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356" windowWidth="18795" windowHeight="3975" activeTab="15"/>
  </bookViews>
  <sheets>
    <sheet name="SUMMARY" sheetId="1" r:id="rId1"/>
    <sheet name="Rate Comparison" sheetId="2" r:id="rId2"/>
    <sheet name="Example" sheetId="3" r:id="rId3"/>
    <sheet name="AA" sheetId="4" r:id="rId4"/>
    <sheet name="AB" sheetId="5" r:id="rId5"/>
    <sheet name="AC" sheetId="6" r:id="rId6"/>
    <sheet name="AD" sheetId="7" r:id="rId7"/>
    <sheet name="AE" sheetId="8" r:id="rId8"/>
    <sheet name="AF" sheetId="9" r:id="rId9"/>
    <sheet name="AG" sheetId="10" r:id="rId10"/>
    <sheet name="AH" sheetId="11" r:id="rId11"/>
    <sheet name="AI" sheetId="12" r:id="rId12"/>
    <sheet name="AJ" sheetId="13" r:id="rId13"/>
    <sheet name="AL" sheetId="14" r:id="rId14"/>
    <sheet name="AK" sheetId="15" r:id="rId15"/>
    <sheet name="AM" sheetId="16" r:id="rId16"/>
    <sheet name="AN" sheetId="17" r:id="rId17"/>
    <sheet name="AO" sheetId="18" r:id="rId18"/>
    <sheet name="AP" sheetId="19" r:id="rId19"/>
    <sheet name="AQ" sheetId="20" r:id="rId20"/>
    <sheet name="AR" sheetId="21" r:id="rId21"/>
  </sheets>
  <definedNames>
    <definedName name="_xlnm.Print_Area" localSheetId="3">'AA'!$A$1:$R$83</definedName>
    <definedName name="_xlnm.Print_Area" localSheetId="4">'AB'!$A$1:$R$83</definedName>
    <definedName name="_xlnm.Print_Area" localSheetId="5">'AC'!$A$1:$R$83</definedName>
    <definedName name="_xlnm.Print_Area" localSheetId="6">'AD'!$A$1:$R$83</definedName>
    <definedName name="_xlnm.Print_Area" localSheetId="7">'AE'!$A$1:$R$83</definedName>
    <definedName name="_xlnm.Print_Area" localSheetId="8">'AF'!$A$1:$R$83</definedName>
    <definedName name="_xlnm.Print_Area" localSheetId="9">'AG'!$A$1:$R$83</definedName>
    <definedName name="_xlnm.Print_Area" localSheetId="10">'AH'!$A$1:$R$83</definedName>
    <definedName name="_xlnm.Print_Area" localSheetId="11">'AI'!$A$1:$R$83</definedName>
    <definedName name="_xlnm.Print_Area" localSheetId="12">'AJ'!$A$1:$R$83</definedName>
    <definedName name="_xlnm.Print_Area" localSheetId="14">'AK'!$A$1:$R$83</definedName>
    <definedName name="_xlnm.Print_Area" localSheetId="13">'AL'!$A$1:$R$83</definedName>
    <definedName name="_xlnm.Print_Area" localSheetId="15">'AM'!$A$1:$R$83</definedName>
    <definedName name="_xlnm.Print_Area" localSheetId="16">'AN'!$A$1:$R$83</definedName>
    <definedName name="_xlnm.Print_Area" localSheetId="17">'AO'!$A$1:$R$83</definedName>
    <definedName name="_xlnm.Print_Area" localSheetId="18">'AP'!$A$1:$R$83</definedName>
    <definedName name="_xlnm.Print_Area" localSheetId="19">'AQ'!$A$1:$R$83</definedName>
    <definedName name="_xlnm.Print_Area" localSheetId="20">'AR'!$A$1:$R$83</definedName>
    <definedName name="_xlnm.Print_Area" localSheetId="2">'Example'!$A$1:$R$83</definedName>
  </definedNames>
  <calcPr fullCalcOnLoad="1"/>
</workbook>
</file>

<file path=xl/sharedStrings.xml><?xml version="1.0" encoding="utf-8"?>
<sst xmlns="http://schemas.openxmlformats.org/spreadsheetml/2006/main" count="1341" uniqueCount="85">
  <si>
    <t>Metered Usage</t>
  </si>
  <si>
    <t>Energy</t>
  </si>
  <si>
    <t>On Peak</t>
  </si>
  <si>
    <t>Off Peak</t>
  </si>
  <si>
    <t>Demand</t>
  </si>
  <si>
    <t>Peak</t>
  </si>
  <si>
    <t>Intermediate</t>
  </si>
  <si>
    <t>Base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</si>
  <si>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</si>
  <si>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</si>
  <si>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</si>
  <si>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</si>
  <si>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</si>
  <si>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</si>
  <si>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</si>
  <si>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</si>
  <si>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</si>
  <si>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</si>
  <si>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</si>
  <si>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</si>
  <si>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</si>
  <si>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Base Charges</t>
  </si>
  <si>
    <t>Service Charge</t>
  </si>
  <si>
    <t>Energy Charge</t>
  </si>
  <si>
    <t>TOTAL:</t>
  </si>
  <si>
    <t>Demand Charge 
(May through September)</t>
  </si>
  <si>
    <t>Demand Charge 
(October through April)</t>
  </si>
  <si>
    <t>Peak Demand</t>
  </si>
  <si>
    <t>Intermediate Demand</t>
  </si>
  <si>
    <t>Base Demand</t>
  </si>
  <si>
    <t>Service</t>
  </si>
  <si>
    <t>Savings</t>
  </si>
  <si>
    <t>CURRENT</t>
  </si>
  <si>
    <t>POTENTIAL</t>
  </si>
  <si>
    <t>COMPARISON</t>
  </si>
  <si>
    <t>RATE COMPARISON TEMPLATE</t>
  </si>
  <si>
    <t>PF</t>
  </si>
  <si>
    <t>PF Penalty</t>
  </si>
  <si>
    <t>Rates current as of 12/31/2013</t>
  </si>
  <si>
    <t xml:space="preserve">      Min Applied</t>
  </si>
  <si>
    <t>Max KW</t>
  </si>
  <si>
    <t>FACILITY NAME</t>
  </si>
  <si>
    <t>School</t>
  </si>
  <si>
    <t>AA</t>
  </si>
  <si>
    <t>AB</t>
  </si>
  <si>
    <t>AC</t>
  </si>
  <si>
    <t>AD</t>
  </si>
  <si>
    <t>Rate Code</t>
  </si>
  <si>
    <t>Rate 1</t>
  </si>
  <si>
    <t>Rate 2</t>
  </si>
  <si>
    <t>Rate 3</t>
  </si>
  <si>
    <t>Rate 4</t>
  </si>
  <si>
    <t>Rate 5</t>
  </si>
  <si>
    <t>Rate 6</t>
  </si>
  <si>
    <t>Rate 7</t>
  </si>
  <si>
    <t>Rate 8</t>
  </si>
  <si>
    <t>AE</t>
  </si>
  <si>
    <t>AF</t>
  </si>
  <si>
    <t>AG</t>
  </si>
  <si>
    <t>AH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</si>
  <si>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</si>
  <si>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</si>
  <si>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</si>
  <si>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</si>
  <si>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</si>
  <si>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</si>
  <si>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</si>
  <si>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</si>
  <si>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</si>
  <si>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GS 3 Current</t>
  </si>
  <si>
    <t>GS 3 Proposed</t>
  </si>
  <si>
    <t>PS Sec Current</t>
  </si>
  <si>
    <t>PS Proposed</t>
  </si>
  <si>
    <t>TODS Current</t>
  </si>
  <si>
    <t>TODS Proposed</t>
  </si>
  <si>
    <t xml:space="preserve">AES 3 Current </t>
  </si>
  <si>
    <t>AES 3 Proposed</t>
  </si>
  <si>
    <t>AI</t>
  </si>
  <si>
    <t>% Increase</t>
  </si>
  <si>
    <t>Cassidy</t>
  </si>
  <si>
    <t>Harrison</t>
  </si>
  <si>
    <t>Lansdown</t>
  </si>
  <si>
    <t>Meadowthorpe</t>
  </si>
  <si>
    <t>Northern</t>
  </si>
  <si>
    <t>Rosa Parks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</si>
</sst>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&quot;$&quot;#,##0.00;[Red]&quot;$&quot;#,##0.00"/>
    <numFmt numFmtId="167" formatCode="#,##0.00;[Red]#,##0.00"/>
    <numFmt numFmtId="168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14" borderId="0" xfId="0" applyNumberFormat="1" applyFill="1" applyAlignment="1">
      <alignment/>
    </xf>
    <xf numFmtId="165" fontId="0" fillId="14" borderId="0" xfId="0" applyNumberFormat="1" applyFill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0" fontId="41" fillId="0" borderId="14" xfId="0" applyFont="1" applyBorder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4" xfId="0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4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164" fontId="0" fillId="0" borderId="14" xfId="0" applyNumberFormat="1" applyBorder="1" applyAlignment="1">
      <alignment/>
    </xf>
    <xf numFmtId="0" fontId="41" fillId="0" borderId="15" xfId="0" applyFont="1" applyBorder="1" applyAlignment="1">
      <alignment horizontal="center"/>
    </xf>
    <xf numFmtId="166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35" fillId="0" borderId="0" xfId="54" applyAlignment="1">
      <alignment/>
    </xf>
    <xf numFmtId="0" fontId="1" fillId="0" borderId="0" xfId="0" applyFont="1" applyAlignment="1">
      <alignment/>
    </xf>
    <xf numFmtId="167" fontId="0" fillId="33" borderId="2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1" fillId="33" borderId="14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Alignment="1">
      <alignment wrapText="1"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164" fontId="45" fillId="0" borderId="14" xfId="0" applyNumberFormat="1" applyFont="1" applyBorder="1" applyAlignment="1">
      <alignment horizontal="center"/>
    </xf>
    <xf numFmtId="164" fontId="45" fillId="0" borderId="17" xfId="0" applyNumberFormat="1" applyFont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45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13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16" xfId="0" applyNumberFormat="1" applyBorder="1" applyAlignment="1">
      <alignment/>
    </xf>
    <xf numFmtId="0" fontId="0" fillId="0" borderId="0" xfId="0" applyFont="1" applyAlignment="1">
      <alignment vertical="center" wrapText="1"/>
    </xf>
    <xf numFmtId="168" fontId="0" fillId="0" borderId="0" xfId="0" applyNumberFormat="1" applyAlignment="1">
      <alignment horizontal="center"/>
    </xf>
    <xf numFmtId="0" fontId="44" fillId="0" borderId="0" xfId="0" applyFont="1" applyAlignment="1">
      <alignment horizontal="center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10" fontId="0" fillId="33" borderId="0" xfId="0" applyNumberFormat="1" applyFill="1" applyAlignment="1">
      <alignment horizontal="center"/>
    </xf>
    <xf numFmtId="0" fontId="1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8" fontId="0" fillId="34" borderId="0" xfId="0" applyNumberFormat="1" applyFill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3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5" fillId="0" borderId="24" xfId="0" applyFont="1" applyBorder="1" applyAlignment="1">
      <alignment horizontal="center" vertical="center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Rate data from  KU Tariff effective December 31, 2013.</a:t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3</xdr:col>
      <xdr:colOff>704850</xdr:colOff>
      <xdr:row>7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3209925" cy="98107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****CHANGING THE RATES ON THIS SHEET WILL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 IT ON ALL SHEETS.  DO NOT ALTER THIS SHEET EXCEPT IN THE CASE OF RATE CHANGES!!!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219075</xdr:colOff>
      <xdr:row>2</xdr:row>
      <xdr:rowOff>95250</xdr:rowOff>
    </xdr:from>
    <xdr:to>
      <xdr:col>1</xdr:col>
      <xdr:colOff>266700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52550" y="552450"/>
          <a:ext cx="47625" cy="952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342900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8572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342900</xdr:colOff>
      <xdr:row>3</xdr:row>
      <xdr:rowOff>95250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85725" cy="1333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104775</xdr:rowOff>
    </xdr:from>
    <xdr:to>
      <xdr:col>1</xdr:col>
      <xdr:colOff>257175</xdr:colOff>
      <xdr:row>2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 flipH="1" flipV="1">
          <a:off x="1343025" y="561975"/>
          <a:ext cx="4762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371475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114300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361950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10477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400050</xdr:colOff>
      <xdr:row>3</xdr:row>
      <xdr:rowOff>57150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142875" cy="952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323850</xdr:colOff>
      <xdr:row>3</xdr:row>
      <xdr:rowOff>47625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66675" cy="857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323850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6667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104775</xdr:rowOff>
    </xdr:from>
    <xdr:to>
      <xdr:col>1</xdr:col>
      <xdr:colOff>342900</xdr:colOff>
      <xdr:row>2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 flipV="1">
          <a:off x="1390650" y="561975"/>
          <a:ext cx="8572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342900</xdr:colOff>
      <xdr:row>3</xdr:row>
      <xdr:rowOff>66675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85725" cy="10477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2</xdr:row>
      <xdr:rowOff>180975</xdr:rowOff>
    </xdr:from>
    <xdr:to>
      <xdr:col>1</xdr:col>
      <xdr:colOff>238125</xdr:colOff>
      <xdr:row>3</xdr:row>
      <xdr:rowOff>28575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295400" y="638175"/>
          <a:ext cx="76200" cy="3810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333375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76200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333375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76200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152400</xdr:rowOff>
    </xdr:from>
    <xdr:to>
      <xdr:col>1</xdr:col>
      <xdr:colOff>257175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 flipH="1">
          <a:off x="1343025" y="609600"/>
          <a:ext cx="4762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152400</xdr:rowOff>
    </xdr:from>
    <xdr:to>
      <xdr:col>1</xdr:col>
      <xdr:colOff>257175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 flipH="1">
          <a:off x="1333500" y="609600"/>
          <a:ext cx="57150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304800</xdr:colOff>
      <xdr:row>3</xdr:row>
      <xdr:rowOff>38100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47625" cy="7620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304800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4762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333375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76200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21.00390625" style="0" customWidth="1"/>
    <col min="2" max="2" width="4.57421875" style="0" customWidth="1"/>
    <col min="3" max="3" width="10.00390625" style="0" customWidth="1"/>
    <col min="4" max="4" width="12.8515625" style="15" customWidth="1"/>
    <col min="5" max="5" width="11.00390625" style="15" customWidth="1"/>
    <col min="6" max="6" width="11.28125" style="0" customWidth="1"/>
    <col min="7" max="7" width="14.00390625" style="15" customWidth="1"/>
    <col min="8" max="8" width="11.00390625" style="15" customWidth="1"/>
    <col min="9" max="9" width="12.140625" style="0" customWidth="1"/>
    <col min="10" max="10" width="11.8515625" style="15" customWidth="1"/>
    <col min="11" max="11" width="11.00390625" style="15" customWidth="1"/>
    <col min="12" max="12" width="12.28125" style="0" customWidth="1"/>
    <col min="13" max="13" width="15.421875" style="0" customWidth="1"/>
    <col min="14" max="14" width="11.00390625" style="15" customWidth="1"/>
  </cols>
  <sheetData>
    <row r="1" s="15" customFormat="1" ht="15"/>
    <row r="2" spans="2:14" ht="21">
      <c r="B2" s="42"/>
      <c r="C2" s="74" t="str">
        <f>'Rate Comparison'!B21</f>
        <v>GS 3 Current</v>
      </c>
      <c r="D2" s="74" t="str">
        <f>'Rate Comparison'!B26</f>
        <v>GS 3 Proposed</v>
      </c>
      <c r="E2" s="66"/>
      <c r="F2" s="74" t="str">
        <f>'Rate Comparison'!B31</f>
        <v>AES 3 Current </v>
      </c>
      <c r="G2" s="74" t="str">
        <f>'Rate Comparison'!B36</f>
        <v>AES 3 Proposed</v>
      </c>
      <c r="H2" s="66"/>
      <c r="I2" s="74" t="str">
        <f>'Rate Comparison'!B41</f>
        <v>PS Sec Current</v>
      </c>
      <c r="J2" s="74" t="str">
        <f>'Rate Comparison'!B51</f>
        <v>PS Proposed</v>
      </c>
      <c r="K2" s="66"/>
      <c r="L2" s="73" t="str">
        <f>'Rate Comparison'!B61</f>
        <v>TODS Current</v>
      </c>
      <c r="M2" s="73" t="str">
        <f>'Rate Comparison'!B73</f>
        <v>TODS Proposed</v>
      </c>
      <c r="N2" s="66"/>
    </row>
    <row r="3" spans="1:14" s="15" customFormat="1" ht="37.5">
      <c r="A3" s="42" t="s">
        <v>42</v>
      </c>
      <c r="B3" s="42"/>
      <c r="C3" s="74"/>
      <c r="D3" s="74"/>
      <c r="E3" s="67" t="s">
        <v>78</v>
      </c>
      <c r="F3" s="74"/>
      <c r="G3" s="74"/>
      <c r="H3" s="67" t="s">
        <v>78</v>
      </c>
      <c r="I3" s="74"/>
      <c r="J3" s="74"/>
      <c r="K3" s="67" t="s">
        <v>78</v>
      </c>
      <c r="L3" s="73"/>
      <c r="M3" s="73"/>
      <c r="N3" s="67" t="s">
        <v>78</v>
      </c>
    </row>
    <row r="4" spans="1:14" s="15" customFormat="1" ht="21">
      <c r="A4" s="43"/>
      <c r="B4" s="43"/>
      <c r="C4" s="55"/>
      <c r="D4" s="55"/>
      <c r="E4" s="68"/>
      <c r="F4" s="55"/>
      <c r="G4" s="55"/>
      <c r="H4" s="68"/>
      <c r="I4" s="55"/>
      <c r="J4" s="55"/>
      <c r="K4" s="68"/>
      <c r="L4" s="43"/>
      <c r="M4" s="43"/>
      <c r="N4" s="68"/>
    </row>
    <row r="5" spans="1:14" ht="15">
      <c r="A5">
        <f>'AA'!K$1</f>
        <v>0</v>
      </c>
      <c r="B5" t="s">
        <v>43</v>
      </c>
      <c r="C5" s="65">
        <f>'AA'!R$24</f>
        <v>176000.80875000003</v>
      </c>
      <c r="D5" s="65">
        <f>'AA'!R$29</f>
        <v>191858.32325</v>
      </c>
      <c r="E5" s="69">
        <f>IF($C5&gt;0,(D5-C5)/C5,0)</f>
        <v>0.09009910018382207</v>
      </c>
      <c r="F5" s="65">
        <f>'AA'!R$34</f>
        <v>142026.636</v>
      </c>
      <c r="G5" s="65">
        <f>'AA'!R$39</f>
        <v>157141.85765</v>
      </c>
      <c r="H5" s="69">
        <f>IF($F5&gt;0,(G5-F5)/F5,0)</f>
        <v>0.10642525990688108</v>
      </c>
      <c r="I5" s="65">
        <f>'AA'!R$49</f>
        <v>152374.4466</v>
      </c>
      <c r="J5" s="65">
        <f>'AA'!R$59</f>
        <v>168656.7765</v>
      </c>
      <c r="K5" s="69">
        <f>IF($I5&gt;0,(J5-I5)/I5,0)</f>
        <v>0.10685735215657881</v>
      </c>
      <c r="L5" s="65">
        <f>'AA'!R$71</f>
        <v>141050.14195</v>
      </c>
      <c r="M5" s="65">
        <f>'AA'!R$83</f>
        <v>161056.9724</v>
      </c>
      <c r="N5" s="69">
        <f>IF($L5&gt;0,(M5-L5)/L5,0)</f>
        <v>0.14184197316931527</v>
      </c>
    </row>
    <row r="6" spans="1:14" ht="15">
      <c r="A6" s="15">
        <f>'AB'!K$1</f>
        <v>0</v>
      </c>
      <c r="B6" t="s">
        <v>44</v>
      </c>
      <c r="C6" s="65">
        <f>'AB'!R$24</f>
        <v>294346.95</v>
      </c>
      <c r="D6" s="65">
        <f>'AB'!R$29</f>
        <v>320852.41000000003</v>
      </c>
      <c r="E6" s="69">
        <f aca="true" t="shared" si="0" ref="E6:E22">IF($C6&gt;0,(D6-C6)/C6,0)</f>
        <v>0.09004835959740715</v>
      </c>
      <c r="F6" s="65">
        <f>'AB'!R$34</f>
        <v>237473.28000000003</v>
      </c>
      <c r="G6" s="65">
        <f>'AB'!R$39</f>
        <v>262736.122</v>
      </c>
      <c r="H6" s="69">
        <f aca="true" t="shared" si="1" ref="H6:H22">IF($F6&gt;0,(G6-F6)/F6,0)</f>
        <v>0.10638182956836215</v>
      </c>
      <c r="I6" s="65">
        <f>'AB'!R$49</f>
        <v>276234.888</v>
      </c>
      <c r="J6" s="65">
        <f>'AB'!R$59</f>
        <v>307716.804</v>
      </c>
      <c r="K6" s="69">
        <f aca="true" t="shared" si="2" ref="K6:K22">IF($I6&gt;0,(J6-I6)/I6,0)</f>
        <v>0.1139679213872508</v>
      </c>
      <c r="L6" s="65">
        <f>'AB'!R$71</f>
        <v>263191.14599999995</v>
      </c>
      <c r="M6" s="65">
        <f>'AB'!R$83</f>
        <v>307386.43799999997</v>
      </c>
      <c r="N6" s="69">
        <f aca="true" t="shared" si="3" ref="N6:N22">IF($L6&gt;0,(M6-L6)/L6,0)</f>
        <v>0.16792089198927695</v>
      </c>
    </row>
    <row r="7" spans="1:14" ht="15">
      <c r="A7" s="15">
        <f>'AC'!K$1</f>
        <v>0</v>
      </c>
      <c r="B7" t="s">
        <v>45</v>
      </c>
      <c r="C7" s="65">
        <f>'AC'!R$24</f>
        <v>77263.14300000001</v>
      </c>
      <c r="D7" s="65">
        <f>'AC'!R$29</f>
        <v>84236.94339999999</v>
      </c>
      <c r="E7" s="69">
        <f t="shared" si="0"/>
        <v>0.09026037680087616</v>
      </c>
      <c r="F7" s="65">
        <f>'AC'!R$34</f>
        <v>62394.307199999996</v>
      </c>
      <c r="G7" s="65">
        <f>'AC'!R$39</f>
        <v>69043.24227999999</v>
      </c>
      <c r="H7" s="69">
        <f t="shared" si="1"/>
        <v>0.10656316863471794</v>
      </c>
      <c r="I7" s="65">
        <f>'AC'!R$49</f>
        <v>69083.06232</v>
      </c>
      <c r="J7" s="65">
        <f>'AC'!R$59</f>
        <v>76500.1766</v>
      </c>
      <c r="K7" s="69">
        <f t="shared" si="2"/>
        <v>0.10736516348454787</v>
      </c>
      <c r="L7" s="65">
        <f>'AC'!R$71</f>
        <v>65077.38724</v>
      </c>
      <c r="M7" s="65">
        <f>'AC'!R$83</f>
        <v>74578.59688</v>
      </c>
      <c r="N7" s="69">
        <f t="shared" si="3"/>
        <v>0.1459986339795777</v>
      </c>
    </row>
    <row r="8" spans="1:14" ht="15">
      <c r="A8" s="15">
        <f>'AD'!K$1</f>
        <v>0</v>
      </c>
      <c r="B8" t="s">
        <v>46</v>
      </c>
      <c r="C8" s="65">
        <f>'AD'!R$24</f>
        <v>86692.47674999999</v>
      </c>
      <c r="D8" s="65">
        <f>'AD'!R$29</f>
        <v>94514.66165</v>
      </c>
      <c r="E8" s="69">
        <f t="shared" si="0"/>
        <v>0.09022910860601302</v>
      </c>
      <c r="F8" s="65">
        <f>'AD'!R$34</f>
        <v>69999.1032</v>
      </c>
      <c r="G8" s="65">
        <f>'AD'!R$39</f>
        <v>77456.55892999998</v>
      </c>
      <c r="H8" s="69">
        <f t="shared" si="1"/>
        <v>0.10653644674122036</v>
      </c>
      <c r="I8" s="65">
        <f>'AD'!R$49</f>
        <v>83772.09491999999</v>
      </c>
      <c r="J8" s="65">
        <f>'AD'!R$59</f>
        <v>93302.3671</v>
      </c>
      <c r="K8" s="69">
        <f t="shared" si="2"/>
        <v>0.11376428140064013</v>
      </c>
      <c r="L8" s="72">
        <f>'AD'!R$71</f>
        <v>76560.72919</v>
      </c>
      <c r="M8" s="72">
        <f>'AD'!R$83</f>
        <v>88619.33778</v>
      </c>
      <c r="N8" s="69">
        <f t="shared" si="3"/>
        <v>0.15750383672645377</v>
      </c>
    </row>
    <row r="9" spans="1:14" ht="15">
      <c r="A9" s="15">
        <f>'AE'!K$1</f>
        <v>0</v>
      </c>
      <c r="B9" s="15" t="s">
        <v>56</v>
      </c>
      <c r="C9" s="65">
        <f>'AE'!R$24</f>
        <v>44729.52</v>
      </c>
      <c r="D9" s="65">
        <f>'AE'!R$29</f>
        <v>48776.176</v>
      </c>
      <c r="E9" s="69">
        <f t="shared" si="0"/>
        <v>0.09046947072090206</v>
      </c>
      <c r="F9" s="65">
        <f>'AE'!R$34</f>
        <v>36155.80799999999</v>
      </c>
      <c r="G9" s="65">
        <f>'AE'!R$39</f>
        <v>40015.1392</v>
      </c>
      <c r="H9" s="69">
        <f t="shared" si="1"/>
        <v>0.1067416665117817</v>
      </c>
      <c r="I9" s="65">
        <f>'AE'!R$49</f>
        <v>41360.4348</v>
      </c>
      <c r="J9" s="65">
        <f>'AE'!R$59</f>
        <v>45894.087</v>
      </c>
      <c r="K9" s="69">
        <f t="shared" si="2"/>
        <v>0.10961326257624343</v>
      </c>
      <c r="L9" s="65">
        <f>'AE'!R$71</f>
        <v>43849.723600000005</v>
      </c>
      <c r="M9" s="65">
        <f>'AE'!R$83</f>
        <v>51328.0352</v>
      </c>
      <c r="N9" s="69">
        <f t="shared" si="3"/>
        <v>0.17054409893703396</v>
      </c>
    </row>
    <row r="10" spans="1:14" ht="15">
      <c r="A10" s="15">
        <f>'AF'!K$1</f>
        <v>0</v>
      </c>
      <c r="B10" s="15" t="s">
        <v>57</v>
      </c>
      <c r="C10" s="65">
        <f>'AF'!R$24</f>
        <v>141654.75</v>
      </c>
      <c r="D10" s="65">
        <f>'AF'!R$29</f>
        <v>154422.05</v>
      </c>
      <c r="E10" s="69">
        <f t="shared" si="0"/>
        <v>0.09012969914528096</v>
      </c>
      <c r="F10" s="65">
        <f>'AF'!R$34</f>
        <v>114326.40000000001</v>
      </c>
      <c r="G10" s="65">
        <f>'AF'!R$39</f>
        <v>126496.60999999999</v>
      </c>
      <c r="H10" s="69">
        <f t="shared" si="1"/>
        <v>0.10645144078707959</v>
      </c>
      <c r="I10" s="65">
        <f>'AF'!R$49</f>
        <v>109769.31000000001</v>
      </c>
      <c r="J10" s="65">
        <f>'AF'!R$59</f>
        <v>120409.032</v>
      </c>
      <c r="K10" s="69">
        <f t="shared" si="2"/>
        <v>0.09692802113814866</v>
      </c>
      <c r="L10" s="72">
        <f>'AF'!R$71</f>
        <v>103689.15800000001</v>
      </c>
      <c r="M10" s="72">
        <f>'AF'!R$83</f>
        <v>115996.594</v>
      </c>
      <c r="N10" s="69">
        <f t="shared" si="3"/>
        <v>0.1186954956274212</v>
      </c>
    </row>
    <row r="11" spans="1:14" ht="15">
      <c r="A11" s="15" t="str">
        <f>'AG'!K$1</f>
        <v>Cassidy</v>
      </c>
      <c r="B11" s="15" t="s">
        <v>58</v>
      </c>
      <c r="C11" s="65">
        <f>'AG'!R$24</f>
        <v>104987.21999999999</v>
      </c>
      <c r="D11" s="65">
        <f>'AG'!R$29</f>
        <v>114455.436</v>
      </c>
      <c r="E11" s="69">
        <f t="shared" si="0"/>
        <v>0.0901844624517157</v>
      </c>
      <c r="F11" s="65">
        <f>'AG'!R$34</f>
        <v>84753.88799999999</v>
      </c>
      <c r="G11" s="65">
        <f>'AG'!R$39</f>
        <v>93780.0312</v>
      </c>
      <c r="H11" s="69">
        <f t="shared" si="1"/>
        <v>0.10649827887541875</v>
      </c>
      <c r="I11" s="65">
        <f>'AG'!R$49</f>
        <v>103535.8428</v>
      </c>
      <c r="J11" s="65">
        <f>'AG'!R$59</f>
        <v>114632.87200000002</v>
      </c>
      <c r="K11" s="69">
        <f t="shared" si="2"/>
        <v>0.10718055602672913</v>
      </c>
      <c r="L11" s="72">
        <f>'AG'!R$71</f>
        <v>95418.73359999999</v>
      </c>
      <c r="M11" s="72">
        <f>'AG'!R$83</f>
        <v>111197.09820000002</v>
      </c>
      <c r="N11" s="69">
        <f t="shared" si="3"/>
        <v>0.1653591910593124</v>
      </c>
    </row>
    <row r="12" spans="1:14" ht="15">
      <c r="A12" s="15">
        <f>'AH'!K$1</f>
        <v>0</v>
      </c>
      <c r="B12" s="15" t="s">
        <v>59</v>
      </c>
      <c r="C12" s="65">
        <f>'AH'!R$24</f>
        <v>112642.125</v>
      </c>
      <c r="D12" s="65">
        <f>'AH'!R$29</f>
        <v>122799.07499999998</v>
      </c>
      <c r="E12" s="69">
        <f t="shared" si="0"/>
        <v>0.09017008512579093</v>
      </c>
      <c r="F12" s="65">
        <f>'AH'!R$34</f>
        <v>90927.6</v>
      </c>
      <c r="G12" s="65">
        <f>'AH'!R$39</f>
        <v>100610.115</v>
      </c>
      <c r="H12" s="69">
        <f t="shared" si="1"/>
        <v>0.10648598445356525</v>
      </c>
      <c r="I12" s="65">
        <f>'AH'!R$49</f>
        <v>96107.67</v>
      </c>
      <c r="J12" s="65">
        <f>'AH'!R$59</f>
        <v>106229.34000000001</v>
      </c>
      <c r="K12" s="69">
        <f t="shared" si="2"/>
        <v>0.10531594408646067</v>
      </c>
      <c r="L12" s="72">
        <f>'AH'!R$71</f>
        <v>90184.915</v>
      </c>
      <c r="M12" s="72">
        <f>'AH'!R$83</f>
        <v>102667.32500000001</v>
      </c>
      <c r="N12" s="69">
        <f t="shared" si="3"/>
        <v>0.13840906763620078</v>
      </c>
    </row>
    <row r="13" spans="1:14" ht="15">
      <c r="A13" s="15">
        <f>'AI'!K$1</f>
        <v>0</v>
      </c>
      <c r="B13" s="15" t="s">
        <v>77</v>
      </c>
      <c r="C13" s="65">
        <f>'AI'!R$24</f>
        <v>48659.923500000004</v>
      </c>
      <c r="D13" s="65">
        <f>'AI'!R$29</f>
        <v>53060.20930000001</v>
      </c>
      <c r="E13" s="69">
        <f t="shared" si="0"/>
        <v>0.09042936123810398</v>
      </c>
      <c r="F13" s="65">
        <f>'AI'!R$34</f>
        <v>39325.69439999999</v>
      </c>
      <c r="G13" s="65">
        <f>'AI'!R$39</f>
        <v>43522.039059999996</v>
      </c>
      <c r="H13" s="69">
        <f t="shared" si="1"/>
        <v>0.10670745231646826</v>
      </c>
      <c r="I13" s="65">
        <f>'AI'!R$49</f>
        <v>52659.57263999999</v>
      </c>
      <c r="J13" s="65">
        <f>'AI'!R$59</f>
        <v>58973.8122</v>
      </c>
      <c r="K13" s="69">
        <f t="shared" si="2"/>
        <v>0.11990677560500632</v>
      </c>
      <c r="L13" s="65">
        <f>'AI'!R$71</f>
        <v>50431.57398000001</v>
      </c>
      <c r="M13" s="65">
        <f>'AI'!R$83</f>
        <v>59622.63876</v>
      </c>
      <c r="N13" s="69">
        <f t="shared" si="3"/>
        <v>0.18224822377435526</v>
      </c>
    </row>
    <row r="14" spans="1:14" ht="15">
      <c r="A14" s="15">
        <f>'AJ'!K$1</f>
        <v>0</v>
      </c>
      <c r="B14" s="15" t="s">
        <v>60</v>
      </c>
      <c r="C14" s="65">
        <f>'AJ'!R$24</f>
        <v>121516.02150000002</v>
      </c>
      <c r="D14" s="65">
        <f>'AJ'!R$29</f>
        <v>132471.3817</v>
      </c>
      <c r="E14" s="69">
        <f t="shared" si="0"/>
        <v>0.09015568535544903</v>
      </c>
      <c r="F14" s="65">
        <f>'AJ'!R$34</f>
        <v>98084.4336</v>
      </c>
      <c r="G14" s="65">
        <f>'AJ'!R$39</f>
        <v>108527.84313999998</v>
      </c>
      <c r="H14" s="69">
        <f t="shared" si="1"/>
        <v>0.1064736692326679</v>
      </c>
      <c r="I14" s="65">
        <f>'AJ'!R$49</f>
        <v>98093.98416</v>
      </c>
      <c r="J14" s="65">
        <f>'AJ'!R$59</f>
        <v>107848.80080000001</v>
      </c>
      <c r="K14" s="69">
        <f t="shared" si="2"/>
        <v>0.09944357672422635</v>
      </c>
      <c r="L14" s="72">
        <f>'AJ'!R$71</f>
        <v>91802.40662000002</v>
      </c>
      <c r="M14" s="72">
        <f>'AJ'!R$83</f>
        <v>103299.33444</v>
      </c>
      <c r="N14" s="69">
        <f t="shared" si="3"/>
        <v>0.1252355819776</v>
      </c>
    </row>
    <row r="15" spans="1:14" ht="15">
      <c r="A15" s="15">
        <f>'AK'!K$1</f>
        <v>0</v>
      </c>
      <c r="B15" s="15" t="s">
        <v>61</v>
      </c>
      <c r="C15" s="65">
        <f>'AK'!R$24</f>
        <v>98500.29225000001</v>
      </c>
      <c r="D15" s="65">
        <f>'AK'!R$29</f>
        <v>107384.86055000001</v>
      </c>
      <c r="E15" s="69">
        <f t="shared" si="0"/>
        <v>0.09019839532506563</v>
      </c>
      <c r="F15" s="65">
        <f>'AK'!R$34</f>
        <v>79522.15439999998</v>
      </c>
      <c r="G15" s="65">
        <f>'AK'!R$39</f>
        <v>87992.07430999998</v>
      </c>
      <c r="H15" s="69">
        <f t="shared" si="1"/>
        <v>0.10651019170577197</v>
      </c>
      <c r="I15" s="65">
        <f>'AK'!R$49</f>
        <v>83581.61364</v>
      </c>
      <c r="J15" s="65">
        <f>'AK'!R$59</f>
        <v>92215.5097</v>
      </c>
      <c r="K15" s="69">
        <f t="shared" si="2"/>
        <v>0.10329898746855541</v>
      </c>
      <c r="L15" s="72">
        <f>'AK'!R$71</f>
        <v>77774.94373</v>
      </c>
      <c r="M15" s="72">
        <f>'AK'!R$83</f>
        <v>88182.05825999999</v>
      </c>
      <c r="N15" s="69">
        <f t="shared" si="3"/>
        <v>0.13381063400224194</v>
      </c>
    </row>
    <row r="16" spans="1:14" ht="15">
      <c r="A16" s="15">
        <f>'AL'!K$1</f>
        <v>0</v>
      </c>
      <c r="B16" s="15" t="s">
        <v>62</v>
      </c>
      <c r="C16" s="65">
        <f>'AL'!R$24</f>
        <v>67431.13799999999</v>
      </c>
      <c r="D16" s="65">
        <f>'AL'!R$29</f>
        <v>73520.3244</v>
      </c>
      <c r="E16" s="69">
        <f t="shared" si="0"/>
        <v>0.09030229328177743</v>
      </c>
      <c r="F16" s="65">
        <f>'AL'!R$34</f>
        <v>54464.7552</v>
      </c>
      <c r="G16" s="65">
        <f>'AL'!R$39</f>
        <v>60270.642479999995</v>
      </c>
      <c r="H16" s="69">
        <f t="shared" si="1"/>
        <v>0.10659897870981334</v>
      </c>
      <c r="I16" s="65">
        <f>'AL'!R$49</f>
        <v>62406.14112</v>
      </c>
      <c r="J16" s="65">
        <f>'AL'!R$59</f>
        <v>69244.2376</v>
      </c>
      <c r="K16" s="69">
        <f t="shared" si="2"/>
        <v>0.10957409571040615</v>
      </c>
      <c r="L16" s="65">
        <f>'AL'!R$71</f>
        <v>59471.37384</v>
      </c>
      <c r="M16" s="65">
        <f>'AL'!R$83</f>
        <v>68656.87408000001</v>
      </c>
      <c r="N16" s="69">
        <f t="shared" si="3"/>
        <v>0.15445246421769915</v>
      </c>
    </row>
    <row r="17" spans="1:14" ht="15">
      <c r="A17" s="15">
        <f>'AM'!K$1</f>
        <v>0</v>
      </c>
      <c r="B17" s="15" t="s">
        <v>63</v>
      </c>
      <c r="C17" s="65">
        <f>'AM'!R$24</f>
        <v>69352.79775</v>
      </c>
      <c r="D17" s="65">
        <f>'AM'!R$29</f>
        <v>75614.88145</v>
      </c>
      <c r="E17" s="69">
        <f t="shared" si="0"/>
        <v>0.09029316629118979</v>
      </c>
      <c r="F17" s="65">
        <f>'AM'!R$34</f>
        <v>56014.5816</v>
      </c>
      <c r="G17" s="65">
        <f>'AM'!R$39</f>
        <v>61985.24208999999</v>
      </c>
      <c r="H17" s="69">
        <f t="shared" si="1"/>
        <v>0.1065911825002366</v>
      </c>
      <c r="I17" s="65">
        <f>'AM'!R$49</f>
        <v>62431.88795999999</v>
      </c>
      <c r="J17" s="65">
        <f>'AM'!R$59</f>
        <v>69184.2433</v>
      </c>
      <c r="K17" s="69">
        <f t="shared" si="2"/>
        <v>0.10815555256516081</v>
      </c>
      <c r="L17" s="65">
        <f>'AM'!R$71</f>
        <v>60462.56146999999</v>
      </c>
      <c r="M17" s="65">
        <f>'AM'!R$83</f>
        <v>69677.43914</v>
      </c>
      <c r="N17" s="69">
        <f t="shared" si="3"/>
        <v>0.15240633949278182</v>
      </c>
    </row>
    <row r="18" spans="1:14" ht="15">
      <c r="A18" s="15" t="str">
        <f>'AN'!K$1</f>
        <v>Harrison</v>
      </c>
      <c r="B18" s="15" t="s">
        <v>64</v>
      </c>
      <c r="C18" s="65">
        <f>'AN'!R$24</f>
        <v>69352.79775</v>
      </c>
      <c r="D18" s="65">
        <f>'AN'!R$29</f>
        <v>75614.88145</v>
      </c>
      <c r="E18" s="69">
        <f t="shared" si="0"/>
        <v>0.09029316629118979</v>
      </c>
      <c r="F18" s="65">
        <f>'AN'!R$34</f>
        <v>56014.5816</v>
      </c>
      <c r="G18" s="65">
        <f>'AN'!R$39</f>
        <v>61985.24208999999</v>
      </c>
      <c r="H18" s="69">
        <f t="shared" si="1"/>
        <v>0.1065911825002366</v>
      </c>
      <c r="I18" s="65">
        <f>'AN'!R$49</f>
        <v>62431.88795999999</v>
      </c>
      <c r="J18" s="65">
        <f>'AN'!R$59</f>
        <v>69184.2433</v>
      </c>
      <c r="K18" s="69">
        <f t="shared" si="2"/>
        <v>0.10815555256516081</v>
      </c>
      <c r="L18" s="65">
        <f>'AN'!R$71</f>
        <v>60462.56146999999</v>
      </c>
      <c r="M18" s="65">
        <f>'AN'!R$83</f>
        <v>69677.43914</v>
      </c>
      <c r="N18" s="69">
        <f t="shared" si="3"/>
        <v>0.15240633949278182</v>
      </c>
    </row>
    <row r="19" spans="1:14" ht="15">
      <c r="A19" s="15" t="str">
        <f>'AO'!K$1</f>
        <v>Lansdown</v>
      </c>
      <c r="B19" s="15" t="s">
        <v>65</v>
      </c>
      <c r="C19" s="65">
        <f>'AO'!R$24</f>
        <v>104120.71575</v>
      </c>
      <c r="D19" s="65">
        <f>'AO'!R$29</f>
        <v>113510.96985</v>
      </c>
      <c r="E19" s="69">
        <f t="shared" si="0"/>
        <v>0.0901862231003727</v>
      </c>
      <c r="F19" s="65">
        <f>'AO'!R$34</f>
        <v>84055.0488</v>
      </c>
      <c r="G19" s="65">
        <f>'AO'!R$39</f>
        <v>93006.89336999999</v>
      </c>
      <c r="H19" s="69">
        <f t="shared" si="1"/>
        <v>0.1064997843413302</v>
      </c>
      <c r="I19" s="65">
        <f>'AO'!R$49</f>
        <v>84145.94627999999</v>
      </c>
      <c r="J19" s="65">
        <f>'AO'!R$59</f>
        <v>92499.2189</v>
      </c>
      <c r="K19" s="69">
        <f t="shared" si="2"/>
        <v>0.09927124227950412</v>
      </c>
      <c r="L19" s="72">
        <f>'AO'!R$71</f>
        <v>79188.46771</v>
      </c>
      <c r="M19" s="72">
        <f>'AO'!R$83</f>
        <v>89120.40501999999</v>
      </c>
      <c r="N19" s="69">
        <f t="shared" si="3"/>
        <v>0.12542151145507996</v>
      </c>
    </row>
    <row r="20" spans="1:14" ht="15">
      <c r="A20" s="15" t="str">
        <f>'AP'!K$1</f>
        <v>Meadowthorpe</v>
      </c>
      <c r="B20" s="15" t="s">
        <v>66</v>
      </c>
      <c r="C20" s="65">
        <f>'AP'!R$24</f>
        <v>35369.92725</v>
      </c>
      <c r="D20" s="65">
        <f>'AP'!R$29</f>
        <v>38574.473549999995</v>
      </c>
      <c r="E20" s="69">
        <f t="shared" si="0"/>
        <v>0.09060087337329749</v>
      </c>
      <c r="F20" s="65">
        <f>'AP'!R$34</f>
        <v>28607.2584</v>
      </c>
      <c r="G20" s="65">
        <f>'AP'!R$39</f>
        <v>31664.048909999998</v>
      </c>
      <c r="H20" s="69">
        <f t="shared" si="1"/>
        <v>0.10685366864795401</v>
      </c>
      <c r="I20" s="65">
        <f>'AP'!R$49</f>
        <v>31175.95104</v>
      </c>
      <c r="J20" s="65">
        <f>'AP'!R$59</f>
        <v>34399.328199999996</v>
      </c>
      <c r="K20" s="69">
        <f t="shared" si="2"/>
        <v>0.10339306588800687</v>
      </c>
      <c r="L20" s="65">
        <f>'AP'!R$71</f>
        <v>36412.30052999999</v>
      </c>
      <c r="M20" s="65">
        <f>'AP'!R$83</f>
        <v>42822.590860000004</v>
      </c>
      <c r="N20" s="69">
        <f t="shared" si="3"/>
        <v>0.1760473860946685</v>
      </c>
    </row>
    <row r="21" spans="1:14" ht="15">
      <c r="A21" s="15" t="str">
        <f>'AQ'!K$1</f>
        <v>Northern</v>
      </c>
      <c r="B21" s="15" t="s">
        <v>67</v>
      </c>
      <c r="C21" s="65">
        <f>'AQ'!R$24</f>
        <v>77579.83725</v>
      </c>
      <c r="D21" s="65">
        <f>'AQ'!R$29</f>
        <v>84582.13155</v>
      </c>
      <c r="E21" s="69">
        <f t="shared" si="0"/>
        <v>0.09025920326998377</v>
      </c>
      <c r="F21" s="65">
        <f>'AQ'!R$34</f>
        <v>62649.72239999999</v>
      </c>
      <c r="G21" s="65">
        <f>'AQ'!R$39</f>
        <v>69325.81250999999</v>
      </c>
      <c r="H21" s="69">
        <f t="shared" si="1"/>
        <v>0.10656216586843166</v>
      </c>
      <c r="I21" s="65">
        <f>'AQ'!R$49</f>
        <v>77742.84444</v>
      </c>
      <c r="J21" s="65">
        <f>'AQ'!R$59</f>
        <v>86811.9097</v>
      </c>
      <c r="K21" s="69">
        <f t="shared" si="2"/>
        <v>0.11665466224353654</v>
      </c>
      <c r="L21" s="72">
        <f>'AQ'!R$71</f>
        <v>71066.88432999999</v>
      </c>
      <c r="M21" s="72">
        <f>'AQ'!R$83</f>
        <v>82717.36446</v>
      </c>
      <c r="N21" s="69">
        <f t="shared" si="3"/>
        <v>0.16393683555762564</v>
      </c>
    </row>
    <row r="22" spans="1:14" ht="15">
      <c r="A22" s="15" t="str">
        <f>'AR'!K$1</f>
        <v>Rosa Parks</v>
      </c>
      <c r="B22" s="15" t="s">
        <v>68</v>
      </c>
      <c r="C22" s="65">
        <f>'AR'!R$24</f>
        <v>105179.09999999999</v>
      </c>
      <c r="D22" s="65">
        <f>'AR'!R$29</f>
        <v>114664.58000000002</v>
      </c>
      <c r="E22" s="69">
        <f t="shared" si="0"/>
        <v>0.09018407649428475</v>
      </c>
      <c r="F22" s="65">
        <f>'AR'!R$34</f>
        <v>84908.63999999998</v>
      </c>
      <c r="G22" s="65">
        <f>'AR'!R$39</f>
        <v>93951.23599999999</v>
      </c>
      <c r="H22" s="69">
        <f t="shared" si="1"/>
        <v>0.10649794885420384</v>
      </c>
      <c r="I22" s="65">
        <f>'AR'!R$49</f>
        <v>97419.14400000001</v>
      </c>
      <c r="J22" s="65">
        <f>'AR'!R$59</f>
        <v>108190.42500000002</v>
      </c>
      <c r="K22" s="69">
        <f t="shared" si="2"/>
        <v>0.11056636876218089</v>
      </c>
      <c r="L22" s="72">
        <f>'AR'!R$71</f>
        <v>89303.27399999999</v>
      </c>
      <c r="M22" s="72">
        <f>'AR'!R$83</f>
        <v>102783.258</v>
      </c>
      <c r="N22" s="69">
        <f t="shared" si="3"/>
        <v>0.1509461344048821</v>
      </c>
    </row>
    <row r="23" spans="3:14" ht="1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3:14" ht="1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3:14" ht="1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3:14" ht="1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3:14" ht="1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3:14" ht="1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3:14" ht="15"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3:14" ht="15"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3:14" ht="15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</sheetData>
  <sheetProtection/>
  <mergeCells count="8">
    <mergeCell ref="L2:L3"/>
    <mergeCell ref="M2:M3"/>
    <mergeCell ref="C2:C3"/>
    <mergeCell ref="D2:D3"/>
    <mergeCell ref="F2:F3"/>
    <mergeCell ref="G2:G3"/>
    <mergeCell ref="I2:I3"/>
    <mergeCell ref="J2:J3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C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 t="s">
        <v>79</v>
      </c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70560</v>
      </c>
      <c r="F7" s="70">
        <v>86880</v>
      </c>
      <c r="G7" s="70">
        <v>85320</v>
      </c>
      <c r="H7" s="70">
        <v>91320</v>
      </c>
      <c r="I7" s="70">
        <v>101040</v>
      </c>
      <c r="J7" s="70">
        <v>106080</v>
      </c>
      <c r="K7" s="70">
        <v>193920</v>
      </c>
      <c r="L7" s="70">
        <v>102960</v>
      </c>
      <c r="M7" s="70">
        <v>82320</v>
      </c>
      <c r="N7" s="70">
        <v>86160</v>
      </c>
      <c r="O7" s="70">
        <v>67560</v>
      </c>
      <c r="P7" s="70">
        <v>59400</v>
      </c>
      <c r="R7" s="41">
        <f>SUM(E7:P7)</f>
        <v>1133520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496.6</v>
      </c>
      <c r="C10" s="37"/>
      <c r="D10" s="10" t="s">
        <v>5</v>
      </c>
      <c r="E10" s="70">
        <v>197.6</v>
      </c>
      <c r="F10" s="70">
        <v>313.1</v>
      </c>
      <c r="G10" s="70">
        <v>351.7</v>
      </c>
      <c r="H10" s="70">
        <v>386.5</v>
      </c>
      <c r="I10" s="70">
        <v>441.6</v>
      </c>
      <c r="J10" s="70">
        <v>453.5</v>
      </c>
      <c r="K10" s="70">
        <v>496.6</v>
      </c>
      <c r="L10" s="70">
        <v>451.7</v>
      </c>
      <c r="M10" s="70">
        <v>408</v>
      </c>
      <c r="N10" s="70">
        <v>352.7</v>
      </c>
      <c r="O10" s="70">
        <v>314.5</v>
      </c>
      <c r="P10" s="70">
        <v>188.6</v>
      </c>
      <c r="R10" s="41">
        <f>SUM(E10:P10)</f>
        <v>4356.1</v>
      </c>
      <c r="W10" s="15" t="s">
        <v>54</v>
      </c>
      <c r="X10" s="20"/>
    </row>
    <row r="11" spans="2:24" ht="15">
      <c r="B11" s="37">
        <f>MAX(E11:P11)</f>
        <v>496.6</v>
      </c>
      <c r="C11" s="37"/>
      <c r="D11" s="10" t="s">
        <v>6</v>
      </c>
      <c r="E11" s="70">
        <v>197.6</v>
      </c>
      <c r="F11" s="70">
        <v>313.1</v>
      </c>
      <c r="G11" s="70">
        <v>351.7</v>
      </c>
      <c r="H11" s="70">
        <v>386.5</v>
      </c>
      <c r="I11" s="70">
        <v>441.6</v>
      </c>
      <c r="J11" s="70">
        <v>453.5</v>
      </c>
      <c r="K11" s="70">
        <v>496.6</v>
      </c>
      <c r="L11" s="70">
        <v>451.7</v>
      </c>
      <c r="M11" s="70">
        <v>408</v>
      </c>
      <c r="N11" s="70">
        <v>352.7</v>
      </c>
      <c r="O11" s="70">
        <v>314.5</v>
      </c>
      <c r="P11" s="70">
        <v>188.6</v>
      </c>
      <c r="R11" s="41">
        <f>SUM(E11:P11)</f>
        <v>4356.1</v>
      </c>
      <c r="W11" s="15" t="s">
        <v>55</v>
      </c>
      <c r="X11" s="20"/>
    </row>
    <row r="12" spans="2:24" ht="15">
      <c r="B12" s="37">
        <f>MAX(E12:P12)</f>
        <v>496.6</v>
      </c>
      <c r="C12" s="37"/>
      <c r="D12" s="10" t="s">
        <v>7</v>
      </c>
      <c r="E12" s="70">
        <v>197.6</v>
      </c>
      <c r="F12" s="70">
        <v>313.1</v>
      </c>
      <c r="G12" s="70">
        <v>351.7</v>
      </c>
      <c r="H12" s="70">
        <v>386.5</v>
      </c>
      <c r="I12" s="70">
        <v>441.6</v>
      </c>
      <c r="J12" s="70">
        <v>453.5</v>
      </c>
      <c r="K12" s="70">
        <v>496.6</v>
      </c>
      <c r="L12" s="70">
        <v>451.7</v>
      </c>
      <c r="M12" s="70">
        <v>408</v>
      </c>
      <c r="N12" s="70">
        <v>352.7</v>
      </c>
      <c r="O12" s="70">
        <v>314.5</v>
      </c>
      <c r="P12" s="70">
        <v>188.6</v>
      </c>
      <c r="R12" s="41">
        <f>SUM(E12:P12)</f>
        <v>4356.1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6478.037600000001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8328.0583</v>
      </c>
      <c r="G15" s="59">
        <f t="shared" si="0"/>
        <v>8668.3167</v>
      </c>
      <c r="H15" s="59">
        <f t="shared" si="0"/>
        <v>9306.3382</v>
      </c>
      <c r="I15" s="59">
        <f t="shared" si="0"/>
        <v>10488.2384</v>
      </c>
      <c r="J15" s="59">
        <f t="shared" si="0"/>
        <v>10847.185800000001</v>
      </c>
      <c r="K15" s="59">
        <f t="shared" si="0"/>
        <v>14600.8372</v>
      </c>
      <c r="L15" s="59">
        <f t="shared" si="0"/>
        <v>10709.760600000001</v>
      </c>
      <c r="M15" s="59">
        <f t="shared" si="0"/>
        <v>9316.443200000002</v>
      </c>
      <c r="N15" s="59">
        <f t="shared" si="0"/>
        <v>8708.175099999999</v>
      </c>
      <c r="O15" s="59">
        <f t="shared" si="0"/>
        <v>7661.1711</v>
      </c>
      <c r="P15" s="59">
        <f t="shared" si="0"/>
        <v>6084.536000000002</v>
      </c>
      <c r="Q15" s="59"/>
      <c r="R15" s="59">
        <f t="shared" si="0"/>
        <v>111197.09820000002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6478.037600000001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8328.0583</v>
      </c>
      <c r="G16" s="60">
        <f t="shared" si="1"/>
        <v>8668.3167</v>
      </c>
      <c r="H16" s="60">
        <f t="shared" si="1"/>
        <v>9306.3382</v>
      </c>
      <c r="I16" s="60">
        <f t="shared" si="1"/>
        <v>10488.2384</v>
      </c>
      <c r="J16" s="60">
        <f t="shared" si="1"/>
        <v>10847.185800000001</v>
      </c>
      <c r="K16" s="60">
        <f t="shared" si="1"/>
        <v>14600.8372</v>
      </c>
      <c r="L16" s="60">
        <f t="shared" si="1"/>
        <v>10709.760600000001</v>
      </c>
      <c r="M16" s="60">
        <f t="shared" si="1"/>
        <v>9316.443200000002</v>
      </c>
      <c r="N16" s="60">
        <f t="shared" si="1"/>
        <v>8708.175099999999</v>
      </c>
      <c r="O16" s="60">
        <f t="shared" si="1"/>
        <v>7661.1711</v>
      </c>
      <c r="P16" s="60">
        <f t="shared" si="1"/>
        <v>6084.536000000002</v>
      </c>
      <c r="Q16" s="60"/>
      <c r="R16" s="60">
        <f t="shared" si="1"/>
        <v>111197.09820000002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6509.16</v>
      </c>
      <c r="F23" s="56">
        <f t="shared" si="5"/>
        <v>8014.68</v>
      </c>
      <c r="G23" s="56">
        <f t="shared" si="5"/>
        <v>7870.7699999999995</v>
      </c>
      <c r="H23" s="56">
        <f t="shared" si="5"/>
        <v>8424.27</v>
      </c>
      <c r="I23" s="56">
        <f t="shared" si="5"/>
        <v>9320.94</v>
      </c>
      <c r="J23" s="56">
        <f t="shared" si="5"/>
        <v>9785.88</v>
      </c>
      <c r="K23" s="56">
        <f t="shared" si="5"/>
        <v>17889.12</v>
      </c>
      <c r="L23" s="56">
        <f t="shared" si="5"/>
        <v>9498.06</v>
      </c>
      <c r="M23" s="56">
        <f t="shared" si="5"/>
        <v>7594.0199999999995</v>
      </c>
      <c r="N23" s="56">
        <f t="shared" si="5"/>
        <v>7948.26</v>
      </c>
      <c r="O23" s="56">
        <f t="shared" si="5"/>
        <v>6232.41</v>
      </c>
      <c r="P23" s="56">
        <f t="shared" si="5"/>
        <v>5479.65</v>
      </c>
      <c r="Q23" s="56"/>
      <c r="R23" s="56">
        <f t="shared" si="4"/>
        <v>104567.21999999999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6544.16</v>
      </c>
      <c r="F24" s="56">
        <f aca="true" t="shared" si="6" ref="F24:P24">F22+F23</f>
        <v>8049.68</v>
      </c>
      <c r="G24" s="56">
        <f t="shared" si="6"/>
        <v>7905.7699999999995</v>
      </c>
      <c r="H24" s="56">
        <f t="shared" si="6"/>
        <v>8459.27</v>
      </c>
      <c r="I24" s="56">
        <f t="shared" si="6"/>
        <v>9355.94</v>
      </c>
      <c r="J24" s="56">
        <f t="shared" si="6"/>
        <v>9820.88</v>
      </c>
      <c r="K24" s="56">
        <f t="shared" si="6"/>
        <v>17924.12</v>
      </c>
      <c r="L24" s="56">
        <f t="shared" si="6"/>
        <v>9533.06</v>
      </c>
      <c r="M24" s="56">
        <f t="shared" si="6"/>
        <v>7629.0199999999995</v>
      </c>
      <c r="N24" s="56">
        <f t="shared" si="6"/>
        <v>7983.26</v>
      </c>
      <c r="O24" s="56">
        <f t="shared" si="6"/>
        <v>6267.41</v>
      </c>
      <c r="P24" s="56">
        <f t="shared" si="6"/>
        <v>5514.65</v>
      </c>
      <c r="Q24" s="56"/>
      <c r="R24" s="57">
        <f t="shared" si="4"/>
        <v>104987.21999999999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7094.808</v>
      </c>
      <c r="F28" s="56">
        <f t="shared" si="8"/>
        <v>8735.784</v>
      </c>
      <c r="G28" s="56">
        <f t="shared" si="8"/>
        <v>8578.926</v>
      </c>
      <c r="H28" s="56">
        <f t="shared" si="8"/>
        <v>9182.226</v>
      </c>
      <c r="I28" s="56">
        <f t="shared" si="8"/>
        <v>10159.572</v>
      </c>
      <c r="J28" s="56">
        <f t="shared" si="8"/>
        <v>10666.344000000001</v>
      </c>
      <c r="K28" s="56">
        <f t="shared" si="8"/>
        <v>19498.656</v>
      </c>
      <c r="L28" s="56">
        <f t="shared" si="8"/>
        <v>10352.628</v>
      </c>
      <c r="M28" s="56">
        <f t="shared" si="8"/>
        <v>8277.276</v>
      </c>
      <c r="N28" s="56">
        <f t="shared" si="8"/>
        <v>8663.388</v>
      </c>
      <c r="O28" s="56">
        <f t="shared" si="8"/>
        <v>6793.158</v>
      </c>
      <c r="P28" s="56">
        <f t="shared" si="8"/>
        <v>5972.67</v>
      </c>
      <c r="Q28" s="56"/>
      <c r="R28" s="56">
        <f t="shared" si="4"/>
        <v>113975.436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7134.808</v>
      </c>
      <c r="F29" s="56">
        <f aca="true" t="shared" si="9" ref="F29:P29">F28+F27</f>
        <v>8775.784</v>
      </c>
      <c r="G29" s="56">
        <f t="shared" si="9"/>
        <v>8618.926</v>
      </c>
      <c r="H29" s="56">
        <f t="shared" si="9"/>
        <v>9222.226</v>
      </c>
      <c r="I29" s="56">
        <f t="shared" si="9"/>
        <v>10199.572</v>
      </c>
      <c r="J29" s="56">
        <f t="shared" si="9"/>
        <v>10706.344000000001</v>
      </c>
      <c r="K29" s="56">
        <f t="shared" si="9"/>
        <v>19538.656</v>
      </c>
      <c r="L29" s="56">
        <f t="shared" si="9"/>
        <v>10392.628</v>
      </c>
      <c r="M29" s="56">
        <f t="shared" si="9"/>
        <v>8317.276</v>
      </c>
      <c r="N29" s="56">
        <f t="shared" si="9"/>
        <v>8703.388</v>
      </c>
      <c r="O29" s="56">
        <f t="shared" si="9"/>
        <v>6833.158</v>
      </c>
      <c r="P29" s="56">
        <f t="shared" si="9"/>
        <v>6012.67</v>
      </c>
      <c r="Q29" s="56"/>
      <c r="R29" s="57">
        <f t="shared" si="4"/>
        <v>114455.436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5249.664</v>
      </c>
      <c r="F33" s="56">
        <f t="shared" si="11"/>
        <v>6463.871999999999</v>
      </c>
      <c r="G33" s="56">
        <f t="shared" si="11"/>
        <v>6347.807999999999</v>
      </c>
      <c r="H33" s="56">
        <f t="shared" si="11"/>
        <v>6794.208</v>
      </c>
      <c r="I33" s="56">
        <f t="shared" si="11"/>
        <v>7517.375999999999</v>
      </c>
      <c r="J33" s="56">
        <f t="shared" si="11"/>
        <v>7892.351999999999</v>
      </c>
      <c r="K33" s="56">
        <f t="shared" si="11"/>
        <v>14427.648</v>
      </c>
      <c r="L33" s="56">
        <f t="shared" si="11"/>
        <v>7660.223999999999</v>
      </c>
      <c r="M33" s="56">
        <f t="shared" si="11"/>
        <v>6124.607999999999</v>
      </c>
      <c r="N33" s="56">
        <f t="shared" si="11"/>
        <v>6410.303999999999</v>
      </c>
      <c r="O33" s="56">
        <f t="shared" si="11"/>
        <v>5026.464</v>
      </c>
      <c r="P33" s="56">
        <f t="shared" si="11"/>
        <v>4419.36</v>
      </c>
      <c r="Q33" s="56"/>
      <c r="R33" s="56">
        <f t="shared" si="4"/>
        <v>84333.88799999999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5284.664</v>
      </c>
      <c r="F34" s="56">
        <f aca="true" t="shared" si="12" ref="F34:P34">F32+F33</f>
        <v>6498.871999999999</v>
      </c>
      <c r="G34" s="56">
        <f t="shared" si="12"/>
        <v>6382.807999999999</v>
      </c>
      <c r="H34" s="56">
        <f t="shared" si="12"/>
        <v>6829.208</v>
      </c>
      <c r="I34" s="56">
        <f t="shared" si="12"/>
        <v>7552.375999999999</v>
      </c>
      <c r="J34" s="56">
        <f t="shared" si="12"/>
        <v>7927.351999999999</v>
      </c>
      <c r="K34" s="56">
        <f t="shared" si="12"/>
        <v>14462.648</v>
      </c>
      <c r="L34" s="56">
        <f t="shared" si="12"/>
        <v>7695.223999999999</v>
      </c>
      <c r="M34" s="56">
        <f t="shared" si="12"/>
        <v>6159.607999999999</v>
      </c>
      <c r="N34" s="56">
        <f t="shared" si="12"/>
        <v>6445.303999999999</v>
      </c>
      <c r="O34" s="56">
        <f t="shared" si="12"/>
        <v>5061.464</v>
      </c>
      <c r="P34" s="56">
        <f t="shared" si="12"/>
        <v>4454.36</v>
      </c>
      <c r="Q34" s="56"/>
      <c r="R34" s="57">
        <f t="shared" si="4"/>
        <v>84753.88799999999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5807.7936</v>
      </c>
      <c r="F38" s="56">
        <f t="shared" si="14"/>
        <v>7151.092799999999</v>
      </c>
      <c r="G38" s="56">
        <f t="shared" si="14"/>
        <v>7022.6892</v>
      </c>
      <c r="H38" s="56">
        <f t="shared" si="14"/>
        <v>7516.5491999999995</v>
      </c>
      <c r="I38" s="56">
        <f t="shared" si="14"/>
        <v>8316.6024</v>
      </c>
      <c r="J38" s="56">
        <f t="shared" si="14"/>
        <v>8731.4448</v>
      </c>
      <c r="K38" s="56">
        <f t="shared" si="14"/>
        <v>15961.555199999999</v>
      </c>
      <c r="L38" s="56">
        <f t="shared" si="14"/>
        <v>8474.6376</v>
      </c>
      <c r="M38" s="56">
        <f t="shared" si="14"/>
        <v>6775.7591999999995</v>
      </c>
      <c r="N38" s="56">
        <f t="shared" si="14"/>
        <v>7091.829599999999</v>
      </c>
      <c r="O38" s="56">
        <f t="shared" si="14"/>
        <v>5560.8636</v>
      </c>
      <c r="P38" s="56">
        <f t="shared" si="14"/>
        <v>4889.214</v>
      </c>
      <c r="Q38" s="56"/>
      <c r="R38" s="56">
        <f t="shared" si="4"/>
        <v>93300.0312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5847.7936</v>
      </c>
      <c r="F39" s="56">
        <f t="shared" si="15"/>
        <v>7191.092799999999</v>
      </c>
      <c r="G39" s="56">
        <f t="shared" si="15"/>
        <v>7062.6892</v>
      </c>
      <c r="H39" s="56">
        <f t="shared" si="15"/>
        <v>7556.5491999999995</v>
      </c>
      <c r="I39" s="56">
        <f t="shared" si="15"/>
        <v>8356.6024</v>
      </c>
      <c r="J39" s="56">
        <f t="shared" si="15"/>
        <v>8771.4448</v>
      </c>
      <c r="K39" s="56">
        <f t="shared" si="15"/>
        <v>16001.555199999999</v>
      </c>
      <c r="L39" s="56">
        <f t="shared" si="15"/>
        <v>8514.6376</v>
      </c>
      <c r="M39" s="56">
        <f t="shared" si="15"/>
        <v>6815.7591999999995</v>
      </c>
      <c r="N39" s="56">
        <f t="shared" si="15"/>
        <v>7131.829599999999</v>
      </c>
      <c r="O39" s="56">
        <f t="shared" si="15"/>
        <v>5600.8636</v>
      </c>
      <c r="P39" s="56">
        <f t="shared" si="15"/>
        <v>4929.214</v>
      </c>
      <c r="Q39" s="56"/>
      <c r="R39" s="57">
        <f t="shared" si="4"/>
        <v>93780.0312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2514.7583999999997</v>
      </c>
      <c r="F43" s="56">
        <f t="shared" si="17"/>
        <v>3096.4031999999997</v>
      </c>
      <c r="G43" s="56">
        <f t="shared" si="17"/>
        <v>3040.8048</v>
      </c>
      <c r="H43" s="56">
        <f t="shared" si="17"/>
        <v>3254.6448</v>
      </c>
      <c r="I43" s="56">
        <f t="shared" si="17"/>
        <v>3601.0656</v>
      </c>
      <c r="J43" s="56">
        <f t="shared" si="17"/>
        <v>3780.6911999999998</v>
      </c>
      <c r="K43" s="56">
        <f t="shared" si="17"/>
        <v>6911.3088</v>
      </c>
      <c r="L43" s="56">
        <f t="shared" si="17"/>
        <v>3669.4943999999996</v>
      </c>
      <c r="M43" s="56">
        <f t="shared" si="17"/>
        <v>2933.8848</v>
      </c>
      <c r="N43" s="56">
        <f t="shared" si="17"/>
        <v>3070.7423999999996</v>
      </c>
      <c r="O43" s="56">
        <f t="shared" si="17"/>
        <v>2407.8384</v>
      </c>
      <c r="P43" s="56">
        <f t="shared" si="17"/>
        <v>2117.016</v>
      </c>
      <c r="Q43" s="56"/>
      <c r="R43" s="56">
        <f t="shared" si="4"/>
        <v>40398.6528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3023.28</v>
      </c>
      <c r="F44" s="56">
        <f>F10*$D$44</f>
        <v>4790.43</v>
      </c>
      <c r="G44" s="56">
        <f>G10*$D$44</f>
        <v>5381.01</v>
      </c>
      <c r="H44" s="56"/>
      <c r="I44" s="56"/>
      <c r="J44" s="56"/>
      <c r="K44" s="56"/>
      <c r="L44" s="56"/>
      <c r="M44" s="56"/>
      <c r="N44" s="56"/>
      <c r="O44" s="56">
        <f>O10*$D$44</f>
        <v>4811.85</v>
      </c>
      <c r="P44" s="56">
        <f>P10*$D$44</f>
        <v>2885.58</v>
      </c>
      <c r="Q44" s="56"/>
      <c r="R44" s="56">
        <f t="shared" si="4"/>
        <v>20892.15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775.71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913.4100000000003</v>
      </c>
      <c r="Q45" s="56"/>
      <c r="R45" s="56">
        <f t="shared" si="4"/>
        <v>1689.1200000000003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5101.799999999999</v>
      </c>
      <c r="I46" s="56">
        <f aca="true" t="shared" si="18" ref="I46:N46">I10*$D$46</f>
        <v>5829.12</v>
      </c>
      <c r="J46" s="56">
        <f t="shared" si="18"/>
        <v>5986.2</v>
      </c>
      <c r="K46" s="56">
        <f t="shared" si="18"/>
        <v>6555.12</v>
      </c>
      <c r="L46" s="56">
        <f t="shared" si="18"/>
        <v>5962.44</v>
      </c>
      <c r="M46" s="56">
        <f t="shared" si="18"/>
        <v>5385.599999999999</v>
      </c>
      <c r="N46" s="56">
        <f t="shared" si="18"/>
        <v>4655.639999999999</v>
      </c>
      <c r="O46" s="56"/>
      <c r="P46" s="56"/>
      <c r="Q46" s="56"/>
      <c r="R46" s="56">
        <f t="shared" si="4"/>
        <v>39475.92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6403.7483999999995</v>
      </c>
      <c r="F49" s="56">
        <f aca="true" t="shared" si="21" ref="F49:P49">SUM(F42:F48)</f>
        <v>7976.8332</v>
      </c>
      <c r="G49" s="56">
        <f t="shared" si="21"/>
        <v>8511.8148</v>
      </c>
      <c r="H49" s="56">
        <f t="shared" si="21"/>
        <v>8446.4448</v>
      </c>
      <c r="I49" s="56">
        <f t="shared" si="21"/>
        <v>9520.1856</v>
      </c>
      <c r="J49" s="56">
        <f t="shared" si="21"/>
        <v>9856.8912</v>
      </c>
      <c r="K49" s="56">
        <f t="shared" si="21"/>
        <v>13556.4288</v>
      </c>
      <c r="L49" s="56">
        <f t="shared" si="21"/>
        <v>9721.934399999998</v>
      </c>
      <c r="M49" s="56">
        <f t="shared" si="21"/>
        <v>8409.484799999998</v>
      </c>
      <c r="N49" s="56">
        <f t="shared" si="21"/>
        <v>7816.382399999999</v>
      </c>
      <c r="O49" s="56">
        <f t="shared" si="21"/>
        <v>7309.688400000001</v>
      </c>
      <c r="P49" s="56">
        <f t="shared" si="21"/>
        <v>6006.005999999999</v>
      </c>
      <c r="Q49" s="56"/>
      <c r="R49" s="57">
        <f t="shared" si="4"/>
        <v>103535.8428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2518.992</v>
      </c>
      <c r="F53" s="56">
        <f t="shared" si="23"/>
        <v>3101.6160000000004</v>
      </c>
      <c r="G53" s="56">
        <f t="shared" si="23"/>
        <v>3045.9240000000004</v>
      </c>
      <c r="H53" s="56">
        <f t="shared" si="23"/>
        <v>3260.1240000000003</v>
      </c>
      <c r="I53" s="56">
        <f t="shared" si="23"/>
        <v>3607.128</v>
      </c>
      <c r="J53" s="56">
        <f t="shared" si="23"/>
        <v>3787.0560000000005</v>
      </c>
      <c r="K53" s="56">
        <f t="shared" si="23"/>
        <v>6922.944</v>
      </c>
      <c r="L53" s="56">
        <f t="shared" si="23"/>
        <v>3675.6720000000005</v>
      </c>
      <c r="M53" s="56">
        <f t="shared" si="23"/>
        <v>2938.824</v>
      </c>
      <c r="N53" s="56">
        <f t="shared" si="23"/>
        <v>3075.9120000000003</v>
      </c>
      <c r="O53" s="56">
        <f t="shared" si="23"/>
        <v>2411.8920000000003</v>
      </c>
      <c r="P53" s="56">
        <f t="shared" si="23"/>
        <v>2120.58</v>
      </c>
      <c r="Q53" s="56"/>
      <c r="R53" s="56">
        <f t="shared" si="4"/>
        <v>40466.66400000001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3558.7760000000003</v>
      </c>
      <c r="F54" s="56">
        <f>F10*$D$54</f>
        <v>5638.9310000000005</v>
      </c>
      <c r="G54" s="56">
        <f>G10*$D$54</f>
        <v>6334.117</v>
      </c>
      <c r="H54" s="56"/>
      <c r="I54" s="56"/>
      <c r="J54" s="56"/>
      <c r="K54" s="56"/>
      <c r="L54" s="56"/>
      <c r="M54" s="56"/>
      <c r="N54" s="56"/>
      <c r="O54" s="56">
        <f>$D$54*O10</f>
        <v>5664.145</v>
      </c>
      <c r="P54" s="56">
        <f>$D$54*P10</f>
        <v>3396.686</v>
      </c>
      <c r="Q54" s="56"/>
      <c r="R54" s="56">
        <f t="shared" si="4"/>
        <v>24592.655000000002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913.1070000000004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>
        <f t="shared" si="4"/>
        <v>913.1070000000004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6149.215</v>
      </c>
      <c r="I56" s="56">
        <f aca="true" t="shared" si="24" ref="I56:N56">I10*$D$56</f>
        <v>7025.856000000001</v>
      </c>
      <c r="J56" s="56">
        <f t="shared" si="24"/>
        <v>7215.185</v>
      </c>
      <c r="K56" s="56">
        <f t="shared" si="24"/>
        <v>7900.906000000001</v>
      </c>
      <c r="L56" s="56">
        <f t="shared" si="24"/>
        <v>7186.547</v>
      </c>
      <c r="M56" s="56">
        <f t="shared" si="24"/>
        <v>6491.28</v>
      </c>
      <c r="N56" s="56">
        <f t="shared" si="24"/>
        <v>5611.456999999999</v>
      </c>
      <c r="O56" s="56"/>
      <c r="P56" s="56"/>
      <c r="Q56" s="56"/>
      <c r="R56" s="56">
        <f t="shared" si="4"/>
        <v>47580.446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7080.875</v>
      </c>
      <c r="F59" s="56">
        <f aca="true" t="shared" si="27" ref="F59:P59">SUM(F52:F58)</f>
        <v>8830.547</v>
      </c>
      <c r="G59" s="56">
        <f t="shared" si="27"/>
        <v>9470.041000000001</v>
      </c>
      <c r="H59" s="56">
        <f t="shared" si="27"/>
        <v>9499.339</v>
      </c>
      <c r="I59" s="56">
        <f t="shared" si="27"/>
        <v>10722.984</v>
      </c>
      <c r="J59" s="56">
        <f t="shared" si="27"/>
        <v>11092.241000000002</v>
      </c>
      <c r="K59" s="56">
        <f t="shared" si="27"/>
        <v>14913.850000000002</v>
      </c>
      <c r="L59" s="56">
        <f t="shared" si="27"/>
        <v>10952.219000000001</v>
      </c>
      <c r="M59" s="56">
        <f t="shared" si="27"/>
        <v>9520.104</v>
      </c>
      <c r="N59" s="56">
        <f t="shared" si="27"/>
        <v>8777.368999999999</v>
      </c>
      <c r="O59" s="56">
        <f t="shared" si="27"/>
        <v>8166.037</v>
      </c>
      <c r="P59" s="56">
        <f t="shared" si="27"/>
        <v>5607.266</v>
      </c>
      <c r="Q59" s="56"/>
      <c r="R59" s="57">
        <f t="shared" si="4"/>
        <v>114632.87200000002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2662.2288</v>
      </c>
      <c r="F63" s="56">
        <f t="shared" si="30"/>
        <v>3277.9824</v>
      </c>
      <c r="G63" s="56">
        <f t="shared" si="30"/>
        <v>3219.1236</v>
      </c>
      <c r="H63" s="56">
        <f t="shared" si="30"/>
        <v>3445.5036</v>
      </c>
      <c r="I63" s="56">
        <f t="shared" si="30"/>
        <v>3812.2392</v>
      </c>
      <c r="J63" s="56">
        <f t="shared" si="30"/>
        <v>4002.3984</v>
      </c>
      <c r="K63" s="56">
        <f t="shared" si="30"/>
        <v>7316.6016</v>
      </c>
      <c r="L63" s="56">
        <f t="shared" si="30"/>
        <v>3884.6808</v>
      </c>
      <c r="M63" s="56">
        <f t="shared" si="30"/>
        <v>3105.9336</v>
      </c>
      <c r="N63" s="56">
        <f t="shared" si="30"/>
        <v>3250.8168</v>
      </c>
      <c r="O63" s="56">
        <f t="shared" si="30"/>
        <v>2549.0388</v>
      </c>
      <c r="P63" s="56">
        <f t="shared" si="30"/>
        <v>2241.162</v>
      </c>
      <c r="Q63" s="56"/>
      <c r="R63" s="56">
        <f t="shared" si="29"/>
        <v>42767.7096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899.0799999999999</v>
      </c>
      <c r="F64" s="56">
        <f t="shared" si="31"/>
        <v>1424.605</v>
      </c>
      <c r="G64" s="56">
        <f t="shared" si="31"/>
        <v>1600.235</v>
      </c>
      <c r="H64" s="56">
        <f t="shared" si="31"/>
        <v>1758.5749999999998</v>
      </c>
      <c r="I64" s="56">
        <f t="shared" si="31"/>
        <v>2009.28</v>
      </c>
      <c r="J64" s="56">
        <f t="shared" si="31"/>
        <v>2063.4249999999997</v>
      </c>
      <c r="K64" s="56">
        <f t="shared" si="31"/>
        <v>2259.53</v>
      </c>
      <c r="L64" s="56">
        <f t="shared" si="31"/>
        <v>2055.2349999999997</v>
      </c>
      <c r="M64" s="56">
        <f t="shared" si="31"/>
        <v>1856.3999999999999</v>
      </c>
      <c r="N64" s="56">
        <f t="shared" si="31"/>
        <v>1604.7849999999999</v>
      </c>
      <c r="O64" s="56">
        <f t="shared" si="31"/>
        <v>1430.975</v>
      </c>
      <c r="P64" s="56">
        <f t="shared" si="31"/>
        <v>858.13</v>
      </c>
      <c r="Q64" s="56"/>
      <c r="R64" s="56">
        <f t="shared" si="29"/>
        <v>19820.255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230.68500000000017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271.6350000000001</v>
      </c>
      <c r="Q65" s="56"/>
      <c r="R65" s="56">
        <f t="shared" si="29"/>
        <v>502.3200000000003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582.9200000000001</v>
      </c>
      <c r="F66" s="56">
        <f t="shared" si="33"/>
        <v>923.6450000000001</v>
      </c>
      <c r="G66" s="56">
        <f t="shared" si="33"/>
        <v>1037.515</v>
      </c>
      <c r="H66" s="56">
        <f t="shared" si="33"/>
        <v>1140.1750000000002</v>
      </c>
      <c r="I66" s="56">
        <f t="shared" si="33"/>
        <v>1302.7200000000003</v>
      </c>
      <c r="J66" s="56">
        <f t="shared" si="33"/>
        <v>1337.825</v>
      </c>
      <c r="K66" s="56">
        <f t="shared" si="33"/>
        <v>1464.9700000000003</v>
      </c>
      <c r="L66" s="56">
        <f t="shared" si="33"/>
        <v>1332.515</v>
      </c>
      <c r="M66" s="56">
        <f t="shared" si="33"/>
        <v>1203.6000000000001</v>
      </c>
      <c r="N66" s="56">
        <f t="shared" si="33"/>
        <v>1040.465</v>
      </c>
      <c r="O66" s="56">
        <f t="shared" si="33"/>
        <v>927.7750000000001</v>
      </c>
      <c r="P66" s="56">
        <f t="shared" si="33"/>
        <v>556.37</v>
      </c>
      <c r="Q66" s="56"/>
      <c r="R66" s="56">
        <f t="shared" si="29"/>
        <v>12850.495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149.56500000000005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176.11500000000012</v>
      </c>
      <c r="Q67" s="56"/>
      <c r="R67" s="56">
        <f t="shared" si="29"/>
        <v>325.6800000000002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715.312</v>
      </c>
      <c r="F68" s="56">
        <f t="shared" si="35"/>
        <v>1133.422</v>
      </c>
      <c r="G68" s="56">
        <f t="shared" si="35"/>
        <v>1273.154</v>
      </c>
      <c r="H68" s="56">
        <f t="shared" si="35"/>
        <v>1399.13</v>
      </c>
      <c r="I68" s="56">
        <f t="shared" si="35"/>
        <v>1598.592</v>
      </c>
      <c r="J68" s="56">
        <f t="shared" si="35"/>
        <v>1641.67</v>
      </c>
      <c r="K68" s="56">
        <f t="shared" si="35"/>
        <v>1797.6920000000002</v>
      </c>
      <c r="L68" s="56">
        <f t="shared" si="35"/>
        <v>1635.154</v>
      </c>
      <c r="M68" s="56">
        <f t="shared" si="35"/>
        <v>1476.96</v>
      </c>
      <c r="N68" s="56">
        <f t="shared" si="35"/>
        <v>1276.774</v>
      </c>
      <c r="O68" s="56">
        <f t="shared" si="35"/>
        <v>1138.49</v>
      </c>
      <c r="P68" s="56">
        <f t="shared" si="35"/>
        <v>682.732</v>
      </c>
      <c r="Q68" s="56"/>
      <c r="R68" s="56">
        <f t="shared" si="29"/>
        <v>15769.082000000002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189.688</v>
      </c>
      <c r="F69" s="56">
        <f aca="true" t="shared" si="36" ref="F69:P69">IF(F$7&gt;0,IF(F$12&gt;250,IF(F$12&gt;$B$12*0.75,0,(0.75*$B$12*$D$68-F$12*$D$68)),250*$D$68-F$12*$D$68),0)</f>
        <v>214.8470000000002</v>
      </c>
      <c r="G69" s="56">
        <f t="shared" si="36"/>
        <v>75.11500000000024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71.49500000000035</v>
      </c>
      <c r="O69" s="56">
        <f t="shared" si="36"/>
        <v>209.77900000000022</v>
      </c>
      <c r="P69" s="56">
        <f t="shared" si="36"/>
        <v>222.26800000000003</v>
      </c>
      <c r="Q69" s="56"/>
      <c r="R69" s="56">
        <f t="shared" si="29"/>
        <v>983.192000000001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5629.478800000001</v>
      </c>
      <c r="F71" s="56">
        <f aca="true" t="shared" si="38" ref="F71:P71">SUM(F62:F70)</f>
        <v>7174.501400000001</v>
      </c>
      <c r="G71" s="56">
        <f t="shared" si="38"/>
        <v>7405.142599999999</v>
      </c>
      <c r="H71" s="56">
        <f t="shared" si="38"/>
        <v>7943.3836</v>
      </c>
      <c r="I71" s="56">
        <f t="shared" si="38"/>
        <v>8922.8312</v>
      </c>
      <c r="J71" s="56">
        <f t="shared" si="38"/>
        <v>9245.3184</v>
      </c>
      <c r="K71" s="56">
        <f t="shared" si="38"/>
        <v>13038.793600000003</v>
      </c>
      <c r="L71" s="56">
        <f t="shared" si="38"/>
        <v>9107.5848</v>
      </c>
      <c r="M71" s="56">
        <f t="shared" si="38"/>
        <v>7842.8936</v>
      </c>
      <c r="N71" s="56">
        <f t="shared" si="38"/>
        <v>7444.335800000001</v>
      </c>
      <c r="O71" s="56">
        <f t="shared" si="38"/>
        <v>6456.0578000000005</v>
      </c>
      <c r="P71" s="56">
        <f t="shared" si="38"/>
        <v>5208.412</v>
      </c>
      <c r="Q71" s="56"/>
      <c r="R71" s="57">
        <f t="shared" si="29"/>
        <v>95418.73359999999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2487.9456</v>
      </c>
      <c r="F75" s="56">
        <f t="shared" si="41"/>
        <v>3063.3888</v>
      </c>
      <c r="G75" s="56">
        <f t="shared" si="41"/>
        <v>3008.3831999999998</v>
      </c>
      <c r="H75" s="56">
        <f t="shared" si="41"/>
        <v>3219.9432</v>
      </c>
      <c r="I75" s="56">
        <f t="shared" si="41"/>
        <v>3562.6704</v>
      </c>
      <c r="J75" s="56">
        <f t="shared" si="41"/>
        <v>3740.3808</v>
      </c>
      <c r="K75" s="56">
        <f t="shared" si="41"/>
        <v>6837.6192</v>
      </c>
      <c r="L75" s="56">
        <f t="shared" si="41"/>
        <v>3630.3696</v>
      </c>
      <c r="M75" s="56">
        <f t="shared" si="41"/>
        <v>2902.6032</v>
      </c>
      <c r="N75" s="56">
        <f t="shared" si="41"/>
        <v>3038.0016</v>
      </c>
      <c r="O75" s="56">
        <f t="shared" si="41"/>
        <v>2382.1656</v>
      </c>
      <c r="P75" s="56">
        <f t="shared" si="41"/>
        <v>2094.444</v>
      </c>
      <c r="Q75" s="56"/>
      <c r="R75" s="56">
        <f t="shared" si="40"/>
        <v>39967.9152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1169.792</v>
      </c>
      <c r="F76" s="56">
        <f t="shared" si="42"/>
        <v>1853.5520000000001</v>
      </c>
      <c r="G76" s="56">
        <f t="shared" si="42"/>
        <v>2082.064</v>
      </c>
      <c r="H76" s="56">
        <f t="shared" si="42"/>
        <v>2288.08</v>
      </c>
      <c r="I76" s="56">
        <f t="shared" si="42"/>
        <v>2614.272</v>
      </c>
      <c r="J76" s="56">
        <f t="shared" si="42"/>
        <v>2684.72</v>
      </c>
      <c r="K76" s="56">
        <f t="shared" si="42"/>
        <v>2939.8720000000003</v>
      </c>
      <c r="L76" s="56">
        <f t="shared" si="42"/>
        <v>2674.064</v>
      </c>
      <c r="M76" s="56">
        <f t="shared" si="42"/>
        <v>2415.36</v>
      </c>
      <c r="N76" s="56">
        <f t="shared" si="42"/>
        <v>2087.984</v>
      </c>
      <c r="O76" s="56">
        <f t="shared" si="42"/>
        <v>1861.84</v>
      </c>
      <c r="P76" s="56">
        <f t="shared" si="42"/>
        <v>1116.512</v>
      </c>
      <c r="Q76" s="56"/>
      <c r="R76" s="56">
        <f t="shared" si="40"/>
        <v>25788.111999999997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300.14400000000023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353.4240000000002</v>
      </c>
      <c r="Q77" s="56"/>
      <c r="R77" s="56">
        <f t="shared" si="40"/>
        <v>653.5680000000004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853.6320000000001</v>
      </c>
      <c r="F78" s="56">
        <f t="shared" si="44"/>
        <v>1352.592</v>
      </c>
      <c r="G78" s="56">
        <f t="shared" si="44"/>
        <v>1519.344</v>
      </c>
      <c r="H78" s="56">
        <f t="shared" si="44"/>
        <v>1669.68</v>
      </c>
      <c r="I78" s="56">
        <f t="shared" si="44"/>
        <v>1907.7120000000002</v>
      </c>
      <c r="J78" s="56">
        <f t="shared" si="44"/>
        <v>1959.1200000000001</v>
      </c>
      <c r="K78" s="56">
        <f t="shared" si="44"/>
        <v>2145.3120000000004</v>
      </c>
      <c r="L78" s="56">
        <f t="shared" si="44"/>
        <v>1951.344</v>
      </c>
      <c r="M78" s="56">
        <f t="shared" si="44"/>
        <v>1762.5600000000002</v>
      </c>
      <c r="N78" s="56">
        <f t="shared" si="44"/>
        <v>1523.664</v>
      </c>
      <c r="O78" s="56">
        <f t="shared" si="44"/>
        <v>1358.64</v>
      </c>
      <c r="P78" s="56">
        <f t="shared" si="44"/>
        <v>814.7520000000001</v>
      </c>
      <c r="Q78" s="56"/>
      <c r="R78" s="56">
        <f t="shared" si="40"/>
        <v>18818.352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219.02400000000011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257.9040000000001</v>
      </c>
      <c r="Q79" s="56"/>
      <c r="R79" s="56">
        <f t="shared" si="40"/>
        <v>476.9280000000002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986.024</v>
      </c>
      <c r="F80" s="56">
        <f t="shared" si="46"/>
        <v>1562.3690000000001</v>
      </c>
      <c r="G80" s="56">
        <f t="shared" si="46"/>
        <v>1754.983</v>
      </c>
      <c r="H80" s="56">
        <f t="shared" si="46"/>
        <v>1928.635</v>
      </c>
      <c r="I80" s="56">
        <f t="shared" si="46"/>
        <v>2203.5840000000003</v>
      </c>
      <c r="J80" s="56">
        <f t="shared" si="46"/>
        <v>2262.965</v>
      </c>
      <c r="K80" s="56">
        <f t="shared" si="46"/>
        <v>2478.034</v>
      </c>
      <c r="L80" s="56">
        <f t="shared" si="46"/>
        <v>2253.983</v>
      </c>
      <c r="M80" s="56">
        <f t="shared" si="46"/>
        <v>2035.92</v>
      </c>
      <c r="N80" s="56">
        <f t="shared" si="46"/>
        <v>1759.973</v>
      </c>
      <c r="O80" s="56">
        <f t="shared" si="46"/>
        <v>1569.355</v>
      </c>
      <c r="P80" s="56">
        <f t="shared" si="46"/>
        <v>941.114</v>
      </c>
      <c r="Q80" s="56"/>
      <c r="R80" s="56">
        <f t="shared" si="40"/>
        <v>21736.939000000002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261.476</v>
      </c>
      <c r="F81" s="56">
        <f aca="true" t="shared" si="47" ref="F81:P81">IF(F$7&gt;0,IF(F12&gt;250,IF(F12&gt;$B$12*0.75,0,(0.75*$B$12*$D$80-F12*$D$80)),250*$D$80-F12*$D$80),0)</f>
        <v>296.15650000000005</v>
      </c>
      <c r="G81" s="56">
        <f t="shared" si="47"/>
        <v>103.54250000000025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98.55250000000024</v>
      </c>
      <c r="O81" s="56">
        <f t="shared" si="47"/>
        <v>289.1705000000002</v>
      </c>
      <c r="P81" s="56">
        <f t="shared" si="47"/>
        <v>306.38599999999997</v>
      </c>
      <c r="Q81" s="56"/>
      <c r="R81" s="56">
        <f t="shared" si="40"/>
        <v>1355.2840000000006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6478.037600000001</v>
      </c>
      <c r="F83" s="56">
        <f aca="true" t="shared" si="49" ref="F83:P83">SUM(F74:F82)</f>
        <v>8328.0583</v>
      </c>
      <c r="G83" s="56">
        <f t="shared" si="49"/>
        <v>8668.3167</v>
      </c>
      <c r="H83" s="56">
        <f t="shared" si="49"/>
        <v>9306.3382</v>
      </c>
      <c r="I83" s="56">
        <f t="shared" si="49"/>
        <v>10488.2384</v>
      </c>
      <c r="J83" s="56">
        <f t="shared" si="49"/>
        <v>10847.185800000001</v>
      </c>
      <c r="K83" s="56">
        <f t="shared" si="49"/>
        <v>14600.8372</v>
      </c>
      <c r="L83" s="56">
        <f t="shared" si="49"/>
        <v>10709.760600000001</v>
      </c>
      <c r="M83" s="56">
        <f t="shared" si="49"/>
        <v>9316.443200000002</v>
      </c>
      <c r="N83" s="56">
        <f t="shared" si="49"/>
        <v>8708.175099999999</v>
      </c>
      <c r="O83" s="56">
        <f t="shared" si="49"/>
        <v>7661.1711</v>
      </c>
      <c r="P83" s="56">
        <f t="shared" si="49"/>
        <v>6084.536000000002</v>
      </c>
      <c r="Q83" s="56"/>
      <c r="R83" s="57">
        <f t="shared" si="40"/>
        <v>111197.09820000002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29100</v>
      </c>
      <c r="F7" s="70">
        <v>67800</v>
      </c>
      <c r="G7" s="70">
        <v>73500</v>
      </c>
      <c r="H7" s="70">
        <v>68400</v>
      </c>
      <c r="I7" s="70">
        <v>85800</v>
      </c>
      <c r="J7" s="70">
        <v>135000</v>
      </c>
      <c r="K7" s="70">
        <v>164400</v>
      </c>
      <c r="L7" s="70">
        <v>146100</v>
      </c>
      <c r="M7" s="70">
        <v>145200</v>
      </c>
      <c r="N7" s="70">
        <v>122700</v>
      </c>
      <c r="O7" s="70">
        <v>88200</v>
      </c>
      <c r="P7" s="70">
        <v>90300</v>
      </c>
      <c r="R7" s="41">
        <f>SUM(E7:P7)</f>
        <v>1216500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402.6</v>
      </c>
      <c r="C10" s="37"/>
      <c r="D10" s="10" t="s">
        <v>5</v>
      </c>
      <c r="E10" s="70">
        <v>98.1</v>
      </c>
      <c r="F10" s="70">
        <v>236.7</v>
      </c>
      <c r="G10" s="70">
        <v>262.2</v>
      </c>
      <c r="H10" s="70">
        <v>254.4</v>
      </c>
      <c r="I10" s="70">
        <v>277.5</v>
      </c>
      <c r="J10" s="70">
        <v>374.4</v>
      </c>
      <c r="K10" s="70">
        <v>378</v>
      </c>
      <c r="L10" s="70">
        <v>402.6</v>
      </c>
      <c r="M10" s="70">
        <v>356.1</v>
      </c>
      <c r="N10" s="70">
        <v>366.9</v>
      </c>
      <c r="O10" s="70">
        <v>302.7</v>
      </c>
      <c r="P10" s="70">
        <v>295.2</v>
      </c>
      <c r="R10" s="41">
        <f>SUM(E10:P10)</f>
        <v>3604.7999999999997</v>
      </c>
      <c r="W10" s="15" t="s">
        <v>54</v>
      </c>
      <c r="X10" s="20"/>
    </row>
    <row r="11" spans="2:24" ht="15">
      <c r="B11" s="37">
        <f>MAX(E11:P11)</f>
        <v>402.6</v>
      </c>
      <c r="C11" s="37"/>
      <c r="D11" s="10" t="s">
        <v>6</v>
      </c>
      <c r="E11" s="70">
        <v>98.1</v>
      </c>
      <c r="F11" s="70">
        <v>236.7</v>
      </c>
      <c r="G11" s="70">
        <v>262.2</v>
      </c>
      <c r="H11" s="70">
        <v>254.4</v>
      </c>
      <c r="I11" s="70">
        <v>277.5</v>
      </c>
      <c r="J11" s="70">
        <v>374.4</v>
      </c>
      <c r="K11" s="70">
        <v>378</v>
      </c>
      <c r="L11" s="70">
        <v>402.6</v>
      </c>
      <c r="M11" s="70">
        <v>356.1</v>
      </c>
      <c r="N11" s="70">
        <v>366.9</v>
      </c>
      <c r="O11" s="70">
        <v>302.7</v>
      </c>
      <c r="P11" s="70">
        <v>295.2</v>
      </c>
      <c r="R11" s="41">
        <f>SUM(E11:P11)</f>
        <v>3604.7999999999997</v>
      </c>
      <c r="W11" s="15" t="s">
        <v>55</v>
      </c>
      <c r="X11" s="20"/>
    </row>
    <row r="12" spans="2:24" ht="15">
      <c r="B12" s="37">
        <f>MAX(E12:P12)</f>
        <v>402.6</v>
      </c>
      <c r="C12" s="37"/>
      <c r="D12" s="10" t="s">
        <v>7</v>
      </c>
      <c r="E12" s="70">
        <v>98.1</v>
      </c>
      <c r="F12" s="70">
        <v>236.7</v>
      </c>
      <c r="G12" s="70">
        <v>262.2</v>
      </c>
      <c r="H12" s="70">
        <v>254.4</v>
      </c>
      <c r="I12" s="70">
        <v>277.5</v>
      </c>
      <c r="J12" s="70">
        <v>374.4</v>
      </c>
      <c r="K12" s="70">
        <v>378</v>
      </c>
      <c r="L12" s="70">
        <v>402.6</v>
      </c>
      <c r="M12" s="70">
        <v>356.1</v>
      </c>
      <c r="N12" s="70">
        <v>366.9</v>
      </c>
      <c r="O12" s="70">
        <v>302.7</v>
      </c>
      <c r="P12" s="70">
        <v>295.2</v>
      </c>
      <c r="R12" s="41">
        <f>SUM(E12:P12)</f>
        <v>3604.7999999999997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4534.878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6261.936</v>
      </c>
      <c r="G15" s="59">
        <f t="shared" si="0"/>
        <v>6983.2685</v>
      </c>
      <c r="H15" s="59">
        <f t="shared" si="0"/>
        <v>6723.570500000001</v>
      </c>
      <c r="I15" s="59">
        <f t="shared" si="0"/>
        <v>7573.638500000001</v>
      </c>
      <c r="J15" s="59">
        <f t="shared" si="0"/>
        <v>10662.212</v>
      </c>
      <c r="K15" s="59">
        <f t="shared" si="0"/>
        <v>11753.684</v>
      </c>
      <c r="L15" s="59">
        <f t="shared" si="0"/>
        <v>11483.084</v>
      </c>
      <c r="M15" s="59">
        <f t="shared" si="0"/>
        <v>10743.155</v>
      </c>
      <c r="N15" s="59">
        <f t="shared" si="0"/>
        <v>10114.289</v>
      </c>
      <c r="O15" s="59">
        <f t="shared" si="0"/>
        <v>7920.052999999999</v>
      </c>
      <c r="P15" s="59">
        <f t="shared" si="0"/>
        <v>7913.556500000001</v>
      </c>
      <c r="Q15" s="59"/>
      <c r="R15" s="59">
        <f t="shared" si="0"/>
        <v>102667.32500000001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4534.878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6261.936</v>
      </c>
      <c r="G16" s="60">
        <f t="shared" si="1"/>
        <v>6983.2685</v>
      </c>
      <c r="H16" s="60">
        <f t="shared" si="1"/>
        <v>6723.570500000001</v>
      </c>
      <c r="I16" s="60">
        <f t="shared" si="1"/>
        <v>7573.638500000001</v>
      </c>
      <c r="J16" s="60">
        <f t="shared" si="1"/>
        <v>10662.212</v>
      </c>
      <c r="K16" s="60">
        <f t="shared" si="1"/>
        <v>11753.684</v>
      </c>
      <c r="L16" s="60">
        <f t="shared" si="1"/>
        <v>11483.084</v>
      </c>
      <c r="M16" s="60">
        <f t="shared" si="1"/>
        <v>10743.155</v>
      </c>
      <c r="N16" s="60">
        <f t="shared" si="1"/>
        <v>10114.289</v>
      </c>
      <c r="O16" s="60">
        <f t="shared" si="1"/>
        <v>7920.052999999999</v>
      </c>
      <c r="P16" s="60">
        <f t="shared" si="1"/>
        <v>7913.556500000001</v>
      </c>
      <c r="Q16" s="60"/>
      <c r="R16" s="60">
        <f t="shared" si="1"/>
        <v>102667.32500000001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2684.475</v>
      </c>
      <c r="F23" s="56">
        <f t="shared" si="5"/>
        <v>6254.55</v>
      </c>
      <c r="G23" s="56">
        <f t="shared" si="5"/>
        <v>6780.375</v>
      </c>
      <c r="H23" s="56">
        <f t="shared" si="5"/>
        <v>6309.9</v>
      </c>
      <c r="I23" s="56">
        <f t="shared" si="5"/>
        <v>7915.05</v>
      </c>
      <c r="J23" s="56">
        <f t="shared" si="5"/>
        <v>12453.75</v>
      </c>
      <c r="K23" s="56">
        <f t="shared" si="5"/>
        <v>15165.9</v>
      </c>
      <c r="L23" s="56">
        <f t="shared" si="5"/>
        <v>13477.725</v>
      </c>
      <c r="M23" s="56">
        <f t="shared" si="5"/>
        <v>13394.699999999999</v>
      </c>
      <c r="N23" s="56">
        <f t="shared" si="5"/>
        <v>11319.075</v>
      </c>
      <c r="O23" s="56">
        <f t="shared" si="5"/>
        <v>8136.45</v>
      </c>
      <c r="P23" s="56">
        <f t="shared" si="5"/>
        <v>8330.175</v>
      </c>
      <c r="Q23" s="56"/>
      <c r="R23" s="56">
        <f t="shared" si="4"/>
        <v>112222.125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2719.475</v>
      </c>
      <c r="F24" s="56">
        <f aca="true" t="shared" si="6" ref="F24:P24">F22+F23</f>
        <v>6289.55</v>
      </c>
      <c r="G24" s="56">
        <f t="shared" si="6"/>
        <v>6815.375</v>
      </c>
      <c r="H24" s="56">
        <f t="shared" si="6"/>
        <v>6344.9</v>
      </c>
      <c r="I24" s="56">
        <f t="shared" si="6"/>
        <v>7950.05</v>
      </c>
      <c r="J24" s="56">
        <f t="shared" si="6"/>
        <v>12488.75</v>
      </c>
      <c r="K24" s="56">
        <f t="shared" si="6"/>
        <v>15200.9</v>
      </c>
      <c r="L24" s="56">
        <f t="shared" si="6"/>
        <v>13512.725</v>
      </c>
      <c r="M24" s="56">
        <f t="shared" si="6"/>
        <v>13429.699999999999</v>
      </c>
      <c r="N24" s="56">
        <f t="shared" si="6"/>
        <v>11354.075</v>
      </c>
      <c r="O24" s="56">
        <f t="shared" si="6"/>
        <v>8171.45</v>
      </c>
      <c r="P24" s="56">
        <f t="shared" si="6"/>
        <v>8365.175</v>
      </c>
      <c r="Q24" s="56"/>
      <c r="R24" s="57">
        <f t="shared" si="4"/>
        <v>112642.125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2926.005</v>
      </c>
      <c r="F28" s="56">
        <f t="shared" si="8"/>
        <v>6817.29</v>
      </c>
      <c r="G28" s="56">
        <f t="shared" si="8"/>
        <v>7390.425</v>
      </c>
      <c r="H28" s="56">
        <f t="shared" si="8"/>
        <v>6877.62</v>
      </c>
      <c r="I28" s="56">
        <f t="shared" si="8"/>
        <v>8627.19</v>
      </c>
      <c r="J28" s="56">
        <f t="shared" si="8"/>
        <v>13574.25</v>
      </c>
      <c r="K28" s="56">
        <f t="shared" si="8"/>
        <v>16530.420000000002</v>
      </c>
      <c r="L28" s="56">
        <f t="shared" si="8"/>
        <v>14690.355</v>
      </c>
      <c r="M28" s="56">
        <f t="shared" si="8"/>
        <v>14599.86</v>
      </c>
      <c r="N28" s="56">
        <f t="shared" si="8"/>
        <v>12337.485</v>
      </c>
      <c r="O28" s="56">
        <f t="shared" si="8"/>
        <v>8868.51</v>
      </c>
      <c r="P28" s="56">
        <f t="shared" si="8"/>
        <v>9079.665</v>
      </c>
      <c r="Q28" s="56"/>
      <c r="R28" s="56">
        <f t="shared" si="4"/>
        <v>122319.07499999998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2966.005</v>
      </c>
      <c r="F29" s="56">
        <f aca="true" t="shared" si="9" ref="F29:P29">F28+F27</f>
        <v>6857.29</v>
      </c>
      <c r="G29" s="56">
        <f t="shared" si="9"/>
        <v>7430.425</v>
      </c>
      <c r="H29" s="56">
        <f t="shared" si="9"/>
        <v>6917.62</v>
      </c>
      <c r="I29" s="56">
        <f t="shared" si="9"/>
        <v>8667.19</v>
      </c>
      <c r="J29" s="56">
        <f t="shared" si="9"/>
        <v>13614.25</v>
      </c>
      <c r="K29" s="56">
        <f t="shared" si="9"/>
        <v>16570.420000000002</v>
      </c>
      <c r="L29" s="56">
        <f t="shared" si="9"/>
        <v>14730.355</v>
      </c>
      <c r="M29" s="56">
        <f t="shared" si="9"/>
        <v>14639.86</v>
      </c>
      <c r="N29" s="56">
        <f t="shared" si="9"/>
        <v>12377.485</v>
      </c>
      <c r="O29" s="56">
        <f t="shared" si="9"/>
        <v>8908.51</v>
      </c>
      <c r="P29" s="56">
        <f t="shared" si="9"/>
        <v>9119.665</v>
      </c>
      <c r="Q29" s="56"/>
      <c r="R29" s="57">
        <f t="shared" si="4"/>
        <v>122799.07499999998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2165.04</v>
      </c>
      <c r="F33" s="56">
        <f t="shared" si="11"/>
        <v>5044.32</v>
      </c>
      <c r="G33" s="56">
        <f t="shared" si="11"/>
        <v>5468.4</v>
      </c>
      <c r="H33" s="56">
        <f t="shared" si="11"/>
        <v>5088.96</v>
      </c>
      <c r="I33" s="56">
        <f t="shared" si="11"/>
        <v>6383.5199999999995</v>
      </c>
      <c r="J33" s="56">
        <f t="shared" si="11"/>
        <v>10044</v>
      </c>
      <c r="K33" s="56">
        <f t="shared" si="11"/>
        <v>12231.359999999999</v>
      </c>
      <c r="L33" s="56">
        <f t="shared" si="11"/>
        <v>10869.839999999998</v>
      </c>
      <c r="M33" s="56">
        <f t="shared" si="11"/>
        <v>10802.88</v>
      </c>
      <c r="N33" s="56">
        <f t="shared" si="11"/>
        <v>9128.88</v>
      </c>
      <c r="O33" s="56">
        <f t="shared" si="11"/>
        <v>6562.079999999999</v>
      </c>
      <c r="P33" s="56">
        <f t="shared" si="11"/>
        <v>6718.32</v>
      </c>
      <c r="Q33" s="56"/>
      <c r="R33" s="56">
        <f t="shared" si="4"/>
        <v>90507.6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2200.04</v>
      </c>
      <c r="F34" s="56">
        <f aca="true" t="shared" si="12" ref="F34:P34">F32+F33</f>
        <v>5079.32</v>
      </c>
      <c r="G34" s="56">
        <f t="shared" si="12"/>
        <v>5503.4</v>
      </c>
      <c r="H34" s="56">
        <f t="shared" si="12"/>
        <v>5123.96</v>
      </c>
      <c r="I34" s="56">
        <f t="shared" si="12"/>
        <v>6418.5199999999995</v>
      </c>
      <c r="J34" s="56">
        <f t="shared" si="12"/>
        <v>10079</v>
      </c>
      <c r="K34" s="56">
        <f t="shared" si="12"/>
        <v>12266.359999999999</v>
      </c>
      <c r="L34" s="56">
        <f t="shared" si="12"/>
        <v>10904.839999999998</v>
      </c>
      <c r="M34" s="56">
        <f t="shared" si="12"/>
        <v>10837.88</v>
      </c>
      <c r="N34" s="56">
        <f t="shared" si="12"/>
        <v>9163.88</v>
      </c>
      <c r="O34" s="56">
        <f t="shared" si="12"/>
        <v>6597.079999999999</v>
      </c>
      <c r="P34" s="56">
        <f t="shared" si="12"/>
        <v>6753.32</v>
      </c>
      <c r="Q34" s="56"/>
      <c r="R34" s="57">
        <f t="shared" si="4"/>
        <v>90927.6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2395.221</v>
      </c>
      <c r="F38" s="56">
        <f t="shared" si="14"/>
        <v>5580.6179999999995</v>
      </c>
      <c r="G38" s="56">
        <f t="shared" si="14"/>
        <v>6049.785</v>
      </c>
      <c r="H38" s="56">
        <f t="shared" si="14"/>
        <v>5630.004</v>
      </c>
      <c r="I38" s="56">
        <f t="shared" si="14"/>
        <v>7062.197999999999</v>
      </c>
      <c r="J38" s="56">
        <f t="shared" si="14"/>
        <v>11111.849999999999</v>
      </c>
      <c r="K38" s="56">
        <f t="shared" si="14"/>
        <v>13531.764</v>
      </c>
      <c r="L38" s="56">
        <f t="shared" si="14"/>
        <v>12025.491</v>
      </c>
      <c r="M38" s="56">
        <f t="shared" si="14"/>
        <v>11951.411999999998</v>
      </c>
      <c r="N38" s="56">
        <f t="shared" si="14"/>
        <v>10099.437</v>
      </c>
      <c r="O38" s="56">
        <f t="shared" si="14"/>
        <v>7259.741999999999</v>
      </c>
      <c r="P38" s="56">
        <f t="shared" si="14"/>
        <v>7432.593</v>
      </c>
      <c r="Q38" s="56"/>
      <c r="R38" s="56">
        <f t="shared" si="4"/>
        <v>100130.115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2435.221</v>
      </c>
      <c r="F39" s="56">
        <f t="shared" si="15"/>
        <v>5620.6179999999995</v>
      </c>
      <c r="G39" s="56">
        <f t="shared" si="15"/>
        <v>6089.785</v>
      </c>
      <c r="H39" s="56">
        <f t="shared" si="15"/>
        <v>5670.004</v>
      </c>
      <c r="I39" s="56">
        <f t="shared" si="15"/>
        <v>7102.197999999999</v>
      </c>
      <c r="J39" s="56">
        <f t="shared" si="15"/>
        <v>11151.849999999999</v>
      </c>
      <c r="K39" s="56">
        <f t="shared" si="15"/>
        <v>13571.764</v>
      </c>
      <c r="L39" s="56">
        <f t="shared" si="15"/>
        <v>12065.491</v>
      </c>
      <c r="M39" s="56">
        <f t="shared" si="15"/>
        <v>11991.411999999998</v>
      </c>
      <c r="N39" s="56">
        <f t="shared" si="15"/>
        <v>10139.437</v>
      </c>
      <c r="O39" s="56">
        <f t="shared" si="15"/>
        <v>7299.741999999999</v>
      </c>
      <c r="P39" s="56">
        <f t="shared" si="15"/>
        <v>7472.593</v>
      </c>
      <c r="Q39" s="56"/>
      <c r="R39" s="57">
        <f t="shared" si="4"/>
        <v>100610.115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1037.124</v>
      </c>
      <c r="F43" s="56">
        <f t="shared" si="17"/>
        <v>2416.392</v>
      </c>
      <c r="G43" s="56">
        <f t="shared" si="17"/>
        <v>2619.54</v>
      </c>
      <c r="H43" s="56">
        <f t="shared" si="17"/>
        <v>2437.776</v>
      </c>
      <c r="I43" s="56">
        <f t="shared" si="17"/>
        <v>3057.912</v>
      </c>
      <c r="J43" s="56">
        <f t="shared" si="17"/>
        <v>4811.4</v>
      </c>
      <c r="K43" s="56">
        <f t="shared" si="17"/>
        <v>5859.215999999999</v>
      </c>
      <c r="L43" s="56">
        <f t="shared" si="17"/>
        <v>5207.004</v>
      </c>
      <c r="M43" s="56">
        <f t="shared" si="17"/>
        <v>5174.928</v>
      </c>
      <c r="N43" s="56">
        <f t="shared" si="17"/>
        <v>4373.027999999999</v>
      </c>
      <c r="O43" s="56">
        <f t="shared" si="17"/>
        <v>3143.448</v>
      </c>
      <c r="P43" s="56">
        <f t="shared" si="17"/>
        <v>3218.292</v>
      </c>
      <c r="Q43" s="56"/>
      <c r="R43" s="56">
        <f t="shared" si="4"/>
        <v>43356.06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1500.93</v>
      </c>
      <c r="F44" s="56">
        <f>F10*$D$44</f>
        <v>3621.51</v>
      </c>
      <c r="G44" s="56">
        <f>G10*$D$44</f>
        <v>4011.66</v>
      </c>
      <c r="H44" s="56"/>
      <c r="I44" s="56"/>
      <c r="J44" s="56"/>
      <c r="K44" s="56"/>
      <c r="L44" s="56"/>
      <c r="M44" s="56"/>
      <c r="N44" s="56"/>
      <c r="O44" s="56">
        <f>O10*$D$44</f>
        <v>4631.31</v>
      </c>
      <c r="P44" s="56">
        <f>P10*$D$44</f>
        <v>4516.56</v>
      </c>
      <c r="Q44" s="56"/>
      <c r="R44" s="56">
        <f t="shared" si="4"/>
        <v>18281.97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1578.9600000000003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1578.9600000000003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3358.08</v>
      </c>
      <c r="I46" s="56">
        <f aca="true" t="shared" si="18" ref="I46:N46">I10*$D$46</f>
        <v>3663</v>
      </c>
      <c r="J46" s="56">
        <f t="shared" si="18"/>
        <v>4942.079999999999</v>
      </c>
      <c r="K46" s="56">
        <f t="shared" si="18"/>
        <v>4989.599999999999</v>
      </c>
      <c r="L46" s="56">
        <f t="shared" si="18"/>
        <v>5314.32</v>
      </c>
      <c r="M46" s="56">
        <f t="shared" si="18"/>
        <v>4700.52</v>
      </c>
      <c r="N46" s="56">
        <f t="shared" si="18"/>
        <v>4843.079999999999</v>
      </c>
      <c r="O46" s="56"/>
      <c r="P46" s="56"/>
      <c r="Q46" s="56"/>
      <c r="R46" s="56">
        <f t="shared" si="4"/>
        <v>31810.679999999997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4207.014</v>
      </c>
      <c r="F49" s="56">
        <f aca="true" t="shared" si="21" ref="F49:P49">SUM(F42:F48)</f>
        <v>6127.902</v>
      </c>
      <c r="G49" s="56">
        <f t="shared" si="21"/>
        <v>6721.2</v>
      </c>
      <c r="H49" s="56">
        <f t="shared" si="21"/>
        <v>5885.856</v>
      </c>
      <c r="I49" s="56">
        <f t="shared" si="21"/>
        <v>6810.912</v>
      </c>
      <c r="J49" s="56">
        <f t="shared" si="21"/>
        <v>9843.48</v>
      </c>
      <c r="K49" s="56">
        <f t="shared" si="21"/>
        <v>10938.815999999999</v>
      </c>
      <c r="L49" s="56">
        <f t="shared" si="21"/>
        <v>10611.324</v>
      </c>
      <c r="M49" s="56">
        <f t="shared" si="21"/>
        <v>9965.448</v>
      </c>
      <c r="N49" s="56">
        <f t="shared" si="21"/>
        <v>9306.107999999998</v>
      </c>
      <c r="O49" s="56">
        <f t="shared" si="21"/>
        <v>7864.758</v>
      </c>
      <c r="P49" s="56">
        <f t="shared" si="21"/>
        <v>7824.852000000001</v>
      </c>
      <c r="Q49" s="56"/>
      <c r="R49" s="57">
        <f t="shared" si="4"/>
        <v>96107.67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1038.8700000000001</v>
      </c>
      <c r="F53" s="56">
        <f t="shared" si="23"/>
        <v>2420.46</v>
      </c>
      <c r="G53" s="56">
        <f t="shared" si="23"/>
        <v>2623.9500000000003</v>
      </c>
      <c r="H53" s="56">
        <f t="shared" si="23"/>
        <v>2441.88</v>
      </c>
      <c r="I53" s="56">
        <f t="shared" si="23"/>
        <v>3063.0600000000004</v>
      </c>
      <c r="J53" s="56">
        <f t="shared" si="23"/>
        <v>4819.5</v>
      </c>
      <c r="K53" s="56">
        <f t="shared" si="23"/>
        <v>5869.080000000001</v>
      </c>
      <c r="L53" s="56">
        <f t="shared" si="23"/>
        <v>5215.77</v>
      </c>
      <c r="M53" s="56">
        <f t="shared" si="23"/>
        <v>5183.64</v>
      </c>
      <c r="N53" s="56">
        <f t="shared" si="23"/>
        <v>4380.39</v>
      </c>
      <c r="O53" s="56">
        <f t="shared" si="23"/>
        <v>3148.7400000000002</v>
      </c>
      <c r="P53" s="56">
        <f t="shared" si="23"/>
        <v>3223.71</v>
      </c>
      <c r="Q53" s="56"/>
      <c r="R53" s="56">
        <f t="shared" si="4"/>
        <v>43429.05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1766.781</v>
      </c>
      <c r="F54" s="56">
        <f>F10*$D$54</f>
        <v>4262.967000000001</v>
      </c>
      <c r="G54" s="56">
        <f>G10*$D$54</f>
        <v>4722.222</v>
      </c>
      <c r="H54" s="56"/>
      <c r="I54" s="56"/>
      <c r="J54" s="56"/>
      <c r="K54" s="56"/>
      <c r="L54" s="56"/>
      <c r="M54" s="56"/>
      <c r="N54" s="56"/>
      <c r="O54" s="56">
        <f>$D$54*O10</f>
        <v>5451.627</v>
      </c>
      <c r="P54" s="56">
        <f>$D$54*P10</f>
        <v>5316.552000000001</v>
      </c>
      <c r="Q54" s="56"/>
      <c r="R54" s="56">
        <f t="shared" si="4"/>
        <v>21520.149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1858.6320000000005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1858.6320000000005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4047.504</v>
      </c>
      <c r="I56" s="56">
        <f aca="true" t="shared" si="24" ref="I56:N56">I10*$D$56</f>
        <v>4415.025</v>
      </c>
      <c r="J56" s="56">
        <f t="shared" si="24"/>
        <v>5956.704</v>
      </c>
      <c r="K56" s="56">
        <f t="shared" si="24"/>
        <v>6013.9800000000005</v>
      </c>
      <c r="L56" s="56">
        <f t="shared" si="24"/>
        <v>6405.366</v>
      </c>
      <c r="M56" s="56">
        <f t="shared" si="24"/>
        <v>5665.551</v>
      </c>
      <c r="N56" s="56">
        <f t="shared" si="24"/>
        <v>5837.379</v>
      </c>
      <c r="O56" s="56"/>
      <c r="P56" s="56"/>
      <c r="Q56" s="56"/>
      <c r="R56" s="56">
        <f t="shared" si="4"/>
        <v>38341.509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4754.283</v>
      </c>
      <c r="F59" s="56">
        <f aca="true" t="shared" si="27" ref="F59:P59">SUM(F52:F58)</f>
        <v>6773.427000000001</v>
      </c>
      <c r="G59" s="56">
        <f t="shared" si="27"/>
        <v>7436.1720000000005</v>
      </c>
      <c r="H59" s="56">
        <f t="shared" si="27"/>
        <v>6579.384</v>
      </c>
      <c r="I59" s="56">
        <f t="shared" si="27"/>
        <v>7568.085</v>
      </c>
      <c r="J59" s="56">
        <f t="shared" si="27"/>
        <v>10866.204</v>
      </c>
      <c r="K59" s="56">
        <f t="shared" si="27"/>
        <v>11973.060000000001</v>
      </c>
      <c r="L59" s="56">
        <f t="shared" si="27"/>
        <v>11711.136</v>
      </c>
      <c r="M59" s="56">
        <f t="shared" si="27"/>
        <v>10939.191</v>
      </c>
      <c r="N59" s="56">
        <f t="shared" si="27"/>
        <v>10307.769</v>
      </c>
      <c r="O59" s="56">
        <f t="shared" si="27"/>
        <v>8690.367</v>
      </c>
      <c r="P59" s="56">
        <f t="shared" si="27"/>
        <v>8630.262</v>
      </c>
      <c r="Q59" s="56"/>
      <c r="R59" s="57">
        <f t="shared" si="4"/>
        <v>106229.34000000001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1097.943</v>
      </c>
      <c r="F63" s="56">
        <f t="shared" si="30"/>
        <v>2558.094</v>
      </c>
      <c r="G63" s="56">
        <f t="shared" si="30"/>
        <v>2773.155</v>
      </c>
      <c r="H63" s="56">
        <f t="shared" si="30"/>
        <v>2580.732</v>
      </c>
      <c r="I63" s="56">
        <f t="shared" si="30"/>
        <v>3237.234</v>
      </c>
      <c r="J63" s="56">
        <f t="shared" si="30"/>
        <v>5093.55</v>
      </c>
      <c r="K63" s="56">
        <f t="shared" si="30"/>
        <v>6202.812</v>
      </c>
      <c r="L63" s="56">
        <f t="shared" si="30"/>
        <v>5512.353</v>
      </c>
      <c r="M63" s="56">
        <f t="shared" si="30"/>
        <v>5478.396</v>
      </c>
      <c r="N63" s="56">
        <f t="shared" si="30"/>
        <v>4629.471</v>
      </c>
      <c r="O63" s="56">
        <f t="shared" si="30"/>
        <v>3327.786</v>
      </c>
      <c r="P63" s="56">
        <f t="shared" si="30"/>
        <v>3407.019</v>
      </c>
      <c r="Q63" s="56"/>
      <c r="R63" s="56">
        <f t="shared" si="29"/>
        <v>45898.545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446.35499999999996</v>
      </c>
      <c r="F64" s="56">
        <f t="shared" si="31"/>
        <v>1076.985</v>
      </c>
      <c r="G64" s="56">
        <f t="shared" si="31"/>
        <v>1193.01</v>
      </c>
      <c r="H64" s="56">
        <f t="shared" si="31"/>
        <v>1157.52</v>
      </c>
      <c r="I64" s="56">
        <f t="shared" si="31"/>
        <v>1262.625</v>
      </c>
      <c r="J64" s="56">
        <f t="shared" si="31"/>
        <v>1703.5199999999998</v>
      </c>
      <c r="K64" s="56">
        <f t="shared" si="31"/>
        <v>1719.8999999999999</v>
      </c>
      <c r="L64" s="56">
        <f t="shared" si="31"/>
        <v>1831.83</v>
      </c>
      <c r="M64" s="56">
        <f t="shared" si="31"/>
        <v>1620.255</v>
      </c>
      <c r="N64" s="56">
        <f t="shared" si="31"/>
        <v>1669.3949999999998</v>
      </c>
      <c r="O64" s="56">
        <f t="shared" si="31"/>
        <v>1377.2849999999999</v>
      </c>
      <c r="P64" s="56">
        <f t="shared" si="31"/>
        <v>1343.1599999999999</v>
      </c>
      <c r="Q64" s="56"/>
      <c r="R64" s="56">
        <f t="shared" si="29"/>
        <v>16401.84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469.56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469.56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289.395</v>
      </c>
      <c r="F66" s="56">
        <f t="shared" si="33"/>
        <v>698.265</v>
      </c>
      <c r="G66" s="56">
        <f t="shared" si="33"/>
        <v>773.49</v>
      </c>
      <c r="H66" s="56">
        <f t="shared" si="33"/>
        <v>750.48</v>
      </c>
      <c r="I66" s="56">
        <f t="shared" si="33"/>
        <v>818.625</v>
      </c>
      <c r="J66" s="56">
        <f t="shared" si="33"/>
        <v>1104.48</v>
      </c>
      <c r="K66" s="56">
        <f t="shared" si="33"/>
        <v>1115.1000000000001</v>
      </c>
      <c r="L66" s="56">
        <f t="shared" si="33"/>
        <v>1187.67</v>
      </c>
      <c r="M66" s="56">
        <f t="shared" si="33"/>
        <v>1050.4950000000001</v>
      </c>
      <c r="N66" s="56">
        <f t="shared" si="33"/>
        <v>1082.355</v>
      </c>
      <c r="O66" s="56">
        <f t="shared" si="33"/>
        <v>892.965</v>
      </c>
      <c r="P66" s="56">
        <f t="shared" si="33"/>
        <v>870.84</v>
      </c>
      <c r="Q66" s="56"/>
      <c r="R66" s="56">
        <f t="shared" si="29"/>
        <v>10634.160000000002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304.44000000000005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304.44000000000005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355.122</v>
      </c>
      <c r="F68" s="56">
        <f t="shared" si="35"/>
        <v>856.8539999999999</v>
      </c>
      <c r="G68" s="56">
        <f t="shared" si="35"/>
        <v>949.164</v>
      </c>
      <c r="H68" s="56">
        <f t="shared" si="35"/>
        <v>920.928</v>
      </c>
      <c r="I68" s="56">
        <f t="shared" si="35"/>
        <v>1004.5500000000001</v>
      </c>
      <c r="J68" s="56">
        <f t="shared" si="35"/>
        <v>1355.328</v>
      </c>
      <c r="K68" s="56">
        <f t="shared" si="35"/>
        <v>1368.3600000000001</v>
      </c>
      <c r="L68" s="56">
        <f t="shared" si="35"/>
        <v>1457.412</v>
      </c>
      <c r="M68" s="56">
        <f t="shared" si="35"/>
        <v>1289.082</v>
      </c>
      <c r="N68" s="56">
        <f t="shared" si="35"/>
        <v>1328.1779999999999</v>
      </c>
      <c r="O68" s="56">
        <f t="shared" si="35"/>
        <v>1095.774</v>
      </c>
      <c r="P68" s="56">
        <f t="shared" si="35"/>
        <v>1068.624</v>
      </c>
      <c r="Q68" s="56"/>
      <c r="R68" s="56">
        <f t="shared" si="29"/>
        <v>13049.376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549.8779999999999</v>
      </c>
      <c r="F69" s="56">
        <f aca="true" t="shared" si="36" ref="F69:P69">IF(F$7&gt;0,IF(F$12&gt;250,IF(F$12&gt;$B$12*0.75,0,(0.75*$B$12*$D$68-F$12*$D$68)),250*$D$68-F$12*$D$68),0)</f>
        <v>48.14600000000007</v>
      </c>
      <c r="G69" s="56">
        <f t="shared" si="36"/>
        <v>143.8950000000002</v>
      </c>
      <c r="H69" s="56">
        <f t="shared" si="36"/>
        <v>172.1310000000002</v>
      </c>
      <c r="I69" s="56">
        <f t="shared" si="36"/>
        <v>88.50900000000013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24.435000000000173</v>
      </c>
      <c r="Q69" s="56"/>
      <c r="R69" s="56">
        <f t="shared" si="29"/>
        <v>1026.9940000000006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3712.693</v>
      </c>
      <c r="F71" s="56">
        <f aca="true" t="shared" si="38" ref="F71:P71">SUM(F62:F70)</f>
        <v>5438.344</v>
      </c>
      <c r="G71" s="56">
        <f t="shared" si="38"/>
        <v>6032.714</v>
      </c>
      <c r="H71" s="56">
        <f t="shared" si="38"/>
        <v>5781.791</v>
      </c>
      <c r="I71" s="56">
        <f t="shared" si="38"/>
        <v>6611.543000000001</v>
      </c>
      <c r="J71" s="56">
        <f t="shared" si="38"/>
        <v>9456.877999999999</v>
      </c>
      <c r="K71" s="56">
        <f t="shared" si="38"/>
        <v>10606.172</v>
      </c>
      <c r="L71" s="56">
        <f t="shared" si="38"/>
        <v>10189.265</v>
      </c>
      <c r="M71" s="56">
        <f t="shared" si="38"/>
        <v>9638.228000000001</v>
      </c>
      <c r="N71" s="56">
        <f t="shared" si="38"/>
        <v>8909.399</v>
      </c>
      <c r="O71" s="56">
        <f t="shared" si="38"/>
        <v>6893.8099999999995</v>
      </c>
      <c r="P71" s="56">
        <f t="shared" si="38"/>
        <v>6914.078</v>
      </c>
      <c r="Q71" s="56"/>
      <c r="R71" s="57">
        <f t="shared" si="29"/>
        <v>90184.915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1026.066</v>
      </c>
      <c r="F75" s="56">
        <f t="shared" si="41"/>
        <v>2390.628</v>
      </c>
      <c r="G75" s="56">
        <f t="shared" si="41"/>
        <v>2591.61</v>
      </c>
      <c r="H75" s="56">
        <f t="shared" si="41"/>
        <v>2411.784</v>
      </c>
      <c r="I75" s="56">
        <f t="shared" si="41"/>
        <v>3025.308</v>
      </c>
      <c r="J75" s="56">
        <f t="shared" si="41"/>
        <v>4760.1</v>
      </c>
      <c r="K75" s="56">
        <f t="shared" si="41"/>
        <v>5796.744</v>
      </c>
      <c r="L75" s="56">
        <f t="shared" si="41"/>
        <v>5151.486</v>
      </c>
      <c r="M75" s="56">
        <f t="shared" si="41"/>
        <v>5119.752</v>
      </c>
      <c r="N75" s="56">
        <f t="shared" si="41"/>
        <v>4326.402</v>
      </c>
      <c r="O75" s="56">
        <f t="shared" si="41"/>
        <v>3109.932</v>
      </c>
      <c r="P75" s="56">
        <f t="shared" si="41"/>
        <v>3183.978</v>
      </c>
      <c r="Q75" s="56"/>
      <c r="R75" s="56">
        <f t="shared" si="40"/>
        <v>42893.79000000001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580.752</v>
      </c>
      <c r="F76" s="56">
        <f t="shared" si="42"/>
        <v>1401.264</v>
      </c>
      <c r="G76" s="56">
        <f t="shared" si="42"/>
        <v>1552.224</v>
      </c>
      <c r="H76" s="56">
        <f t="shared" si="42"/>
        <v>1506.048</v>
      </c>
      <c r="I76" s="56">
        <f t="shared" si="42"/>
        <v>1642.8</v>
      </c>
      <c r="J76" s="56">
        <f t="shared" si="42"/>
        <v>2216.448</v>
      </c>
      <c r="K76" s="56">
        <f t="shared" si="42"/>
        <v>2237.7599999999998</v>
      </c>
      <c r="L76" s="56">
        <f t="shared" si="42"/>
        <v>2383.3920000000003</v>
      </c>
      <c r="M76" s="56">
        <f t="shared" si="42"/>
        <v>2108.112</v>
      </c>
      <c r="N76" s="56">
        <f t="shared" si="42"/>
        <v>2172.048</v>
      </c>
      <c r="O76" s="56">
        <f t="shared" si="42"/>
        <v>1791.984</v>
      </c>
      <c r="P76" s="56">
        <f t="shared" si="42"/>
        <v>1747.5839999999998</v>
      </c>
      <c r="Q76" s="56"/>
      <c r="R76" s="56">
        <f t="shared" si="40"/>
        <v>21340.415999999997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610.9440000000002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610.9440000000002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423.79200000000003</v>
      </c>
      <c r="F78" s="56">
        <f t="shared" si="44"/>
        <v>1022.544</v>
      </c>
      <c r="G78" s="56">
        <f t="shared" si="44"/>
        <v>1132.704</v>
      </c>
      <c r="H78" s="56">
        <f t="shared" si="44"/>
        <v>1099.008</v>
      </c>
      <c r="I78" s="56">
        <f t="shared" si="44"/>
        <v>1198.8000000000002</v>
      </c>
      <c r="J78" s="56">
        <f t="shared" si="44"/>
        <v>1617.408</v>
      </c>
      <c r="K78" s="56">
        <f t="shared" si="44"/>
        <v>1632.96</v>
      </c>
      <c r="L78" s="56">
        <f t="shared" si="44"/>
        <v>1739.2320000000002</v>
      </c>
      <c r="M78" s="56">
        <f t="shared" si="44"/>
        <v>1538.352</v>
      </c>
      <c r="N78" s="56">
        <f t="shared" si="44"/>
        <v>1585.008</v>
      </c>
      <c r="O78" s="56">
        <f t="shared" si="44"/>
        <v>1307.664</v>
      </c>
      <c r="P78" s="56">
        <f t="shared" si="44"/>
        <v>1275.2640000000001</v>
      </c>
      <c r="Q78" s="56"/>
      <c r="R78" s="56">
        <f t="shared" si="40"/>
        <v>15572.736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445.82400000000007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445.82400000000007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489.519</v>
      </c>
      <c r="F80" s="56">
        <f t="shared" si="46"/>
        <v>1181.133</v>
      </c>
      <c r="G80" s="56">
        <f t="shared" si="46"/>
        <v>1308.378</v>
      </c>
      <c r="H80" s="56">
        <f t="shared" si="46"/>
        <v>1269.4560000000001</v>
      </c>
      <c r="I80" s="56">
        <f t="shared" si="46"/>
        <v>1384.7250000000001</v>
      </c>
      <c r="J80" s="56">
        <f t="shared" si="46"/>
        <v>1868.2559999999999</v>
      </c>
      <c r="K80" s="56">
        <f t="shared" si="46"/>
        <v>1886.22</v>
      </c>
      <c r="L80" s="56">
        <f t="shared" si="46"/>
        <v>2008.9740000000002</v>
      </c>
      <c r="M80" s="56">
        <f t="shared" si="46"/>
        <v>1776.939</v>
      </c>
      <c r="N80" s="56">
        <f t="shared" si="46"/>
        <v>1830.831</v>
      </c>
      <c r="O80" s="56">
        <f t="shared" si="46"/>
        <v>1510.473</v>
      </c>
      <c r="P80" s="56">
        <f t="shared" si="46"/>
        <v>1473.048</v>
      </c>
      <c r="Q80" s="56"/>
      <c r="R80" s="56">
        <f t="shared" si="40"/>
        <v>17987.952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757.981</v>
      </c>
      <c r="F81" s="56">
        <f aca="true" t="shared" si="47" ref="F81:P81">IF(F$7&gt;0,IF(F12&gt;250,IF(F12&gt;$B$12*0.75,0,(0.75*$B$12*$D$80-F12*$D$80)),250*$D$80-F12*$D$80),0)</f>
        <v>66.36699999999996</v>
      </c>
      <c r="G81" s="56">
        <f t="shared" si="47"/>
        <v>198.35250000000042</v>
      </c>
      <c r="H81" s="56">
        <f t="shared" si="47"/>
        <v>237.27450000000022</v>
      </c>
      <c r="I81" s="56">
        <f t="shared" si="47"/>
        <v>122.00550000000021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33.682500000000346</v>
      </c>
      <c r="Q81" s="56"/>
      <c r="R81" s="56">
        <f t="shared" si="40"/>
        <v>1415.6630000000011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4534.878</v>
      </c>
      <c r="F83" s="56">
        <f aca="true" t="shared" si="49" ref="F83:P83">SUM(F74:F82)</f>
        <v>6261.936</v>
      </c>
      <c r="G83" s="56">
        <f t="shared" si="49"/>
        <v>6983.2685</v>
      </c>
      <c r="H83" s="56">
        <f t="shared" si="49"/>
        <v>6723.570500000001</v>
      </c>
      <c r="I83" s="56">
        <f t="shared" si="49"/>
        <v>7573.638500000001</v>
      </c>
      <c r="J83" s="56">
        <f t="shared" si="49"/>
        <v>10662.212</v>
      </c>
      <c r="K83" s="56">
        <f t="shared" si="49"/>
        <v>11753.684</v>
      </c>
      <c r="L83" s="56">
        <f t="shared" si="49"/>
        <v>11483.084</v>
      </c>
      <c r="M83" s="56">
        <f t="shared" si="49"/>
        <v>10743.155</v>
      </c>
      <c r="N83" s="56">
        <f t="shared" si="49"/>
        <v>10114.289</v>
      </c>
      <c r="O83" s="56">
        <f t="shared" si="49"/>
        <v>7920.052999999999</v>
      </c>
      <c r="P83" s="56">
        <f t="shared" si="49"/>
        <v>7913.556500000001</v>
      </c>
      <c r="Q83" s="56"/>
      <c r="R83" s="57">
        <f t="shared" si="40"/>
        <v>102667.32500000001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45542</v>
      </c>
      <c r="F7" s="70">
        <v>68134</v>
      </c>
      <c r="G7" s="70">
        <v>51360</v>
      </c>
      <c r="H7" s="70">
        <v>41286</v>
      </c>
      <c r="I7" s="70">
        <v>37472</v>
      </c>
      <c r="J7" s="70">
        <v>37028</v>
      </c>
      <c r="K7" s="70">
        <v>37464</v>
      </c>
      <c r="L7" s="70">
        <v>38164</v>
      </c>
      <c r="M7" s="70">
        <v>34304</v>
      </c>
      <c r="N7" s="70">
        <v>42934</v>
      </c>
      <c r="O7" s="70">
        <v>48738</v>
      </c>
      <c r="P7" s="70">
        <v>40500</v>
      </c>
      <c r="R7" s="41">
        <f>SUM(E7:P7)</f>
        <v>522926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261.1</v>
      </c>
      <c r="C10" s="37"/>
      <c r="D10" s="10" t="s">
        <v>5</v>
      </c>
      <c r="E10" s="70">
        <v>230.6</v>
      </c>
      <c r="F10" s="70">
        <v>253.7</v>
      </c>
      <c r="G10" s="70">
        <v>226.8</v>
      </c>
      <c r="H10" s="70">
        <v>210.5</v>
      </c>
      <c r="I10" s="70">
        <v>210.5</v>
      </c>
      <c r="J10" s="70">
        <v>115.9</v>
      </c>
      <c r="K10" s="70">
        <v>116.4</v>
      </c>
      <c r="L10" s="70">
        <v>120.7</v>
      </c>
      <c r="M10" s="70">
        <v>120</v>
      </c>
      <c r="N10" s="70">
        <v>261.1</v>
      </c>
      <c r="O10" s="70">
        <v>221.8</v>
      </c>
      <c r="P10" s="70">
        <v>181.2</v>
      </c>
      <c r="R10" s="41">
        <f>SUM(E10:P10)</f>
        <v>2269.2000000000003</v>
      </c>
      <c r="W10" s="15" t="s">
        <v>54</v>
      </c>
      <c r="X10" s="20"/>
    </row>
    <row r="11" spans="2:24" ht="15">
      <c r="B11" s="37">
        <f>MAX(E11:P11)</f>
        <v>261.1</v>
      </c>
      <c r="C11" s="37"/>
      <c r="D11" s="10" t="s">
        <v>6</v>
      </c>
      <c r="E11" s="70">
        <v>230.6</v>
      </c>
      <c r="F11" s="70">
        <v>253.7</v>
      </c>
      <c r="G11" s="70">
        <v>226.8</v>
      </c>
      <c r="H11" s="70">
        <v>210.5</v>
      </c>
      <c r="I11" s="70">
        <v>210.5</v>
      </c>
      <c r="J11" s="70">
        <v>115.9</v>
      </c>
      <c r="K11" s="70">
        <v>116.4</v>
      </c>
      <c r="L11" s="70">
        <v>120.7</v>
      </c>
      <c r="M11" s="70">
        <v>120</v>
      </c>
      <c r="N11" s="70">
        <v>261.1</v>
      </c>
      <c r="O11" s="70">
        <v>221.8</v>
      </c>
      <c r="P11" s="70">
        <v>181.2</v>
      </c>
      <c r="R11" s="41">
        <f>SUM(E11:P11)</f>
        <v>2269.2000000000003</v>
      </c>
      <c r="W11" s="15" t="s">
        <v>55</v>
      </c>
      <c r="X11" s="20"/>
    </row>
    <row r="12" spans="2:24" ht="15">
      <c r="B12" s="37">
        <f>MAX(E12:P12)</f>
        <v>261.1</v>
      </c>
      <c r="C12" s="37"/>
      <c r="D12" s="10" t="s">
        <v>7</v>
      </c>
      <c r="E12" s="70">
        <v>230.6</v>
      </c>
      <c r="F12" s="70">
        <v>253.7</v>
      </c>
      <c r="G12" s="70">
        <v>226.8</v>
      </c>
      <c r="H12" s="70">
        <v>210.5</v>
      </c>
      <c r="I12" s="70">
        <v>210.5</v>
      </c>
      <c r="J12" s="70">
        <v>115.9</v>
      </c>
      <c r="K12" s="70">
        <v>116.4</v>
      </c>
      <c r="L12" s="70">
        <v>120.7</v>
      </c>
      <c r="M12" s="70">
        <v>120</v>
      </c>
      <c r="N12" s="70">
        <v>261.1</v>
      </c>
      <c r="O12" s="70">
        <v>221.8</v>
      </c>
      <c r="P12" s="70">
        <v>181.2</v>
      </c>
      <c r="R12" s="41">
        <f>SUM(E12:P12)</f>
        <v>2269.2000000000003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5414.654920000001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6466.25584</v>
      </c>
      <c r="G15" s="59">
        <f t="shared" si="0"/>
        <v>5580.8856</v>
      </c>
      <c r="H15" s="59">
        <f t="shared" si="0"/>
        <v>5058.764359999999</v>
      </c>
      <c r="I15" s="59">
        <f t="shared" si="0"/>
        <v>4924.282719999999</v>
      </c>
      <c r="J15" s="59">
        <f t="shared" si="0"/>
        <v>4089.93928</v>
      </c>
      <c r="K15" s="59">
        <f t="shared" si="0"/>
        <v>4105.31264</v>
      </c>
      <c r="L15" s="59">
        <f t="shared" si="0"/>
        <v>4129.994640000001</v>
      </c>
      <c r="M15" s="59">
        <f t="shared" si="0"/>
        <v>3993.8910400000004</v>
      </c>
      <c r="N15" s="59">
        <f t="shared" si="0"/>
        <v>5690.40584</v>
      </c>
      <c r="O15" s="59">
        <f t="shared" si="0"/>
        <v>5437.233880000001</v>
      </c>
      <c r="P15" s="59">
        <f t="shared" si="0"/>
        <v>4731.018</v>
      </c>
      <c r="Q15" s="59"/>
      <c r="R15" s="59">
        <f t="shared" si="0"/>
        <v>59622.63876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5414.654920000001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6466.25584</v>
      </c>
      <c r="G16" s="60">
        <f t="shared" si="1"/>
        <v>5580.8856</v>
      </c>
      <c r="H16" s="60">
        <f t="shared" si="1"/>
        <v>5058.764359999999</v>
      </c>
      <c r="I16" s="60">
        <f t="shared" si="1"/>
        <v>4924.282719999999</v>
      </c>
      <c r="J16" s="60">
        <f t="shared" si="1"/>
        <v>4089.93928</v>
      </c>
      <c r="K16" s="60">
        <f t="shared" si="1"/>
        <v>4105.31264</v>
      </c>
      <c r="L16" s="60">
        <f t="shared" si="1"/>
        <v>4129.994640000001</v>
      </c>
      <c r="M16" s="60">
        <f t="shared" si="1"/>
        <v>3993.8910400000004</v>
      </c>
      <c r="N16" s="60">
        <f t="shared" si="1"/>
        <v>5690.40584</v>
      </c>
      <c r="O16" s="60">
        <f t="shared" si="1"/>
        <v>5437.233880000001</v>
      </c>
      <c r="P16" s="60">
        <f t="shared" si="1"/>
        <v>4731.018</v>
      </c>
      <c r="Q16" s="60"/>
      <c r="R16" s="60">
        <f t="shared" si="1"/>
        <v>59622.63876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4201.2495</v>
      </c>
      <c r="F23" s="56">
        <f t="shared" si="5"/>
        <v>6285.3615</v>
      </c>
      <c r="G23" s="56">
        <f t="shared" si="5"/>
        <v>4737.96</v>
      </c>
      <c r="H23" s="56">
        <f t="shared" si="5"/>
        <v>3808.6335</v>
      </c>
      <c r="I23" s="56">
        <f t="shared" si="5"/>
        <v>3456.792</v>
      </c>
      <c r="J23" s="56">
        <f t="shared" si="5"/>
        <v>3415.833</v>
      </c>
      <c r="K23" s="56">
        <f t="shared" si="5"/>
        <v>3456.054</v>
      </c>
      <c r="L23" s="56">
        <f t="shared" si="5"/>
        <v>3520.629</v>
      </c>
      <c r="M23" s="56">
        <f t="shared" si="5"/>
        <v>3164.544</v>
      </c>
      <c r="N23" s="56">
        <f t="shared" si="5"/>
        <v>3960.6615</v>
      </c>
      <c r="O23" s="56">
        <f t="shared" si="5"/>
        <v>4496.0805</v>
      </c>
      <c r="P23" s="56">
        <f t="shared" si="5"/>
        <v>3736.125</v>
      </c>
      <c r="Q23" s="56"/>
      <c r="R23" s="56">
        <f t="shared" si="4"/>
        <v>48239.923500000004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4236.2495</v>
      </c>
      <c r="F24" s="56">
        <f aca="true" t="shared" si="6" ref="F24:P24">F22+F23</f>
        <v>6320.3615</v>
      </c>
      <c r="G24" s="56">
        <f t="shared" si="6"/>
        <v>4772.96</v>
      </c>
      <c r="H24" s="56">
        <f t="shared" si="6"/>
        <v>3843.6335</v>
      </c>
      <c r="I24" s="56">
        <f t="shared" si="6"/>
        <v>3491.792</v>
      </c>
      <c r="J24" s="56">
        <f t="shared" si="6"/>
        <v>3450.833</v>
      </c>
      <c r="K24" s="56">
        <f t="shared" si="6"/>
        <v>3491.054</v>
      </c>
      <c r="L24" s="56">
        <f t="shared" si="6"/>
        <v>3555.629</v>
      </c>
      <c r="M24" s="56">
        <f t="shared" si="6"/>
        <v>3199.544</v>
      </c>
      <c r="N24" s="56">
        <f t="shared" si="6"/>
        <v>3995.6615</v>
      </c>
      <c r="O24" s="56">
        <f t="shared" si="6"/>
        <v>4531.0805</v>
      </c>
      <c r="P24" s="56">
        <f t="shared" si="6"/>
        <v>3771.125</v>
      </c>
      <c r="Q24" s="56"/>
      <c r="R24" s="57">
        <f t="shared" si="4"/>
        <v>48659.923500000004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4579.2481</v>
      </c>
      <c r="F28" s="56">
        <f t="shared" si="8"/>
        <v>6850.8737</v>
      </c>
      <c r="G28" s="56">
        <f t="shared" si="8"/>
        <v>5164.248</v>
      </c>
      <c r="H28" s="56">
        <f t="shared" si="8"/>
        <v>4151.3073</v>
      </c>
      <c r="I28" s="56">
        <f t="shared" si="8"/>
        <v>3767.8096</v>
      </c>
      <c r="J28" s="56">
        <f t="shared" si="8"/>
        <v>3723.1654</v>
      </c>
      <c r="K28" s="56">
        <f t="shared" si="8"/>
        <v>3767.0052</v>
      </c>
      <c r="L28" s="56">
        <f t="shared" si="8"/>
        <v>3837.3902</v>
      </c>
      <c r="M28" s="56">
        <f t="shared" si="8"/>
        <v>3449.2672000000002</v>
      </c>
      <c r="N28" s="56">
        <f t="shared" si="8"/>
        <v>4317.0137</v>
      </c>
      <c r="O28" s="56">
        <f t="shared" si="8"/>
        <v>4900.6059000000005</v>
      </c>
      <c r="P28" s="56">
        <f t="shared" si="8"/>
        <v>4072.275</v>
      </c>
      <c r="Q28" s="56"/>
      <c r="R28" s="56">
        <f t="shared" si="4"/>
        <v>52580.20930000001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4619.2481</v>
      </c>
      <c r="F29" s="56">
        <f aca="true" t="shared" si="9" ref="F29:P29">F28+F27</f>
        <v>6890.8737</v>
      </c>
      <c r="G29" s="56">
        <f t="shared" si="9"/>
        <v>5204.248</v>
      </c>
      <c r="H29" s="56">
        <f t="shared" si="9"/>
        <v>4191.3073</v>
      </c>
      <c r="I29" s="56">
        <f t="shared" si="9"/>
        <v>3807.8096</v>
      </c>
      <c r="J29" s="56">
        <f t="shared" si="9"/>
        <v>3763.1654</v>
      </c>
      <c r="K29" s="56">
        <f t="shared" si="9"/>
        <v>3807.0052</v>
      </c>
      <c r="L29" s="56">
        <f t="shared" si="9"/>
        <v>3877.3902</v>
      </c>
      <c r="M29" s="56">
        <f t="shared" si="9"/>
        <v>3489.2672000000002</v>
      </c>
      <c r="N29" s="56">
        <f t="shared" si="9"/>
        <v>4357.0137</v>
      </c>
      <c r="O29" s="56">
        <f t="shared" si="9"/>
        <v>4940.6059000000005</v>
      </c>
      <c r="P29" s="56">
        <f t="shared" si="9"/>
        <v>4112.275</v>
      </c>
      <c r="Q29" s="56"/>
      <c r="R29" s="57">
        <f t="shared" si="4"/>
        <v>53060.20930000001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3388.3248</v>
      </c>
      <c r="F33" s="56">
        <f t="shared" si="11"/>
        <v>5069.169599999999</v>
      </c>
      <c r="G33" s="56">
        <f t="shared" si="11"/>
        <v>3821.1839999999997</v>
      </c>
      <c r="H33" s="56">
        <f t="shared" si="11"/>
        <v>3071.6784</v>
      </c>
      <c r="I33" s="56">
        <f t="shared" si="11"/>
        <v>2787.9168</v>
      </c>
      <c r="J33" s="56">
        <f t="shared" si="11"/>
        <v>2754.8831999999998</v>
      </c>
      <c r="K33" s="56">
        <f t="shared" si="11"/>
        <v>2787.3215999999998</v>
      </c>
      <c r="L33" s="56">
        <f t="shared" si="11"/>
        <v>2839.4015999999997</v>
      </c>
      <c r="M33" s="56">
        <f t="shared" si="11"/>
        <v>2552.2176</v>
      </c>
      <c r="N33" s="56">
        <f t="shared" si="11"/>
        <v>3194.2895999999996</v>
      </c>
      <c r="O33" s="56">
        <f t="shared" si="11"/>
        <v>3626.1072</v>
      </c>
      <c r="P33" s="56">
        <f t="shared" si="11"/>
        <v>3013.2</v>
      </c>
      <c r="Q33" s="56"/>
      <c r="R33" s="56">
        <f t="shared" si="4"/>
        <v>38905.69439999999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3423.3248</v>
      </c>
      <c r="F34" s="56">
        <f aca="true" t="shared" si="12" ref="F34:P34">F32+F33</f>
        <v>5104.169599999999</v>
      </c>
      <c r="G34" s="56">
        <f t="shared" si="12"/>
        <v>3856.1839999999997</v>
      </c>
      <c r="H34" s="56">
        <f t="shared" si="12"/>
        <v>3106.6784</v>
      </c>
      <c r="I34" s="56">
        <f t="shared" si="12"/>
        <v>2822.9168</v>
      </c>
      <c r="J34" s="56">
        <f t="shared" si="12"/>
        <v>2789.8831999999998</v>
      </c>
      <c r="K34" s="56">
        <f t="shared" si="12"/>
        <v>2822.3215999999998</v>
      </c>
      <c r="L34" s="56">
        <f t="shared" si="12"/>
        <v>2874.4015999999997</v>
      </c>
      <c r="M34" s="56">
        <f t="shared" si="12"/>
        <v>2587.2176</v>
      </c>
      <c r="N34" s="56">
        <f t="shared" si="12"/>
        <v>3229.2895999999996</v>
      </c>
      <c r="O34" s="56">
        <f t="shared" si="12"/>
        <v>3661.1072</v>
      </c>
      <c r="P34" s="56">
        <f t="shared" si="12"/>
        <v>3048.2</v>
      </c>
      <c r="Q34" s="56"/>
      <c r="R34" s="57">
        <f t="shared" si="4"/>
        <v>39325.69439999999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3748.56202</v>
      </c>
      <c r="F38" s="56">
        <f t="shared" si="14"/>
        <v>5608.1095399999995</v>
      </c>
      <c r="G38" s="56">
        <f t="shared" si="14"/>
        <v>4227.4416</v>
      </c>
      <c r="H38" s="56">
        <f t="shared" si="14"/>
        <v>3398.2506599999997</v>
      </c>
      <c r="I38" s="56">
        <f t="shared" si="14"/>
        <v>3084.32032</v>
      </c>
      <c r="J38" s="56">
        <f t="shared" si="14"/>
        <v>3047.77468</v>
      </c>
      <c r="K38" s="56">
        <f t="shared" si="14"/>
        <v>3083.6618399999998</v>
      </c>
      <c r="L38" s="56">
        <f t="shared" si="14"/>
        <v>3141.27884</v>
      </c>
      <c r="M38" s="56">
        <f t="shared" si="14"/>
        <v>2823.5622399999997</v>
      </c>
      <c r="N38" s="56">
        <f t="shared" si="14"/>
        <v>3533.89754</v>
      </c>
      <c r="O38" s="56">
        <f t="shared" si="14"/>
        <v>4011.6247799999996</v>
      </c>
      <c r="P38" s="56">
        <f t="shared" si="14"/>
        <v>3333.555</v>
      </c>
      <c r="Q38" s="56"/>
      <c r="R38" s="56">
        <f t="shared" si="4"/>
        <v>43042.039059999996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3788.56202</v>
      </c>
      <c r="F39" s="56">
        <f t="shared" si="15"/>
        <v>5648.1095399999995</v>
      </c>
      <c r="G39" s="56">
        <f t="shared" si="15"/>
        <v>4267.4416</v>
      </c>
      <c r="H39" s="56">
        <f t="shared" si="15"/>
        <v>3438.2506599999997</v>
      </c>
      <c r="I39" s="56">
        <f t="shared" si="15"/>
        <v>3124.32032</v>
      </c>
      <c r="J39" s="56">
        <f t="shared" si="15"/>
        <v>3087.77468</v>
      </c>
      <c r="K39" s="56">
        <f t="shared" si="15"/>
        <v>3123.6618399999998</v>
      </c>
      <c r="L39" s="56">
        <f t="shared" si="15"/>
        <v>3181.27884</v>
      </c>
      <c r="M39" s="56">
        <f t="shared" si="15"/>
        <v>2863.5622399999997</v>
      </c>
      <c r="N39" s="56">
        <f t="shared" si="15"/>
        <v>3573.89754</v>
      </c>
      <c r="O39" s="56">
        <f t="shared" si="15"/>
        <v>4051.6247799999996</v>
      </c>
      <c r="P39" s="56">
        <f t="shared" si="15"/>
        <v>3373.555</v>
      </c>
      <c r="Q39" s="56"/>
      <c r="R39" s="57">
        <f t="shared" si="4"/>
        <v>43522.039059999996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1623.1168799999998</v>
      </c>
      <c r="F43" s="56">
        <f t="shared" si="17"/>
        <v>2428.29576</v>
      </c>
      <c r="G43" s="56">
        <f t="shared" si="17"/>
        <v>1830.4704</v>
      </c>
      <c r="H43" s="56">
        <f t="shared" si="17"/>
        <v>1471.43304</v>
      </c>
      <c r="I43" s="56">
        <f t="shared" si="17"/>
        <v>1335.50208</v>
      </c>
      <c r="J43" s="56">
        <f t="shared" si="17"/>
        <v>1319.6779199999999</v>
      </c>
      <c r="K43" s="56">
        <f t="shared" si="17"/>
        <v>1335.21696</v>
      </c>
      <c r="L43" s="56">
        <f t="shared" si="17"/>
        <v>1360.1649599999998</v>
      </c>
      <c r="M43" s="56">
        <f t="shared" si="17"/>
        <v>1222.59456</v>
      </c>
      <c r="N43" s="56">
        <f t="shared" si="17"/>
        <v>1530.1677599999998</v>
      </c>
      <c r="O43" s="56">
        <f t="shared" si="17"/>
        <v>1737.0223199999998</v>
      </c>
      <c r="P43" s="56">
        <f t="shared" si="17"/>
        <v>1443.4199999999998</v>
      </c>
      <c r="Q43" s="56"/>
      <c r="R43" s="56">
        <f t="shared" si="4"/>
        <v>18637.082639999997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3528.1800000000003</v>
      </c>
      <c r="F44" s="56">
        <f>F10*$D$44</f>
        <v>3881.61</v>
      </c>
      <c r="G44" s="56">
        <f>G10*$D$44</f>
        <v>3470.0400000000004</v>
      </c>
      <c r="H44" s="56"/>
      <c r="I44" s="56"/>
      <c r="J44" s="56"/>
      <c r="K44" s="56"/>
      <c r="L44" s="56"/>
      <c r="M44" s="56"/>
      <c r="N44" s="56"/>
      <c r="O44" s="56">
        <f>O10*$D$44</f>
        <v>3393.5400000000004</v>
      </c>
      <c r="P44" s="56">
        <f>P10*$D$44</f>
        <v>2772.36</v>
      </c>
      <c r="Q44" s="56"/>
      <c r="R44" s="56">
        <f t="shared" si="4"/>
        <v>17045.730000000003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2778.6</v>
      </c>
      <c r="I46" s="56">
        <f aca="true" t="shared" si="18" ref="I46:N46">I10*$D$46</f>
        <v>2778.6</v>
      </c>
      <c r="J46" s="56">
        <f t="shared" si="18"/>
        <v>1529.8799999999999</v>
      </c>
      <c r="K46" s="56">
        <f t="shared" si="18"/>
        <v>1536.48</v>
      </c>
      <c r="L46" s="56">
        <f t="shared" si="18"/>
        <v>1593.24</v>
      </c>
      <c r="M46" s="56">
        <f t="shared" si="18"/>
        <v>1584</v>
      </c>
      <c r="N46" s="56">
        <f t="shared" si="18"/>
        <v>3446.52</v>
      </c>
      <c r="O46" s="56"/>
      <c r="P46" s="56"/>
      <c r="Q46" s="56"/>
      <c r="R46" s="56">
        <f t="shared" si="4"/>
        <v>15247.32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193.3800000000001</v>
      </c>
      <c r="K47" s="56">
        <f t="shared" si="19"/>
        <v>186.77999999999997</v>
      </c>
      <c r="L47" s="56">
        <f t="shared" si="19"/>
        <v>130.01999999999998</v>
      </c>
      <c r="M47" s="56">
        <f t="shared" si="19"/>
        <v>139.26</v>
      </c>
      <c r="N47" s="56">
        <f t="shared" si="19"/>
        <v>0</v>
      </c>
      <c r="O47" s="56"/>
      <c r="P47" s="56"/>
      <c r="Q47" s="56"/>
      <c r="R47" s="56">
        <f t="shared" si="4"/>
        <v>649.44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5241.29688</v>
      </c>
      <c r="F49" s="56">
        <f aca="true" t="shared" si="21" ref="F49:P49">SUM(F42:F48)</f>
        <v>6399.90576</v>
      </c>
      <c r="G49" s="56">
        <f t="shared" si="21"/>
        <v>5390.5104</v>
      </c>
      <c r="H49" s="56">
        <f t="shared" si="21"/>
        <v>4340.03304</v>
      </c>
      <c r="I49" s="56">
        <f t="shared" si="21"/>
        <v>4204.10208</v>
      </c>
      <c r="J49" s="56">
        <f t="shared" si="21"/>
        <v>3132.93792</v>
      </c>
      <c r="K49" s="56">
        <f t="shared" si="21"/>
        <v>3148.47696</v>
      </c>
      <c r="L49" s="56">
        <f t="shared" si="21"/>
        <v>3173.42496</v>
      </c>
      <c r="M49" s="56">
        <f t="shared" si="21"/>
        <v>3035.8545599999998</v>
      </c>
      <c r="N49" s="56">
        <f t="shared" si="21"/>
        <v>5066.68776</v>
      </c>
      <c r="O49" s="56">
        <f t="shared" si="21"/>
        <v>5220.56232</v>
      </c>
      <c r="P49" s="56">
        <f t="shared" si="21"/>
        <v>4305.78</v>
      </c>
      <c r="Q49" s="56"/>
      <c r="R49" s="57">
        <f t="shared" si="4"/>
        <v>52659.57263999999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1625.8494</v>
      </c>
      <c r="F53" s="56">
        <f t="shared" si="23"/>
        <v>2432.3838</v>
      </c>
      <c r="G53" s="56">
        <f t="shared" si="23"/>
        <v>1833.5520000000001</v>
      </c>
      <c r="H53" s="56">
        <f t="shared" si="23"/>
        <v>1473.9102</v>
      </c>
      <c r="I53" s="56">
        <f t="shared" si="23"/>
        <v>1337.7504000000001</v>
      </c>
      <c r="J53" s="56">
        <f t="shared" si="23"/>
        <v>1321.8996000000002</v>
      </c>
      <c r="K53" s="56">
        <f t="shared" si="23"/>
        <v>1337.4648000000002</v>
      </c>
      <c r="L53" s="56">
        <f t="shared" si="23"/>
        <v>1362.4548000000002</v>
      </c>
      <c r="M53" s="56">
        <f t="shared" si="23"/>
        <v>1224.6528</v>
      </c>
      <c r="N53" s="56">
        <f t="shared" si="23"/>
        <v>1532.7438000000002</v>
      </c>
      <c r="O53" s="56">
        <f t="shared" si="23"/>
        <v>1739.9466000000002</v>
      </c>
      <c r="P53" s="56">
        <f t="shared" si="23"/>
        <v>1445.8500000000001</v>
      </c>
      <c r="Q53" s="56"/>
      <c r="R53" s="56">
        <f t="shared" si="4"/>
        <v>18668.4582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4153.106000000001</v>
      </c>
      <c r="F54" s="56">
        <f>F10*$D$54</f>
        <v>4569.137000000001</v>
      </c>
      <c r="G54" s="56">
        <f>G10*$D$54</f>
        <v>4084.6680000000006</v>
      </c>
      <c r="H54" s="56"/>
      <c r="I54" s="56"/>
      <c r="J54" s="56"/>
      <c r="K54" s="56"/>
      <c r="L54" s="56"/>
      <c r="M54" s="56"/>
      <c r="N54" s="56"/>
      <c r="O54" s="56">
        <f>$D$54*O10</f>
        <v>3994.6180000000004</v>
      </c>
      <c r="P54" s="56">
        <f>$D$54*P10</f>
        <v>3263.4120000000003</v>
      </c>
      <c r="Q54" s="56"/>
      <c r="R54" s="56">
        <f t="shared" si="4"/>
        <v>20064.941000000003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3349.055</v>
      </c>
      <c r="I56" s="56">
        <f aca="true" t="shared" si="24" ref="I56:N56">I10*$D$56</f>
        <v>3349.055</v>
      </c>
      <c r="J56" s="56">
        <f t="shared" si="24"/>
        <v>1843.969</v>
      </c>
      <c r="K56" s="56">
        <f t="shared" si="24"/>
        <v>1851.9240000000002</v>
      </c>
      <c r="L56" s="56">
        <f t="shared" si="24"/>
        <v>1920.337</v>
      </c>
      <c r="M56" s="56">
        <f t="shared" si="24"/>
        <v>1909.2</v>
      </c>
      <c r="N56" s="56">
        <f t="shared" si="24"/>
        <v>4154.101000000001</v>
      </c>
      <c r="O56" s="56"/>
      <c r="P56" s="56"/>
      <c r="Q56" s="56"/>
      <c r="R56" s="56">
        <f t="shared" si="4"/>
        <v>18377.641000000003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233.08150000000023</v>
      </c>
      <c r="K57" s="56">
        <f t="shared" si="25"/>
        <v>225.12650000000008</v>
      </c>
      <c r="L57" s="56">
        <f t="shared" si="25"/>
        <v>156.7135000000003</v>
      </c>
      <c r="M57" s="56">
        <f t="shared" si="25"/>
        <v>167.85050000000024</v>
      </c>
      <c r="N57" s="56">
        <f t="shared" si="25"/>
        <v>0</v>
      </c>
      <c r="O57" s="56"/>
      <c r="P57" s="56"/>
      <c r="Q57" s="56"/>
      <c r="R57" s="56">
        <f t="shared" si="4"/>
        <v>782.7720000000008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5868.955400000001</v>
      </c>
      <c r="F59" s="56">
        <f aca="true" t="shared" si="27" ref="F59:P59">SUM(F52:F58)</f>
        <v>7091.5208</v>
      </c>
      <c r="G59" s="56">
        <f t="shared" si="27"/>
        <v>6008.220000000001</v>
      </c>
      <c r="H59" s="56">
        <f t="shared" si="27"/>
        <v>4912.9652</v>
      </c>
      <c r="I59" s="56">
        <f t="shared" si="27"/>
        <v>4776.8054</v>
      </c>
      <c r="J59" s="56">
        <f t="shared" si="27"/>
        <v>3488.9501000000005</v>
      </c>
      <c r="K59" s="56">
        <f t="shared" si="27"/>
        <v>3504.515300000001</v>
      </c>
      <c r="L59" s="56">
        <f t="shared" si="27"/>
        <v>3529.5053000000003</v>
      </c>
      <c r="M59" s="56">
        <f t="shared" si="27"/>
        <v>3391.7033</v>
      </c>
      <c r="N59" s="56">
        <f t="shared" si="27"/>
        <v>5776.844800000001</v>
      </c>
      <c r="O59" s="56">
        <f t="shared" si="27"/>
        <v>5824.564600000001</v>
      </c>
      <c r="P59" s="56">
        <f t="shared" si="27"/>
        <v>4799.262000000001</v>
      </c>
      <c r="Q59" s="56"/>
      <c r="R59" s="57">
        <f t="shared" si="4"/>
        <v>58973.8122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1718.29966</v>
      </c>
      <c r="F63" s="56">
        <f t="shared" si="30"/>
        <v>2570.69582</v>
      </c>
      <c r="G63" s="56">
        <f t="shared" si="30"/>
        <v>1937.8128</v>
      </c>
      <c r="H63" s="56">
        <f t="shared" si="30"/>
        <v>1557.7207799999999</v>
      </c>
      <c r="I63" s="56">
        <f t="shared" si="30"/>
        <v>1413.81856</v>
      </c>
      <c r="J63" s="56">
        <f t="shared" si="30"/>
        <v>1397.06644</v>
      </c>
      <c r="K63" s="56">
        <f t="shared" si="30"/>
        <v>1413.51672</v>
      </c>
      <c r="L63" s="56">
        <f t="shared" si="30"/>
        <v>1439.92772</v>
      </c>
      <c r="M63" s="56">
        <f t="shared" si="30"/>
        <v>1294.28992</v>
      </c>
      <c r="N63" s="56">
        <f t="shared" si="30"/>
        <v>1619.89982</v>
      </c>
      <c r="O63" s="56">
        <f t="shared" si="30"/>
        <v>1838.88474</v>
      </c>
      <c r="P63" s="56">
        <f t="shared" si="30"/>
        <v>1528.065</v>
      </c>
      <c r="Q63" s="56"/>
      <c r="R63" s="56">
        <f t="shared" si="29"/>
        <v>19729.997979999996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1049.23</v>
      </c>
      <c r="F64" s="56">
        <f t="shared" si="31"/>
        <v>1154.3349999999998</v>
      </c>
      <c r="G64" s="56">
        <f t="shared" si="31"/>
        <v>1031.94</v>
      </c>
      <c r="H64" s="56">
        <f t="shared" si="31"/>
        <v>957.775</v>
      </c>
      <c r="I64" s="56">
        <f t="shared" si="31"/>
        <v>957.775</v>
      </c>
      <c r="J64" s="56">
        <f t="shared" si="31"/>
        <v>527.345</v>
      </c>
      <c r="K64" s="56">
        <f t="shared" si="31"/>
        <v>529.62</v>
      </c>
      <c r="L64" s="56">
        <f t="shared" si="31"/>
        <v>549.185</v>
      </c>
      <c r="M64" s="56">
        <f t="shared" si="31"/>
        <v>546</v>
      </c>
      <c r="N64" s="56">
        <f t="shared" si="31"/>
        <v>1188.005</v>
      </c>
      <c r="O64" s="56">
        <f t="shared" si="31"/>
        <v>1009.19</v>
      </c>
      <c r="P64" s="56">
        <f t="shared" si="31"/>
        <v>824.4599999999999</v>
      </c>
      <c r="Q64" s="56"/>
      <c r="R64" s="56">
        <f t="shared" si="29"/>
        <v>10324.859999999999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66.65750000000003</v>
      </c>
      <c r="K65" s="56">
        <f t="shared" si="32"/>
        <v>64.38250000000005</v>
      </c>
      <c r="L65" s="56">
        <f t="shared" si="32"/>
        <v>44.81750000000011</v>
      </c>
      <c r="M65" s="56">
        <f t="shared" si="32"/>
        <v>48.002500000000055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223.86000000000024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680.27</v>
      </c>
      <c r="F66" s="56">
        <f t="shared" si="33"/>
        <v>748.415</v>
      </c>
      <c r="G66" s="56">
        <f t="shared" si="33"/>
        <v>669.0600000000001</v>
      </c>
      <c r="H66" s="56">
        <f t="shared" si="33"/>
        <v>620.975</v>
      </c>
      <c r="I66" s="56">
        <f t="shared" si="33"/>
        <v>620.975</v>
      </c>
      <c r="J66" s="56">
        <f t="shared" si="33"/>
        <v>341.90500000000003</v>
      </c>
      <c r="K66" s="56">
        <f t="shared" si="33"/>
        <v>343.38000000000005</v>
      </c>
      <c r="L66" s="56">
        <f t="shared" si="33"/>
        <v>356.06500000000005</v>
      </c>
      <c r="M66" s="56">
        <f t="shared" si="33"/>
        <v>354</v>
      </c>
      <c r="N66" s="56">
        <f t="shared" si="33"/>
        <v>770.2450000000001</v>
      </c>
      <c r="O66" s="56">
        <f t="shared" si="33"/>
        <v>654.3100000000001</v>
      </c>
      <c r="P66" s="56">
        <f t="shared" si="33"/>
        <v>534.54</v>
      </c>
      <c r="Q66" s="56"/>
      <c r="R66" s="56">
        <f t="shared" si="29"/>
        <v>6694.14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43.21750000000003</v>
      </c>
      <c r="K67" s="56">
        <f t="shared" si="34"/>
        <v>41.74250000000001</v>
      </c>
      <c r="L67" s="56">
        <f t="shared" si="34"/>
        <v>29.057500000000005</v>
      </c>
      <c r="M67" s="56">
        <f t="shared" si="34"/>
        <v>31.12250000000006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145.1400000000001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834.772</v>
      </c>
      <c r="F68" s="56">
        <f t="shared" si="35"/>
        <v>918.394</v>
      </c>
      <c r="G68" s="56">
        <f t="shared" si="35"/>
        <v>821.0160000000001</v>
      </c>
      <c r="H68" s="56">
        <f t="shared" si="35"/>
        <v>762.01</v>
      </c>
      <c r="I68" s="56">
        <f t="shared" si="35"/>
        <v>762.01</v>
      </c>
      <c r="J68" s="56">
        <f t="shared" si="35"/>
        <v>419.55800000000005</v>
      </c>
      <c r="K68" s="56">
        <f t="shared" si="35"/>
        <v>421.36800000000005</v>
      </c>
      <c r="L68" s="56">
        <f t="shared" si="35"/>
        <v>436.934</v>
      </c>
      <c r="M68" s="56">
        <f t="shared" si="35"/>
        <v>434.40000000000003</v>
      </c>
      <c r="N68" s="56">
        <f t="shared" si="35"/>
        <v>945.1820000000001</v>
      </c>
      <c r="O68" s="56">
        <f t="shared" si="35"/>
        <v>802.916</v>
      </c>
      <c r="P68" s="56">
        <f t="shared" si="35"/>
        <v>655.944</v>
      </c>
      <c r="Q68" s="56"/>
      <c r="R68" s="56">
        <f t="shared" si="29"/>
        <v>8214.504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70.22799999999995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83.98399999999992</v>
      </c>
      <c r="H69" s="56">
        <f t="shared" si="36"/>
        <v>142.99</v>
      </c>
      <c r="I69" s="56">
        <f t="shared" si="36"/>
        <v>142.99</v>
      </c>
      <c r="J69" s="56">
        <f t="shared" si="36"/>
        <v>485.44199999999995</v>
      </c>
      <c r="K69" s="56">
        <f t="shared" si="36"/>
        <v>483.63199999999995</v>
      </c>
      <c r="L69" s="56">
        <f t="shared" si="36"/>
        <v>468.066</v>
      </c>
      <c r="M69" s="56">
        <f t="shared" si="36"/>
        <v>470.59999999999997</v>
      </c>
      <c r="N69" s="56">
        <f t="shared" si="36"/>
        <v>0</v>
      </c>
      <c r="O69" s="56">
        <f t="shared" si="36"/>
        <v>102.08399999999995</v>
      </c>
      <c r="P69" s="56">
        <f t="shared" si="36"/>
        <v>249.05600000000004</v>
      </c>
      <c r="Q69" s="56"/>
      <c r="R69" s="56">
        <f t="shared" si="29"/>
        <v>2699.0719999999997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4552.799660000001</v>
      </c>
      <c r="F71" s="56">
        <f aca="true" t="shared" si="38" ref="F71:P71">SUM(F62:F70)</f>
        <v>5591.83982</v>
      </c>
      <c r="G71" s="56">
        <f t="shared" si="38"/>
        <v>4743.8128</v>
      </c>
      <c r="H71" s="56">
        <f t="shared" si="38"/>
        <v>4241.47078</v>
      </c>
      <c r="I71" s="56">
        <f t="shared" si="38"/>
        <v>4097.56856</v>
      </c>
      <c r="J71" s="56">
        <f t="shared" si="38"/>
        <v>3481.1914400000005</v>
      </c>
      <c r="K71" s="56">
        <f t="shared" si="38"/>
        <v>3497.64172</v>
      </c>
      <c r="L71" s="56">
        <f t="shared" si="38"/>
        <v>3524.05272</v>
      </c>
      <c r="M71" s="56">
        <f t="shared" si="38"/>
        <v>3378.4149199999997</v>
      </c>
      <c r="N71" s="56">
        <f t="shared" si="38"/>
        <v>4723.33182</v>
      </c>
      <c r="O71" s="56">
        <f t="shared" si="38"/>
        <v>4607.3847399999995</v>
      </c>
      <c r="P71" s="56">
        <f t="shared" si="38"/>
        <v>3992.065</v>
      </c>
      <c r="Q71" s="56"/>
      <c r="R71" s="57">
        <f t="shared" si="29"/>
        <v>50431.57398000001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1605.81092</v>
      </c>
      <c r="F75" s="56">
        <f t="shared" si="41"/>
        <v>2402.40484</v>
      </c>
      <c r="G75" s="56">
        <f t="shared" si="41"/>
        <v>1810.9536</v>
      </c>
      <c r="H75" s="56">
        <f t="shared" si="41"/>
        <v>1455.74436</v>
      </c>
      <c r="I75" s="56">
        <f t="shared" si="41"/>
        <v>1321.26272</v>
      </c>
      <c r="J75" s="56">
        <f t="shared" si="41"/>
        <v>1305.60728</v>
      </c>
      <c r="K75" s="56">
        <f t="shared" si="41"/>
        <v>1320.98064</v>
      </c>
      <c r="L75" s="56">
        <f t="shared" si="41"/>
        <v>1345.66264</v>
      </c>
      <c r="M75" s="56">
        <f t="shared" si="41"/>
        <v>1209.55904</v>
      </c>
      <c r="N75" s="56">
        <f t="shared" si="41"/>
        <v>1513.85284</v>
      </c>
      <c r="O75" s="56">
        <f t="shared" si="41"/>
        <v>1718.50188</v>
      </c>
      <c r="P75" s="56">
        <f t="shared" si="41"/>
        <v>1428.03</v>
      </c>
      <c r="Q75" s="56"/>
      <c r="R75" s="56">
        <f t="shared" si="40"/>
        <v>18438.370759999998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1365.152</v>
      </c>
      <c r="F76" s="56">
        <f t="shared" si="42"/>
        <v>1501.904</v>
      </c>
      <c r="G76" s="56">
        <f t="shared" si="42"/>
        <v>1342.656</v>
      </c>
      <c r="H76" s="56">
        <f t="shared" si="42"/>
        <v>1246.16</v>
      </c>
      <c r="I76" s="56">
        <f t="shared" si="42"/>
        <v>1246.16</v>
      </c>
      <c r="J76" s="56">
        <f t="shared" si="42"/>
        <v>686.128</v>
      </c>
      <c r="K76" s="56">
        <f t="shared" si="42"/>
        <v>689.0880000000001</v>
      </c>
      <c r="L76" s="56">
        <f t="shared" si="42"/>
        <v>714.544</v>
      </c>
      <c r="M76" s="56">
        <f t="shared" si="42"/>
        <v>710.4</v>
      </c>
      <c r="N76" s="56">
        <f t="shared" si="42"/>
        <v>1545.7120000000002</v>
      </c>
      <c r="O76" s="56">
        <f t="shared" si="42"/>
        <v>1313.056</v>
      </c>
      <c r="P76" s="56">
        <f t="shared" si="42"/>
        <v>1072.704</v>
      </c>
      <c r="Q76" s="56"/>
      <c r="R76" s="56">
        <f t="shared" si="40"/>
        <v>13433.663999999999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86.72800000000007</v>
      </c>
      <c r="K77" s="56">
        <f t="shared" si="43"/>
        <v>83.76800000000003</v>
      </c>
      <c r="L77" s="56">
        <f t="shared" si="43"/>
        <v>58.312000000000126</v>
      </c>
      <c r="M77" s="56">
        <f t="shared" si="43"/>
        <v>62.45600000000013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291.26400000000035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996.192</v>
      </c>
      <c r="F78" s="56">
        <f t="shared" si="44"/>
        <v>1095.984</v>
      </c>
      <c r="G78" s="56">
        <f t="shared" si="44"/>
        <v>979.7760000000001</v>
      </c>
      <c r="H78" s="56">
        <f t="shared" si="44"/>
        <v>909.36</v>
      </c>
      <c r="I78" s="56">
        <f t="shared" si="44"/>
        <v>909.36</v>
      </c>
      <c r="J78" s="56">
        <f t="shared" si="44"/>
        <v>500.68800000000005</v>
      </c>
      <c r="K78" s="56">
        <f t="shared" si="44"/>
        <v>502.84800000000007</v>
      </c>
      <c r="L78" s="56">
        <f t="shared" si="44"/>
        <v>521.4240000000001</v>
      </c>
      <c r="M78" s="56">
        <f t="shared" si="44"/>
        <v>518.4000000000001</v>
      </c>
      <c r="N78" s="56">
        <f t="shared" si="44"/>
        <v>1127.9520000000002</v>
      </c>
      <c r="O78" s="56">
        <f t="shared" si="44"/>
        <v>958.1760000000002</v>
      </c>
      <c r="P78" s="56">
        <f t="shared" si="44"/>
        <v>782.784</v>
      </c>
      <c r="Q78" s="56"/>
      <c r="R78" s="56">
        <f t="shared" si="40"/>
        <v>9802.944000000001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63.28800000000007</v>
      </c>
      <c r="K79" s="56">
        <f t="shared" si="45"/>
        <v>61.12800000000004</v>
      </c>
      <c r="L79" s="56">
        <f t="shared" si="45"/>
        <v>42.55200000000002</v>
      </c>
      <c r="M79" s="56">
        <f t="shared" si="45"/>
        <v>45.57600000000002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212.54400000000015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1150.694</v>
      </c>
      <c r="F80" s="56">
        <f t="shared" si="46"/>
        <v>1265.963</v>
      </c>
      <c r="G80" s="56">
        <f t="shared" si="46"/>
        <v>1131.7320000000002</v>
      </c>
      <c r="H80" s="56">
        <f t="shared" si="46"/>
        <v>1050.395</v>
      </c>
      <c r="I80" s="56">
        <f t="shared" si="46"/>
        <v>1050.395</v>
      </c>
      <c r="J80" s="56">
        <f t="shared" si="46"/>
        <v>578.341</v>
      </c>
      <c r="K80" s="56">
        <f t="shared" si="46"/>
        <v>580.836</v>
      </c>
      <c r="L80" s="56">
        <f t="shared" si="46"/>
        <v>602.293</v>
      </c>
      <c r="M80" s="56">
        <f t="shared" si="46"/>
        <v>598.8000000000001</v>
      </c>
      <c r="N80" s="56">
        <f t="shared" si="46"/>
        <v>1302.8890000000001</v>
      </c>
      <c r="O80" s="56">
        <f t="shared" si="46"/>
        <v>1106.7820000000002</v>
      </c>
      <c r="P80" s="56">
        <f t="shared" si="46"/>
        <v>904.188</v>
      </c>
      <c r="Q80" s="56"/>
      <c r="R80" s="56">
        <f t="shared" si="40"/>
        <v>11323.307999999999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96.80600000000004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115.7679999999998</v>
      </c>
      <c r="H81" s="56">
        <f t="shared" si="47"/>
        <v>197.10500000000002</v>
      </c>
      <c r="I81" s="56">
        <f t="shared" si="47"/>
        <v>197.10500000000002</v>
      </c>
      <c r="J81" s="56">
        <f t="shared" si="47"/>
        <v>669.159</v>
      </c>
      <c r="K81" s="56">
        <f t="shared" si="47"/>
        <v>666.664</v>
      </c>
      <c r="L81" s="56">
        <f t="shared" si="47"/>
        <v>645.207</v>
      </c>
      <c r="M81" s="56">
        <f t="shared" si="47"/>
        <v>648.6999999999999</v>
      </c>
      <c r="N81" s="56">
        <f t="shared" si="47"/>
        <v>0</v>
      </c>
      <c r="O81" s="56">
        <f t="shared" si="47"/>
        <v>140.71799999999985</v>
      </c>
      <c r="P81" s="56">
        <f t="shared" si="47"/>
        <v>343.312</v>
      </c>
      <c r="Q81" s="56"/>
      <c r="R81" s="56">
        <f t="shared" si="40"/>
        <v>3720.5439999999994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5414.654920000001</v>
      </c>
      <c r="F83" s="56">
        <f aca="true" t="shared" si="49" ref="F83:P83">SUM(F74:F82)</f>
        <v>6466.25584</v>
      </c>
      <c r="G83" s="56">
        <f t="shared" si="49"/>
        <v>5580.8856</v>
      </c>
      <c r="H83" s="56">
        <f t="shared" si="49"/>
        <v>5058.764359999999</v>
      </c>
      <c r="I83" s="56">
        <f t="shared" si="49"/>
        <v>4924.282719999999</v>
      </c>
      <c r="J83" s="56">
        <f t="shared" si="49"/>
        <v>4089.93928</v>
      </c>
      <c r="K83" s="56">
        <f t="shared" si="49"/>
        <v>4105.31264</v>
      </c>
      <c r="L83" s="56">
        <f t="shared" si="49"/>
        <v>4129.994640000001</v>
      </c>
      <c r="M83" s="56">
        <f t="shared" si="49"/>
        <v>3993.8910400000004</v>
      </c>
      <c r="N83" s="56">
        <f t="shared" si="49"/>
        <v>5690.40584</v>
      </c>
      <c r="O83" s="56">
        <f t="shared" si="49"/>
        <v>5437.233880000001</v>
      </c>
      <c r="P83" s="56">
        <f t="shared" si="49"/>
        <v>4731.018</v>
      </c>
      <c r="Q83" s="56"/>
      <c r="R83" s="57">
        <f t="shared" si="40"/>
        <v>59622.63876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102119</v>
      </c>
      <c r="F7" s="70">
        <v>147378</v>
      </c>
      <c r="G7" s="70">
        <v>117422</v>
      </c>
      <c r="H7" s="70">
        <v>102177</v>
      </c>
      <c r="I7" s="70">
        <v>94445</v>
      </c>
      <c r="J7" s="70">
        <v>99629</v>
      </c>
      <c r="K7" s="70">
        <v>113734</v>
      </c>
      <c r="L7" s="70">
        <v>100740</v>
      </c>
      <c r="M7" s="70">
        <v>85168</v>
      </c>
      <c r="N7" s="70">
        <v>104156</v>
      </c>
      <c r="O7" s="70">
        <v>127772</v>
      </c>
      <c r="P7" s="70">
        <v>117954</v>
      </c>
      <c r="R7" s="41">
        <f>SUM(E7:P7)</f>
        <v>1312694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351.3</v>
      </c>
      <c r="C10" s="37"/>
      <c r="D10" s="10" t="s">
        <v>5</v>
      </c>
      <c r="E10" s="70">
        <v>235.9</v>
      </c>
      <c r="F10" s="70">
        <v>351.3</v>
      </c>
      <c r="G10" s="70">
        <v>348.2</v>
      </c>
      <c r="H10" s="70">
        <v>306.5</v>
      </c>
      <c r="I10" s="70">
        <v>296.5</v>
      </c>
      <c r="J10" s="70">
        <v>290.8</v>
      </c>
      <c r="K10" s="70">
        <v>302.6</v>
      </c>
      <c r="L10" s="70">
        <v>282.5</v>
      </c>
      <c r="M10" s="70">
        <v>289.8</v>
      </c>
      <c r="N10" s="70">
        <v>326.1</v>
      </c>
      <c r="O10" s="70">
        <v>323.3</v>
      </c>
      <c r="P10" s="70">
        <v>217</v>
      </c>
      <c r="R10" s="41">
        <f>SUM(E10:P10)</f>
        <v>3570.5000000000005</v>
      </c>
      <c r="W10" s="15" t="s">
        <v>54</v>
      </c>
      <c r="X10" s="20"/>
    </row>
    <row r="11" spans="2:24" ht="15">
      <c r="B11" s="37">
        <f>MAX(E11:P11)</f>
        <v>351.3</v>
      </c>
      <c r="C11" s="37"/>
      <c r="D11" s="10" t="s">
        <v>6</v>
      </c>
      <c r="E11" s="70">
        <v>235.9</v>
      </c>
      <c r="F11" s="70">
        <v>351.3</v>
      </c>
      <c r="G11" s="70">
        <v>348.2</v>
      </c>
      <c r="H11" s="70">
        <v>306.5</v>
      </c>
      <c r="I11" s="70">
        <v>296.5</v>
      </c>
      <c r="J11" s="70">
        <v>290.8</v>
      </c>
      <c r="K11" s="70">
        <v>302.6</v>
      </c>
      <c r="L11" s="70">
        <v>282.5</v>
      </c>
      <c r="M11" s="70">
        <v>289.8</v>
      </c>
      <c r="N11" s="70">
        <v>326.1</v>
      </c>
      <c r="O11" s="70">
        <v>323.3</v>
      </c>
      <c r="P11" s="70">
        <v>217</v>
      </c>
      <c r="R11" s="41">
        <f>SUM(E11:P11)</f>
        <v>3570.5000000000005</v>
      </c>
      <c r="W11" s="15" t="s">
        <v>55</v>
      </c>
      <c r="X11" s="20"/>
    </row>
    <row r="12" spans="2:24" ht="15">
      <c r="B12" s="37">
        <f>MAX(E12:P12)</f>
        <v>351.3</v>
      </c>
      <c r="C12" s="37"/>
      <c r="D12" s="10" t="s">
        <v>7</v>
      </c>
      <c r="E12" s="70">
        <v>235.9</v>
      </c>
      <c r="F12" s="70">
        <v>351.3</v>
      </c>
      <c r="G12" s="70">
        <v>348.2</v>
      </c>
      <c r="H12" s="70">
        <v>306.5</v>
      </c>
      <c r="I12" s="70">
        <v>296.5</v>
      </c>
      <c r="J12" s="70">
        <v>290.8</v>
      </c>
      <c r="K12" s="70">
        <v>302.6</v>
      </c>
      <c r="L12" s="70">
        <v>282.5</v>
      </c>
      <c r="M12" s="70">
        <v>289.8</v>
      </c>
      <c r="N12" s="70">
        <v>326.1</v>
      </c>
      <c r="O12" s="70">
        <v>323.3</v>
      </c>
      <c r="P12" s="70">
        <v>217</v>
      </c>
      <c r="R12" s="41">
        <f>SUM(E12:P12)</f>
        <v>3570.5000000000005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7463.83194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10746.847280000002</v>
      </c>
      <c r="G15" s="59">
        <f t="shared" si="0"/>
        <v>9643.38572</v>
      </c>
      <c r="H15" s="59">
        <f t="shared" si="0"/>
        <v>8470.756019999999</v>
      </c>
      <c r="I15" s="59">
        <f t="shared" si="0"/>
        <v>8045.8257</v>
      </c>
      <c r="J15" s="59">
        <f t="shared" si="0"/>
        <v>8141.802540000001</v>
      </c>
      <c r="K15" s="59">
        <f t="shared" si="0"/>
        <v>8818.85884</v>
      </c>
      <c r="L15" s="59">
        <f t="shared" si="0"/>
        <v>8054.567400000001</v>
      </c>
      <c r="M15" s="59">
        <f t="shared" si="0"/>
        <v>7616.67768</v>
      </c>
      <c r="N15" s="59">
        <f t="shared" si="0"/>
        <v>8839.04356</v>
      </c>
      <c r="O15" s="59">
        <f t="shared" si="0"/>
        <v>9629.09972</v>
      </c>
      <c r="P15" s="59">
        <f t="shared" si="0"/>
        <v>7828.63804</v>
      </c>
      <c r="Q15" s="59"/>
      <c r="R15" s="59">
        <f t="shared" si="0"/>
        <v>103299.33444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7463.83194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10746.847280000002</v>
      </c>
      <c r="G16" s="60">
        <f t="shared" si="1"/>
        <v>9643.38572</v>
      </c>
      <c r="H16" s="60">
        <f t="shared" si="1"/>
        <v>8470.756019999999</v>
      </c>
      <c r="I16" s="60">
        <f t="shared" si="1"/>
        <v>8045.8257</v>
      </c>
      <c r="J16" s="60">
        <f t="shared" si="1"/>
        <v>8141.802540000001</v>
      </c>
      <c r="K16" s="60">
        <f t="shared" si="1"/>
        <v>8818.85884</v>
      </c>
      <c r="L16" s="60">
        <f t="shared" si="1"/>
        <v>8054.567400000001</v>
      </c>
      <c r="M16" s="60">
        <f t="shared" si="1"/>
        <v>7616.67768</v>
      </c>
      <c r="N16" s="60">
        <f t="shared" si="1"/>
        <v>8839.04356</v>
      </c>
      <c r="O16" s="60">
        <f t="shared" si="1"/>
        <v>9629.09972</v>
      </c>
      <c r="P16" s="60">
        <f t="shared" si="1"/>
        <v>7828.63804</v>
      </c>
      <c r="Q16" s="60"/>
      <c r="R16" s="60">
        <f t="shared" si="1"/>
        <v>103299.33444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9420.47775</v>
      </c>
      <c r="F23" s="56">
        <f t="shared" si="5"/>
        <v>13595.620499999999</v>
      </c>
      <c r="G23" s="56">
        <f t="shared" si="5"/>
        <v>10832.1795</v>
      </c>
      <c r="H23" s="56">
        <f t="shared" si="5"/>
        <v>9425.82825</v>
      </c>
      <c r="I23" s="56">
        <f t="shared" si="5"/>
        <v>8712.55125</v>
      </c>
      <c r="J23" s="56">
        <f t="shared" si="5"/>
        <v>9190.77525</v>
      </c>
      <c r="K23" s="56">
        <f t="shared" si="5"/>
        <v>10491.9615</v>
      </c>
      <c r="L23" s="56">
        <f t="shared" si="5"/>
        <v>9293.265</v>
      </c>
      <c r="M23" s="56">
        <f t="shared" si="5"/>
        <v>7856.748</v>
      </c>
      <c r="N23" s="56">
        <f t="shared" si="5"/>
        <v>9608.391</v>
      </c>
      <c r="O23" s="56">
        <f t="shared" si="5"/>
        <v>11786.967</v>
      </c>
      <c r="P23" s="56">
        <f t="shared" si="5"/>
        <v>10881.2565</v>
      </c>
      <c r="Q23" s="56"/>
      <c r="R23" s="56">
        <f t="shared" si="4"/>
        <v>121096.02150000002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9455.47775</v>
      </c>
      <c r="F24" s="56">
        <f aca="true" t="shared" si="6" ref="F24:P24">F22+F23</f>
        <v>13630.620499999999</v>
      </c>
      <c r="G24" s="56">
        <f t="shared" si="6"/>
        <v>10867.1795</v>
      </c>
      <c r="H24" s="56">
        <f t="shared" si="6"/>
        <v>9460.82825</v>
      </c>
      <c r="I24" s="56">
        <f t="shared" si="6"/>
        <v>8747.55125</v>
      </c>
      <c r="J24" s="56">
        <f t="shared" si="6"/>
        <v>9225.77525</v>
      </c>
      <c r="K24" s="56">
        <f t="shared" si="6"/>
        <v>10526.9615</v>
      </c>
      <c r="L24" s="56">
        <f t="shared" si="6"/>
        <v>9328.265</v>
      </c>
      <c r="M24" s="56">
        <f t="shared" si="6"/>
        <v>7891.748</v>
      </c>
      <c r="N24" s="56">
        <f t="shared" si="6"/>
        <v>9643.391</v>
      </c>
      <c r="O24" s="56">
        <f t="shared" si="6"/>
        <v>11821.967</v>
      </c>
      <c r="P24" s="56">
        <f t="shared" si="6"/>
        <v>10916.2565</v>
      </c>
      <c r="Q24" s="56"/>
      <c r="R24" s="57">
        <f t="shared" si="4"/>
        <v>121516.02150000002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10268.06545</v>
      </c>
      <c r="F28" s="56">
        <f t="shared" si="8"/>
        <v>14818.8579</v>
      </c>
      <c r="G28" s="56">
        <f t="shared" si="8"/>
        <v>11806.7821</v>
      </c>
      <c r="H28" s="56">
        <f t="shared" si="8"/>
        <v>10273.89735</v>
      </c>
      <c r="I28" s="56">
        <f t="shared" si="8"/>
        <v>9496.44475</v>
      </c>
      <c r="J28" s="56">
        <f t="shared" si="8"/>
        <v>10017.69595</v>
      </c>
      <c r="K28" s="56">
        <f t="shared" si="8"/>
        <v>11435.9537</v>
      </c>
      <c r="L28" s="56">
        <f t="shared" si="8"/>
        <v>10129.407</v>
      </c>
      <c r="M28" s="56">
        <f t="shared" si="8"/>
        <v>8563.6424</v>
      </c>
      <c r="N28" s="56">
        <f t="shared" si="8"/>
        <v>10472.8858</v>
      </c>
      <c r="O28" s="56">
        <f t="shared" si="8"/>
        <v>12847.4746</v>
      </c>
      <c r="P28" s="56">
        <f t="shared" si="8"/>
        <v>11860.2747</v>
      </c>
      <c r="Q28" s="56"/>
      <c r="R28" s="56">
        <f t="shared" si="4"/>
        <v>131991.3817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10308.06545</v>
      </c>
      <c r="F29" s="56">
        <f aca="true" t="shared" si="9" ref="F29:P29">F28+F27</f>
        <v>14858.8579</v>
      </c>
      <c r="G29" s="56">
        <f t="shared" si="9"/>
        <v>11846.7821</v>
      </c>
      <c r="H29" s="56">
        <f t="shared" si="9"/>
        <v>10313.89735</v>
      </c>
      <c r="I29" s="56">
        <f t="shared" si="9"/>
        <v>9536.44475</v>
      </c>
      <c r="J29" s="56">
        <f t="shared" si="9"/>
        <v>10057.69595</v>
      </c>
      <c r="K29" s="56">
        <f t="shared" si="9"/>
        <v>11475.9537</v>
      </c>
      <c r="L29" s="56">
        <f t="shared" si="9"/>
        <v>10169.407</v>
      </c>
      <c r="M29" s="56">
        <f t="shared" si="9"/>
        <v>8603.6424</v>
      </c>
      <c r="N29" s="56">
        <f t="shared" si="9"/>
        <v>10512.8858</v>
      </c>
      <c r="O29" s="56">
        <f t="shared" si="9"/>
        <v>12887.4746</v>
      </c>
      <c r="P29" s="56">
        <f t="shared" si="9"/>
        <v>11900.2747</v>
      </c>
      <c r="Q29" s="56"/>
      <c r="R29" s="57">
        <f t="shared" si="4"/>
        <v>132471.3817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7597.6536</v>
      </c>
      <c r="F33" s="56">
        <f t="shared" si="11"/>
        <v>10964.9232</v>
      </c>
      <c r="G33" s="56">
        <f t="shared" si="11"/>
        <v>8736.1968</v>
      </c>
      <c r="H33" s="56">
        <f t="shared" si="11"/>
        <v>7601.9688</v>
      </c>
      <c r="I33" s="56">
        <f t="shared" si="11"/>
        <v>7026.708</v>
      </c>
      <c r="J33" s="56">
        <f t="shared" si="11"/>
        <v>7412.397599999999</v>
      </c>
      <c r="K33" s="56">
        <f t="shared" si="11"/>
        <v>8461.809599999999</v>
      </c>
      <c r="L33" s="56">
        <f t="shared" si="11"/>
        <v>7495.056</v>
      </c>
      <c r="M33" s="56">
        <f t="shared" si="11"/>
        <v>6336.499199999999</v>
      </c>
      <c r="N33" s="56">
        <f t="shared" si="11"/>
        <v>7749.206399999999</v>
      </c>
      <c r="O33" s="56">
        <f t="shared" si="11"/>
        <v>9506.236799999999</v>
      </c>
      <c r="P33" s="56">
        <f t="shared" si="11"/>
        <v>8775.7776</v>
      </c>
      <c r="Q33" s="56"/>
      <c r="R33" s="56">
        <f t="shared" si="4"/>
        <v>97664.43359999999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7632.6536</v>
      </c>
      <c r="F34" s="56">
        <f aca="true" t="shared" si="12" ref="F34:P34">F32+F33</f>
        <v>10999.9232</v>
      </c>
      <c r="G34" s="56">
        <f t="shared" si="12"/>
        <v>8771.1968</v>
      </c>
      <c r="H34" s="56">
        <f t="shared" si="12"/>
        <v>7636.9688</v>
      </c>
      <c r="I34" s="56">
        <f t="shared" si="12"/>
        <v>7061.708</v>
      </c>
      <c r="J34" s="56">
        <f t="shared" si="12"/>
        <v>7447.397599999999</v>
      </c>
      <c r="K34" s="56">
        <f t="shared" si="12"/>
        <v>8496.809599999999</v>
      </c>
      <c r="L34" s="56">
        <f t="shared" si="12"/>
        <v>7530.056</v>
      </c>
      <c r="M34" s="56">
        <f t="shared" si="12"/>
        <v>6371.499199999999</v>
      </c>
      <c r="N34" s="56">
        <f t="shared" si="12"/>
        <v>7784.206399999999</v>
      </c>
      <c r="O34" s="56">
        <f t="shared" si="12"/>
        <v>9541.236799999999</v>
      </c>
      <c r="P34" s="56">
        <f t="shared" si="12"/>
        <v>8810.7776</v>
      </c>
      <c r="Q34" s="56"/>
      <c r="R34" s="57">
        <f t="shared" si="4"/>
        <v>98084.4336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8405.41489</v>
      </c>
      <c r="F38" s="56">
        <f t="shared" si="14"/>
        <v>12130.68318</v>
      </c>
      <c r="G38" s="56">
        <f t="shared" si="14"/>
        <v>9665.00482</v>
      </c>
      <c r="H38" s="56">
        <f t="shared" si="14"/>
        <v>8410.18887</v>
      </c>
      <c r="I38" s="56">
        <f t="shared" si="14"/>
        <v>7773.7679499999995</v>
      </c>
      <c r="J38" s="56">
        <f t="shared" si="14"/>
        <v>8200.46299</v>
      </c>
      <c r="K38" s="56">
        <f t="shared" si="14"/>
        <v>9361.445539999999</v>
      </c>
      <c r="L38" s="56">
        <f t="shared" si="14"/>
        <v>8291.909399999999</v>
      </c>
      <c r="M38" s="56">
        <f t="shared" si="14"/>
        <v>7010.17808</v>
      </c>
      <c r="N38" s="56">
        <f t="shared" si="14"/>
        <v>8573.08036</v>
      </c>
      <c r="O38" s="56">
        <f t="shared" si="14"/>
        <v>10516.91332</v>
      </c>
      <c r="P38" s="56">
        <f t="shared" si="14"/>
        <v>9708.79374</v>
      </c>
      <c r="Q38" s="56"/>
      <c r="R38" s="56">
        <f t="shared" si="4"/>
        <v>108047.84313999998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8445.41489</v>
      </c>
      <c r="F39" s="56">
        <f t="shared" si="15"/>
        <v>12170.68318</v>
      </c>
      <c r="G39" s="56">
        <f t="shared" si="15"/>
        <v>9705.00482</v>
      </c>
      <c r="H39" s="56">
        <f t="shared" si="15"/>
        <v>8450.18887</v>
      </c>
      <c r="I39" s="56">
        <f t="shared" si="15"/>
        <v>7813.7679499999995</v>
      </c>
      <c r="J39" s="56">
        <f t="shared" si="15"/>
        <v>8240.46299</v>
      </c>
      <c r="K39" s="56">
        <f t="shared" si="15"/>
        <v>9401.445539999999</v>
      </c>
      <c r="L39" s="56">
        <f t="shared" si="15"/>
        <v>8331.909399999999</v>
      </c>
      <c r="M39" s="56">
        <f t="shared" si="15"/>
        <v>7050.17808</v>
      </c>
      <c r="N39" s="56">
        <f t="shared" si="15"/>
        <v>8613.08036</v>
      </c>
      <c r="O39" s="56">
        <f t="shared" si="15"/>
        <v>10556.91332</v>
      </c>
      <c r="P39" s="56">
        <f t="shared" si="15"/>
        <v>9748.79374</v>
      </c>
      <c r="Q39" s="56"/>
      <c r="R39" s="57">
        <f t="shared" si="4"/>
        <v>108527.84313999998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3639.52116</v>
      </c>
      <c r="F43" s="56">
        <f t="shared" si="17"/>
        <v>5252.55192</v>
      </c>
      <c r="G43" s="56">
        <f t="shared" si="17"/>
        <v>4184.92008</v>
      </c>
      <c r="H43" s="56">
        <f t="shared" si="17"/>
        <v>3641.58828</v>
      </c>
      <c r="I43" s="56">
        <f t="shared" si="17"/>
        <v>3366.0198</v>
      </c>
      <c r="J43" s="56">
        <f t="shared" si="17"/>
        <v>3550.77756</v>
      </c>
      <c r="K43" s="56">
        <f t="shared" si="17"/>
        <v>4053.4797599999997</v>
      </c>
      <c r="L43" s="56">
        <f t="shared" si="17"/>
        <v>3590.3736</v>
      </c>
      <c r="M43" s="56">
        <f t="shared" si="17"/>
        <v>3035.3875199999998</v>
      </c>
      <c r="N43" s="56">
        <f t="shared" si="17"/>
        <v>3712.11984</v>
      </c>
      <c r="O43" s="56">
        <f t="shared" si="17"/>
        <v>4553.79408</v>
      </c>
      <c r="P43" s="56">
        <f t="shared" si="17"/>
        <v>4203.88056</v>
      </c>
      <c r="Q43" s="56"/>
      <c r="R43" s="56">
        <f t="shared" si="4"/>
        <v>46784.41415999999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3609.2700000000004</v>
      </c>
      <c r="F44" s="56">
        <f>F10*$D$44</f>
        <v>5374.89</v>
      </c>
      <c r="G44" s="56">
        <f>G10*$D$44</f>
        <v>5327.46</v>
      </c>
      <c r="H44" s="56"/>
      <c r="I44" s="56"/>
      <c r="J44" s="56"/>
      <c r="K44" s="56"/>
      <c r="L44" s="56"/>
      <c r="M44" s="56"/>
      <c r="N44" s="56"/>
      <c r="O44" s="56">
        <f>O10*$D$44</f>
        <v>4946.490000000001</v>
      </c>
      <c r="P44" s="56">
        <f>P10*$D$44</f>
        <v>3320.1000000000004</v>
      </c>
      <c r="Q44" s="56"/>
      <c r="R44" s="56">
        <f t="shared" si="4"/>
        <v>22578.21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4045.7999999999997</v>
      </c>
      <c r="I46" s="56">
        <f aca="true" t="shared" si="18" ref="I46:N46">I10*$D$46</f>
        <v>3913.7999999999997</v>
      </c>
      <c r="J46" s="56">
        <f t="shared" si="18"/>
        <v>3838.56</v>
      </c>
      <c r="K46" s="56">
        <f t="shared" si="18"/>
        <v>3994.32</v>
      </c>
      <c r="L46" s="56">
        <f t="shared" si="18"/>
        <v>3729</v>
      </c>
      <c r="M46" s="56">
        <f t="shared" si="18"/>
        <v>3825.36</v>
      </c>
      <c r="N46" s="56">
        <f t="shared" si="18"/>
        <v>4304.52</v>
      </c>
      <c r="O46" s="56"/>
      <c r="P46" s="56"/>
      <c r="Q46" s="56"/>
      <c r="R46" s="56">
        <f t="shared" si="4"/>
        <v>27651.36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7338.791160000001</v>
      </c>
      <c r="F49" s="56">
        <f aca="true" t="shared" si="21" ref="F49:P49">SUM(F42:F48)</f>
        <v>10717.441920000001</v>
      </c>
      <c r="G49" s="56">
        <f t="shared" si="21"/>
        <v>9602.380079999999</v>
      </c>
      <c r="H49" s="56">
        <f t="shared" si="21"/>
        <v>7777.388279999999</v>
      </c>
      <c r="I49" s="56">
        <f t="shared" si="21"/>
        <v>7369.819799999999</v>
      </c>
      <c r="J49" s="56">
        <f t="shared" si="21"/>
        <v>7479.33756</v>
      </c>
      <c r="K49" s="56">
        <f t="shared" si="21"/>
        <v>8137.79976</v>
      </c>
      <c r="L49" s="56">
        <f t="shared" si="21"/>
        <v>7409.3736</v>
      </c>
      <c r="M49" s="56">
        <f t="shared" si="21"/>
        <v>6950.74752</v>
      </c>
      <c r="N49" s="56">
        <f t="shared" si="21"/>
        <v>8106.63984</v>
      </c>
      <c r="O49" s="56">
        <f t="shared" si="21"/>
        <v>9590.284080000001</v>
      </c>
      <c r="P49" s="56">
        <f t="shared" si="21"/>
        <v>7613.98056</v>
      </c>
      <c r="Q49" s="56"/>
      <c r="R49" s="57">
        <f t="shared" si="4"/>
        <v>98093.98416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3645.6483000000003</v>
      </c>
      <c r="F53" s="56">
        <f t="shared" si="23"/>
        <v>5261.3946000000005</v>
      </c>
      <c r="G53" s="56">
        <f t="shared" si="23"/>
        <v>4191.9654</v>
      </c>
      <c r="H53" s="56">
        <f t="shared" si="23"/>
        <v>3647.7189000000003</v>
      </c>
      <c r="I53" s="56">
        <f t="shared" si="23"/>
        <v>3371.6865000000003</v>
      </c>
      <c r="J53" s="56">
        <f t="shared" si="23"/>
        <v>3556.7553000000003</v>
      </c>
      <c r="K53" s="56">
        <f t="shared" si="23"/>
        <v>4060.3038</v>
      </c>
      <c r="L53" s="56">
        <f t="shared" si="23"/>
        <v>3596.418</v>
      </c>
      <c r="M53" s="56">
        <f t="shared" si="23"/>
        <v>3040.4976</v>
      </c>
      <c r="N53" s="56">
        <f t="shared" si="23"/>
        <v>3718.3692</v>
      </c>
      <c r="O53" s="56">
        <f t="shared" si="23"/>
        <v>4561.4604</v>
      </c>
      <c r="P53" s="56">
        <f t="shared" si="23"/>
        <v>4210.9578</v>
      </c>
      <c r="Q53" s="56"/>
      <c r="R53" s="56">
        <f t="shared" si="4"/>
        <v>46863.17580000001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4248.559</v>
      </c>
      <c r="F54" s="56">
        <f>F10*$D$54</f>
        <v>6326.9130000000005</v>
      </c>
      <c r="G54" s="56">
        <f>G10*$D$54</f>
        <v>6271.082</v>
      </c>
      <c r="H54" s="56"/>
      <c r="I54" s="56"/>
      <c r="J54" s="56"/>
      <c r="K54" s="56"/>
      <c r="L54" s="56"/>
      <c r="M54" s="56"/>
      <c r="N54" s="56"/>
      <c r="O54" s="56">
        <f>$D$54*O10</f>
        <v>5822.633000000001</v>
      </c>
      <c r="P54" s="56">
        <f>$D$54*P10</f>
        <v>3908.1700000000005</v>
      </c>
      <c r="Q54" s="56"/>
      <c r="R54" s="56">
        <f t="shared" si="4"/>
        <v>26577.357000000007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4876.415</v>
      </c>
      <c r="I56" s="56">
        <f aca="true" t="shared" si="24" ref="I56:N56">I10*$D$56</f>
        <v>4717.315</v>
      </c>
      <c r="J56" s="56">
        <f t="shared" si="24"/>
        <v>4626.628000000001</v>
      </c>
      <c r="K56" s="56">
        <f t="shared" si="24"/>
        <v>4814.366</v>
      </c>
      <c r="L56" s="56">
        <f t="shared" si="24"/>
        <v>4494.575</v>
      </c>
      <c r="M56" s="56">
        <f t="shared" si="24"/>
        <v>4610.718</v>
      </c>
      <c r="N56" s="56">
        <f t="shared" si="24"/>
        <v>5188.251</v>
      </c>
      <c r="O56" s="56"/>
      <c r="P56" s="56"/>
      <c r="Q56" s="56"/>
      <c r="R56" s="56">
        <f t="shared" si="4"/>
        <v>33328.268000000004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7984.2073</v>
      </c>
      <c r="F59" s="56">
        <f aca="true" t="shared" si="27" ref="F59:P59">SUM(F52:F58)</f>
        <v>11678.3076</v>
      </c>
      <c r="G59" s="56">
        <f t="shared" si="27"/>
        <v>10553.0474</v>
      </c>
      <c r="H59" s="56">
        <f t="shared" si="27"/>
        <v>8614.1339</v>
      </c>
      <c r="I59" s="56">
        <f t="shared" si="27"/>
        <v>8179.0015</v>
      </c>
      <c r="J59" s="56">
        <f t="shared" si="27"/>
        <v>8273.383300000001</v>
      </c>
      <c r="K59" s="56">
        <f t="shared" si="27"/>
        <v>8964.6698</v>
      </c>
      <c r="L59" s="56">
        <f t="shared" si="27"/>
        <v>8180.993</v>
      </c>
      <c r="M59" s="56">
        <f t="shared" si="27"/>
        <v>7741.2155999999995</v>
      </c>
      <c r="N59" s="56">
        <f t="shared" si="27"/>
        <v>8996.620200000001</v>
      </c>
      <c r="O59" s="56">
        <f t="shared" si="27"/>
        <v>10474.093400000002</v>
      </c>
      <c r="P59" s="56">
        <f t="shared" si="27"/>
        <v>8209.1278</v>
      </c>
      <c r="Q59" s="56"/>
      <c r="R59" s="57">
        <f t="shared" si="4"/>
        <v>107848.80080000001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3852.94987</v>
      </c>
      <c r="F63" s="56">
        <f t="shared" si="30"/>
        <v>5560.57194</v>
      </c>
      <c r="G63" s="56">
        <f t="shared" si="30"/>
        <v>4430.33206</v>
      </c>
      <c r="H63" s="56">
        <f t="shared" si="30"/>
        <v>3855.13821</v>
      </c>
      <c r="I63" s="56">
        <f t="shared" si="30"/>
        <v>3563.40985</v>
      </c>
      <c r="J63" s="56">
        <f t="shared" si="30"/>
        <v>3759.0021699999998</v>
      </c>
      <c r="K63" s="56">
        <f t="shared" si="30"/>
        <v>4291.18382</v>
      </c>
      <c r="L63" s="56">
        <f t="shared" si="30"/>
        <v>3800.9202</v>
      </c>
      <c r="M63" s="56">
        <f t="shared" si="30"/>
        <v>3213.38864</v>
      </c>
      <c r="N63" s="56">
        <f t="shared" si="30"/>
        <v>3929.80588</v>
      </c>
      <c r="O63" s="56">
        <f t="shared" si="30"/>
        <v>4820.83756</v>
      </c>
      <c r="P63" s="56">
        <f t="shared" si="30"/>
        <v>4450.40442</v>
      </c>
      <c r="Q63" s="56"/>
      <c r="R63" s="56">
        <f t="shared" si="29"/>
        <v>49527.944619999995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1073.345</v>
      </c>
      <c r="F64" s="56">
        <f t="shared" si="31"/>
        <v>1598.415</v>
      </c>
      <c r="G64" s="56">
        <f t="shared" si="31"/>
        <v>1584.31</v>
      </c>
      <c r="H64" s="56">
        <f t="shared" si="31"/>
        <v>1394.575</v>
      </c>
      <c r="I64" s="56">
        <f t="shared" si="31"/>
        <v>1349.075</v>
      </c>
      <c r="J64" s="56">
        <f t="shared" si="31"/>
        <v>1323.14</v>
      </c>
      <c r="K64" s="56">
        <f t="shared" si="31"/>
        <v>1376.8300000000002</v>
      </c>
      <c r="L64" s="56">
        <f t="shared" si="31"/>
        <v>1285.375</v>
      </c>
      <c r="M64" s="56">
        <f t="shared" si="31"/>
        <v>1318.59</v>
      </c>
      <c r="N64" s="56">
        <f t="shared" si="31"/>
        <v>1483.755</v>
      </c>
      <c r="O64" s="56">
        <f t="shared" si="31"/>
        <v>1471.015</v>
      </c>
      <c r="P64" s="56">
        <f t="shared" si="31"/>
        <v>987.3499999999999</v>
      </c>
      <c r="Q64" s="56"/>
      <c r="R64" s="56">
        <f t="shared" si="29"/>
        <v>16245.775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695.9050000000001</v>
      </c>
      <c r="F66" s="56">
        <f t="shared" si="33"/>
        <v>1036.335</v>
      </c>
      <c r="G66" s="56">
        <f t="shared" si="33"/>
        <v>1027.19</v>
      </c>
      <c r="H66" s="56">
        <f t="shared" si="33"/>
        <v>904.1750000000001</v>
      </c>
      <c r="I66" s="56">
        <f t="shared" si="33"/>
        <v>874.6750000000001</v>
      </c>
      <c r="J66" s="56">
        <f t="shared" si="33"/>
        <v>857.8600000000001</v>
      </c>
      <c r="K66" s="56">
        <f t="shared" si="33"/>
        <v>892.6700000000001</v>
      </c>
      <c r="L66" s="56">
        <f t="shared" si="33"/>
        <v>833.375</v>
      </c>
      <c r="M66" s="56">
        <f t="shared" si="33"/>
        <v>854.9100000000001</v>
      </c>
      <c r="N66" s="56">
        <f t="shared" si="33"/>
        <v>961.9950000000001</v>
      </c>
      <c r="O66" s="56">
        <f t="shared" si="33"/>
        <v>953.7350000000001</v>
      </c>
      <c r="P66" s="56">
        <f t="shared" si="33"/>
        <v>640.1500000000001</v>
      </c>
      <c r="Q66" s="56"/>
      <c r="R66" s="56">
        <f t="shared" si="29"/>
        <v>10532.975000000002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853.9580000000001</v>
      </c>
      <c r="F68" s="56">
        <f t="shared" si="35"/>
        <v>1271.7060000000001</v>
      </c>
      <c r="G68" s="56">
        <f t="shared" si="35"/>
        <v>1260.484</v>
      </c>
      <c r="H68" s="56">
        <f t="shared" si="35"/>
        <v>1109.53</v>
      </c>
      <c r="I68" s="56">
        <f t="shared" si="35"/>
        <v>1073.33</v>
      </c>
      <c r="J68" s="56">
        <f t="shared" si="35"/>
        <v>1052.6960000000001</v>
      </c>
      <c r="K68" s="56">
        <f t="shared" si="35"/>
        <v>1095.412</v>
      </c>
      <c r="L68" s="56">
        <f t="shared" si="35"/>
        <v>1022.65</v>
      </c>
      <c r="M68" s="56">
        <f t="shared" si="35"/>
        <v>1049.076</v>
      </c>
      <c r="N68" s="56">
        <f t="shared" si="35"/>
        <v>1180.4820000000002</v>
      </c>
      <c r="O68" s="56">
        <f t="shared" si="35"/>
        <v>1170.346</v>
      </c>
      <c r="P68" s="56">
        <f t="shared" si="35"/>
        <v>785.5400000000001</v>
      </c>
      <c r="Q68" s="56"/>
      <c r="R68" s="56">
        <f t="shared" si="29"/>
        <v>12925.210000000001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51.041999999999916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119.45999999999992</v>
      </c>
      <c r="Q69" s="56"/>
      <c r="R69" s="56">
        <f t="shared" si="29"/>
        <v>170.50199999999984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6727.199869999999</v>
      </c>
      <c r="F71" s="56">
        <f aca="true" t="shared" si="38" ref="F71:P71">SUM(F62:F70)</f>
        <v>9667.02794</v>
      </c>
      <c r="G71" s="56">
        <f t="shared" si="38"/>
        <v>8502.316060000001</v>
      </c>
      <c r="H71" s="56">
        <f t="shared" si="38"/>
        <v>7463.41821</v>
      </c>
      <c r="I71" s="56">
        <f t="shared" si="38"/>
        <v>7060.48985</v>
      </c>
      <c r="J71" s="56">
        <f t="shared" si="38"/>
        <v>7192.69817</v>
      </c>
      <c r="K71" s="56">
        <f t="shared" si="38"/>
        <v>7856.0958200000005</v>
      </c>
      <c r="L71" s="56">
        <f t="shared" si="38"/>
        <v>7142.3202</v>
      </c>
      <c r="M71" s="56">
        <f t="shared" si="38"/>
        <v>6635.96464</v>
      </c>
      <c r="N71" s="56">
        <f t="shared" si="38"/>
        <v>7756.03788</v>
      </c>
      <c r="O71" s="56">
        <f t="shared" si="38"/>
        <v>8615.93356</v>
      </c>
      <c r="P71" s="56">
        <f t="shared" si="38"/>
        <v>7182.904419999999</v>
      </c>
      <c r="Q71" s="56"/>
      <c r="R71" s="57">
        <f t="shared" si="29"/>
        <v>91802.40662000002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3600.71594</v>
      </c>
      <c r="F75" s="56">
        <f t="shared" si="41"/>
        <v>5196.54828</v>
      </c>
      <c r="G75" s="56">
        <f t="shared" si="41"/>
        <v>4140.29972</v>
      </c>
      <c r="H75" s="56">
        <f t="shared" si="41"/>
        <v>3602.76102</v>
      </c>
      <c r="I75" s="56">
        <f t="shared" si="41"/>
        <v>3330.1307</v>
      </c>
      <c r="J75" s="56">
        <f t="shared" si="41"/>
        <v>3512.91854</v>
      </c>
      <c r="K75" s="56">
        <f t="shared" si="41"/>
        <v>4010.26084</v>
      </c>
      <c r="L75" s="56">
        <f t="shared" si="41"/>
        <v>3552.0924</v>
      </c>
      <c r="M75" s="56">
        <f t="shared" si="41"/>
        <v>3003.02368</v>
      </c>
      <c r="N75" s="56">
        <f t="shared" si="41"/>
        <v>3672.54056</v>
      </c>
      <c r="O75" s="56">
        <f t="shared" si="41"/>
        <v>4505.24072</v>
      </c>
      <c r="P75" s="56">
        <f t="shared" si="41"/>
        <v>4159.05804</v>
      </c>
      <c r="Q75" s="56"/>
      <c r="R75" s="56">
        <f t="shared" si="40"/>
        <v>46285.59044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1396.528</v>
      </c>
      <c r="F76" s="56">
        <f t="shared" si="42"/>
        <v>2079.696</v>
      </c>
      <c r="G76" s="56">
        <f t="shared" si="42"/>
        <v>2061.344</v>
      </c>
      <c r="H76" s="56">
        <f t="shared" si="42"/>
        <v>1814.48</v>
      </c>
      <c r="I76" s="56">
        <f t="shared" si="42"/>
        <v>1755.28</v>
      </c>
      <c r="J76" s="56">
        <f t="shared" si="42"/>
        <v>1721.536</v>
      </c>
      <c r="K76" s="56">
        <f t="shared" si="42"/>
        <v>1791.392</v>
      </c>
      <c r="L76" s="56">
        <f t="shared" si="42"/>
        <v>1672.4</v>
      </c>
      <c r="M76" s="56">
        <f t="shared" si="42"/>
        <v>1715.616</v>
      </c>
      <c r="N76" s="56">
        <f t="shared" si="42"/>
        <v>1930.5120000000002</v>
      </c>
      <c r="O76" s="56">
        <f t="shared" si="42"/>
        <v>1913.9360000000001</v>
      </c>
      <c r="P76" s="56">
        <f t="shared" si="42"/>
        <v>1284.6399999999999</v>
      </c>
      <c r="Q76" s="56"/>
      <c r="R76" s="56">
        <f t="shared" si="40"/>
        <v>21137.36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1019.0880000000001</v>
      </c>
      <c r="F78" s="56">
        <f t="shared" si="44"/>
        <v>1517.6160000000002</v>
      </c>
      <c r="G78" s="56">
        <f t="shared" si="44"/>
        <v>1504.2240000000002</v>
      </c>
      <c r="H78" s="56">
        <f t="shared" si="44"/>
        <v>1324.0800000000002</v>
      </c>
      <c r="I78" s="56">
        <f t="shared" si="44"/>
        <v>1280.88</v>
      </c>
      <c r="J78" s="56">
        <f t="shared" si="44"/>
        <v>1256.256</v>
      </c>
      <c r="K78" s="56">
        <f t="shared" si="44"/>
        <v>1307.2320000000002</v>
      </c>
      <c r="L78" s="56">
        <f t="shared" si="44"/>
        <v>1220.4</v>
      </c>
      <c r="M78" s="56">
        <f t="shared" si="44"/>
        <v>1251.9360000000001</v>
      </c>
      <c r="N78" s="56">
        <f t="shared" si="44"/>
        <v>1408.7520000000002</v>
      </c>
      <c r="O78" s="56">
        <f t="shared" si="44"/>
        <v>1396.6560000000002</v>
      </c>
      <c r="P78" s="56">
        <f t="shared" si="44"/>
        <v>937.44</v>
      </c>
      <c r="Q78" s="56"/>
      <c r="R78" s="56">
        <f t="shared" si="40"/>
        <v>15424.560000000003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1177.141</v>
      </c>
      <c r="F80" s="56">
        <f t="shared" si="46"/>
        <v>1752.987</v>
      </c>
      <c r="G80" s="56">
        <f t="shared" si="46"/>
        <v>1737.518</v>
      </c>
      <c r="H80" s="56">
        <f t="shared" si="46"/>
        <v>1529.4350000000002</v>
      </c>
      <c r="I80" s="56">
        <f t="shared" si="46"/>
        <v>1479.535</v>
      </c>
      <c r="J80" s="56">
        <f t="shared" si="46"/>
        <v>1451.092</v>
      </c>
      <c r="K80" s="56">
        <f t="shared" si="46"/>
        <v>1509.9740000000002</v>
      </c>
      <c r="L80" s="56">
        <f t="shared" si="46"/>
        <v>1409.675</v>
      </c>
      <c r="M80" s="56">
        <f t="shared" si="46"/>
        <v>1446.102</v>
      </c>
      <c r="N80" s="56">
        <f t="shared" si="46"/>
        <v>1627.2390000000003</v>
      </c>
      <c r="O80" s="56">
        <f t="shared" si="46"/>
        <v>1613.267</v>
      </c>
      <c r="P80" s="56">
        <f t="shared" si="46"/>
        <v>1082.8300000000002</v>
      </c>
      <c r="Q80" s="56"/>
      <c r="R80" s="56">
        <f t="shared" si="40"/>
        <v>17816.795000000002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70.35899999999992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164.66999999999985</v>
      </c>
      <c r="Q81" s="56"/>
      <c r="R81" s="56">
        <f t="shared" si="40"/>
        <v>235.02899999999977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7463.83194</v>
      </c>
      <c r="F83" s="56">
        <f aca="true" t="shared" si="49" ref="F83:P83">SUM(F74:F82)</f>
        <v>10746.847280000002</v>
      </c>
      <c r="G83" s="56">
        <f t="shared" si="49"/>
        <v>9643.38572</v>
      </c>
      <c r="H83" s="56">
        <f t="shared" si="49"/>
        <v>8470.756019999999</v>
      </c>
      <c r="I83" s="56">
        <f t="shared" si="49"/>
        <v>8045.8257</v>
      </c>
      <c r="J83" s="56">
        <f t="shared" si="49"/>
        <v>8141.802540000001</v>
      </c>
      <c r="K83" s="56">
        <f t="shared" si="49"/>
        <v>8818.85884</v>
      </c>
      <c r="L83" s="56">
        <f t="shared" si="49"/>
        <v>8054.567400000001</v>
      </c>
      <c r="M83" s="56">
        <f t="shared" si="49"/>
        <v>7616.67768</v>
      </c>
      <c r="N83" s="56">
        <f t="shared" si="49"/>
        <v>8839.04356</v>
      </c>
      <c r="O83" s="56">
        <f t="shared" si="49"/>
        <v>9629.09972</v>
      </c>
      <c r="P83" s="56">
        <f t="shared" si="49"/>
        <v>7828.63804</v>
      </c>
      <c r="Q83" s="56"/>
      <c r="R83" s="57">
        <f t="shared" si="40"/>
        <v>103299.33444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82949</v>
      </c>
      <c r="F7" s="70">
        <v>78825</v>
      </c>
      <c r="G7" s="70">
        <v>69489</v>
      </c>
      <c r="H7" s="70">
        <v>53014</v>
      </c>
      <c r="I7" s="70">
        <v>57074</v>
      </c>
      <c r="J7" s="70">
        <v>55763</v>
      </c>
      <c r="K7" s="70">
        <v>57182</v>
      </c>
      <c r="L7" s="70">
        <v>57733</v>
      </c>
      <c r="M7" s="70">
        <v>58998</v>
      </c>
      <c r="N7" s="70">
        <v>46403</v>
      </c>
      <c r="O7" s="70">
        <v>50821</v>
      </c>
      <c r="P7" s="70">
        <v>58157</v>
      </c>
      <c r="R7" s="41">
        <f>SUM(E7:P7)</f>
        <v>726408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244.8</v>
      </c>
      <c r="C10" s="37"/>
      <c r="D10" s="10" t="s">
        <v>5</v>
      </c>
      <c r="E10" s="70">
        <v>190.4</v>
      </c>
      <c r="F10" s="70">
        <v>228.8</v>
      </c>
      <c r="G10" s="70">
        <v>244.8</v>
      </c>
      <c r="H10" s="70">
        <v>238.4</v>
      </c>
      <c r="I10" s="70">
        <v>214.4</v>
      </c>
      <c r="J10" s="70">
        <v>172.8</v>
      </c>
      <c r="K10" s="70">
        <v>174.4</v>
      </c>
      <c r="L10" s="70">
        <v>179.2</v>
      </c>
      <c r="M10" s="70">
        <v>177.6</v>
      </c>
      <c r="N10" s="70">
        <v>235.2</v>
      </c>
      <c r="O10" s="70">
        <v>224</v>
      </c>
      <c r="P10" s="70">
        <v>227.2</v>
      </c>
      <c r="R10" s="41">
        <f>SUM(E10:P10)</f>
        <v>2507.2</v>
      </c>
      <c r="W10" s="15" t="s">
        <v>54</v>
      </c>
      <c r="X10" s="20"/>
    </row>
    <row r="11" spans="2:24" ht="15">
      <c r="B11" s="37">
        <f>MAX(E11:P11)</f>
        <v>244.8</v>
      </c>
      <c r="C11" s="37"/>
      <c r="D11" s="10" t="s">
        <v>6</v>
      </c>
      <c r="E11" s="70">
        <v>190.4</v>
      </c>
      <c r="F11" s="70">
        <v>228.8</v>
      </c>
      <c r="G11" s="70">
        <v>244.8</v>
      </c>
      <c r="H11" s="70">
        <v>238.4</v>
      </c>
      <c r="I11" s="70">
        <v>214.4</v>
      </c>
      <c r="J11" s="70">
        <v>172.8</v>
      </c>
      <c r="K11" s="70">
        <v>174.4</v>
      </c>
      <c r="L11" s="70">
        <v>179.2</v>
      </c>
      <c r="M11" s="70">
        <v>177.6</v>
      </c>
      <c r="N11" s="70">
        <v>235.2</v>
      </c>
      <c r="O11" s="70">
        <v>224</v>
      </c>
      <c r="P11" s="70">
        <v>227.2</v>
      </c>
      <c r="R11" s="41">
        <f>SUM(E11:P11)</f>
        <v>2507.2</v>
      </c>
      <c r="W11" s="15" t="s">
        <v>55</v>
      </c>
      <c r="X11" s="20"/>
    </row>
    <row r="12" spans="2:24" ht="15">
      <c r="B12" s="37">
        <f>MAX(E12:P12)</f>
        <v>244.8</v>
      </c>
      <c r="C12" s="37"/>
      <c r="D12" s="10" t="s">
        <v>7</v>
      </c>
      <c r="E12" s="70">
        <v>190.4</v>
      </c>
      <c r="F12" s="70">
        <v>228.8</v>
      </c>
      <c r="G12" s="70">
        <v>244.8</v>
      </c>
      <c r="H12" s="70">
        <v>238.4</v>
      </c>
      <c r="I12" s="70">
        <v>214.4</v>
      </c>
      <c r="J12" s="70">
        <v>172.8</v>
      </c>
      <c r="K12" s="70">
        <v>174.4</v>
      </c>
      <c r="L12" s="70">
        <v>179.2</v>
      </c>
      <c r="M12" s="70">
        <v>177.6</v>
      </c>
      <c r="N12" s="70">
        <v>235.2</v>
      </c>
      <c r="O12" s="70">
        <v>224</v>
      </c>
      <c r="P12" s="70">
        <v>227.2</v>
      </c>
      <c r="R12" s="41">
        <f>SUM(E12:P12)</f>
        <v>2507.2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6321.97774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6569.7815</v>
      </c>
      <c r="G15" s="59">
        <f t="shared" si="0"/>
        <v>6404.434140000001</v>
      </c>
      <c r="H15" s="59">
        <f t="shared" si="0"/>
        <v>5757.98964</v>
      </c>
      <c r="I15" s="59">
        <f t="shared" si="0"/>
        <v>5655.38524</v>
      </c>
      <c r="J15" s="59">
        <f t="shared" si="0"/>
        <v>5183.175380000001</v>
      </c>
      <c r="K15" s="59">
        <f t="shared" si="0"/>
        <v>5249.593320000001</v>
      </c>
      <c r="L15" s="59">
        <f t="shared" si="0"/>
        <v>5318.17358</v>
      </c>
      <c r="M15" s="59">
        <f t="shared" si="0"/>
        <v>5346.39348</v>
      </c>
      <c r="N15" s="59">
        <f t="shared" si="0"/>
        <v>5492.1177800000005</v>
      </c>
      <c r="O15" s="59">
        <f t="shared" si="0"/>
        <v>5533.20846</v>
      </c>
      <c r="P15" s="59">
        <f t="shared" si="0"/>
        <v>5824.64382</v>
      </c>
      <c r="Q15" s="59"/>
      <c r="R15" s="59">
        <f t="shared" si="0"/>
        <v>68656.87408000001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6321.97774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6569.7815</v>
      </c>
      <c r="G16" s="60">
        <f t="shared" si="1"/>
        <v>6404.434140000001</v>
      </c>
      <c r="H16" s="60">
        <f t="shared" si="1"/>
        <v>5757.98964</v>
      </c>
      <c r="I16" s="60">
        <f t="shared" si="1"/>
        <v>5655.38524</v>
      </c>
      <c r="J16" s="60">
        <f t="shared" si="1"/>
        <v>5183.175380000001</v>
      </c>
      <c r="K16" s="60">
        <f t="shared" si="1"/>
        <v>5249.593320000001</v>
      </c>
      <c r="L16" s="60">
        <f t="shared" si="1"/>
        <v>5318.17358</v>
      </c>
      <c r="M16" s="60">
        <f t="shared" si="1"/>
        <v>5346.39348</v>
      </c>
      <c r="N16" s="60">
        <f t="shared" si="1"/>
        <v>5492.1177800000005</v>
      </c>
      <c r="O16" s="60">
        <f t="shared" si="1"/>
        <v>5533.20846</v>
      </c>
      <c r="P16" s="60">
        <f t="shared" si="1"/>
        <v>5824.64382</v>
      </c>
      <c r="Q16" s="60"/>
      <c r="R16" s="60">
        <f t="shared" si="1"/>
        <v>68656.87408000001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7652.04525</v>
      </c>
      <c r="F23" s="56">
        <f t="shared" si="5"/>
        <v>7271.60625</v>
      </c>
      <c r="G23" s="56">
        <f t="shared" si="5"/>
        <v>6410.36025</v>
      </c>
      <c r="H23" s="56">
        <f t="shared" si="5"/>
        <v>4890.5415</v>
      </c>
      <c r="I23" s="56">
        <f t="shared" si="5"/>
        <v>5265.0765</v>
      </c>
      <c r="J23" s="56">
        <f t="shared" si="5"/>
        <v>5144.13675</v>
      </c>
      <c r="K23" s="56">
        <f t="shared" si="5"/>
        <v>5275.0395</v>
      </c>
      <c r="L23" s="56">
        <f t="shared" si="5"/>
        <v>5325.86925</v>
      </c>
      <c r="M23" s="56">
        <f t="shared" si="5"/>
        <v>5442.5655</v>
      </c>
      <c r="N23" s="56">
        <f t="shared" si="5"/>
        <v>4280.67675</v>
      </c>
      <c r="O23" s="56">
        <f t="shared" si="5"/>
        <v>4688.23725</v>
      </c>
      <c r="P23" s="56">
        <f t="shared" si="5"/>
        <v>5364.98325</v>
      </c>
      <c r="Q23" s="56"/>
      <c r="R23" s="56">
        <f t="shared" si="4"/>
        <v>67011.13799999999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7687.04525</v>
      </c>
      <c r="F24" s="56">
        <f aca="true" t="shared" si="6" ref="F24:P24">F22+F23</f>
        <v>7306.60625</v>
      </c>
      <c r="G24" s="56">
        <f t="shared" si="6"/>
        <v>6445.36025</v>
      </c>
      <c r="H24" s="56">
        <f t="shared" si="6"/>
        <v>4925.5415</v>
      </c>
      <c r="I24" s="56">
        <f t="shared" si="6"/>
        <v>5300.0765</v>
      </c>
      <c r="J24" s="56">
        <f t="shared" si="6"/>
        <v>5179.13675</v>
      </c>
      <c r="K24" s="56">
        <f t="shared" si="6"/>
        <v>5310.0395</v>
      </c>
      <c r="L24" s="56">
        <f t="shared" si="6"/>
        <v>5360.86925</v>
      </c>
      <c r="M24" s="56">
        <f t="shared" si="6"/>
        <v>5477.5655</v>
      </c>
      <c r="N24" s="56">
        <f t="shared" si="6"/>
        <v>4315.67675</v>
      </c>
      <c r="O24" s="56">
        <f t="shared" si="6"/>
        <v>4723.23725</v>
      </c>
      <c r="P24" s="56">
        <f t="shared" si="6"/>
        <v>5399.98325</v>
      </c>
      <c r="Q24" s="56"/>
      <c r="R24" s="57">
        <f t="shared" si="4"/>
        <v>67431.13799999999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8340.52195</v>
      </c>
      <c r="F28" s="56">
        <f t="shared" si="8"/>
        <v>7925.85375</v>
      </c>
      <c r="G28" s="56">
        <f t="shared" si="8"/>
        <v>6987.11895</v>
      </c>
      <c r="H28" s="56">
        <f t="shared" si="8"/>
        <v>5330.5577</v>
      </c>
      <c r="I28" s="56">
        <f t="shared" si="8"/>
        <v>5738.7907000000005</v>
      </c>
      <c r="J28" s="56">
        <f t="shared" si="8"/>
        <v>5606.96965</v>
      </c>
      <c r="K28" s="56">
        <f t="shared" si="8"/>
        <v>5749.6501</v>
      </c>
      <c r="L28" s="56">
        <f t="shared" si="8"/>
        <v>5805.05315</v>
      </c>
      <c r="M28" s="56">
        <f t="shared" si="8"/>
        <v>5932.2489</v>
      </c>
      <c r="N28" s="56">
        <f t="shared" si="8"/>
        <v>4665.82165</v>
      </c>
      <c r="O28" s="56">
        <f t="shared" si="8"/>
        <v>5110.05155</v>
      </c>
      <c r="P28" s="56">
        <f t="shared" si="8"/>
        <v>5847.68635</v>
      </c>
      <c r="Q28" s="56"/>
      <c r="R28" s="56">
        <f t="shared" si="4"/>
        <v>73040.3244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8380.52195</v>
      </c>
      <c r="F29" s="56">
        <f aca="true" t="shared" si="9" ref="F29:P29">F28+F27</f>
        <v>7965.85375</v>
      </c>
      <c r="G29" s="56">
        <f t="shared" si="9"/>
        <v>7027.11895</v>
      </c>
      <c r="H29" s="56">
        <f t="shared" si="9"/>
        <v>5370.5577</v>
      </c>
      <c r="I29" s="56">
        <f t="shared" si="9"/>
        <v>5778.7907000000005</v>
      </c>
      <c r="J29" s="56">
        <f t="shared" si="9"/>
        <v>5646.96965</v>
      </c>
      <c r="K29" s="56">
        <f t="shared" si="9"/>
        <v>5789.6501</v>
      </c>
      <c r="L29" s="56">
        <f t="shared" si="9"/>
        <v>5845.05315</v>
      </c>
      <c r="M29" s="56">
        <f t="shared" si="9"/>
        <v>5972.2489</v>
      </c>
      <c r="N29" s="56">
        <f t="shared" si="9"/>
        <v>4705.82165</v>
      </c>
      <c r="O29" s="56">
        <f t="shared" si="9"/>
        <v>5150.05155</v>
      </c>
      <c r="P29" s="56">
        <f t="shared" si="9"/>
        <v>5887.68635</v>
      </c>
      <c r="Q29" s="56"/>
      <c r="R29" s="57">
        <f t="shared" si="4"/>
        <v>73520.3244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6171.405599999999</v>
      </c>
      <c r="F33" s="56">
        <f t="shared" si="11"/>
        <v>5864.58</v>
      </c>
      <c r="G33" s="56">
        <f t="shared" si="11"/>
        <v>5169.981599999999</v>
      </c>
      <c r="H33" s="56">
        <f t="shared" si="11"/>
        <v>3944.2416</v>
      </c>
      <c r="I33" s="56">
        <f t="shared" si="11"/>
        <v>4246.3056</v>
      </c>
      <c r="J33" s="56">
        <f t="shared" si="11"/>
        <v>4148.767199999999</v>
      </c>
      <c r="K33" s="56">
        <f t="shared" si="11"/>
        <v>4254.3408</v>
      </c>
      <c r="L33" s="56">
        <f t="shared" si="11"/>
        <v>4295.3351999999995</v>
      </c>
      <c r="M33" s="56">
        <f t="shared" si="11"/>
        <v>4389.4511999999995</v>
      </c>
      <c r="N33" s="56">
        <f t="shared" si="11"/>
        <v>3452.3831999999998</v>
      </c>
      <c r="O33" s="56">
        <f t="shared" si="11"/>
        <v>3781.0824</v>
      </c>
      <c r="P33" s="56">
        <f t="shared" si="11"/>
        <v>4326.8808</v>
      </c>
      <c r="Q33" s="56"/>
      <c r="R33" s="56">
        <f t="shared" si="4"/>
        <v>54044.7552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6206.405599999999</v>
      </c>
      <c r="F34" s="56">
        <f aca="true" t="shared" si="12" ref="F34:P34">F32+F33</f>
        <v>5899.58</v>
      </c>
      <c r="G34" s="56">
        <f t="shared" si="12"/>
        <v>5204.981599999999</v>
      </c>
      <c r="H34" s="56">
        <f t="shared" si="12"/>
        <v>3979.2416</v>
      </c>
      <c r="I34" s="56">
        <f t="shared" si="12"/>
        <v>4281.3056</v>
      </c>
      <c r="J34" s="56">
        <f t="shared" si="12"/>
        <v>4183.767199999999</v>
      </c>
      <c r="K34" s="56">
        <f t="shared" si="12"/>
        <v>4289.3408</v>
      </c>
      <c r="L34" s="56">
        <f t="shared" si="12"/>
        <v>4330.3351999999995</v>
      </c>
      <c r="M34" s="56">
        <f t="shared" si="12"/>
        <v>4424.4511999999995</v>
      </c>
      <c r="N34" s="56">
        <f t="shared" si="12"/>
        <v>3487.3831999999998</v>
      </c>
      <c r="O34" s="56">
        <f t="shared" si="12"/>
        <v>3816.0824</v>
      </c>
      <c r="P34" s="56">
        <f t="shared" si="12"/>
        <v>4361.8808</v>
      </c>
      <c r="Q34" s="56"/>
      <c r="R34" s="57">
        <f t="shared" si="4"/>
        <v>54464.7552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6827.53219</v>
      </c>
      <c r="F38" s="56">
        <f t="shared" si="14"/>
        <v>6488.085749999999</v>
      </c>
      <c r="G38" s="56">
        <f t="shared" si="14"/>
        <v>5719.63959</v>
      </c>
      <c r="H38" s="56">
        <f t="shared" si="14"/>
        <v>4363.58234</v>
      </c>
      <c r="I38" s="56">
        <f t="shared" si="14"/>
        <v>4697.76094</v>
      </c>
      <c r="J38" s="56">
        <f t="shared" si="14"/>
        <v>4589.85253</v>
      </c>
      <c r="K38" s="56">
        <f t="shared" si="14"/>
        <v>4706.65042</v>
      </c>
      <c r="L38" s="56">
        <f t="shared" si="14"/>
        <v>4752.003229999999</v>
      </c>
      <c r="M38" s="56">
        <f t="shared" si="14"/>
        <v>4856.1253799999995</v>
      </c>
      <c r="N38" s="56">
        <f t="shared" si="14"/>
        <v>3819.4309299999995</v>
      </c>
      <c r="O38" s="56">
        <f t="shared" si="14"/>
        <v>4183.07651</v>
      </c>
      <c r="P38" s="56">
        <f t="shared" si="14"/>
        <v>4786.9026699999995</v>
      </c>
      <c r="Q38" s="56"/>
      <c r="R38" s="56">
        <f t="shared" si="4"/>
        <v>59790.642479999995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6867.53219</v>
      </c>
      <c r="F39" s="56">
        <f t="shared" si="15"/>
        <v>6528.085749999999</v>
      </c>
      <c r="G39" s="56">
        <f t="shared" si="15"/>
        <v>5759.63959</v>
      </c>
      <c r="H39" s="56">
        <f t="shared" si="15"/>
        <v>4403.58234</v>
      </c>
      <c r="I39" s="56">
        <f t="shared" si="15"/>
        <v>4737.76094</v>
      </c>
      <c r="J39" s="56">
        <f t="shared" si="15"/>
        <v>4629.85253</v>
      </c>
      <c r="K39" s="56">
        <f t="shared" si="15"/>
        <v>4746.65042</v>
      </c>
      <c r="L39" s="56">
        <f t="shared" si="15"/>
        <v>4792.003229999999</v>
      </c>
      <c r="M39" s="56">
        <f t="shared" si="15"/>
        <v>4896.1253799999995</v>
      </c>
      <c r="N39" s="56">
        <f t="shared" si="15"/>
        <v>3859.4309299999995</v>
      </c>
      <c r="O39" s="56">
        <f t="shared" si="15"/>
        <v>4223.07651</v>
      </c>
      <c r="P39" s="56">
        <f t="shared" si="15"/>
        <v>4826.9026699999995</v>
      </c>
      <c r="Q39" s="56"/>
      <c r="R39" s="57">
        <f t="shared" si="4"/>
        <v>60270.642479999995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2956.3023599999997</v>
      </c>
      <c r="F43" s="56">
        <f t="shared" si="17"/>
        <v>2809.323</v>
      </c>
      <c r="G43" s="56">
        <f t="shared" si="17"/>
        <v>2476.58796</v>
      </c>
      <c r="H43" s="56">
        <f t="shared" si="17"/>
        <v>1889.41896</v>
      </c>
      <c r="I43" s="56">
        <f t="shared" si="17"/>
        <v>2034.11736</v>
      </c>
      <c r="J43" s="56">
        <f t="shared" si="17"/>
        <v>1987.39332</v>
      </c>
      <c r="K43" s="56">
        <f t="shared" si="17"/>
        <v>2037.9664799999998</v>
      </c>
      <c r="L43" s="56">
        <f t="shared" si="17"/>
        <v>2057.60412</v>
      </c>
      <c r="M43" s="56">
        <f t="shared" si="17"/>
        <v>2102.68872</v>
      </c>
      <c r="N43" s="56">
        <f t="shared" si="17"/>
        <v>1653.8029199999999</v>
      </c>
      <c r="O43" s="56">
        <f t="shared" si="17"/>
        <v>1811.2604399999998</v>
      </c>
      <c r="P43" s="56">
        <f t="shared" si="17"/>
        <v>2072.71548</v>
      </c>
      <c r="Q43" s="56"/>
      <c r="R43" s="56">
        <f t="shared" si="4"/>
        <v>25889.18111999999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2913.1200000000003</v>
      </c>
      <c r="F44" s="56">
        <f>F10*$D$44</f>
        <v>3500.6400000000003</v>
      </c>
      <c r="G44" s="56">
        <f>G10*$D$44</f>
        <v>3745.4400000000005</v>
      </c>
      <c r="H44" s="56"/>
      <c r="I44" s="56"/>
      <c r="J44" s="56"/>
      <c r="K44" s="56"/>
      <c r="L44" s="56"/>
      <c r="M44" s="56"/>
      <c r="N44" s="56"/>
      <c r="O44" s="56">
        <f>O10*$D$44</f>
        <v>3427.2000000000003</v>
      </c>
      <c r="P44" s="56">
        <f>P10*$D$44</f>
        <v>3476.16</v>
      </c>
      <c r="Q44" s="56"/>
      <c r="R44" s="56">
        <f t="shared" si="4"/>
        <v>17062.56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3146.88</v>
      </c>
      <c r="I46" s="56">
        <f aca="true" t="shared" si="18" ref="I46:N46">I10*$D$46</f>
        <v>2830.08</v>
      </c>
      <c r="J46" s="56">
        <f t="shared" si="18"/>
        <v>2280.96</v>
      </c>
      <c r="K46" s="56">
        <f t="shared" si="18"/>
        <v>2302.08</v>
      </c>
      <c r="L46" s="56">
        <f t="shared" si="18"/>
        <v>2365.4399999999996</v>
      </c>
      <c r="M46" s="56">
        <f t="shared" si="18"/>
        <v>2344.3199999999997</v>
      </c>
      <c r="N46" s="56">
        <f t="shared" si="18"/>
        <v>3104.64</v>
      </c>
      <c r="O46" s="56"/>
      <c r="P46" s="56"/>
      <c r="Q46" s="56"/>
      <c r="R46" s="56">
        <f t="shared" si="4"/>
        <v>18374.399999999998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5959.4223600000005</v>
      </c>
      <c r="F49" s="56">
        <f aca="true" t="shared" si="21" ref="F49:P49">SUM(F42:F48)</f>
        <v>6399.963</v>
      </c>
      <c r="G49" s="56">
        <f t="shared" si="21"/>
        <v>6312.02796</v>
      </c>
      <c r="H49" s="56">
        <f t="shared" si="21"/>
        <v>5126.29896</v>
      </c>
      <c r="I49" s="56">
        <f t="shared" si="21"/>
        <v>4954.19736</v>
      </c>
      <c r="J49" s="56">
        <f t="shared" si="21"/>
        <v>4358.35332</v>
      </c>
      <c r="K49" s="56">
        <f t="shared" si="21"/>
        <v>4430.04648</v>
      </c>
      <c r="L49" s="56">
        <f t="shared" si="21"/>
        <v>4513.04412</v>
      </c>
      <c r="M49" s="56">
        <f t="shared" si="21"/>
        <v>4537.00872</v>
      </c>
      <c r="N49" s="56">
        <f t="shared" si="21"/>
        <v>4848.4429199999995</v>
      </c>
      <c r="O49" s="56">
        <f t="shared" si="21"/>
        <v>5328.46044</v>
      </c>
      <c r="P49" s="56">
        <f t="shared" si="21"/>
        <v>5638.87548</v>
      </c>
      <c r="Q49" s="56"/>
      <c r="R49" s="57">
        <f t="shared" si="4"/>
        <v>62406.14112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2961.2793</v>
      </c>
      <c r="F53" s="56">
        <f t="shared" si="23"/>
        <v>2814.0525000000002</v>
      </c>
      <c r="G53" s="56">
        <f t="shared" si="23"/>
        <v>2480.7573</v>
      </c>
      <c r="H53" s="56">
        <f t="shared" si="23"/>
        <v>1892.5998000000002</v>
      </c>
      <c r="I53" s="56">
        <f t="shared" si="23"/>
        <v>2037.5418000000002</v>
      </c>
      <c r="J53" s="56">
        <f t="shared" si="23"/>
        <v>1990.7391000000002</v>
      </c>
      <c r="K53" s="56">
        <f t="shared" si="23"/>
        <v>2041.3974</v>
      </c>
      <c r="L53" s="56">
        <f t="shared" si="23"/>
        <v>2061.0681</v>
      </c>
      <c r="M53" s="56">
        <f t="shared" si="23"/>
        <v>2106.2286000000004</v>
      </c>
      <c r="N53" s="56">
        <f t="shared" si="23"/>
        <v>1656.5871000000002</v>
      </c>
      <c r="O53" s="56">
        <f t="shared" si="23"/>
        <v>1814.3097</v>
      </c>
      <c r="P53" s="56">
        <f t="shared" si="23"/>
        <v>2076.2049</v>
      </c>
      <c r="Q53" s="56"/>
      <c r="R53" s="56">
        <f t="shared" si="4"/>
        <v>25932.765600000002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3429.1040000000003</v>
      </c>
      <c r="F54" s="56">
        <f>F10*$D$54</f>
        <v>4120.688000000001</v>
      </c>
      <c r="G54" s="56">
        <f>G10*$D$54</f>
        <v>4408.848000000001</v>
      </c>
      <c r="H54" s="56"/>
      <c r="I54" s="56"/>
      <c r="J54" s="56"/>
      <c r="K54" s="56"/>
      <c r="L54" s="56"/>
      <c r="M54" s="56"/>
      <c r="N54" s="56"/>
      <c r="O54" s="56">
        <f>$D$54*O10</f>
        <v>4034.2400000000002</v>
      </c>
      <c r="P54" s="56">
        <f>$D$54*P10</f>
        <v>4091.8720000000003</v>
      </c>
      <c r="Q54" s="56"/>
      <c r="R54" s="56">
        <f t="shared" si="4"/>
        <v>20084.752000000004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3792.944</v>
      </c>
      <c r="I56" s="56">
        <f aca="true" t="shared" si="24" ref="I56:N56">I10*$D$56</f>
        <v>3411.1040000000003</v>
      </c>
      <c r="J56" s="56">
        <f t="shared" si="24"/>
        <v>2749.248</v>
      </c>
      <c r="K56" s="56">
        <f t="shared" si="24"/>
        <v>2774.704</v>
      </c>
      <c r="L56" s="56">
        <f t="shared" si="24"/>
        <v>2851.0719999999997</v>
      </c>
      <c r="M56" s="56">
        <f t="shared" si="24"/>
        <v>2825.616</v>
      </c>
      <c r="N56" s="56">
        <f t="shared" si="24"/>
        <v>3742.0319999999997</v>
      </c>
      <c r="O56" s="56"/>
      <c r="P56" s="56"/>
      <c r="Q56" s="56"/>
      <c r="R56" s="56">
        <f t="shared" si="4"/>
        <v>22146.72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6480.3833</v>
      </c>
      <c r="F59" s="56">
        <f aca="true" t="shared" si="27" ref="F59:P59">SUM(F52:F58)</f>
        <v>7024.740500000002</v>
      </c>
      <c r="G59" s="56">
        <f t="shared" si="27"/>
        <v>6979.605300000001</v>
      </c>
      <c r="H59" s="56">
        <f t="shared" si="27"/>
        <v>5775.5438</v>
      </c>
      <c r="I59" s="56">
        <f t="shared" si="27"/>
        <v>5538.6458</v>
      </c>
      <c r="J59" s="56">
        <f t="shared" si="27"/>
        <v>4829.9871</v>
      </c>
      <c r="K59" s="56">
        <f t="shared" si="27"/>
        <v>4906.1014</v>
      </c>
      <c r="L59" s="56">
        <f t="shared" si="27"/>
        <v>5002.1401</v>
      </c>
      <c r="M59" s="56">
        <f t="shared" si="27"/>
        <v>5021.8446</v>
      </c>
      <c r="N59" s="56">
        <f t="shared" si="27"/>
        <v>5488.6191</v>
      </c>
      <c r="O59" s="56">
        <f t="shared" si="27"/>
        <v>5938.5497000000005</v>
      </c>
      <c r="P59" s="56">
        <f t="shared" si="27"/>
        <v>6258.0769</v>
      </c>
      <c r="Q59" s="56"/>
      <c r="R59" s="57">
        <f t="shared" si="4"/>
        <v>69244.2376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3129.66577</v>
      </c>
      <c r="F63" s="56">
        <f t="shared" si="30"/>
        <v>2974.06725</v>
      </c>
      <c r="G63" s="56">
        <f t="shared" si="30"/>
        <v>2621.81997</v>
      </c>
      <c r="H63" s="56">
        <f t="shared" si="30"/>
        <v>2000.21822</v>
      </c>
      <c r="I63" s="56">
        <f t="shared" si="30"/>
        <v>2153.40202</v>
      </c>
      <c r="J63" s="56">
        <f t="shared" si="30"/>
        <v>2103.93799</v>
      </c>
      <c r="K63" s="56">
        <f t="shared" si="30"/>
        <v>2157.4768599999998</v>
      </c>
      <c r="L63" s="56">
        <f t="shared" si="30"/>
        <v>2178.26609</v>
      </c>
      <c r="M63" s="56">
        <f t="shared" si="30"/>
        <v>2225.99454</v>
      </c>
      <c r="N63" s="56">
        <f t="shared" si="30"/>
        <v>1750.78519</v>
      </c>
      <c r="O63" s="56">
        <f t="shared" si="30"/>
        <v>1917.47633</v>
      </c>
      <c r="P63" s="56">
        <f t="shared" si="30"/>
        <v>2194.26361</v>
      </c>
      <c r="Q63" s="56"/>
      <c r="R63" s="56">
        <f t="shared" si="29"/>
        <v>27407.37384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866.3199999999999</v>
      </c>
      <c r="F64" s="56">
        <f t="shared" si="31"/>
        <v>1041.04</v>
      </c>
      <c r="G64" s="56">
        <f t="shared" si="31"/>
        <v>1113.84</v>
      </c>
      <c r="H64" s="56">
        <f t="shared" si="31"/>
        <v>1084.72</v>
      </c>
      <c r="I64" s="56">
        <f t="shared" si="31"/>
        <v>975.52</v>
      </c>
      <c r="J64" s="56">
        <f t="shared" si="31"/>
        <v>786.24</v>
      </c>
      <c r="K64" s="56">
        <f t="shared" si="31"/>
        <v>793.52</v>
      </c>
      <c r="L64" s="56">
        <f t="shared" si="31"/>
        <v>815.3599999999999</v>
      </c>
      <c r="M64" s="56">
        <f t="shared" si="31"/>
        <v>808.0799999999999</v>
      </c>
      <c r="N64" s="56">
        <f t="shared" si="31"/>
        <v>1070.1599999999999</v>
      </c>
      <c r="O64" s="56">
        <f t="shared" si="31"/>
        <v>1019.1999999999999</v>
      </c>
      <c r="P64" s="56">
        <f t="shared" si="31"/>
        <v>1033.76</v>
      </c>
      <c r="Q64" s="56"/>
      <c r="R64" s="56">
        <f t="shared" si="29"/>
        <v>11407.76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561.6800000000001</v>
      </c>
      <c r="F66" s="56">
        <f t="shared" si="33"/>
        <v>674.96</v>
      </c>
      <c r="G66" s="56">
        <f t="shared" si="33"/>
        <v>722.1600000000001</v>
      </c>
      <c r="H66" s="56">
        <f t="shared" si="33"/>
        <v>703.2800000000001</v>
      </c>
      <c r="I66" s="56">
        <f t="shared" si="33"/>
        <v>632.48</v>
      </c>
      <c r="J66" s="56">
        <f t="shared" si="33"/>
        <v>509.76000000000005</v>
      </c>
      <c r="K66" s="56">
        <f t="shared" si="33"/>
        <v>514.48</v>
      </c>
      <c r="L66" s="56">
        <f t="shared" si="33"/>
        <v>528.64</v>
      </c>
      <c r="M66" s="56">
        <f t="shared" si="33"/>
        <v>523.92</v>
      </c>
      <c r="N66" s="56">
        <f t="shared" si="33"/>
        <v>693.84</v>
      </c>
      <c r="O66" s="56">
        <f t="shared" si="33"/>
        <v>660.8000000000001</v>
      </c>
      <c r="P66" s="56">
        <f t="shared" si="33"/>
        <v>670.24</v>
      </c>
      <c r="Q66" s="56"/>
      <c r="R66" s="56">
        <f t="shared" si="29"/>
        <v>7396.240000000002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689.248</v>
      </c>
      <c r="F68" s="56">
        <f t="shared" si="35"/>
        <v>828.2560000000001</v>
      </c>
      <c r="G68" s="56">
        <f t="shared" si="35"/>
        <v>886.176</v>
      </c>
      <c r="H68" s="56">
        <f t="shared" si="35"/>
        <v>863.008</v>
      </c>
      <c r="I68" s="56">
        <f t="shared" si="35"/>
        <v>776.128</v>
      </c>
      <c r="J68" s="56">
        <f t="shared" si="35"/>
        <v>625.5360000000001</v>
      </c>
      <c r="K68" s="56">
        <f t="shared" si="35"/>
        <v>631.3280000000001</v>
      </c>
      <c r="L68" s="56">
        <f t="shared" si="35"/>
        <v>648.704</v>
      </c>
      <c r="M68" s="56">
        <f t="shared" si="35"/>
        <v>642.912</v>
      </c>
      <c r="N68" s="56">
        <f t="shared" si="35"/>
        <v>851.424</v>
      </c>
      <c r="O68" s="56">
        <f t="shared" si="35"/>
        <v>810.88</v>
      </c>
      <c r="P68" s="56">
        <f t="shared" si="35"/>
        <v>822.4639999999999</v>
      </c>
      <c r="Q68" s="56"/>
      <c r="R68" s="56">
        <f t="shared" si="29"/>
        <v>9076.064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215.75199999999995</v>
      </c>
      <c r="F69" s="56">
        <f aca="true" t="shared" si="36" ref="F69:P69">IF(F$7&gt;0,IF(F$12&gt;250,IF(F$12&gt;$B$12*0.75,0,(0.75*$B$12*$D$68-F$12*$D$68)),250*$D$68-F$12*$D$68),0)</f>
        <v>76.74399999999991</v>
      </c>
      <c r="G69" s="56">
        <f t="shared" si="36"/>
        <v>18.823999999999955</v>
      </c>
      <c r="H69" s="56">
        <f t="shared" si="36"/>
        <v>41.99199999999996</v>
      </c>
      <c r="I69" s="56">
        <f t="shared" si="36"/>
        <v>128.87199999999996</v>
      </c>
      <c r="J69" s="56">
        <f t="shared" si="36"/>
        <v>279.46399999999994</v>
      </c>
      <c r="K69" s="56">
        <f t="shared" si="36"/>
        <v>273.6719999999999</v>
      </c>
      <c r="L69" s="56">
        <f t="shared" si="36"/>
        <v>256.29600000000005</v>
      </c>
      <c r="M69" s="56">
        <f t="shared" si="36"/>
        <v>262.08799999999997</v>
      </c>
      <c r="N69" s="56">
        <f t="shared" si="36"/>
        <v>53.57600000000002</v>
      </c>
      <c r="O69" s="56">
        <f t="shared" si="36"/>
        <v>94.12</v>
      </c>
      <c r="P69" s="56">
        <f t="shared" si="36"/>
        <v>82.53600000000006</v>
      </c>
      <c r="Q69" s="56"/>
      <c r="R69" s="56">
        <f t="shared" si="29"/>
        <v>1783.9359999999997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5662.665770000001</v>
      </c>
      <c r="F71" s="56">
        <f aca="true" t="shared" si="38" ref="F71:P71">SUM(F62:F70)</f>
        <v>5795.06725</v>
      </c>
      <c r="G71" s="56">
        <f t="shared" si="38"/>
        <v>5562.81997</v>
      </c>
      <c r="H71" s="56">
        <f t="shared" si="38"/>
        <v>4893.218220000001</v>
      </c>
      <c r="I71" s="56">
        <f t="shared" si="38"/>
        <v>4866.40202</v>
      </c>
      <c r="J71" s="56">
        <f t="shared" si="38"/>
        <v>4504.93799</v>
      </c>
      <c r="K71" s="56">
        <f t="shared" si="38"/>
        <v>4570.47686</v>
      </c>
      <c r="L71" s="56">
        <f t="shared" si="38"/>
        <v>4627.26609</v>
      </c>
      <c r="M71" s="56">
        <f t="shared" si="38"/>
        <v>4662.99454</v>
      </c>
      <c r="N71" s="56">
        <f t="shared" si="38"/>
        <v>4619.78519</v>
      </c>
      <c r="O71" s="56">
        <f t="shared" si="38"/>
        <v>4702.4763299999995</v>
      </c>
      <c r="P71" s="56">
        <f t="shared" si="38"/>
        <v>5003.26361</v>
      </c>
      <c r="Q71" s="56"/>
      <c r="R71" s="57">
        <f t="shared" si="29"/>
        <v>59471.37384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2924.78174</v>
      </c>
      <c r="F75" s="56">
        <f t="shared" si="41"/>
        <v>2779.3695</v>
      </c>
      <c r="G75" s="56">
        <f t="shared" si="41"/>
        <v>2450.18214</v>
      </c>
      <c r="H75" s="56">
        <f t="shared" si="41"/>
        <v>1869.27364</v>
      </c>
      <c r="I75" s="56">
        <f t="shared" si="41"/>
        <v>2012.42924</v>
      </c>
      <c r="J75" s="56">
        <f t="shared" si="41"/>
        <v>1966.20338</v>
      </c>
      <c r="K75" s="56">
        <f t="shared" si="41"/>
        <v>2016.23732</v>
      </c>
      <c r="L75" s="56">
        <f t="shared" si="41"/>
        <v>2035.66558</v>
      </c>
      <c r="M75" s="56">
        <f t="shared" si="41"/>
        <v>2080.26948</v>
      </c>
      <c r="N75" s="56">
        <f t="shared" si="41"/>
        <v>1636.16978</v>
      </c>
      <c r="O75" s="56">
        <f t="shared" si="41"/>
        <v>1791.94846</v>
      </c>
      <c r="P75" s="56">
        <f t="shared" si="41"/>
        <v>2050.61582</v>
      </c>
      <c r="Q75" s="56"/>
      <c r="R75" s="56">
        <f t="shared" si="40"/>
        <v>25613.14608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1127.1680000000001</v>
      </c>
      <c r="F76" s="56">
        <f t="shared" si="42"/>
        <v>1354.496</v>
      </c>
      <c r="G76" s="56">
        <f t="shared" si="42"/>
        <v>1449.2160000000001</v>
      </c>
      <c r="H76" s="56">
        <f t="shared" si="42"/>
        <v>1411.328</v>
      </c>
      <c r="I76" s="56">
        <f t="shared" si="42"/>
        <v>1269.248</v>
      </c>
      <c r="J76" s="56">
        <f t="shared" si="42"/>
        <v>1022.976</v>
      </c>
      <c r="K76" s="56">
        <f t="shared" si="42"/>
        <v>1032.448</v>
      </c>
      <c r="L76" s="56">
        <f t="shared" si="42"/>
        <v>1060.864</v>
      </c>
      <c r="M76" s="56">
        <f t="shared" si="42"/>
        <v>1051.392</v>
      </c>
      <c r="N76" s="56">
        <f t="shared" si="42"/>
        <v>1392.384</v>
      </c>
      <c r="O76" s="56">
        <f t="shared" si="42"/>
        <v>1326.08</v>
      </c>
      <c r="P76" s="56">
        <f t="shared" si="42"/>
        <v>1345.024</v>
      </c>
      <c r="Q76" s="56"/>
      <c r="R76" s="56">
        <f t="shared" si="40"/>
        <v>14842.623999999998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822.5280000000001</v>
      </c>
      <c r="F78" s="56">
        <f t="shared" si="44"/>
        <v>988.4160000000002</v>
      </c>
      <c r="G78" s="56">
        <f t="shared" si="44"/>
        <v>1057.536</v>
      </c>
      <c r="H78" s="56">
        <f t="shared" si="44"/>
        <v>1029.8880000000001</v>
      </c>
      <c r="I78" s="56">
        <f t="shared" si="44"/>
        <v>926.2080000000001</v>
      </c>
      <c r="J78" s="56">
        <f t="shared" si="44"/>
        <v>746.4960000000001</v>
      </c>
      <c r="K78" s="56">
        <f t="shared" si="44"/>
        <v>753.4080000000001</v>
      </c>
      <c r="L78" s="56">
        <f t="shared" si="44"/>
        <v>774.144</v>
      </c>
      <c r="M78" s="56">
        <f t="shared" si="44"/>
        <v>767.232</v>
      </c>
      <c r="N78" s="56">
        <f t="shared" si="44"/>
        <v>1016.064</v>
      </c>
      <c r="O78" s="56">
        <f t="shared" si="44"/>
        <v>967.6800000000001</v>
      </c>
      <c r="P78" s="56">
        <f t="shared" si="44"/>
        <v>981.504</v>
      </c>
      <c r="Q78" s="56"/>
      <c r="R78" s="56">
        <f t="shared" si="40"/>
        <v>10831.104000000003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950.0960000000001</v>
      </c>
      <c r="F80" s="56">
        <f t="shared" si="46"/>
        <v>1141.7120000000002</v>
      </c>
      <c r="G80" s="56">
        <f t="shared" si="46"/>
        <v>1221.5520000000001</v>
      </c>
      <c r="H80" s="56">
        <f t="shared" si="46"/>
        <v>1189.616</v>
      </c>
      <c r="I80" s="56">
        <f t="shared" si="46"/>
        <v>1069.856</v>
      </c>
      <c r="J80" s="56">
        <f t="shared" si="46"/>
        <v>862.272</v>
      </c>
      <c r="K80" s="56">
        <f t="shared" si="46"/>
        <v>870.2560000000001</v>
      </c>
      <c r="L80" s="56">
        <f t="shared" si="46"/>
        <v>894.208</v>
      </c>
      <c r="M80" s="56">
        <f t="shared" si="46"/>
        <v>886.224</v>
      </c>
      <c r="N80" s="56">
        <f t="shared" si="46"/>
        <v>1173.648</v>
      </c>
      <c r="O80" s="56">
        <f t="shared" si="46"/>
        <v>1117.76</v>
      </c>
      <c r="P80" s="56">
        <f t="shared" si="46"/>
        <v>1133.728</v>
      </c>
      <c r="Q80" s="56"/>
      <c r="R80" s="56">
        <f t="shared" si="40"/>
        <v>12510.928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297.4039999999999</v>
      </c>
      <c r="F81" s="56">
        <f aca="true" t="shared" si="47" ref="F81:P81">IF(F$7&gt;0,IF(F12&gt;250,IF(F12&gt;$B$12*0.75,0,(0.75*$B$12*$D$80-F12*$D$80)),250*$D$80-F12*$D$80),0)</f>
        <v>105.78799999999978</v>
      </c>
      <c r="G81" s="56">
        <f t="shared" si="47"/>
        <v>25.947999999999865</v>
      </c>
      <c r="H81" s="56">
        <f t="shared" si="47"/>
        <v>57.884000000000015</v>
      </c>
      <c r="I81" s="56">
        <f t="shared" si="47"/>
        <v>177.644</v>
      </c>
      <c r="J81" s="56">
        <f t="shared" si="47"/>
        <v>385.22799999999995</v>
      </c>
      <c r="K81" s="56">
        <f t="shared" si="47"/>
        <v>377.2439999999999</v>
      </c>
      <c r="L81" s="56">
        <f t="shared" si="47"/>
        <v>353.29200000000003</v>
      </c>
      <c r="M81" s="56">
        <f t="shared" si="47"/>
        <v>361.27599999999995</v>
      </c>
      <c r="N81" s="56">
        <f t="shared" si="47"/>
        <v>73.85200000000009</v>
      </c>
      <c r="O81" s="56">
        <f t="shared" si="47"/>
        <v>129.74</v>
      </c>
      <c r="P81" s="56">
        <f t="shared" si="47"/>
        <v>113.77199999999993</v>
      </c>
      <c r="Q81" s="56"/>
      <c r="R81" s="56">
        <f t="shared" si="40"/>
        <v>2459.071999999999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6321.97774</v>
      </c>
      <c r="F83" s="56">
        <f aca="true" t="shared" si="49" ref="F83:P83">SUM(F74:F82)</f>
        <v>6569.7815</v>
      </c>
      <c r="G83" s="56">
        <f t="shared" si="49"/>
        <v>6404.434140000001</v>
      </c>
      <c r="H83" s="56">
        <f t="shared" si="49"/>
        <v>5757.98964</v>
      </c>
      <c r="I83" s="56">
        <f t="shared" si="49"/>
        <v>5655.38524</v>
      </c>
      <c r="J83" s="56">
        <f t="shared" si="49"/>
        <v>5183.175380000001</v>
      </c>
      <c r="K83" s="56">
        <f t="shared" si="49"/>
        <v>5249.593320000001</v>
      </c>
      <c r="L83" s="56">
        <f t="shared" si="49"/>
        <v>5318.17358</v>
      </c>
      <c r="M83" s="56">
        <f t="shared" si="49"/>
        <v>5346.39348</v>
      </c>
      <c r="N83" s="56">
        <f t="shared" si="49"/>
        <v>5492.1177800000005</v>
      </c>
      <c r="O83" s="56">
        <f t="shared" si="49"/>
        <v>5533.20846</v>
      </c>
      <c r="P83" s="56">
        <f t="shared" si="49"/>
        <v>5824.64382</v>
      </c>
      <c r="Q83" s="56"/>
      <c r="R83" s="57">
        <f t="shared" si="40"/>
        <v>68656.87408000001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90020</v>
      </c>
      <c r="F7" s="70">
        <v>100880</v>
      </c>
      <c r="G7" s="70">
        <v>102298</v>
      </c>
      <c r="H7" s="70">
        <v>72333</v>
      </c>
      <c r="I7" s="70">
        <v>88979</v>
      </c>
      <c r="J7" s="70">
        <v>77477</v>
      </c>
      <c r="K7" s="70">
        <v>104259</v>
      </c>
      <c r="L7" s="70">
        <v>94450</v>
      </c>
      <c r="M7" s="70">
        <v>91119</v>
      </c>
      <c r="N7" s="70">
        <v>71891</v>
      </c>
      <c r="O7" s="70">
        <v>89243</v>
      </c>
      <c r="P7" s="70">
        <v>80252</v>
      </c>
      <c r="R7" s="41">
        <f>SUM(E7:P7)</f>
        <v>1063201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319.1</v>
      </c>
      <c r="C10" s="37"/>
      <c r="D10" s="10" t="s">
        <v>5</v>
      </c>
      <c r="E10" s="70">
        <v>249.5</v>
      </c>
      <c r="F10" s="70">
        <v>272.2</v>
      </c>
      <c r="G10" s="70">
        <v>319.1</v>
      </c>
      <c r="H10" s="70">
        <v>250.3</v>
      </c>
      <c r="I10" s="70">
        <v>246.4</v>
      </c>
      <c r="J10" s="70">
        <v>233</v>
      </c>
      <c r="K10" s="70">
        <v>288.1</v>
      </c>
      <c r="L10" s="70">
        <v>285.1</v>
      </c>
      <c r="M10" s="70">
        <v>247.3</v>
      </c>
      <c r="N10" s="70">
        <v>247.7</v>
      </c>
      <c r="O10" s="70">
        <v>255.1</v>
      </c>
      <c r="P10" s="70">
        <v>268.6</v>
      </c>
      <c r="R10" s="41">
        <f>SUM(E10:P10)</f>
        <v>3162.4</v>
      </c>
      <c r="W10" s="15" t="s">
        <v>54</v>
      </c>
      <c r="X10" s="20"/>
    </row>
    <row r="11" spans="2:24" ht="15">
      <c r="B11" s="37">
        <f>MAX(E11:P11)</f>
        <v>319.1</v>
      </c>
      <c r="C11" s="37"/>
      <c r="D11" s="10" t="s">
        <v>6</v>
      </c>
      <c r="E11" s="70">
        <v>249.5</v>
      </c>
      <c r="F11" s="70">
        <v>272.2</v>
      </c>
      <c r="G11" s="70">
        <v>319.1</v>
      </c>
      <c r="H11" s="70">
        <v>250.3</v>
      </c>
      <c r="I11" s="70">
        <v>246.4</v>
      </c>
      <c r="J11" s="70">
        <v>233</v>
      </c>
      <c r="K11" s="70">
        <v>288.1</v>
      </c>
      <c r="L11" s="70">
        <v>285.1</v>
      </c>
      <c r="M11" s="70">
        <v>247.3</v>
      </c>
      <c r="N11" s="70">
        <v>247.7</v>
      </c>
      <c r="O11" s="70">
        <v>255.1</v>
      </c>
      <c r="P11" s="70">
        <v>268.6</v>
      </c>
      <c r="R11" s="41">
        <f>SUM(E11:P11)</f>
        <v>3162.4</v>
      </c>
      <c r="W11" s="15" t="s">
        <v>55</v>
      </c>
      <c r="X11" s="20"/>
    </row>
    <row r="12" spans="2:24" ht="15">
      <c r="B12" s="37">
        <f>MAX(E12:P12)</f>
        <v>319.1</v>
      </c>
      <c r="C12" s="37"/>
      <c r="D12" s="10" t="s">
        <v>7</v>
      </c>
      <c r="E12" s="70">
        <v>249.5</v>
      </c>
      <c r="F12" s="70">
        <v>272.2</v>
      </c>
      <c r="G12" s="70">
        <v>319.1</v>
      </c>
      <c r="H12" s="70">
        <v>250.3</v>
      </c>
      <c r="I12" s="70">
        <v>246.4</v>
      </c>
      <c r="J12" s="70">
        <v>233</v>
      </c>
      <c r="K12" s="70">
        <v>288.1</v>
      </c>
      <c r="L12" s="70">
        <v>285.1</v>
      </c>
      <c r="M12" s="70">
        <v>247.3</v>
      </c>
      <c r="N12" s="70">
        <v>247.7</v>
      </c>
      <c r="O12" s="70">
        <v>255.1</v>
      </c>
      <c r="P12" s="70">
        <v>268.6</v>
      </c>
      <c r="R12" s="41">
        <f>SUM(E12:P12)</f>
        <v>3162.4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7176.4852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7902.6348</v>
      </c>
      <c r="G15" s="59">
        <f t="shared" si="0"/>
        <v>8666.92048</v>
      </c>
      <c r="H15" s="59">
        <f t="shared" si="0"/>
        <v>6562.530580000001</v>
      </c>
      <c r="I15" s="59">
        <f t="shared" si="0"/>
        <v>7108.035540000001</v>
      </c>
      <c r="J15" s="59">
        <f t="shared" si="0"/>
        <v>6565.25902</v>
      </c>
      <c r="K15" s="59">
        <f t="shared" si="0"/>
        <v>8263.935340000002</v>
      </c>
      <c r="L15" s="59">
        <f t="shared" si="0"/>
        <v>7872.380000000001</v>
      </c>
      <c r="M15" s="59">
        <f t="shared" si="0"/>
        <v>7192.70794</v>
      </c>
      <c r="N15" s="59">
        <f t="shared" si="0"/>
        <v>6518.82466</v>
      </c>
      <c r="O15" s="59">
        <f t="shared" si="0"/>
        <v>7231.88118</v>
      </c>
      <c r="P15" s="59">
        <f t="shared" si="0"/>
        <v>7120.46352</v>
      </c>
      <c r="Q15" s="59"/>
      <c r="R15" s="59">
        <f t="shared" si="0"/>
        <v>88182.05825999999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7176.4852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7902.6348</v>
      </c>
      <c r="G16" s="60">
        <f t="shared" si="1"/>
        <v>8666.92048</v>
      </c>
      <c r="H16" s="60">
        <f t="shared" si="1"/>
        <v>6562.530580000001</v>
      </c>
      <c r="I16" s="60">
        <f t="shared" si="1"/>
        <v>7108.035540000001</v>
      </c>
      <c r="J16" s="60">
        <f t="shared" si="1"/>
        <v>6565.25902</v>
      </c>
      <c r="K16" s="60">
        <f t="shared" si="1"/>
        <v>8263.935340000002</v>
      </c>
      <c r="L16" s="60">
        <f t="shared" si="1"/>
        <v>7872.380000000001</v>
      </c>
      <c r="M16" s="60">
        <f t="shared" si="1"/>
        <v>7192.70794</v>
      </c>
      <c r="N16" s="60">
        <f t="shared" si="1"/>
        <v>6518.82466</v>
      </c>
      <c r="O16" s="60">
        <f t="shared" si="1"/>
        <v>7231.88118</v>
      </c>
      <c r="P16" s="60">
        <f t="shared" si="1"/>
        <v>7120.46352</v>
      </c>
      <c r="Q16" s="60"/>
      <c r="R16" s="60">
        <f t="shared" si="1"/>
        <v>88182.05825999999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8304.345</v>
      </c>
      <c r="F23" s="56">
        <f t="shared" si="5"/>
        <v>9306.18</v>
      </c>
      <c r="G23" s="56">
        <f t="shared" si="5"/>
        <v>9436.9905</v>
      </c>
      <c r="H23" s="56">
        <f t="shared" si="5"/>
        <v>6672.71925</v>
      </c>
      <c r="I23" s="56">
        <f t="shared" si="5"/>
        <v>8208.31275</v>
      </c>
      <c r="J23" s="56">
        <f t="shared" si="5"/>
        <v>7147.25325</v>
      </c>
      <c r="K23" s="56">
        <f t="shared" si="5"/>
        <v>9617.892749999999</v>
      </c>
      <c r="L23" s="56">
        <f t="shared" si="5"/>
        <v>8713.0125</v>
      </c>
      <c r="M23" s="56">
        <f t="shared" si="5"/>
        <v>8405.72775</v>
      </c>
      <c r="N23" s="56">
        <f t="shared" si="5"/>
        <v>6631.94475</v>
      </c>
      <c r="O23" s="56">
        <f t="shared" si="5"/>
        <v>8232.66675</v>
      </c>
      <c r="P23" s="56">
        <f t="shared" si="5"/>
        <v>7403.247</v>
      </c>
      <c r="Q23" s="56"/>
      <c r="R23" s="56">
        <f t="shared" si="4"/>
        <v>98080.29225000001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8339.345</v>
      </c>
      <c r="F24" s="56">
        <f aca="true" t="shared" si="6" ref="F24:P24">F22+F23</f>
        <v>9341.18</v>
      </c>
      <c r="G24" s="56">
        <f t="shared" si="6"/>
        <v>9471.9905</v>
      </c>
      <c r="H24" s="56">
        <f t="shared" si="6"/>
        <v>6707.71925</v>
      </c>
      <c r="I24" s="56">
        <f t="shared" si="6"/>
        <v>8243.31275</v>
      </c>
      <c r="J24" s="56">
        <f t="shared" si="6"/>
        <v>7182.25325</v>
      </c>
      <c r="K24" s="56">
        <f t="shared" si="6"/>
        <v>9652.892749999999</v>
      </c>
      <c r="L24" s="56">
        <f t="shared" si="6"/>
        <v>8748.0125</v>
      </c>
      <c r="M24" s="56">
        <f t="shared" si="6"/>
        <v>8440.72775</v>
      </c>
      <c r="N24" s="56">
        <f t="shared" si="6"/>
        <v>6666.94475</v>
      </c>
      <c r="O24" s="56">
        <f t="shared" si="6"/>
        <v>8267.66675</v>
      </c>
      <c r="P24" s="56">
        <f t="shared" si="6"/>
        <v>7438.247</v>
      </c>
      <c r="Q24" s="56"/>
      <c r="R24" s="57">
        <f t="shared" si="4"/>
        <v>98500.29225000001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9051.511</v>
      </c>
      <c r="F28" s="56">
        <f t="shared" si="8"/>
        <v>10143.484</v>
      </c>
      <c r="G28" s="56">
        <f t="shared" si="8"/>
        <v>10286.0639</v>
      </c>
      <c r="H28" s="56">
        <f t="shared" si="8"/>
        <v>7273.08315</v>
      </c>
      <c r="I28" s="56">
        <f t="shared" si="8"/>
        <v>8946.83845</v>
      </c>
      <c r="J28" s="56">
        <f t="shared" si="8"/>
        <v>7790.31235</v>
      </c>
      <c r="K28" s="56">
        <f t="shared" si="8"/>
        <v>10483.24245</v>
      </c>
      <c r="L28" s="56">
        <f t="shared" si="8"/>
        <v>9496.9475</v>
      </c>
      <c r="M28" s="56">
        <f t="shared" si="8"/>
        <v>9162.01545</v>
      </c>
      <c r="N28" s="56">
        <f t="shared" si="8"/>
        <v>7228.64005</v>
      </c>
      <c r="O28" s="56">
        <f t="shared" si="8"/>
        <v>8973.38365</v>
      </c>
      <c r="P28" s="56">
        <f t="shared" si="8"/>
        <v>8069.3386</v>
      </c>
      <c r="Q28" s="56"/>
      <c r="R28" s="56">
        <f t="shared" si="4"/>
        <v>106904.86055000001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9091.511</v>
      </c>
      <c r="F29" s="56">
        <f aca="true" t="shared" si="9" ref="F29:P29">F28+F27</f>
        <v>10183.484</v>
      </c>
      <c r="G29" s="56">
        <f t="shared" si="9"/>
        <v>10326.0639</v>
      </c>
      <c r="H29" s="56">
        <f t="shared" si="9"/>
        <v>7313.08315</v>
      </c>
      <c r="I29" s="56">
        <f t="shared" si="9"/>
        <v>8986.83845</v>
      </c>
      <c r="J29" s="56">
        <f t="shared" si="9"/>
        <v>7830.31235</v>
      </c>
      <c r="K29" s="56">
        <f t="shared" si="9"/>
        <v>10523.24245</v>
      </c>
      <c r="L29" s="56">
        <f t="shared" si="9"/>
        <v>9536.9475</v>
      </c>
      <c r="M29" s="56">
        <f t="shared" si="9"/>
        <v>9202.01545</v>
      </c>
      <c r="N29" s="56">
        <f t="shared" si="9"/>
        <v>7268.64005</v>
      </c>
      <c r="O29" s="56">
        <f t="shared" si="9"/>
        <v>9013.38365</v>
      </c>
      <c r="P29" s="56">
        <f t="shared" si="9"/>
        <v>8109.3386</v>
      </c>
      <c r="Q29" s="56"/>
      <c r="R29" s="57">
        <f t="shared" si="4"/>
        <v>107384.86055000001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6697.487999999999</v>
      </c>
      <c r="F33" s="56">
        <f t="shared" si="11"/>
        <v>7505.472</v>
      </c>
      <c r="G33" s="56">
        <f t="shared" si="11"/>
        <v>7610.971199999999</v>
      </c>
      <c r="H33" s="56">
        <f t="shared" si="11"/>
        <v>5381.575199999999</v>
      </c>
      <c r="I33" s="56">
        <f t="shared" si="11"/>
        <v>6620.0376</v>
      </c>
      <c r="J33" s="56">
        <f t="shared" si="11"/>
        <v>5764.288799999999</v>
      </c>
      <c r="K33" s="56">
        <f t="shared" si="11"/>
        <v>7756.869599999999</v>
      </c>
      <c r="L33" s="56">
        <f t="shared" si="11"/>
        <v>7027.079999999999</v>
      </c>
      <c r="M33" s="56">
        <f t="shared" si="11"/>
        <v>6779.253599999999</v>
      </c>
      <c r="N33" s="56">
        <f t="shared" si="11"/>
        <v>5348.6903999999995</v>
      </c>
      <c r="O33" s="56">
        <f t="shared" si="11"/>
        <v>6639.6792</v>
      </c>
      <c r="P33" s="56">
        <f t="shared" si="11"/>
        <v>5970.748799999999</v>
      </c>
      <c r="Q33" s="56"/>
      <c r="R33" s="56">
        <f t="shared" si="4"/>
        <v>79102.15439999998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6732.487999999999</v>
      </c>
      <c r="F34" s="56">
        <f aca="true" t="shared" si="12" ref="F34:P34">F32+F33</f>
        <v>7540.472</v>
      </c>
      <c r="G34" s="56">
        <f t="shared" si="12"/>
        <v>7645.971199999999</v>
      </c>
      <c r="H34" s="56">
        <f t="shared" si="12"/>
        <v>5416.575199999999</v>
      </c>
      <c r="I34" s="56">
        <f t="shared" si="12"/>
        <v>6655.0376</v>
      </c>
      <c r="J34" s="56">
        <f t="shared" si="12"/>
        <v>5799.288799999999</v>
      </c>
      <c r="K34" s="56">
        <f t="shared" si="12"/>
        <v>7791.869599999999</v>
      </c>
      <c r="L34" s="56">
        <f t="shared" si="12"/>
        <v>7062.079999999999</v>
      </c>
      <c r="M34" s="56">
        <f t="shared" si="12"/>
        <v>6814.253599999999</v>
      </c>
      <c r="N34" s="56">
        <f t="shared" si="12"/>
        <v>5383.6903999999995</v>
      </c>
      <c r="O34" s="56">
        <f t="shared" si="12"/>
        <v>6674.6792</v>
      </c>
      <c r="P34" s="56">
        <f t="shared" si="12"/>
        <v>6005.748799999999</v>
      </c>
      <c r="Q34" s="56"/>
      <c r="R34" s="57">
        <f t="shared" si="4"/>
        <v>79522.15439999998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7409.5462</v>
      </c>
      <c r="F38" s="56">
        <f t="shared" si="14"/>
        <v>8303.432799999999</v>
      </c>
      <c r="G38" s="56">
        <f t="shared" si="14"/>
        <v>8420.148379999999</v>
      </c>
      <c r="H38" s="56">
        <f t="shared" si="14"/>
        <v>5953.72923</v>
      </c>
      <c r="I38" s="56">
        <f t="shared" si="14"/>
        <v>7323.861489999999</v>
      </c>
      <c r="J38" s="56">
        <f t="shared" si="14"/>
        <v>6377.131869999999</v>
      </c>
      <c r="K38" s="56">
        <f t="shared" si="14"/>
        <v>8581.558289999999</v>
      </c>
      <c r="L38" s="56">
        <f t="shared" si="14"/>
        <v>7774.179499999999</v>
      </c>
      <c r="M38" s="56">
        <f t="shared" si="14"/>
        <v>7500.004889999999</v>
      </c>
      <c r="N38" s="56">
        <f t="shared" si="14"/>
        <v>5917.348209999999</v>
      </c>
      <c r="O38" s="56">
        <f t="shared" si="14"/>
        <v>7345.591329999999</v>
      </c>
      <c r="P38" s="56">
        <f t="shared" si="14"/>
        <v>6605.542119999999</v>
      </c>
      <c r="Q38" s="56"/>
      <c r="R38" s="56">
        <f t="shared" si="4"/>
        <v>87512.07430999998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7449.5462</v>
      </c>
      <c r="F39" s="56">
        <f t="shared" si="15"/>
        <v>8343.432799999999</v>
      </c>
      <c r="G39" s="56">
        <f t="shared" si="15"/>
        <v>8460.148379999999</v>
      </c>
      <c r="H39" s="56">
        <f t="shared" si="15"/>
        <v>5993.72923</v>
      </c>
      <c r="I39" s="56">
        <f t="shared" si="15"/>
        <v>7363.861489999999</v>
      </c>
      <c r="J39" s="56">
        <f t="shared" si="15"/>
        <v>6417.131869999999</v>
      </c>
      <c r="K39" s="56">
        <f t="shared" si="15"/>
        <v>8621.558289999999</v>
      </c>
      <c r="L39" s="56">
        <f t="shared" si="15"/>
        <v>7814.179499999999</v>
      </c>
      <c r="M39" s="56">
        <f t="shared" si="15"/>
        <v>7540.004889999999</v>
      </c>
      <c r="N39" s="56">
        <f t="shared" si="15"/>
        <v>5957.348209999999</v>
      </c>
      <c r="O39" s="56">
        <f t="shared" si="15"/>
        <v>7385.591329999999</v>
      </c>
      <c r="P39" s="56">
        <f t="shared" si="15"/>
        <v>6645.542119999999</v>
      </c>
      <c r="Q39" s="56"/>
      <c r="R39" s="57">
        <f t="shared" si="4"/>
        <v>87992.07430999998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3208.3127999999997</v>
      </c>
      <c r="F43" s="56">
        <f t="shared" si="17"/>
        <v>3595.3632</v>
      </c>
      <c r="G43" s="56">
        <f t="shared" si="17"/>
        <v>3645.9007199999996</v>
      </c>
      <c r="H43" s="56">
        <f t="shared" si="17"/>
        <v>2577.94812</v>
      </c>
      <c r="I43" s="56">
        <f t="shared" si="17"/>
        <v>3171.2115599999997</v>
      </c>
      <c r="J43" s="56">
        <f t="shared" si="17"/>
        <v>2761.28028</v>
      </c>
      <c r="K43" s="56">
        <f t="shared" si="17"/>
        <v>3715.79076</v>
      </c>
      <c r="L43" s="56">
        <f t="shared" si="17"/>
        <v>3366.198</v>
      </c>
      <c r="M43" s="56">
        <f t="shared" si="17"/>
        <v>3247.48116</v>
      </c>
      <c r="N43" s="56">
        <f t="shared" si="17"/>
        <v>2562.19524</v>
      </c>
      <c r="O43" s="56">
        <f t="shared" si="17"/>
        <v>3180.62052</v>
      </c>
      <c r="P43" s="56">
        <f t="shared" si="17"/>
        <v>2860.18128</v>
      </c>
      <c r="Q43" s="56"/>
      <c r="R43" s="56">
        <f t="shared" si="4"/>
        <v>37892.48363999999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3817.3500000000004</v>
      </c>
      <c r="F44" s="56">
        <f>F10*$D$44</f>
        <v>4164.66</v>
      </c>
      <c r="G44" s="56">
        <f>G10*$D$44</f>
        <v>4882.2300000000005</v>
      </c>
      <c r="H44" s="56"/>
      <c r="I44" s="56"/>
      <c r="J44" s="56"/>
      <c r="K44" s="56"/>
      <c r="L44" s="56"/>
      <c r="M44" s="56"/>
      <c r="N44" s="56"/>
      <c r="O44" s="56">
        <f>O10*$D$44</f>
        <v>3903.03</v>
      </c>
      <c r="P44" s="56">
        <f>P10*$D$44</f>
        <v>4109.580000000001</v>
      </c>
      <c r="Q44" s="56"/>
      <c r="R44" s="56">
        <f t="shared" si="4"/>
        <v>20876.850000000002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3303.96</v>
      </c>
      <c r="I46" s="56">
        <f aca="true" t="shared" si="18" ref="I46:N46">I10*$D$46</f>
        <v>3252.48</v>
      </c>
      <c r="J46" s="56">
        <f t="shared" si="18"/>
        <v>3075.6</v>
      </c>
      <c r="K46" s="56">
        <f t="shared" si="18"/>
        <v>3802.92</v>
      </c>
      <c r="L46" s="56">
        <f t="shared" si="18"/>
        <v>3763.32</v>
      </c>
      <c r="M46" s="56">
        <f t="shared" si="18"/>
        <v>3264.36</v>
      </c>
      <c r="N46" s="56">
        <f t="shared" si="18"/>
        <v>3269.64</v>
      </c>
      <c r="O46" s="56"/>
      <c r="P46" s="56"/>
      <c r="Q46" s="56"/>
      <c r="R46" s="56">
        <f t="shared" si="4"/>
        <v>23732.280000000002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7115.6628</v>
      </c>
      <c r="F49" s="56">
        <f aca="true" t="shared" si="21" ref="F49:P49">SUM(F42:F48)</f>
        <v>7850.0232</v>
      </c>
      <c r="G49" s="56">
        <f t="shared" si="21"/>
        <v>8618.130720000001</v>
      </c>
      <c r="H49" s="56">
        <f t="shared" si="21"/>
        <v>5971.90812</v>
      </c>
      <c r="I49" s="56">
        <f t="shared" si="21"/>
        <v>6513.691559999999</v>
      </c>
      <c r="J49" s="56">
        <f t="shared" si="21"/>
        <v>5926.880279999999</v>
      </c>
      <c r="K49" s="56">
        <f t="shared" si="21"/>
        <v>7608.71076</v>
      </c>
      <c r="L49" s="56">
        <f t="shared" si="21"/>
        <v>7219.518</v>
      </c>
      <c r="M49" s="56">
        <f t="shared" si="21"/>
        <v>6601.84116</v>
      </c>
      <c r="N49" s="56">
        <f t="shared" si="21"/>
        <v>5921.83524</v>
      </c>
      <c r="O49" s="56">
        <f t="shared" si="21"/>
        <v>7173.65052</v>
      </c>
      <c r="P49" s="56">
        <f t="shared" si="21"/>
        <v>7059.761280000001</v>
      </c>
      <c r="Q49" s="56"/>
      <c r="R49" s="57">
        <f t="shared" si="4"/>
        <v>83581.61364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3213.7140000000004</v>
      </c>
      <c r="F53" s="56">
        <f t="shared" si="23"/>
        <v>3601.416</v>
      </c>
      <c r="G53" s="56">
        <f t="shared" si="23"/>
        <v>3652.0386000000003</v>
      </c>
      <c r="H53" s="56">
        <f t="shared" si="23"/>
        <v>2582.2881</v>
      </c>
      <c r="I53" s="56">
        <f t="shared" si="23"/>
        <v>3176.5503000000003</v>
      </c>
      <c r="J53" s="56">
        <f t="shared" si="23"/>
        <v>2765.9289000000003</v>
      </c>
      <c r="K53" s="56">
        <f t="shared" si="23"/>
        <v>3722.0463000000004</v>
      </c>
      <c r="L53" s="56">
        <f t="shared" si="23"/>
        <v>3371.8650000000002</v>
      </c>
      <c r="M53" s="56">
        <f t="shared" si="23"/>
        <v>3252.9483</v>
      </c>
      <c r="N53" s="56">
        <f t="shared" si="23"/>
        <v>2566.5087000000003</v>
      </c>
      <c r="O53" s="56">
        <f t="shared" si="23"/>
        <v>3185.9751</v>
      </c>
      <c r="P53" s="56">
        <f t="shared" si="23"/>
        <v>2864.9964</v>
      </c>
      <c r="Q53" s="56"/>
      <c r="R53" s="56">
        <f t="shared" si="4"/>
        <v>37956.27570000001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4493.495000000001</v>
      </c>
      <c r="F54" s="56">
        <f>F10*$D$54</f>
        <v>4902.322</v>
      </c>
      <c r="G54" s="56">
        <f>G10*$D$54</f>
        <v>5746.991000000001</v>
      </c>
      <c r="H54" s="56"/>
      <c r="I54" s="56"/>
      <c r="J54" s="56"/>
      <c r="K54" s="56"/>
      <c r="L54" s="56"/>
      <c r="M54" s="56"/>
      <c r="N54" s="56"/>
      <c r="O54" s="56">
        <f>$D$54*O10</f>
        <v>4594.351000000001</v>
      </c>
      <c r="P54" s="56">
        <f>$D$54*P10</f>
        <v>4837.486000000001</v>
      </c>
      <c r="Q54" s="56"/>
      <c r="R54" s="56">
        <f t="shared" si="4"/>
        <v>24574.645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3982.273</v>
      </c>
      <c r="I56" s="56">
        <f aca="true" t="shared" si="24" ref="I56:N56">I10*$D$56</f>
        <v>3920.224</v>
      </c>
      <c r="J56" s="56">
        <f t="shared" si="24"/>
        <v>3707.03</v>
      </c>
      <c r="K56" s="56">
        <f t="shared" si="24"/>
        <v>4583.671</v>
      </c>
      <c r="L56" s="56">
        <f t="shared" si="24"/>
        <v>4535.941000000001</v>
      </c>
      <c r="M56" s="56">
        <f t="shared" si="24"/>
        <v>3934.543</v>
      </c>
      <c r="N56" s="56">
        <f t="shared" si="24"/>
        <v>3940.9069999999997</v>
      </c>
      <c r="O56" s="56"/>
      <c r="P56" s="56"/>
      <c r="Q56" s="56"/>
      <c r="R56" s="56">
        <f t="shared" si="4"/>
        <v>28604.589000000004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7797.209000000001</v>
      </c>
      <c r="F59" s="56">
        <f aca="true" t="shared" si="27" ref="F59:P59">SUM(F52:F58)</f>
        <v>8593.738000000001</v>
      </c>
      <c r="G59" s="56">
        <f t="shared" si="27"/>
        <v>9489.029600000002</v>
      </c>
      <c r="H59" s="56">
        <f t="shared" si="27"/>
        <v>6654.561100000001</v>
      </c>
      <c r="I59" s="56">
        <f t="shared" si="27"/>
        <v>7186.774300000001</v>
      </c>
      <c r="J59" s="56">
        <f t="shared" si="27"/>
        <v>6562.9589000000005</v>
      </c>
      <c r="K59" s="56">
        <f t="shared" si="27"/>
        <v>8395.7173</v>
      </c>
      <c r="L59" s="56">
        <f t="shared" si="27"/>
        <v>7997.8060000000005</v>
      </c>
      <c r="M59" s="56">
        <f t="shared" si="27"/>
        <v>7277.4913</v>
      </c>
      <c r="N59" s="56">
        <f t="shared" si="27"/>
        <v>6597.4157</v>
      </c>
      <c r="O59" s="56">
        <f t="shared" si="27"/>
        <v>7870.3261</v>
      </c>
      <c r="P59" s="56">
        <f t="shared" si="27"/>
        <v>7792.482400000001</v>
      </c>
      <c r="Q59" s="56"/>
      <c r="R59" s="57">
        <f t="shared" si="4"/>
        <v>92215.5097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3396.4546</v>
      </c>
      <c r="F63" s="56">
        <f t="shared" si="30"/>
        <v>3806.2024</v>
      </c>
      <c r="G63" s="56">
        <f t="shared" si="30"/>
        <v>3859.70354</v>
      </c>
      <c r="H63" s="56">
        <f t="shared" si="30"/>
        <v>2729.12409</v>
      </c>
      <c r="I63" s="56">
        <f t="shared" si="30"/>
        <v>3357.17767</v>
      </c>
      <c r="J63" s="56">
        <f t="shared" si="30"/>
        <v>2923.20721</v>
      </c>
      <c r="K63" s="56">
        <f t="shared" si="30"/>
        <v>3933.69207</v>
      </c>
      <c r="L63" s="56">
        <f t="shared" si="30"/>
        <v>3563.5985</v>
      </c>
      <c r="M63" s="56">
        <f t="shared" si="30"/>
        <v>3437.91987</v>
      </c>
      <c r="N63" s="56">
        <f t="shared" si="30"/>
        <v>2712.44743</v>
      </c>
      <c r="O63" s="56">
        <f t="shared" si="30"/>
        <v>3367.13839</v>
      </c>
      <c r="P63" s="56">
        <f t="shared" si="30"/>
        <v>3027.90796</v>
      </c>
      <c r="Q63" s="56"/>
      <c r="R63" s="56">
        <f t="shared" si="29"/>
        <v>40114.57373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1135.225</v>
      </c>
      <c r="F64" s="56">
        <f t="shared" si="31"/>
        <v>1238.51</v>
      </c>
      <c r="G64" s="56">
        <f t="shared" si="31"/>
        <v>1451.905</v>
      </c>
      <c r="H64" s="56">
        <f t="shared" si="31"/>
        <v>1138.865</v>
      </c>
      <c r="I64" s="56">
        <f t="shared" si="31"/>
        <v>1121.12</v>
      </c>
      <c r="J64" s="56">
        <f t="shared" si="31"/>
        <v>1060.1499999999999</v>
      </c>
      <c r="K64" s="56">
        <f t="shared" si="31"/>
        <v>1310.855</v>
      </c>
      <c r="L64" s="56">
        <f t="shared" si="31"/>
        <v>1297.2050000000002</v>
      </c>
      <c r="M64" s="56">
        <f t="shared" si="31"/>
        <v>1125.215</v>
      </c>
      <c r="N64" s="56">
        <f t="shared" si="31"/>
        <v>1127.0349999999999</v>
      </c>
      <c r="O64" s="56">
        <f t="shared" si="31"/>
        <v>1160.705</v>
      </c>
      <c r="P64" s="56">
        <f t="shared" si="31"/>
        <v>1222.13</v>
      </c>
      <c r="Q64" s="56"/>
      <c r="R64" s="56">
        <f t="shared" si="29"/>
        <v>14388.919999999998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736.0250000000001</v>
      </c>
      <c r="F66" s="56">
        <f t="shared" si="33"/>
        <v>802.99</v>
      </c>
      <c r="G66" s="56">
        <f t="shared" si="33"/>
        <v>941.3450000000001</v>
      </c>
      <c r="H66" s="56">
        <f t="shared" si="33"/>
        <v>738.3850000000001</v>
      </c>
      <c r="I66" s="56">
        <f t="shared" si="33"/>
        <v>726.8800000000001</v>
      </c>
      <c r="J66" s="56">
        <f t="shared" si="33"/>
        <v>687.35</v>
      </c>
      <c r="K66" s="56">
        <f t="shared" si="33"/>
        <v>849.8950000000001</v>
      </c>
      <c r="L66" s="56">
        <f t="shared" si="33"/>
        <v>841.0450000000001</v>
      </c>
      <c r="M66" s="56">
        <f t="shared" si="33"/>
        <v>729.5350000000001</v>
      </c>
      <c r="N66" s="56">
        <f t="shared" si="33"/>
        <v>730.715</v>
      </c>
      <c r="O66" s="56">
        <f t="shared" si="33"/>
        <v>752.5450000000001</v>
      </c>
      <c r="P66" s="56">
        <f t="shared" si="33"/>
        <v>792.3700000000001</v>
      </c>
      <c r="Q66" s="56"/>
      <c r="R66" s="56">
        <f t="shared" si="29"/>
        <v>9329.080000000002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903.19</v>
      </c>
      <c r="F68" s="56">
        <f t="shared" si="35"/>
        <v>985.364</v>
      </c>
      <c r="G68" s="56">
        <f t="shared" si="35"/>
        <v>1155.142</v>
      </c>
      <c r="H68" s="56">
        <f t="shared" si="35"/>
        <v>906.086</v>
      </c>
      <c r="I68" s="56">
        <f t="shared" si="35"/>
        <v>891.9680000000001</v>
      </c>
      <c r="J68" s="56">
        <f t="shared" si="35"/>
        <v>843.46</v>
      </c>
      <c r="K68" s="56">
        <f t="shared" si="35"/>
        <v>1042.922</v>
      </c>
      <c r="L68" s="56">
        <f t="shared" si="35"/>
        <v>1032.0620000000001</v>
      </c>
      <c r="M68" s="56">
        <f t="shared" si="35"/>
        <v>895.2260000000001</v>
      </c>
      <c r="N68" s="56">
        <f t="shared" si="35"/>
        <v>896.674</v>
      </c>
      <c r="O68" s="56">
        <f t="shared" si="35"/>
        <v>923.462</v>
      </c>
      <c r="P68" s="56">
        <f t="shared" si="35"/>
        <v>972.3320000000001</v>
      </c>
      <c r="Q68" s="56"/>
      <c r="R68" s="56">
        <f t="shared" si="29"/>
        <v>11447.888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1.8099999999999454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13.031999999999925</v>
      </c>
      <c r="J69" s="56">
        <f t="shared" si="36"/>
        <v>61.539999999999964</v>
      </c>
      <c r="K69" s="56">
        <f t="shared" si="36"/>
        <v>0</v>
      </c>
      <c r="L69" s="56">
        <f t="shared" si="36"/>
        <v>0</v>
      </c>
      <c r="M69" s="56">
        <f t="shared" si="36"/>
        <v>9.773999999999887</v>
      </c>
      <c r="N69" s="56">
        <f t="shared" si="36"/>
        <v>8.326000000000022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94.48199999999974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6372.704599999999</v>
      </c>
      <c r="F71" s="56">
        <f aca="true" t="shared" si="38" ref="F71:P71">SUM(F62:F70)</f>
        <v>7033.0664</v>
      </c>
      <c r="G71" s="56">
        <f t="shared" si="38"/>
        <v>7608.09554</v>
      </c>
      <c r="H71" s="56">
        <f t="shared" si="38"/>
        <v>5712.4600900000005</v>
      </c>
      <c r="I71" s="56">
        <f t="shared" si="38"/>
        <v>6310.17767</v>
      </c>
      <c r="J71" s="56">
        <f t="shared" si="38"/>
        <v>5775.7072100000005</v>
      </c>
      <c r="K71" s="56">
        <f t="shared" si="38"/>
        <v>7337.364070000001</v>
      </c>
      <c r="L71" s="56">
        <f t="shared" si="38"/>
        <v>6933.9105</v>
      </c>
      <c r="M71" s="56">
        <f t="shared" si="38"/>
        <v>6397.66987</v>
      </c>
      <c r="N71" s="56">
        <f t="shared" si="38"/>
        <v>5675.19743</v>
      </c>
      <c r="O71" s="56">
        <f t="shared" si="38"/>
        <v>6403.85039</v>
      </c>
      <c r="P71" s="56">
        <f t="shared" si="38"/>
        <v>6214.73996</v>
      </c>
      <c r="Q71" s="56"/>
      <c r="R71" s="57">
        <f t="shared" si="29"/>
        <v>77774.94373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3174.1052</v>
      </c>
      <c r="F75" s="56">
        <f t="shared" si="41"/>
        <v>3557.0288</v>
      </c>
      <c r="G75" s="56">
        <f t="shared" si="41"/>
        <v>3607.0274799999997</v>
      </c>
      <c r="H75" s="56">
        <f t="shared" si="41"/>
        <v>2550.46158</v>
      </c>
      <c r="I75" s="56">
        <f t="shared" si="41"/>
        <v>3137.39954</v>
      </c>
      <c r="J75" s="56">
        <f t="shared" si="41"/>
        <v>2731.83902</v>
      </c>
      <c r="K75" s="56">
        <f t="shared" si="41"/>
        <v>3676.17234</v>
      </c>
      <c r="L75" s="56">
        <f t="shared" si="41"/>
        <v>3330.307</v>
      </c>
      <c r="M75" s="56">
        <f t="shared" si="41"/>
        <v>3212.85594</v>
      </c>
      <c r="N75" s="56">
        <f t="shared" si="41"/>
        <v>2534.87666</v>
      </c>
      <c r="O75" s="56">
        <f t="shared" si="41"/>
        <v>3146.70818</v>
      </c>
      <c r="P75" s="56">
        <f t="shared" si="41"/>
        <v>2829.68552</v>
      </c>
      <c r="Q75" s="56"/>
      <c r="R75" s="56">
        <f t="shared" si="40"/>
        <v>37488.467260000005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1477.04</v>
      </c>
      <c r="F76" s="56">
        <f t="shared" si="42"/>
        <v>1611.424</v>
      </c>
      <c r="G76" s="56">
        <f t="shared" si="42"/>
        <v>1889.0720000000001</v>
      </c>
      <c r="H76" s="56">
        <f t="shared" si="42"/>
        <v>1481.776</v>
      </c>
      <c r="I76" s="56">
        <f t="shared" si="42"/>
        <v>1458.688</v>
      </c>
      <c r="J76" s="56">
        <f t="shared" si="42"/>
        <v>1379.36</v>
      </c>
      <c r="K76" s="56">
        <f t="shared" si="42"/>
        <v>1705.5520000000001</v>
      </c>
      <c r="L76" s="56">
        <f t="shared" si="42"/>
        <v>1687.7920000000001</v>
      </c>
      <c r="M76" s="56">
        <f t="shared" si="42"/>
        <v>1464.016</v>
      </c>
      <c r="N76" s="56">
        <f t="shared" si="42"/>
        <v>1466.384</v>
      </c>
      <c r="O76" s="56">
        <f t="shared" si="42"/>
        <v>1510.192</v>
      </c>
      <c r="P76" s="56">
        <f t="shared" si="42"/>
        <v>1590.112</v>
      </c>
      <c r="Q76" s="56"/>
      <c r="R76" s="56">
        <f t="shared" si="40"/>
        <v>18721.408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1077.8400000000001</v>
      </c>
      <c r="F78" s="56">
        <f t="shared" si="44"/>
        <v>1175.904</v>
      </c>
      <c r="G78" s="56">
        <f t="shared" si="44"/>
        <v>1378.5120000000002</v>
      </c>
      <c r="H78" s="56">
        <f t="shared" si="44"/>
        <v>1081.296</v>
      </c>
      <c r="I78" s="56">
        <f t="shared" si="44"/>
        <v>1064.448</v>
      </c>
      <c r="J78" s="56">
        <f t="shared" si="44"/>
        <v>1006.5600000000001</v>
      </c>
      <c r="K78" s="56">
        <f t="shared" si="44"/>
        <v>1244.592</v>
      </c>
      <c r="L78" s="56">
        <f t="shared" si="44"/>
        <v>1231.6320000000003</v>
      </c>
      <c r="M78" s="56">
        <f t="shared" si="44"/>
        <v>1068.336</v>
      </c>
      <c r="N78" s="56">
        <f t="shared" si="44"/>
        <v>1070.064</v>
      </c>
      <c r="O78" s="56">
        <f t="shared" si="44"/>
        <v>1102.0320000000002</v>
      </c>
      <c r="P78" s="56">
        <f t="shared" si="44"/>
        <v>1160.352</v>
      </c>
      <c r="Q78" s="56"/>
      <c r="R78" s="56">
        <f t="shared" si="40"/>
        <v>13661.568000000001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1245.005</v>
      </c>
      <c r="F80" s="56">
        <f t="shared" si="46"/>
        <v>1358.278</v>
      </c>
      <c r="G80" s="56">
        <f t="shared" si="46"/>
        <v>1592.3090000000002</v>
      </c>
      <c r="H80" s="56">
        <f t="shared" si="46"/>
        <v>1248.997</v>
      </c>
      <c r="I80" s="56">
        <f t="shared" si="46"/>
        <v>1229.536</v>
      </c>
      <c r="J80" s="56">
        <f t="shared" si="46"/>
        <v>1162.67</v>
      </c>
      <c r="K80" s="56">
        <f t="shared" si="46"/>
        <v>1437.6190000000001</v>
      </c>
      <c r="L80" s="56">
        <f t="shared" si="46"/>
        <v>1422.6490000000001</v>
      </c>
      <c r="M80" s="56">
        <f t="shared" si="46"/>
        <v>1234.027</v>
      </c>
      <c r="N80" s="56">
        <f t="shared" si="46"/>
        <v>1236.023</v>
      </c>
      <c r="O80" s="56">
        <f t="shared" si="46"/>
        <v>1272.949</v>
      </c>
      <c r="P80" s="56">
        <f t="shared" si="46"/>
        <v>1340.314</v>
      </c>
      <c r="Q80" s="56"/>
      <c r="R80" s="56">
        <f t="shared" si="40"/>
        <v>15780.376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2.494999999999891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17.963999999999942</v>
      </c>
      <c r="J81" s="56">
        <f t="shared" si="47"/>
        <v>84.82999999999993</v>
      </c>
      <c r="K81" s="56">
        <f t="shared" si="47"/>
        <v>0</v>
      </c>
      <c r="L81" s="56">
        <f t="shared" si="47"/>
        <v>0</v>
      </c>
      <c r="M81" s="56">
        <f t="shared" si="47"/>
        <v>13.472999999999956</v>
      </c>
      <c r="N81" s="56">
        <f t="shared" si="47"/>
        <v>11.47700000000009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130.2389999999998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7176.4852</v>
      </c>
      <c r="F83" s="56">
        <f aca="true" t="shared" si="49" ref="F83:P83">SUM(F74:F82)</f>
        <v>7902.6348</v>
      </c>
      <c r="G83" s="56">
        <f t="shared" si="49"/>
        <v>8666.92048</v>
      </c>
      <c r="H83" s="56">
        <f t="shared" si="49"/>
        <v>6562.530580000001</v>
      </c>
      <c r="I83" s="56">
        <f t="shared" si="49"/>
        <v>7108.035540000001</v>
      </c>
      <c r="J83" s="56">
        <f t="shared" si="49"/>
        <v>6565.25902</v>
      </c>
      <c r="K83" s="56">
        <f t="shared" si="49"/>
        <v>8263.935340000002</v>
      </c>
      <c r="L83" s="56">
        <f t="shared" si="49"/>
        <v>7872.380000000001</v>
      </c>
      <c r="M83" s="56">
        <f t="shared" si="49"/>
        <v>7192.70794</v>
      </c>
      <c r="N83" s="56">
        <f t="shared" si="49"/>
        <v>6518.82466</v>
      </c>
      <c r="O83" s="56">
        <f t="shared" si="49"/>
        <v>7231.88118</v>
      </c>
      <c r="P83" s="56">
        <f t="shared" si="49"/>
        <v>7120.46352</v>
      </c>
      <c r="Q83" s="56"/>
      <c r="R83" s="57">
        <f t="shared" si="40"/>
        <v>88182.05825999999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0"/>
  <sheetViews>
    <sheetView tabSelected="1" zoomScale="80" zoomScaleNormal="8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38862</v>
      </c>
      <c r="F7" s="70">
        <v>76969</v>
      </c>
      <c r="G7" s="70">
        <v>76683</v>
      </c>
      <c r="H7" s="70">
        <v>62098</v>
      </c>
      <c r="I7" s="70">
        <v>62252</v>
      </c>
      <c r="J7" s="70">
        <v>59912</v>
      </c>
      <c r="K7" s="70">
        <v>66431</v>
      </c>
      <c r="L7" s="70">
        <v>62189</v>
      </c>
      <c r="M7" s="70">
        <v>58216</v>
      </c>
      <c r="N7" s="70">
        <v>56643</v>
      </c>
      <c r="O7" s="70">
        <v>63885</v>
      </c>
      <c r="P7" s="70">
        <v>63099</v>
      </c>
      <c r="R7" s="41">
        <f>SUM(E7:P7)</f>
        <v>747239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373.2</v>
      </c>
      <c r="C10" s="37"/>
      <c r="D10" s="10" t="s">
        <v>5</v>
      </c>
      <c r="E10" s="70">
        <v>143.6</v>
      </c>
      <c r="F10" s="70">
        <v>197</v>
      </c>
      <c r="G10" s="70">
        <v>208.5</v>
      </c>
      <c r="H10" s="70">
        <v>193.2</v>
      </c>
      <c r="I10" s="70">
        <v>184.3</v>
      </c>
      <c r="J10" s="70">
        <v>185.1</v>
      </c>
      <c r="K10" s="70">
        <v>177.4</v>
      </c>
      <c r="L10" s="70">
        <v>169.3</v>
      </c>
      <c r="M10" s="70">
        <v>164</v>
      </c>
      <c r="N10" s="70">
        <v>373.2</v>
      </c>
      <c r="O10" s="70">
        <v>197</v>
      </c>
      <c r="P10" s="70">
        <v>182</v>
      </c>
      <c r="R10" s="41">
        <f>SUM(E10:P10)</f>
        <v>2374.6</v>
      </c>
      <c r="W10" s="15" t="s">
        <v>54</v>
      </c>
      <c r="X10" s="20"/>
    </row>
    <row r="11" spans="2:24" ht="15">
      <c r="B11" s="37">
        <f>MAX(E11:P11)</f>
        <v>373.2</v>
      </c>
      <c r="C11" s="37"/>
      <c r="D11" s="10" t="s">
        <v>6</v>
      </c>
      <c r="E11" s="70">
        <v>143.6</v>
      </c>
      <c r="F11" s="70">
        <v>197</v>
      </c>
      <c r="G11" s="70">
        <v>208.5</v>
      </c>
      <c r="H11" s="70">
        <v>193.2</v>
      </c>
      <c r="I11" s="70">
        <v>184.3</v>
      </c>
      <c r="J11" s="70">
        <v>185.1</v>
      </c>
      <c r="K11" s="70">
        <v>177.4</v>
      </c>
      <c r="L11" s="70">
        <v>169.3</v>
      </c>
      <c r="M11" s="70">
        <v>164</v>
      </c>
      <c r="N11" s="70">
        <v>373.2</v>
      </c>
      <c r="O11" s="70">
        <v>197</v>
      </c>
      <c r="P11" s="70">
        <v>182</v>
      </c>
      <c r="R11" s="41">
        <f>SUM(E11:P11)</f>
        <v>2374.6</v>
      </c>
      <c r="W11" s="15" t="s">
        <v>55</v>
      </c>
      <c r="X11" s="20"/>
    </row>
    <row r="12" spans="2:24" ht="15">
      <c r="B12" s="37">
        <f>MAX(E12:P12)</f>
        <v>373.2</v>
      </c>
      <c r="C12" s="37"/>
      <c r="D12" s="10" t="s">
        <v>7</v>
      </c>
      <c r="E12" s="70">
        <v>143.6</v>
      </c>
      <c r="F12" s="70">
        <v>197</v>
      </c>
      <c r="G12" s="70">
        <v>208.5</v>
      </c>
      <c r="H12" s="70">
        <v>193.2</v>
      </c>
      <c r="I12" s="70">
        <v>184.3</v>
      </c>
      <c r="J12" s="70">
        <v>185.1</v>
      </c>
      <c r="K12" s="70">
        <v>177.4</v>
      </c>
      <c r="L12" s="70">
        <v>169.3</v>
      </c>
      <c r="M12" s="70">
        <v>164</v>
      </c>
      <c r="N12" s="70">
        <v>373.2</v>
      </c>
      <c r="O12" s="70">
        <v>197</v>
      </c>
      <c r="P12" s="70">
        <v>182</v>
      </c>
      <c r="R12" s="41">
        <f>SUM(E12:P12)</f>
        <v>2374.6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4728.55812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6178.70694</v>
      </c>
      <c r="G15" s="59">
        <f t="shared" si="0"/>
        <v>6286.38258</v>
      </c>
      <c r="H15" s="59">
        <f t="shared" si="0"/>
        <v>5615.44348</v>
      </c>
      <c r="I15" s="59">
        <f t="shared" si="0"/>
        <v>5553.28952</v>
      </c>
      <c r="J15" s="59">
        <f t="shared" si="0"/>
        <v>5470.78112</v>
      </c>
      <c r="K15" s="59">
        <f t="shared" si="0"/>
        <v>5700.64106</v>
      </c>
      <c r="L15" s="59">
        <f t="shared" si="0"/>
        <v>5551.06814</v>
      </c>
      <c r="M15" s="59">
        <f t="shared" si="0"/>
        <v>5410.98016</v>
      </c>
      <c r="N15" s="59">
        <f t="shared" si="0"/>
        <v>7881.06818</v>
      </c>
      <c r="O15" s="59">
        <f t="shared" si="0"/>
        <v>5717.3651</v>
      </c>
      <c r="P15" s="59">
        <f t="shared" si="0"/>
        <v>5583.15474</v>
      </c>
      <c r="Q15" s="59"/>
      <c r="R15" s="59">
        <f t="shared" si="0"/>
        <v>69677.43914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4728.55812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6178.70694</v>
      </c>
      <c r="G16" s="60">
        <f t="shared" si="1"/>
        <v>6286.38258</v>
      </c>
      <c r="H16" s="60">
        <f t="shared" si="1"/>
        <v>5615.44348</v>
      </c>
      <c r="I16" s="60">
        <f t="shared" si="1"/>
        <v>5553.28952</v>
      </c>
      <c r="J16" s="60">
        <f t="shared" si="1"/>
        <v>5470.78112</v>
      </c>
      <c r="K16" s="60">
        <f t="shared" si="1"/>
        <v>5700.64106</v>
      </c>
      <c r="L16" s="60">
        <f t="shared" si="1"/>
        <v>5551.06814</v>
      </c>
      <c r="M16" s="60">
        <f t="shared" si="1"/>
        <v>5410.98016</v>
      </c>
      <c r="N16" s="60">
        <f t="shared" si="1"/>
        <v>7881.06818</v>
      </c>
      <c r="O16" s="60">
        <f t="shared" si="1"/>
        <v>5717.3651</v>
      </c>
      <c r="P16" s="60">
        <f t="shared" si="1"/>
        <v>5583.15474</v>
      </c>
      <c r="Q16" s="60"/>
      <c r="R16" s="60">
        <f t="shared" si="1"/>
        <v>69677.43914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3585.0195</v>
      </c>
      <c r="F23" s="56">
        <f t="shared" si="5"/>
        <v>7100.3902499999995</v>
      </c>
      <c r="G23" s="56">
        <f t="shared" si="5"/>
        <v>7074.00675</v>
      </c>
      <c r="H23" s="56">
        <f t="shared" si="5"/>
        <v>5728.5405</v>
      </c>
      <c r="I23" s="56">
        <f t="shared" si="5"/>
        <v>5742.747</v>
      </c>
      <c r="J23" s="56">
        <f t="shared" si="5"/>
        <v>5526.882</v>
      </c>
      <c r="K23" s="56">
        <f t="shared" si="5"/>
        <v>6128.25975</v>
      </c>
      <c r="L23" s="56">
        <f t="shared" si="5"/>
        <v>5736.9352499999995</v>
      </c>
      <c r="M23" s="56">
        <f t="shared" si="5"/>
        <v>5370.4259999999995</v>
      </c>
      <c r="N23" s="56">
        <f t="shared" si="5"/>
        <v>5225.31675</v>
      </c>
      <c r="O23" s="56">
        <f t="shared" si="5"/>
        <v>5893.39125</v>
      </c>
      <c r="P23" s="56">
        <f t="shared" si="5"/>
        <v>5820.88275</v>
      </c>
      <c r="Q23" s="56"/>
      <c r="R23" s="56">
        <f t="shared" si="4"/>
        <v>68932.79775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3620.0195</v>
      </c>
      <c r="F24" s="56">
        <f aca="true" t="shared" si="6" ref="F24:P24">F22+F23</f>
        <v>7135.3902499999995</v>
      </c>
      <c r="G24" s="56">
        <f t="shared" si="6"/>
        <v>7109.00675</v>
      </c>
      <c r="H24" s="56">
        <f t="shared" si="6"/>
        <v>5763.5405</v>
      </c>
      <c r="I24" s="56">
        <f t="shared" si="6"/>
        <v>5777.747</v>
      </c>
      <c r="J24" s="56">
        <f t="shared" si="6"/>
        <v>5561.882</v>
      </c>
      <c r="K24" s="56">
        <f t="shared" si="6"/>
        <v>6163.25975</v>
      </c>
      <c r="L24" s="56">
        <f t="shared" si="6"/>
        <v>5771.9352499999995</v>
      </c>
      <c r="M24" s="56">
        <f t="shared" si="6"/>
        <v>5405.4259999999995</v>
      </c>
      <c r="N24" s="56">
        <f t="shared" si="6"/>
        <v>5260.31675</v>
      </c>
      <c r="O24" s="56">
        <f t="shared" si="6"/>
        <v>5928.39125</v>
      </c>
      <c r="P24" s="56">
        <f t="shared" si="6"/>
        <v>5855.88275</v>
      </c>
      <c r="Q24" s="56"/>
      <c r="R24" s="57">
        <f t="shared" si="4"/>
        <v>69352.79775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3907.5741</v>
      </c>
      <c r="F28" s="56">
        <f t="shared" si="8"/>
        <v>7739.23295</v>
      </c>
      <c r="G28" s="56">
        <f t="shared" si="8"/>
        <v>7710.47565</v>
      </c>
      <c r="H28" s="56">
        <f t="shared" si="8"/>
        <v>6243.9539</v>
      </c>
      <c r="I28" s="56">
        <f t="shared" si="8"/>
        <v>6259.4386</v>
      </c>
      <c r="J28" s="56">
        <f t="shared" si="8"/>
        <v>6024.1516</v>
      </c>
      <c r="K28" s="56">
        <f t="shared" si="8"/>
        <v>6679.63705</v>
      </c>
      <c r="L28" s="56">
        <f t="shared" si="8"/>
        <v>6253.10395</v>
      </c>
      <c r="M28" s="56">
        <f t="shared" si="8"/>
        <v>5853.6188</v>
      </c>
      <c r="N28" s="56">
        <f t="shared" si="8"/>
        <v>5695.45365</v>
      </c>
      <c r="O28" s="56">
        <f t="shared" si="8"/>
        <v>6423.63675</v>
      </c>
      <c r="P28" s="56">
        <f t="shared" si="8"/>
        <v>6344.60445</v>
      </c>
      <c r="Q28" s="56"/>
      <c r="R28" s="56">
        <f t="shared" si="4"/>
        <v>75134.88145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3947.5741</v>
      </c>
      <c r="F29" s="56">
        <f aca="true" t="shared" si="9" ref="F29:P29">F28+F27</f>
        <v>7779.23295</v>
      </c>
      <c r="G29" s="56">
        <f t="shared" si="9"/>
        <v>7750.47565</v>
      </c>
      <c r="H29" s="56">
        <f t="shared" si="9"/>
        <v>6283.9539</v>
      </c>
      <c r="I29" s="56">
        <f t="shared" si="9"/>
        <v>6299.4386</v>
      </c>
      <c r="J29" s="56">
        <f t="shared" si="9"/>
        <v>6064.1516</v>
      </c>
      <c r="K29" s="56">
        <f t="shared" si="9"/>
        <v>6719.63705</v>
      </c>
      <c r="L29" s="56">
        <f t="shared" si="9"/>
        <v>6293.10395</v>
      </c>
      <c r="M29" s="56">
        <f t="shared" si="9"/>
        <v>5893.6188</v>
      </c>
      <c r="N29" s="56">
        <f t="shared" si="9"/>
        <v>5735.45365</v>
      </c>
      <c r="O29" s="56">
        <f t="shared" si="9"/>
        <v>6463.63675</v>
      </c>
      <c r="P29" s="56">
        <f t="shared" si="9"/>
        <v>6384.60445</v>
      </c>
      <c r="Q29" s="56"/>
      <c r="R29" s="57">
        <f t="shared" si="4"/>
        <v>75614.88145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2891.3327999999997</v>
      </c>
      <c r="F33" s="56">
        <f t="shared" si="11"/>
        <v>5726.4936</v>
      </c>
      <c r="G33" s="56">
        <f t="shared" si="11"/>
        <v>5705.2152</v>
      </c>
      <c r="H33" s="56">
        <f t="shared" si="11"/>
        <v>4620.0912</v>
      </c>
      <c r="I33" s="56">
        <f t="shared" si="11"/>
        <v>4631.5488</v>
      </c>
      <c r="J33" s="56">
        <f t="shared" si="11"/>
        <v>4457.4528</v>
      </c>
      <c r="K33" s="56">
        <f t="shared" si="11"/>
        <v>4942.466399999999</v>
      </c>
      <c r="L33" s="56">
        <f t="shared" si="11"/>
        <v>4626.861599999999</v>
      </c>
      <c r="M33" s="56">
        <f t="shared" si="11"/>
        <v>4331.270399999999</v>
      </c>
      <c r="N33" s="56">
        <f t="shared" si="11"/>
        <v>4214.2392</v>
      </c>
      <c r="O33" s="56">
        <f t="shared" si="11"/>
        <v>4753.044</v>
      </c>
      <c r="P33" s="56">
        <f t="shared" si="11"/>
        <v>4694.5656</v>
      </c>
      <c r="Q33" s="56"/>
      <c r="R33" s="56">
        <f t="shared" si="4"/>
        <v>55594.5816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2926.3327999999997</v>
      </c>
      <c r="F34" s="56">
        <f aca="true" t="shared" si="12" ref="F34:P34">F32+F33</f>
        <v>5761.4936</v>
      </c>
      <c r="G34" s="56">
        <f t="shared" si="12"/>
        <v>5740.2152</v>
      </c>
      <c r="H34" s="56">
        <f t="shared" si="12"/>
        <v>4655.0912</v>
      </c>
      <c r="I34" s="56">
        <f t="shared" si="12"/>
        <v>4666.5488</v>
      </c>
      <c r="J34" s="56">
        <f t="shared" si="12"/>
        <v>4492.4528</v>
      </c>
      <c r="K34" s="56">
        <f t="shared" si="12"/>
        <v>4977.466399999999</v>
      </c>
      <c r="L34" s="56">
        <f t="shared" si="12"/>
        <v>4661.861599999999</v>
      </c>
      <c r="M34" s="56">
        <f t="shared" si="12"/>
        <v>4366.270399999999</v>
      </c>
      <c r="N34" s="56">
        <f t="shared" si="12"/>
        <v>4249.2392</v>
      </c>
      <c r="O34" s="56">
        <f t="shared" si="12"/>
        <v>4788.044</v>
      </c>
      <c r="P34" s="56">
        <f t="shared" si="12"/>
        <v>4729.5656</v>
      </c>
      <c r="Q34" s="56"/>
      <c r="R34" s="57">
        <f t="shared" si="4"/>
        <v>56014.5816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3198.7312199999997</v>
      </c>
      <c r="F38" s="56">
        <f t="shared" si="14"/>
        <v>6335.318389999999</v>
      </c>
      <c r="G38" s="56">
        <f t="shared" si="14"/>
        <v>6311.77773</v>
      </c>
      <c r="H38" s="56">
        <f t="shared" si="14"/>
        <v>5111.28638</v>
      </c>
      <c r="I38" s="56">
        <f t="shared" si="14"/>
        <v>5123.962119999999</v>
      </c>
      <c r="J38" s="56">
        <f t="shared" si="14"/>
        <v>4931.35672</v>
      </c>
      <c r="K38" s="56">
        <f t="shared" si="14"/>
        <v>5467.9356099999995</v>
      </c>
      <c r="L38" s="56">
        <f t="shared" si="14"/>
        <v>5118.7765899999995</v>
      </c>
      <c r="M38" s="56">
        <f t="shared" si="14"/>
        <v>4791.75896</v>
      </c>
      <c r="N38" s="56">
        <f t="shared" si="14"/>
        <v>4662.28533</v>
      </c>
      <c r="O38" s="56">
        <f t="shared" si="14"/>
        <v>5258.37435</v>
      </c>
      <c r="P38" s="56">
        <f t="shared" si="14"/>
        <v>5193.67869</v>
      </c>
      <c r="Q38" s="56"/>
      <c r="R38" s="56">
        <f t="shared" si="4"/>
        <v>61505.24208999999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3238.7312199999997</v>
      </c>
      <c r="F39" s="56">
        <f t="shared" si="15"/>
        <v>6375.318389999999</v>
      </c>
      <c r="G39" s="56">
        <f t="shared" si="15"/>
        <v>6351.77773</v>
      </c>
      <c r="H39" s="56">
        <f t="shared" si="15"/>
        <v>5151.28638</v>
      </c>
      <c r="I39" s="56">
        <f t="shared" si="15"/>
        <v>5163.962119999999</v>
      </c>
      <c r="J39" s="56">
        <f t="shared" si="15"/>
        <v>4971.35672</v>
      </c>
      <c r="K39" s="56">
        <f t="shared" si="15"/>
        <v>5507.9356099999995</v>
      </c>
      <c r="L39" s="56">
        <f t="shared" si="15"/>
        <v>5158.7765899999995</v>
      </c>
      <c r="M39" s="56">
        <f t="shared" si="15"/>
        <v>4831.75896</v>
      </c>
      <c r="N39" s="56">
        <f t="shared" si="15"/>
        <v>4702.28533</v>
      </c>
      <c r="O39" s="56">
        <f t="shared" si="15"/>
        <v>5298.37435</v>
      </c>
      <c r="P39" s="56">
        <f t="shared" si="15"/>
        <v>5233.67869</v>
      </c>
      <c r="Q39" s="56"/>
      <c r="R39" s="57">
        <f t="shared" si="4"/>
        <v>61985.24208999999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1385.0416799999998</v>
      </c>
      <c r="F43" s="56">
        <f t="shared" si="17"/>
        <v>2743.17516</v>
      </c>
      <c r="G43" s="56">
        <f t="shared" si="17"/>
        <v>2732.9821199999997</v>
      </c>
      <c r="H43" s="56">
        <f t="shared" si="17"/>
        <v>2213.17272</v>
      </c>
      <c r="I43" s="56">
        <f t="shared" si="17"/>
        <v>2218.66128</v>
      </c>
      <c r="J43" s="56">
        <f t="shared" si="17"/>
        <v>2135.26368</v>
      </c>
      <c r="K43" s="56">
        <f t="shared" si="17"/>
        <v>2367.60084</v>
      </c>
      <c r="L43" s="56">
        <f t="shared" si="17"/>
        <v>2216.41596</v>
      </c>
      <c r="M43" s="56">
        <f t="shared" si="17"/>
        <v>2074.81824</v>
      </c>
      <c r="N43" s="56">
        <f t="shared" si="17"/>
        <v>2018.75652</v>
      </c>
      <c r="O43" s="56">
        <f t="shared" si="17"/>
        <v>2276.8614</v>
      </c>
      <c r="P43" s="56">
        <f t="shared" si="17"/>
        <v>2248.84836</v>
      </c>
      <c r="Q43" s="56"/>
      <c r="R43" s="56">
        <f t="shared" si="4"/>
        <v>26631.597959999996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2197.08</v>
      </c>
      <c r="F44" s="56">
        <f>F10*$D$44</f>
        <v>3014.1000000000004</v>
      </c>
      <c r="G44" s="56">
        <f>G10*$D$44</f>
        <v>3190.05</v>
      </c>
      <c r="H44" s="56"/>
      <c r="I44" s="56"/>
      <c r="J44" s="56"/>
      <c r="K44" s="56"/>
      <c r="L44" s="56"/>
      <c r="M44" s="56"/>
      <c r="N44" s="56"/>
      <c r="O44" s="56">
        <f>O10*$D$44</f>
        <v>3014.1000000000004</v>
      </c>
      <c r="P44" s="56">
        <f>P10*$D$44</f>
        <v>2784.6</v>
      </c>
      <c r="Q44" s="56"/>
      <c r="R44" s="56">
        <f t="shared" si="4"/>
        <v>14199.93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657.9000000000001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70.38000000000011</v>
      </c>
      <c r="Q45" s="56"/>
      <c r="R45" s="56">
        <f t="shared" si="4"/>
        <v>728.2800000000002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2550.24</v>
      </c>
      <c r="I46" s="56">
        <f aca="true" t="shared" si="18" ref="I46:N46">I10*$D$46</f>
        <v>2432.76</v>
      </c>
      <c r="J46" s="56">
        <f t="shared" si="18"/>
        <v>2443.3199999999997</v>
      </c>
      <c r="K46" s="56">
        <f t="shared" si="18"/>
        <v>2341.68</v>
      </c>
      <c r="L46" s="56">
        <f t="shared" si="18"/>
        <v>2234.76</v>
      </c>
      <c r="M46" s="56">
        <f t="shared" si="18"/>
        <v>2164.7999999999997</v>
      </c>
      <c r="N46" s="56">
        <f t="shared" si="18"/>
        <v>4926.24</v>
      </c>
      <c r="O46" s="56"/>
      <c r="P46" s="56"/>
      <c r="Q46" s="56"/>
      <c r="R46" s="56">
        <f t="shared" si="4"/>
        <v>19093.8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30.359999999999673</v>
      </c>
      <c r="J47" s="56">
        <f t="shared" si="19"/>
        <v>19.800000000000182</v>
      </c>
      <c r="K47" s="56">
        <f t="shared" si="19"/>
        <v>121.44000000000005</v>
      </c>
      <c r="L47" s="56">
        <f t="shared" si="19"/>
        <v>228.35999999999967</v>
      </c>
      <c r="M47" s="56">
        <f t="shared" si="19"/>
        <v>298.32000000000016</v>
      </c>
      <c r="N47" s="56">
        <f t="shared" si="19"/>
        <v>0</v>
      </c>
      <c r="O47" s="56"/>
      <c r="P47" s="56"/>
      <c r="Q47" s="56"/>
      <c r="R47" s="56">
        <f t="shared" si="4"/>
        <v>698.2799999999997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4330.02168</v>
      </c>
      <c r="F49" s="56">
        <f aca="true" t="shared" si="21" ref="F49:P49">SUM(F42:F48)</f>
        <v>5847.27516</v>
      </c>
      <c r="G49" s="56">
        <f t="shared" si="21"/>
        <v>6013.03212</v>
      </c>
      <c r="H49" s="56">
        <f t="shared" si="21"/>
        <v>4853.41272</v>
      </c>
      <c r="I49" s="56">
        <f t="shared" si="21"/>
        <v>4771.78128</v>
      </c>
      <c r="J49" s="56">
        <f t="shared" si="21"/>
        <v>4688.38368</v>
      </c>
      <c r="K49" s="56">
        <f t="shared" si="21"/>
        <v>4920.72084</v>
      </c>
      <c r="L49" s="56">
        <f t="shared" si="21"/>
        <v>4769.53596</v>
      </c>
      <c r="M49" s="56">
        <f t="shared" si="21"/>
        <v>4627.9382399999995</v>
      </c>
      <c r="N49" s="56">
        <f t="shared" si="21"/>
        <v>7034.99652</v>
      </c>
      <c r="O49" s="56">
        <f t="shared" si="21"/>
        <v>5380.9614</v>
      </c>
      <c r="P49" s="56">
        <f t="shared" si="21"/>
        <v>5193.82836</v>
      </c>
      <c r="Q49" s="56"/>
      <c r="R49" s="57">
        <f t="shared" si="4"/>
        <v>62431.88795999999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1387.3734000000002</v>
      </c>
      <c r="F53" s="56">
        <f t="shared" si="23"/>
        <v>2747.7933000000003</v>
      </c>
      <c r="G53" s="56">
        <f t="shared" si="23"/>
        <v>2737.5831000000003</v>
      </c>
      <c r="H53" s="56">
        <f t="shared" si="23"/>
        <v>2216.8986</v>
      </c>
      <c r="I53" s="56">
        <f t="shared" si="23"/>
        <v>2222.3964</v>
      </c>
      <c r="J53" s="56">
        <f t="shared" si="23"/>
        <v>2138.8584</v>
      </c>
      <c r="K53" s="56">
        <f t="shared" si="23"/>
        <v>2371.5867000000003</v>
      </c>
      <c r="L53" s="56">
        <f t="shared" si="23"/>
        <v>2220.1473</v>
      </c>
      <c r="M53" s="56">
        <f t="shared" si="23"/>
        <v>2078.3112</v>
      </c>
      <c r="N53" s="56">
        <f t="shared" si="23"/>
        <v>2022.1551000000002</v>
      </c>
      <c r="O53" s="56">
        <f t="shared" si="23"/>
        <v>2280.6945</v>
      </c>
      <c r="P53" s="56">
        <f t="shared" si="23"/>
        <v>2252.6343</v>
      </c>
      <c r="Q53" s="56"/>
      <c r="R53" s="56">
        <f t="shared" si="4"/>
        <v>26676.432300000004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2586.2360000000003</v>
      </c>
      <c r="F54" s="56">
        <f>F10*$D$54</f>
        <v>3547.9700000000003</v>
      </c>
      <c r="G54" s="56">
        <f>G10*$D$54</f>
        <v>3755.0850000000005</v>
      </c>
      <c r="H54" s="56"/>
      <c r="I54" s="56"/>
      <c r="J54" s="56"/>
      <c r="K54" s="56"/>
      <c r="L54" s="56"/>
      <c r="M54" s="56"/>
      <c r="N54" s="56"/>
      <c r="O54" s="56">
        <f>$D$54*O10</f>
        <v>3547.9700000000003</v>
      </c>
      <c r="P54" s="56">
        <f>$D$54*P10</f>
        <v>3277.82</v>
      </c>
      <c r="Q54" s="56"/>
      <c r="R54" s="56">
        <f t="shared" si="4"/>
        <v>16715.081000000002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774.4299999999998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82.846</v>
      </c>
      <c r="Q55" s="56"/>
      <c r="R55" s="56">
        <f t="shared" si="4"/>
        <v>857.2759999999998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3073.812</v>
      </c>
      <c r="I56" s="56">
        <f aca="true" t="shared" si="24" ref="I56:N56">I10*$D$56</f>
        <v>2932.213</v>
      </c>
      <c r="J56" s="56">
        <f t="shared" si="24"/>
        <v>2944.941</v>
      </c>
      <c r="K56" s="56">
        <f t="shared" si="24"/>
        <v>2822.434</v>
      </c>
      <c r="L56" s="56">
        <f t="shared" si="24"/>
        <v>2693.563</v>
      </c>
      <c r="M56" s="56">
        <f t="shared" si="24"/>
        <v>2609.2400000000002</v>
      </c>
      <c r="N56" s="56">
        <f t="shared" si="24"/>
        <v>5937.612</v>
      </c>
      <c r="O56" s="56"/>
      <c r="P56" s="56"/>
      <c r="Q56" s="56"/>
      <c r="R56" s="56">
        <f t="shared" si="4"/>
        <v>23013.815000000002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36.59299999999985</v>
      </c>
      <c r="J57" s="56">
        <f t="shared" si="25"/>
        <v>23.865000000000236</v>
      </c>
      <c r="K57" s="56">
        <f t="shared" si="25"/>
        <v>146.37199999999984</v>
      </c>
      <c r="L57" s="56">
        <f t="shared" si="25"/>
        <v>275.24299999999994</v>
      </c>
      <c r="M57" s="56">
        <f t="shared" si="25"/>
        <v>359.5659999999998</v>
      </c>
      <c r="N57" s="56">
        <f t="shared" si="25"/>
        <v>0</v>
      </c>
      <c r="O57" s="56"/>
      <c r="P57" s="56"/>
      <c r="Q57" s="56"/>
      <c r="R57" s="56">
        <f t="shared" si="4"/>
        <v>841.6389999999997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4838.0394</v>
      </c>
      <c r="F59" s="56">
        <f aca="true" t="shared" si="27" ref="F59:P59">SUM(F52:F58)</f>
        <v>6385.7633000000005</v>
      </c>
      <c r="G59" s="56">
        <f t="shared" si="27"/>
        <v>6582.668100000001</v>
      </c>
      <c r="H59" s="56">
        <f t="shared" si="27"/>
        <v>5380.7106</v>
      </c>
      <c r="I59" s="56">
        <f t="shared" si="27"/>
        <v>5281.2024</v>
      </c>
      <c r="J59" s="56">
        <f t="shared" si="27"/>
        <v>5197.6644</v>
      </c>
      <c r="K59" s="56">
        <f t="shared" si="27"/>
        <v>5430.3927</v>
      </c>
      <c r="L59" s="56">
        <f t="shared" si="27"/>
        <v>5278.953300000001</v>
      </c>
      <c r="M59" s="56">
        <f t="shared" si="27"/>
        <v>5137.1172</v>
      </c>
      <c r="N59" s="56">
        <f t="shared" si="27"/>
        <v>8049.7671</v>
      </c>
      <c r="O59" s="56">
        <f t="shared" si="27"/>
        <v>5918.664500000001</v>
      </c>
      <c r="P59" s="56">
        <f t="shared" si="27"/>
        <v>5703.300300000001</v>
      </c>
      <c r="Q59" s="56"/>
      <c r="R59" s="57">
        <f t="shared" si="4"/>
        <v>69184.2433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1466.26326</v>
      </c>
      <c r="F63" s="56">
        <f t="shared" si="30"/>
        <v>2904.04037</v>
      </c>
      <c r="G63" s="56">
        <f t="shared" si="30"/>
        <v>2893.24959</v>
      </c>
      <c r="H63" s="56">
        <f t="shared" si="30"/>
        <v>2342.95754</v>
      </c>
      <c r="I63" s="56">
        <f t="shared" si="30"/>
        <v>2348.76796</v>
      </c>
      <c r="J63" s="56">
        <f t="shared" si="30"/>
        <v>2260.47976</v>
      </c>
      <c r="K63" s="56">
        <f t="shared" si="30"/>
        <v>2506.44163</v>
      </c>
      <c r="L63" s="56">
        <f t="shared" si="30"/>
        <v>2346.39097</v>
      </c>
      <c r="M63" s="56">
        <f t="shared" si="30"/>
        <v>2196.48968</v>
      </c>
      <c r="N63" s="56">
        <f t="shared" si="30"/>
        <v>2137.14039</v>
      </c>
      <c r="O63" s="56">
        <f t="shared" si="30"/>
        <v>2410.38105</v>
      </c>
      <c r="P63" s="56">
        <f t="shared" si="30"/>
        <v>2380.72527</v>
      </c>
      <c r="Q63" s="56"/>
      <c r="R63" s="56">
        <f t="shared" si="29"/>
        <v>28193.327469999997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653.38</v>
      </c>
      <c r="F64" s="56">
        <f t="shared" si="31"/>
        <v>896.3499999999999</v>
      </c>
      <c r="G64" s="56">
        <f t="shared" si="31"/>
        <v>948.675</v>
      </c>
      <c r="H64" s="56">
        <f t="shared" si="31"/>
        <v>879.06</v>
      </c>
      <c r="I64" s="56">
        <f t="shared" si="31"/>
        <v>838.565</v>
      </c>
      <c r="J64" s="56">
        <f t="shared" si="31"/>
        <v>842.2049999999999</v>
      </c>
      <c r="K64" s="56">
        <f t="shared" si="31"/>
        <v>807.17</v>
      </c>
      <c r="L64" s="56">
        <f t="shared" si="31"/>
        <v>770.315</v>
      </c>
      <c r="M64" s="56">
        <f t="shared" si="31"/>
        <v>746.1999999999999</v>
      </c>
      <c r="N64" s="56">
        <f t="shared" si="31"/>
        <v>1698.06</v>
      </c>
      <c r="O64" s="56">
        <f t="shared" si="31"/>
        <v>896.3499999999999</v>
      </c>
      <c r="P64" s="56">
        <f t="shared" si="31"/>
        <v>828.1</v>
      </c>
      <c r="Q64" s="56"/>
      <c r="R64" s="56">
        <f t="shared" si="29"/>
        <v>10804.43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195.64999999999998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10.464999999999918</v>
      </c>
      <c r="J65" s="56">
        <f t="shared" si="32"/>
        <v>6.8250000000000455</v>
      </c>
      <c r="K65" s="56">
        <f t="shared" si="32"/>
        <v>41.860000000000014</v>
      </c>
      <c r="L65" s="56">
        <f t="shared" si="32"/>
        <v>78.71499999999992</v>
      </c>
      <c r="M65" s="56">
        <f t="shared" si="32"/>
        <v>102.83000000000004</v>
      </c>
      <c r="N65" s="56">
        <f t="shared" si="32"/>
        <v>0</v>
      </c>
      <c r="O65" s="56">
        <f t="shared" si="32"/>
        <v>0</v>
      </c>
      <c r="P65" s="56">
        <f t="shared" si="32"/>
        <v>20.92999999999995</v>
      </c>
      <c r="Q65" s="56"/>
      <c r="R65" s="56">
        <f t="shared" si="29"/>
        <v>457.27499999999986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423.62</v>
      </c>
      <c r="F66" s="56">
        <f t="shared" si="33"/>
        <v>581.1500000000001</v>
      </c>
      <c r="G66" s="56">
        <f t="shared" si="33"/>
        <v>615.075</v>
      </c>
      <c r="H66" s="56">
        <f t="shared" si="33"/>
        <v>569.94</v>
      </c>
      <c r="I66" s="56">
        <f t="shared" si="33"/>
        <v>543.6850000000001</v>
      </c>
      <c r="J66" s="56">
        <f t="shared" si="33"/>
        <v>546.0450000000001</v>
      </c>
      <c r="K66" s="56">
        <f t="shared" si="33"/>
        <v>523.33</v>
      </c>
      <c r="L66" s="56">
        <f t="shared" si="33"/>
        <v>499.43500000000006</v>
      </c>
      <c r="M66" s="56">
        <f t="shared" si="33"/>
        <v>483.8</v>
      </c>
      <c r="N66" s="56">
        <f t="shared" si="33"/>
        <v>1100.94</v>
      </c>
      <c r="O66" s="56">
        <f t="shared" si="33"/>
        <v>581.1500000000001</v>
      </c>
      <c r="P66" s="56">
        <f t="shared" si="33"/>
        <v>536.9</v>
      </c>
      <c r="Q66" s="56"/>
      <c r="R66" s="56">
        <f t="shared" si="29"/>
        <v>7005.07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126.85000000000002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6.784999999999968</v>
      </c>
      <c r="J67" s="56">
        <f t="shared" si="34"/>
        <v>4.4249999999999545</v>
      </c>
      <c r="K67" s="56">
        <f t="shared" si="34"/>
        <v>27.139999999999986</v>
      </c>
      <c r="L67" s="56">
        <f t="shared" si="34"/>
        <v>51.03499999999997</v>
      </c>
      <c r="M67" s="56">
        <f t="shared" si="34"/>
        <v>66.67000000000002</v>
      </c>
      <c r="N67" s="56">
        <f t="shared" si="34"/>
        <v>0</v>
      </c>
      <c r="O67" s="56">
        <f t="shared" si="34"/>
        <v>0</v>
      </c>
      <c r="P67" s="56">
        <f t="shared" si="34"/>
        <v>13.57000000000005</v>
      </c>
      <c r="Q67" s="56"/>
      <c r="R67" s="56">
        <f t="shared" si="29"/>
        <v>296.47499999999997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519.832</v>
      </c>
      <c r="F68" s="56">
        <f t="shared" si="35"/>
        <v>713.14</v>
      </c>
      <c r="G68" s="56">
        <f t="shared" si="35"/>
        <v>754.77</v>
      </c>
      <c r="H68" s="56">
        <f t="shared" si="35"/>
        <v>699.384</v>
      </c>
      <c r="I68" s="56">
        <f t="shared" si="35"/>
        <v>667.166</v>
      </c>
      <c r="J68" s="56">
        <f t="shared" si="35"/>
        <v>670.062</v>
      </c>
      <c r="K68" s="56">
        <f t="shared" si="35"/>
        <v>642.188</v>
      </c>
      <c r="L68" s="56">
        <f t="shared" si="35"/>
        <v>612.8660000000001</v>
      </c>
      <c r="M68" s="56">
        <f t="shared" si="35"/>
        <v>593.6800000000001</v>
      </c>
      <c r="N68" s="56">
        <f t="shared" si="35"/>
        <v>1350.984</v>
      </c>
      <c r="O68" s="56">
        <f t="shared" si="35"/>
        <v>713.14</v>
      </c>
      <c r="P68" s="56">
        <f t="shared" si="35"/>
        <v>658.84</v>
      </c>
      <c r="Q68" s="56"/>
      <c r="R68" s="56">
        <f t="shared" si="29"/>
        <v>8596.052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385.168</v>
      </c>
      <c r="F69" s="56">
        <f aca="true" t="shared" si="36" ref="F69:P69">IF(F$7&gt;0,IF(F$12&gt;250,IF(F$12&gt;$B$12*0.75,0,(0.75*$B$12*$D$68-F$12*$D$68)),250*$D$68-F$12*$D$68),0)</f>
        <v>191.86</v>
      </c>
      <c r="G69" s="56">
        <f t="shared" si="36"/>
        <v>150.23000000000002</v>
      </c>
      <c r="H69" s="56">
        <f t="shared" si="36"/>
        <v>205.61599999999999</v>
      </c>
      <c r="I69" s="56">
        <f t="shared" si="36"/>
        <v>237.83399999999995</v>
      </c>
      <c r="J69" s="56">
        <f t="shared" si="36"/>
        <v>234.938</v>
      </c>
      <c r="K69" s="56">
        <f t="shared" si="36"/>
        <v>262.812</v>
      </c>
      <c r="L69" s="56">
        <f t="shared" si="36"/>
        <v>292.1339999999999</v>
      </c>
      <c r="M69" s="56">
        <f t="shared" si="36"/>
        <v>311.31999999999994</v>
      </c>
      <c r="N69" s="56">
        <f t="shared" si="36"/>
        <v>0</v>
      </c>
      <c r="O69" s="56">
        <f t="shared" si="36"/>
        <v>191.86</v>
      </c>
      <c r="P69" s="56">
        <f t="shared" si="36"/>
        <v>246.15999999999997</v>
      </c>
      <c r="Q69" s="56"/>
      <c r="R69" s="56">
        <f t="shared" si="29"/>
        <v>2709.9320000000002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3970.7632599999997</v>
      </c>
      <c r="F71" s="56">
        <f aca="true" t="shared" si="38" ref="F71:P71">SUM(F62:F70)</f>
        <v>5486.540370000001</v>
      </c>
      <c r="G71" s="56">
        <f t="shared" si="38"/>
        <v>5561.999589999999</v>
      </c>
      <c r="H71" s="56">
        <f t="shared" si="38"/>
        <v>4896.957539999999</v>
      </c>
      <c r="I71" s="56">
        <f t="shared" si="38"/>
        <v>4853.267959999999</v>
      </c>
      <c r="J71" s="56">
        <f t="shared" si="38"/>
        <v>4764.97976</v>
      </c>
      <c r="K71" s="56">
        <f t="shared" si="38"/>
        <v>5010.94163</v>
      </c>
      <c r="L71" s="56">
        <f t="shared" si="38"/>
        <v>4850.89097</v>
      </c>
      <c r="M71" s="56">
        <f t="shared" si="38"/>
        <v>4700.98968</v>
      </c>
      <c r="N71" s="56">
        <f t="shared" si="38"/>
        <v>6487.124390000001</v>
      </c>
      <c r="O71" s="56">
        <f t="shared" si="38"/>
        <v>4992.88105</v>
      </c>
      <c r="P71" s="56">
        <f t="shared" si="38"/>
        <v>4885.22527</v>
      </c>
      <c r="Q71" s="56"/>
      <c r="R71" s="57">
        <f t="shared" si="29"/>
        <v>60462.56146999999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1370.27412</v>
      </c>
      <c r="F75" s="56">
        <f t="shared" si="41"/>
        <v>2713.92694</v>
      </c>
      <c r="G75" s="56">
        <f t="shared" si="41"/>
        <v>2703.84258</v>
      </c>
      <c r="H75" s="56">
        <f t="shared" si="41"/>
        <v>2189.57548</v>
      </c>
      <c r="I75" s="56">
        <f t="shared" si="41"/>
        <v>2195.00552</v>
      </c>
      <c r="J75" s="56">
        <f t="shared" si="41"/>
        <v>2112.49712</v>
      </c>
      <c r="K75" s="56">
        <f t="shared" si="41"/>
        <v>2342.35706</v>
      </c>
      <c r="L75" s="56">
        <f t="shared" si="41"/>
        <v>2192.78414</v>
      </c>
      <c r="M75" s="56">
        <f t="shared" si="41"/>
        <v>2052.69616</v>
      </c>
      <c r="N75" s="56">
        <f t="shared" si="41"/>
        <v>1997.23218</v>
      </c>
      <c r="O75" s="56">
        <f t="shared" si="41"/>
        <v>2252.5851</v>
      </c>
      <c r="P75" s="56">
        <f t="shared" si="41"/>
        <v>2224.87074</v>
      </c>
      <c r="Q75" s="56"/>
      <c r="R75" s="56">
        <f t="shared" si="40"/>
        <v>26347.647139999997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850.112</v>
      </c>
      <c r="F76" s="56">
        <f t="shared" si="42"/>
        <v>1166.24</v>
      </c>
      <c r="G76" s="56">
        <f t="shared" si="42"/>
        <v>1234.32</v>
      </c>
      <c r="H76" s="56">
        <f t="shared" si="42"/>
        <v>1143.744</v>
      </c>
      <c r="I76" s="56">
        <f t="shared" si="42"/>
        <v>1091.056</v>
      </c>
      <c r="J76" s="56">
        <f t="shared" si="42"/>
        <v>1095.792</v>
      </c>
      <c r="K76" s="56">
        <f t="shared" si="42"/>
        <v>1050.208</v>
      </c>
      <c r="L76" s="56">
        <f t="shared" si="42"/>
        <v>1002.2560000000001</v>
      </c>
      <c r="M76" s="56">
        <f t="shared" si="42"/>
        <v>970.88</v>
      </c>
      <c r="N76" s="56">
        <f t="shared" si="42"/>
        <v>2209.344</v>
      </c>
      <c r="O76" s="56">
        <f t="shared" si="42"/>
        <v>1166.24</v>
      </c>
      <c r="P76" s="56">
        <f t="shared" si="42"/>
        <v>1077.44</v>
      </c>
      <c r="Q76" s="56"/>
      <c r="R76" s="56">
        <f t="shared" si="40"/>
        <v>14057.631999999998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254.56000000000006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13.615999999999985</v>
      </c>
      <c r="J77" s="56">
        <f t="shared" si="43"/>
        <v>8.88000000000011</v>
      </c>
      <c r="K77" s="56">
        <f t="shared" si="43"/>
        <v>54.46399999999994</v>
      </c>
      <c r="L77" s="56">
        <f t="shared" si="43"/>
        <v>102.41599999999994</v>
      </c>
      <c r="M77" s="56">
        <f t="shared" si="43"/>
        <v>133.79200000000003</v>
      </c>
      <c r="N77" s="56">
        <f t="shared" si="43"/>
        <v>0</v>
      </c>
      <c r="O77" s="56">
        <f t="shared" si="43"/>
        <v>0</v>
      </c>
      <c r="P77" s="56">
        <f t="shared" si="43"/>
        <v>27.23199999999997</v>
      </c>
      <c r="Q77" s="56"/>
      <c r="R77" s="56">
        <f t="shared" si="40"/>
        <v>594.96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620.352</v>
      </c>
      <c r="F78" s="56">
        <f t="shared" si="44"/>
        <v>851.0400000000001</v>
      </c>
      <c r="G78" s="56">
        <f t="shared" si="44"/>
        <v>900.72</v>
      </c>
      <c r="H78" s="56">
        <f t="shared" si="44"/>
        <v>834.624</v>
      </c>
      <c r="I78" s="56">
        <f t="shared" si="44"/>
        <v>796.1760000000002</v>
      </c>
      <c r="J78" s="56">
        <f t="shared" si="44"/>
        <v>799.6320000000001</v>
      </c>
      <c r="K78" s="56">
        <f t="shared" si="44"/>
        <v>766.368</v>
      </c>
      <c r="L78" s="56">
        <f t="shared" si="44"/>
        <v>731.3760000000001</v>
      </c>
      <c r="M78" s="56">
        <f t="shared" si="44"/>
        <v>708.48</v>
      </c>
      <c r="N78" s="56">
        <f t="shared" si="44"/>
        <v>1612.2240000000002</v>
      </c>
      <c r="O78" s="56">
        <f t="shared" si="44"/>
        <v>851.0400000000001</v>
      </c>
      <c r="P78" s="56">
        <f t="shared" si="44"/>
        <v>786.24</v>
      </c>
      <c r="Q78" s="56"/>
      <c r="R78" s="56">
        <f t="shared" si="40"/>
        <v>10258.272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185.7600000000001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9.935999999999922</v>
      </c>
      <c r="J79" s="56">
        <f t="shared" si="45"/>
        <v>6.480000000000018</v>
      </c>
      <c r="K79" s="56">
        <f t="shared" si="45"/>
        <v>39.74400000000003</v>
      </c>
      <c r="L79" s="56">
        <f t="shared" si="45"/>
        <v>74.73599999999999</v>
      </c>
      <c r="M79" s="56">
        <f t="shared" si="45"/>
        <v>97.63200000000006</v>
      </c>
      <c r="N79" s="56">
        <f t="shared" si="45"/>
        <v>0</v>
      </c>
      <c r="O79" s="56">
        <f t="shared" si="45"/>
        <v>0</v>
      </c>
      <c r="P79" s="56">
        <f t="shared" si="45"/>
        <v>19.87200000000007</v>
      </c>
      <c r="Q79" s="56"/>
      <c r="R79" s="56">
        <f t="shared" si="40"/>
        <v>434.1600000000002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716.564</v>
      </c>
      <c r="F80" s="56">
        <f t="shared" si="46"/>
        <v>983.0300000000001</v>
      </c>
      <c r="G80" s="56">
        <f t="shared" si="46"/>
        <v>1040.415</v>
      </c>
      <c r="H80" s="56">
        <f t="shared" si="46"/>
        <v>964.068</v>
      </c>
      <c r="I80" s="56">
        <f t="shared" si="46"/>
        <v>919.6570000000002</v>
      </c>
      <c r="J80" s="56">
        <f t="shared" si="46"/>
        <v>923.649</v>
      </c>
      <c r="K80" s="56">
        <f t="shared" si="46"/>
        <v>885.2260000000001</v>
      </c>
      <c r="L80" s="56">
        <f t="shared" si="46"/>
        <v>844.8070000000001</v>
      </c>
      <c r="M80" s="56">
        <f t="shared" si="46"/>
        <v>818.36</v>
      </c>
      <c r="N80" s="56">
        <f t="shared" si="46"/>
        <v>1862.268</v>
      </c>
      <c r="O80" s="56">
        <f t="shared" si="46"/>
        <v>983.0300000000001</v>
      </c>
      <c r="P80" s="56">
        <f t="shared" si="46"/>
        <v>908.1800000000001</v>
      </c>
      <c r="Q80" s="56"/>
      <c r="R80" s="56">
        <f t="shared" si="40"/>
        <v>11849.254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530.936</v>
      </c>
      <c r="F81" s="56">
        <f aca="true" t="shared" si="47" ref="F81:P81">IF(F$7&gt;0,IF(F12&gt;250,IF(F12&gt;$B$12*0.75,0,(0.75*$B$12*$D$80-F12*$D$80)),250*$D$80-F12*$D$80),0)</f>
        <v>264.4699999999999</v>
      </c>
      <c r="G81" s="56">
        <f t="shared" si="47"/>
        <v>207.08500000000004</v>
      </c>
      <c r="H81" s="56">
        <f t="shared" si="47"/>
        <v>283.432</v>
      </c>
      <c r="I81" s="56">
        <f t="shared" si="47"/>
        <v>327.84299999999985</v>
      </c>
      <c r="J81" s="56">
        <f t="shared" si="47"/>
        <v>323.851</v>
      </c>
      <c r="K81" s="56">
        <f t="shared" si="47"/>
        <v>362.2739999999999</v>
      </c>
      <c r="L81" s="56">
        <f t="shared" si="47"/>
        <v>402.69299999999987</v>
      </c>
      <c r="M81" s="56">
        <f t="shared" si="47"/>
        <v>429.14</v>
      </c>
      <c r="N81" s="56">
        <f t="shared" si="47"/>
        <v>0</v>
      </c>
      <c r="O81" s="56">
        <f t="shared" si="47"/>
        <v>264.4699999999999</v>
      </c>
      <c r="P81" s="56">
        <f t="shared" si="47"/>
        <v>339.31999999999994</v>
      </c>
      <c r="Q81" s="56"/>
      <c r="R81" s="56">
        <f t="shared" si="40"/>
        <v>3735.513999999999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4728.55812</v>
      </c>
      <c r="F83" s="56">
        <f aca="true" t="shared" si="49" ref="F83:P83">SUM(F74:F82)</f>
        <v>6178.70694</v>
      </c>
      <c r="G83" s="56">
        <f t="shared" si="49"/>
        <v>6286.38258</v>
      </c>
      <c r="H83" s="56">
        <f t="shared" si="49"/>
        <v>5615.44348</v>
      </c>
      <c r="I83" s="56">
        <f t="shared" si="49"/>
        <v>5553.28952</v>
      </c>
      <c r="J83" s="56">
        <f t="shared" si="49"/>
        <v>5470.78112</v>
      </c>
      <c r="K83" s="56">
        <f t="shared" si="49"/>
        <v>5700.64106</v>
      </c>
      <c r="L83" s="56">
        <f t="shared" si="49"/>
        <v>5551.06814</v>
      </c>
      <c r="M83" s="56">
        <f t="shared" si="49"/>
        <v>5410.98016</v>
      </c>
      <c r="N83" s="56">
        <f t="shared" si="49"/>
        <v>7881.06818</v>
      </c>
      <c r="O83" s="56">
        <f t="shared" si="49"/>
        <v>5717.3651</v>
      </c>
      <c r="P83" s="56">
        <f t="shared" si="49"/>
        <v>5583.15474</v>
      </c>
      <c r="Q83" s="56"/>
      <c r="R83" s="57">
        <f t="shared" si="40"/>
        <v>69677.43914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3">
      <selection activeCell="O55" sqref="O55:P5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 t="s">
        <v>80</v>
      </c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38862</v>
      </c>
      <c r="F7" s="70">
        <v>76969</v>
      </c>
      <c r="G7" s="70">
        <v>76683</v>
      </c>
      <c r="H7" s="70">
        <v>62098</v>
      </c>
      <c r="I7" s="70">
        <v>62252</v>
      </c>
      <c r="J7" s="70">
        <v>59912</v>
      </c>
      <c r="K7" s="70">
        <v>66431</v>
      </c>
      <c r="L7" s="70">
        <v>62189</v>
      </c>
      <c r="M7" s="70">
        <v>58216</v>
      </c>
      <c r="N7" s="70">
        <v>56643</v>
      </c>
      <c r="O7" s="70">
        <v>63885</v>
      </c>
      <c r="P7" s="70">
        <v>63099</v>
      </c>
      <c r="R7" s="41">
        <f>SUM(E7:P7)</f>
        <v>747239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373.2</v>
      </c>
      <c r="C10" s="37"/>
      <c r="D10" s="10" t="s">
        <v>5</v>
      </c>
      <c r="E10" s="70">
        <v>143.6</v>
      </c>
      <c r="F10" s="70">
        <v>197</v>
      </c>
      <c r="G10" s="70">
        <v>208.5</v>
      </c>
      <c r="H10" s="70">
        <v>193.2</v>
      </c>
      <c r="I10" s="70">
        <v>184.3</v>
      </c>
      <c r="J10" s="70">
        <v>185.1</v>
      </c>
      <c r="K10" s="70">
        <v>177.4</v>
      </c>
      <c r="L10" s="70">
        <v>169.3</v>
      </c>
      <c r="M10" s="70">
        <v>164</v>
      </c>
      <c r="N10" s="70">
        <v>373.2</v>
      </c>
      <c r="O10" s="70">
        <v>197</v>
      </c>
      <c r="P10" s="70">
        <v>182</v>
      </c>
      <c r="R10" s="41">
        <f>SUM(E10:P10)</f>
        <v>2374.6</v>
      </c>
      <c r="W10" s="15" t="s">
        <v>54</v>
      </c>
      <c r="X10" s="20"/>
    </row>
    <row r="11" spans="2:24" ht="15">
      <c r="B11" s="37">
        <f>MAX(E11:P11)</f>
        <v>373.2</v>
      </c>
      <c r="C11" s="37"/>
      <c r="D11" s="10" t="s">
        <v>6</v>
      </c>
      <c r="E11" s="70">
        <v>143.6</v>
      </c>
      <c r="F11" s="70">
        <v>197</v>
      </c>
      <c r="G11" s="70">
        <v>208.5</v>
      </c>
      <c r="H11" s="70">
        <v>193.2</v>
      </c>
      <c r="I11" s="70">
        <v>184.3</v>
      </c>
      <c r="J11" s="70">
        <v>185.1</v>
      </c>
      <c r="K11" s="70">
        <v>177.4</v>
      </c>
      <c r="L11" s="70">
        <v>169.3</v>
      </c>
      <c r="M11" s="70">
        <v>164</v>
      </c>
      <c r="N11" s="70">
        <v>373.2</v>
      </c>
      <c r="O11" s="70">
        <v>197</v>
      </c>
      <c r="P11" s="70">
        <v>182</v>
      </c>
      <c r="R11" s="41">
        <f>SUM(E11:P11)</f>
        <v>2374.6</v>
      </c>
      <c r="W11" s="15" t="s">
        <v>55</v>
      </c>
      <c r="X11" s="20"/>
    </row>
    <row r="12" spans="2:24" ht="15">
      <c r="B12" s="37">
        <f>MAX(E12:P12)</f>
        <v>373.2</v>
      </c>
      <c r="C12" s="37"/>
      <c r="D12" s="10" t="s">
        <v>7</v>
      </c>
      <c r="E12" s="70">
        <v>143.6</v>
      </c>
      <c r="F12" s="70">
        <v>197</v>
      </c>
      <c r="G12" s="70">
        <v>208.5</v>
      </c>
      <c r="H12" s="70">
        <v>193.2</v>
      </c>
      <c r="I12" s="70">
        <v>184.3</v>
      </c>
      <c r="J12" s="70">
        <v>185.1</v>
      </c>
      <c r="K12" s="70">
        <v>177.4</v>
      </c>
      <c r="L12" s="70">
        <v>169.3</v>
      </c>
      <c r="M12" s="70">
        <v>164</v>
      </c>
      <c r="N12" s="70">
        <v>373.2</v>
      </c>
      <c r="O12" s="70">
        <v>197</v>
      </c>
      <c r="P12" s="70">
        <v>182</v>
      </c>
      <c r="R12" s="41">
        <f>SUM(E12:P12)</f>
        <v>2374.6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4728.55812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6178.70694</v>
      </c>
      <c r="G15" s="59">
        <f t="shared" si="0"/>
        <v>6286.38258</v>
      </c>
      <c r="H15" s="59">
        <f t="shared" si="0"/>
        <v>5615.44348</v>
      </c>
      <c r="I15" s="59">
        <f t="shared" si="0"/>
        <v>5553.28952</v>
      </c>
      <c r="J15" s="59">
        <f t="shared" si="0"/>
        <v>5470.78112</v>
      </c>
      <c r="K15" s="59">
        <f t="shared" si="0"/>
        <v>5700.64106</v>
      </c>
      <c r="L15" s="59">
        <f t="shared" si="0"/>
        <v>5551.06814</v>
      </c>
      <c r="M15" s="59">
        <f t="shared" si="0"/>
        <v>5410.98016</v>
      </c>
      <c r="N15" s="59">
        <f t="shared" si="0"/>
        <v>7881.06818</v>
      </c>
      <c r="O15" s="59">
        <f t="shared" si="0"/>
        <v>5717.3651</v>
      </c>
      <c r="P15" s="59">
        <f t="shared" si="0"/>
        <v>5583.15474</v>
      </c>
      <c r="Q15" s="59"/>
      <c r="R15" s="59">
        <f t="shared" si="0"/>
        <v>69677.43914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4728.55812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6178.70694</v>
      </c>
      <c r="G16" s="60">
        <f t="shared" si="1"/>
        <v>6286.38258</v>
      </c>
      <c r="H16" s="60">
        <f t="shared" si="1"/>
        <v>5615.44348</v>
      </c>
      <c r="I16" s="60">
        <f t="shared" si="1"/>
        <v>5553.28952</v>
      </c>
      <c r="J16" s="60">
        <f t="shared" si="1"/>
        <v>5470.78112</v>
      </c>
      <c r="K16" s="60">
        <f t="shared" si="1"/>
        <v>5700.64106</v>
      </c>
      <c r="L16" s="60">
        <f t="shared" si="1"/>
        <v>5551.06814</v>
      </c>
      <c r="M16" s="60">
        <f t="shared" si="1"/>
        <v>5410.98016</v>
      </c>
      <c r="N16" s="60">
        <f t="shared" si="1"/>
        <v>7881.06818</v>
      </c>
      <c r="O16" s="60">
        <f t="shared" si="1"/>
        <v>5717.3651</v>
      </c>
      <c r="P16" s="60">
        <f t="shared" si="1"/>
        <v>5583.15474</v>
      </c>
      <c r="Q16" s="60"/>
      <c r="R16" s="60">
        <f t="shared" si="1"/>
        <v>69677.43914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3585.0195</v>
      </c>
      <c r="F23" s="56">
        <f t="shared" si="5"/>
        <v>7100.3902499999995</v>
      </c>
      <c r="G23" s="56">
        <f t="shared" si="5"/>
        <v>7074.00675</v>
      </c>
      <c r="H23" s="56">
        <f t="shared" si="5"/>
        <v>5728.5405</v>
      </c>
      <c r="I23" s="56">
        <f t="shared" si="5"/>
        <v>5742.747</v>
      </c>
      <c r="J23" s="56">
        <f t="shared" si="5"/>
        <v>5526.882</v>
      </c>
      <c r="K23" s="56">
        <f t="shared" si="5"/>
        <v>6128.25975</v>
      </c>
      <c r="L23" s="56">
        <f t="shared" si="5"/>
        <v>5736.9352499999995</v>
      </c>
      <c r="M23" s="56">
        <f t="shared" si="5"/>
        <v>5370.4259999999995</v>
      </c>
      <c r="N23" s="56">
        <f t="shared" si="5"/>
        <v>5225.31675</v>
      </c>
      <c r="O23" s="56">
        <f t="shared" si="5"/>
        <v>5893.39125</v>
      </c>
      <c r="P23" s="56">
        <f t="shared" si="5"/>
        <v>5820.88275</v>
      </c>
      <c r="Q23" s="56"/>
      <c r="R23" s="56">
        <f t="shared" si="4"/>
        <v>68932.79775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3620.0195</v>
      </c>
      <c r="F24" s="56">
        <f aca="true" t="shared" si="6" ref="F24:P24">F22+F23</f>
        <v>7135.3902499999995</v>
      </c>
      <c r="G24" s="56">
        <f t="shared" si="6"/>
        <v>7109.00675</v>
      </c>
      <c r="H24" s="56">
        <f t="shared" si="6"/>
        <v>5763.5405</v>
      </c>
      <c r="I24" s="56">
        <f t="shared" si="6"/>
        <v>5777.747</v>
      </c>
      <c r="J24" s="56">
        <f t="shared" si="6"/>
        <v>5561.882</v>
      </c>
      <c r="K24" s="56">
        <f t="shared" si="6"/>
        <v>6163.25975</v>
      </c>
      <c r="L24" s="56">
        <f t="shared" si="6"/>
        <v>5771.9352499999995</v>
      </c>
      <c r="M24" s="56">
        <f t="shared" si="6"/>
        <v>5405.4259999999995</v>
      </c>
      <c r="N24" s="56">
        <f t="shared" si="6"/>
        <v>5260.31675</v>
      </c>
      <c r="O24" s="56">
        <f t="shared" si="6"/>
        <v>5928.39125</v>
      </c>
      <c r="P24" s="56">
        <f t="shared" si="6"/>
        <v>5855.88275</v>
      </c>
      <c r="Q24" s="56"/>
      <c r="R24" s="57">
        <f t="shared" si="4"/>
        <v>69352.79775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3907.5741</v>
      </c>
      <c r="F28" s="56">
        <f t="shared" si="8"/>
        <v>7739.23295</v>
      </c>
      <c r="G28" s="56">
        <f t="shared" si="8"/>
        <v>7710.47565</v>
      </c>
      <c r="H28" s="56">
        <f t="shared" si="8"/>
        <v>6243.9539</v>
      </c>
      <c r="I28" s="56">
        <f t="shared" si="8"/>
        <v>6259.4386</v>
      </c>
      <c r="J28" s="56">
        <f t="shared" si="8"/>
        <v>6024.1516</v>
      </c>
      <c r="K28" s="56">
        <f t="shared" si="8"/>
        <v>6679.63705</v>
      </c>
      <c r="L28" s="56">
        <f t="shared" si="8"/>
        <v>6253.10395</v>
      </c>
      <c r="M28" s="56">
        <f t="shared" si="8"/>
        <v>5853.6188</v>
      </c>
      <c r="N28" s="56">
        <f t="shared" si="8"/>
        <v>5695.45365</v>
      </c>
      <c r="O28" s="56">
        <f t="shared" si="8"/>
        <v>6423.63675</v>
      </c>
      <c r="P28" s="56">
        <f t="shared" si="8"/>
        <v>6344.60445</v>
      </c>
      <c r="Q28" s="56"/>
      <c r="R28" s="56">
        <f t="shared" si="4"/>
        <v>75134.88145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3947.5741</v>
      </c>
      <c r="F29" s="56">
        <f aca="true" t="shared" si="9" ref="F29:P29">F28+F27</f>
        <v>7779.23295</v>
      </c>
      <c r="G29" s="56">
        <f t="shared" si="9"/>
        <v>7750.47565</v>
      </c>
      <c r="H29" s="56">
        <f t="shared" si="9"/>
        <v>6283.9539</v>
      </c>
      <c r="I29" s="56">
        <f t="shared" si="9"/>
        <v>6299.4386</v>
      </c>
      <c r="J29" s="56">
        <f t="shared" si="9"/>
        <v>6064.1516</v>
      </c>
      <c r="K29" s="56">
        <f t="shared" si="9"/>
        <v>6719.63705</v>
      </c>
      <c r="L29" s="56">
        <f t="shared" si="9"/>
        <v>6293.10395</v>
      </c>
      <c r="M29" s="56">
        <f t="shared" si="9"/>
        <v>5893.6188</v>
      </c>
      <c r="N29" s="56">
        <f t="shared" si="9"/>
        <v>5735.45365</v>
      </c>
      <c r="O29" s="56">
        <f t="shared" si="9"/>
        <v>6463.63675</v>
      </c>
      <c r="P29" s="56">
        <f t="shared" si="9"/>
        <v>6384.60445</v>
      </c>
      <c r="Q29" s="56"/>
      <c r="R29" s="57">
        <f t="shared" si="4"/>
        <v>75614.88145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2891.3327999999997</v>
      </c>
      <c r="F33" s="56">
        <f t="shared" si="11"/>
        <v>5726.4936</v>
      </c>
      <c r="G33" s="56">
        <f t="shared" si="11"/>
        <v>5705.2152</v>
      </c>
      <c r="H33" s="56">
        <f t="shared" si="11"/>
        <v>4620.0912</v>
      </c>
      <c r="I33" s="56">
        <f t="shared" si="11"/>
        <v>4631.5488</v>
      </c>
      <c r="J33" s="56">
        <f t="shared" si="11"/>
        <v>4457.4528</v>
      </c>
      <c r="K33" s="56">
        <f t="shared" si="11"/>
        <v>4942.466399999999</v>
      </c>
      <c r="L33" s="56">
        <f t="shared" si="11"/>
        <v>4626.861599999999</v>
      </c>
      <c r="M33" s="56">
        <f t="shared" si="11"/>
        <v>4331.270399999999</v>
      </c>
      <c r="N33" s="56">
        <f t="shared" si="11"/>
        <v>4214.2392</v>
      </c>
      <c r="O33" s="56">
        <f t="shared" si="11"/>
        <v>4753.044</v>
      </c>
      <c r="P33" s="56">
        <f t="shared" si="11"/>
        <v>4694.5656</v>
      </c>
      <c r="Q33" s="56"/>
      <c r="R33" s="56">
        <f t="shared" si="4"/>
        <v>55594.5816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2926.3327999999997</v>
      </c>
      <c r="F34" s="56">
        <f aca="true" t="shared" si="12" ref="F34:P34">F32+F33</f>
        <v>5761.4936</v>
      </c>
      <c r="G34" s="56">
        <f t="shared" si="12"/>
        <v>5740.2152</v>
      </c>
      <c r="H34" s="56">
        <f t="shared" si="12"/>
        <v>4655.0912</v>
      </c>
      <c r="I34" s="56">
        <f t="shared" si="12"/>
        <v>4666.5488</v>
      </c>
      <c r="J34" s="56">
        <f t="shared" si="12"/>
        <v>4492.4528</v>
      </c>
      <c r="K34" s="56">
        <f t="shared" si="12"/>
        <v>4977.466399999999</v>
      </c>
      <c r="L34" s="56">
        <f t="shared" si="12"/>
        <v>4661.861599999999</v>
      </c>
      <c r="M34" s="56">
        <f t="shared" si="12"/>
        <v>4366.270399999999</v>
      </c>
      <c r="N34" s="56">
        <f t="shared" si="12"/>
        <v>4249.2392</v>
      </c>
      <c r="O34" s="56">
        <f t="shared" si="12"/>
        <v>4788.044</v>
      </c>
      <c r="P34" s="56">
        <f t="shared" si="12"/>
        <v>4729.5656</v>
      </c>
      <c r="Q34" s="56"/>
      <c r="R34" s="57">
        <f t="shared" si="4"/>
        <v>56014.5816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3198.7312199999997</v>
      </c>
      <c r="F38" s="56">
        <f t="shared" si="14"/>
        <v>6335.318389999999</v>
      </c>
      <c r="G38" s="56">
        <f t="shared" si="14"/>
        <v>6311.77773</v>
      </c>
      <c r="H38" s="56">
        <f t="shared" si="14"/>
        <v>5111.28638</v>
      </c>
      <c r="I38" s="56">
        <f t="shared" si="14"/>
        <v>5123.962119999999</v>
      </c>
      <c r="J38" s="56">
        <f t="shared" si="14"/>
        <v>4931.35672</v>
      </c>
      <c r="K38" s="56">
        <f t="shared" si="14"/>
        <v>5467.9356099999995</v>
      </c>
      <c r="L38" s="56">
        <f t="shared" si="14"/>
        <v>5118.7765899999995</v>
      </c>
      <c r="M38" s="56">
        <f t="shared" si="14"/>
        <v>4791.75896</v>
      </c>
      <c r="N38" s="56">
        <f t="shared" si="14"/>
        <v>4662.28533</v>
      </c>
      <c r="O38" s="56">
        <f t="shared" si="14"/>
        <v>5258.37435</v>
      </c>
      <c r="P38" s="56">
        <f t="shared" si="14"/>
        <v>5193.67869</v>
      </c>
      <c r="Q38" s="56"/>
      <c r="R38" s="56">
        <f t="shared" si="4"/>
        <v>61505.24208999999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3238.7312199999997</v>
      </c>
      <c r="F39" s="56">
        <f t="shared" si="15"/>
        <v>6375.318389999999</v>
      </c>
      <c r="G39" s="56">
        <f t="shared" si="15"/>
        <v>6351.77773</v>
      </c>
      <c r="H39" s="56">
        <f t="shared" si="15"/>
        <v>5151.28638</v>
      </c>
      <c r="I39" s="56">
        <f t="shared" si="15"/>
        <v>5163.962119999999</v>
      </c>
      <c r="J39" s="56">
        <f t="shared" si="15"/>
        <v>4971.35672</v>
      </c>
      <c r="K39" s="56">
        <f t="shared" si="15"/>
        <v>5507.9356099999995</v>
      </c>
      <c r="L39" s="56">
        <f t="shared" si="15"/>
        <v>5158.7765899999995</v>
      </c>
      <c r="M39" s="56">
        <f t="shared" si="15"/>
        <v>4831.75896</v>
      </c>
      <c r="N39" s="56">
        <f t="shared" si="15"/>
        <v>4702.28533</v>
      </c>
      <c r="O39" s="56">
        <f t="shared" si="15"/>
        <v>5298.37435</v>
      </c>
      <c r="P39" s="56">
        <f t="shared" si="15"/>
        <v>5233.67869</v>
      </c>
      <c r="Q39" s="56"/>
      <c r="R39" s="57">
        <f t="shared" si="4"/>
        <v>61985.24208999999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1385.0416799999998</v>
      </c>
      <c r="F43" s="56">
        <f t="shared" si="17"/>
        <v>2743.17516</v>
      </c>
      <c r="G43" s="56">
        <f t="shared" si="17"/>
        <v>2732.9821199999997</v>
      </c>
      <c r="H43" s="56">
        <f t="shared" si="17"/>
        <v>2213.17272</v>
      </c>
      <c r="I43" s="56">
        <f t="shared" si="17"/>
        <v>2218.66128</v>
      </c>
      <c r="J43" s="56">
        <f t="shared" si="17"/>
        <v>2135.26368</v>
      </c>
      <c r="K43" s="56">
        <f t="shared" si="17"/>
        <v>2367.60084</v>
      </c>
      <c r="L43" s="56">
        <f t="shared" si="17"/>
        <v>2216.41596</v>
      </c>
      <c r="M43" s="56">
        <f t="shared" si="17"/>
        <v>2074.81824</v>
      </c>
      <c r="N43" s="56">
        <f t="shared" si="17"/>
        <v>2018.75652</v>
      </c>
      <c r="O43" s="56">
        <f t="shared" si="17"/>
        <v>2276.8614</v>
      </c>
      <c r="P43" s="56">
        <f t="shared" si="17"/>
        <v>2248.84836</v>
      </c>
      <c r="Q43" s="56"/>
      <c r="R43" s="56">
        <f t="shared" si="4"/>
        <v>26631.597959999996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2197.08</v>
      </c>
      <c r="F44" s="56">
        <f>F10*$D$44</f>
        <v>3014.1000000000004</v>
      </c>
      <c r="G44" s="56">
        <f>G10*$D$44</f>
        <v>3190.05</v>
      </c>
      <c r="H44" s="56"/>
      <c r="I44" s="56"/>
      <c r="J44" s="56"/>
      <c r="K44" s="56"/>
      <c r="L44" s="56"/>
      <c r="M44" s="56"/>
      <c r="N44" s="56"/>
      <c r="O44" s="56">
        <f>O10*$D$44</f>
        <v>3014.1000000000004</v>
      </c>
      <c r="P44" s="56">
        <f>P10*$D$44</f>
        <v>2784.6</v>
      </c>
      <c r="Q44" s="56"/>
      <c r="R44" s="56">
        <f t="shared" si="4"/>
        <v>14199.93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657.9000000000001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70.38000000000011</v>
      </c>
      <c r="Q45" s="56"/>
      <c r="R45" s="56">
        <f t="shared" si="4"/>
        <v>728.2800000000002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2550.24</v>
      </c>
      <c r="I46" s="56">
        <f aca="true" t="shared" si="18" ref="I46:N46">I10*$D$46</f>
        <v>2432.76</v>
      </c>
      <c r="J46" s="56">
        <f t="shared" si="18"/>
        <v>2443.3199999999997</v>
      </c>
      <c r="K46" s="56">
        <f t="shared" si="18"/>
        <v>2341.68</v>
      </c>
      <c r="L46" s="56">
        <f t="shared" si="18"/>
        <v>2234.76</v>
      </c>
      <c r="M46" s="56">
        <f t="shared" si="18"/>
        <v>2164.7999999999997</v>
      </c>
      <c r="N46" s="56">
        <f t="shared" si="18"/>
        <v>4926.24</v>
      </c>
      <c r="O46" s="56"/>
      <c r="P46" s="56"/>
      <c r="Q46" s="56"/>
      <c r="R46" s="56">
        <f t="shared" si="4"/>
        <v>19093.8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30.359999999999673</v>
      </c>
      <c r="J47" s="56">
        <f t="shared" si="19"/>
        <v>19.800000000000182</v>
      </c>
      <c r="K47" s="56">
        <f t="shared" si="19"/>
        <v>121.44000000000005</v>
      </c>
      <c r="L47" s="56">
        <f t="shared" si="19"/>
        <v>228.35999999999967</v>
      </c>
      <c r="M47" s="56">
        <f t="shared" si="19"/>
        <v>298.32000000000016</v>
      </c>
      <c r="N47" s="56">
        <f t="shared" si="19"/>
        <v>0</v>
      </c>
      <c r="O47" s="56"/>
      <c r="P47" s="56"/>
      <c r="Q47" s="56"/>
      <c r="R47" s="56">
        <f t="shared" si="4"/>
        <v>698.2799999999997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4330.02168</v>
      </c>
      <c r="F49" s="56">
        <f aca="true" t="shared" si="21" ref="F49:P49">SUM(F42:F48)</f>
        <v>5847.27516</v>
      </c>
      <c r="G49" s="56">
        <f t="shared" si="21"/>
        <v>6013.03212</v>
      </c>
      <c r="H49" s="56">
        <f t="shared" si="21"/>
        <v>4853.41272</v>
      </c>
      <c r="I49" s="56">
        <f t="shared" si="21"/>
        <v>4771.78128</v>
      </c>
      <c r="J49" s="56">
        <f t="shared" si="21"/>
        <v>4688.38368</v>
      </c>
      <c r="K49" s="56">
        <f t="shared" si="21"/>
        <v>4920.72084</v>
      </c>
      <c r="L49" s="56">
        <f t="shared" si="21"/>
        <v>4769.53596</v>
      </c>
      <c r="M49" s="56">
        <f t="shared" si="21"/>
        <v>4627.9382399999995</v>
      </c>
      <c r="N49" s="56">
        <f t="shared" si="21"/>
        <v>7034.99652</v>
      </c>
      <c r="O49" s="56">
        <f t="shared" si="21"/>
        <v>5380.9614</v>
      </c>
      <c r="P49" s="56">
        <f t="shared" si="21"/>
        <v>5193.82836</v>
      </c>
      <c r="Q49" s="56"/>
      <c r="R49" s="57">
        <f t="shared" si="4"/>
        <v>62431.88795999999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1387.3734000000002</v>
      </c>
      <c r="F53" s="56">
        <f t="shared" si="23"/>
        <v>2747.7933000000003</v>
      </c>
      <c r="G53" s="56">
        <f t="shared" si="23"/>
        <v>2737.5831000000003</v>
      </c>
      <c r="H53" s="56">
        <f t="shared" si="23"/>
        <v>2216.8986</v>
      </c>
      <c r="I53" s="56">
        <f t="shared" si="23"/>
        <v>2222.3964</v>
      </c>
      <c r="J53" s="56">
        <f t="shared" si="23"/>
        <v>2138.8584</v>
      </c>
      <c r="K53" s="56">
        <f t="shared" si="23"/>
        <v>2371.5867000000003</v>
      </c>
      <c r="L53" s="56">
        <f t="shared" si="23"/>
        <v>2220.1473</v>
      </c>
      <c r="M53" s="56">
        <f t="shared" si="23"/>
        <v>2078.3112</v>
      </c>
      <c r="N53" s="56">
        <f t="shared" si="23"/>
        <v>2022.1551000000002</v>
      </c>
      <c r="O53" s="56">
        <f t="shared" si="23"/>
        <v>2280.6945</v>
      </c>
      <c r="P53" s="56">
        <f t="shared" si="23"/>
        <v>2252.6343</v>
      </c>
      <c r="Q53" s="56"/>
      <c r="R53" s="56">
        <f t="shared" si="4"/>
        <v>26676.432300000004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2586.2360000000003</v>
      </c>
      <c r="F54" s="56">
        <f>F10*$D$54</f>
        <v>3547.9700000000003</v>
      </c>
      <c r="G54" s="56">
        <f>G10*$D$54</f>
        <v>3755.0850000000005</v>
      </c>
      <c r="H54" s="56"/>
      <c r="I54" s="56"/>
      <c r="J54" s="56"/>
      <c r="K54" s="56"/>
      <c r="L54" s="56"/>
      <c r="M54" s="56"/>
      <c r="N54" s="56"/>
      <c r="O54" s="56">
        <f>$D$54*O10</f>
        <v>3547.9700000000003</v>
      </c>
      <c r="P54" s="56">
        <f>$D$54*P10</f>
        <v>3277.82</v>
      </c>
      <c r="Q54" s="56"/>
      <c r="R54" s="56">
        <f t="shared" si="4"/>
        <v>16715.081000000002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774.4299999999998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82.846</v>
      </c>
      <c r="Q55" s="56"/>
      <c r="R55" s="56">
        <f t="shared" si="4"/>
        <v>857.2759999999998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3073.812</v>
      </c>
      <c r="I56" s="56">
        <f aca="true" t="shared" si="24" ref="I56:N56">I10*$D$56</f>
        <v>2932.213</v>
      </c>
      <c r="J56" s="56">
        <f t="shared" si="24"/>
        <v>2944.941</v>
      </c>
      <c r="K56" s="56">
        <f t="shared" si="24"/>
        <v>2822.434</v>
      </c>
      <c r="L56" s="56">
        <f t="shared" si="24"/>
        <v>2693.563</v>
      </c>
      <c r="M56" s="56">
        <f t="shared" si="24"/>
        <v>2609.2400000000002</v>
      </c>
      <c r="N56" s="56">
        <f t="shared" si="24"/>
        <v>5937.612</v>
      </c>
      <c r="O56" s="56"/>
      <c r="P56" s="56"/>
      <c r="Q56" s="56"/>
      <c r="R56" s="56">
        <f t="shared" si="4"/>
        <v>23013.815000000002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36.59299999999985</v>
      </c>
      <c r="J57" s="56">
        <f t="shared" si="25"/>
        <v>23.865000000000236</v>
      </c>
      <c r="K57" s="56">
        <f t="shared" si="25"/>
        <v>146.37199999999984</v>
      </c>
      <c r="L57" s="56">
        <f t="shared" si="25"/>
        <v>275.24299999999994</v>
      </c>
      <c r="M57" s="56">
        <f t="shared" si="25"/>
        <v>359.5659999999998</v>
      </c>
      <c r="N57" s="56">
        <f t="shared" si="25"/>
        <v>0</v>
      </c>
      <c r="O57" s="56"/>
      <c r="P57" s="56"/>
      <c r="Q57" s="56"/>
      <c r="R57" s="56">
        <f t="shared" si="4"/>
        <v>841.6389999999997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4838.0394</v>
      </c>
      <c r="F59" s="56">
        <f aca="true" t="shared" si="27" ref="F59:P59">SUM(F52:F58)</f>
        <v>6385.7633000000005</v>
      </c>
      <c r="G59" s="56">
        <f t="shared" si="27"/>
        <v>6582.668100000001</v>
      </c>
      <c r="H59" s="56">
        <f t="shared" si="27"/>
        <v>5380.7106</v>
      </c>
      <c r="I59" s="56">
        <f t="shared" si="27"/>
        <v>5281.2024</v>
      </c>
      <c r="J59" s="56">
        <f t="shared" si="27"/>
        <v>5197.6644</v>
      </c>
      <c r="K59" s="56">
        <f t="shared" si="27"/>
        <v>5430.3927</v>
      </c>
      <c r="L59" s="56">
        <f t="shared" si="27"/>
        <v>5278.953300000001</v>
      </c>
      <c r="M59" s="56">
        <f t="shared" si="27"/>
        <v>5137.1172</v>
      </c>
      <c r="N59" s="56">
        <f t="shared" si="27"/>
        <v>8049.7671</v>
      </c>
      <c r="O59" s="56">
        <f t="shared" si="27"/>
        <v>5918.664500000001</v>
      </c>
      <c r="P59" s="56">
        <f t="shared" si="27"/>
        <v>5703.300300000001</v>
      </c>
      <c r="Q59" s="56"/>
      <c r="R59" s="57">
        <f t="shared" si="4"/>
        <v>69184.2433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1466.26326</v>
      </c>
      <c r="F63" s="56">
        <f t="shared" si="30"/>
        <v>2904.04037</v>
      </c>
      <c r="G63" s="56">
        <f t="shared" si="30"/>
        <v>2893.24959</v>
      </c>
      <c r="H63" s="56">
        <f t="shared" si="30"/>
        <v>2342.95754</v>
      </c>
      <c r="I63" s="56">
        <f t="shared" si="30"/>
        <v>2348.76796</v>
      </c>
      <c r="J63" s="56">
        <f t="shared" si="30"/>
        <v>2260.47976</v>
      </c>
      <c r="K63" s="56">
        <f t="shared" si="30"/>
        <v>2506.44163</v>
      </c>
      <c r="L63" s="56">
        <f t="shared" si="30"/>
        <v>2346.39097</v>
      </c>
      <c r="M63" s="56">
        <f t="shared" si="30"/>
        <v>2196.48968</v>
      </c>
      <c r="N63" s="56">
        <f t="shared" si="30"/>
        <v>2137.14039</v>
      </c>
      <c r="O63" s="56">
        <f t="shared" si="30"/>
        <v>2410.38105</v>
      </c>
      <c r="P63" s="56">
        <f t="shared" si="30"/>
        <v>2380.72527</v>
      </c>
      <c r="Q63" s="56"/>
      <c r="R63" s="56">
        <f t="shared" si="29"/>
        <v>28193.327469999997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653.38</v>
      </c>
      <c r="F64" s="56">
        <f t="shared" si="31"/>
        <v>896.3499999999999</v>
      </c>
      <c r="G64" s="56">
        <f t="shared" si="31"/>
        <v>948.675</v>
      </c>
      <c r="H64" s="56">
        <f t="shared" si="31"/>
        <v>879.06</v>
      </c>
      <c r="I64" s="56">
        <f t="shared" si="31"/>
        <v>838.565</v>
      </c>
      <c r="J64" s="56">
        <f t="shared" si="31"/>
        <v>842.2049999999999</v>
      </c>
      <c r="K64" s="56">
        <f t="shared" si="31"/>
        <v>807.17</v>
      </c>
      <c r="L64" s="56">
        <f t="shared" si="31"/>
        <v>770.315</v>
      </c>
      <c r="M64" s="56">
        <f t="shared" si="31"/>
        <v>746.1999999999999</v>
      </c>
      <c r="N64" s="56">
        <f t="shared" si="31"/>
        <v>1698.06</v>
      </c>
      <c r="O64" s="56">
        <f t="shared" si="31"/>
        <v>896.3499999999999</v>
      </c>
      <c r="P64" s="56">
        <f t="shared" si="31"/>
        <v>828.1</v>
      </c>
      <c r="Q64" s="56"/>
      <c r="R64" s="56">
        <f t="shared" si="29"/>
        <v>10804.43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195.64999999999998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10.464999999999918</v>
      </c>
      <c r="J65" s="56">
        <f t="shared" si="32"/>
        <v>6.8250000000000455</v>
      </c>
      <c r="K65" s="56">
        <f t="shared" si="32"/>
        <v>41.860000000000014</v>
      </c>
      <c r="L65" s="56">
        <f t="shared" si="32"/>
        <v>78.71499999999992</v>
      </c>
      <c r="M65" s="56">
        <f t="shared" si="32"/>
        <v>102.83000000000004</v>
      </c>
      <c r="N65" s="56">
        <f t="shared" si="32"/>
        <v>0</v>
      </c>
      <c r="O65" s="56">
        <f t="shared" si="32"/>
        <v>0</v>
      </c>
      <c r="P65" s="56">
        <f t="shared" si="32"/>
        <v>20.92999999999995</v>
      </c>
      <c r="Q65" s="56"/>
      <c r="R65" s="56">
        <f t="shared" si="29"/>
        <v>457.27499999999986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423.62</v>
      </c>
      <c r="F66" s="56">
        <f t="shared" si="33"/>
        <v>581.1500000000001</v>
      </c>
      <c r="G66" s="56">
        <f t="shared" si="33"/>
        <v>615.075</v>
      </c>
      <c r="H66" s="56">
        <f t="shared" si="33"/>
        <v>569.94</v>
      </c>
      <c r="I66" s="56">
        <f t="shared" si="33"/>
        <v>543.6850000000001</v>
      </c>
      <c r="J66" s="56">
        <f t="shared" si="33"/>
        <v>546.0450000000001</v>
      </c>
      <c r="K66" s="56">
        <f t="shared" si="33"/>
        <v>523.33</v>
      </c>
      <c r="L66" s="56">
        <f t="shared" si="33"/>
        <v>499.43500000000006</v>
      </c>
      <c r="M66" s="56">
        <f t="shared" si="33"/>
        <v>483.8</v>
      </c>
      <c r="N66" s="56">
        <f t="shared" si="33"/>
        <v>1100.94</v>
      </c>
      <c r="O66" s="56">
        <f t="shared" si="33"/>
        <v>581.1500000000001</v>
      </c>
      <c r="P66" s="56">
        <f t="shared" si="33"/>
        <v>536.9</v>
      </c>
      <c r="Q66" s="56"/>
      <c r="R66" s="56">
        <f t="shared" si="29"/>
        <v>7005.07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126.85000000000002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6.784999999999968</v>
      </c>
      <c r="J67" s="56">
        <f t="shared" si="34"/>
        <v>4.4249999999999545</v>
      </c>
      <c r="K67" s="56">
        <f t="shared" si="34"/>
        <v>27.139999999999986</v>
      </c>
      <c r="L67" s="56">
        <f t="shared" si="34"/>
        <v>51.03499999999997</v>
      </c>
      <c r="M67" s="56">
        <f t="shared" si="34"/>
        <v>66.67000000000002</v>
      </c>
      <c r="N67" s="56">
        <f t="shared" si="34"/>
        <v>0</v>
      </c>
      <c r="O67" s="56">
        <f t="shared" si="34"/>
        <v>0</v>
      </c>
      <c r="P67" s="56">
        <f t="shared" si="34"/>
        <v>13.57000000000005</v>
      </c>
      <c r="Q67" s="56"/>
      <c r="R67" s="56">
        <f t="shared" si="29"/>
        <v>296.47499999999997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519.832</v>
      </c>
      <c r="F68" s="56">
        <f t="shared" si="35"/>
        <v>713.14</v>
      </c>
      <c r="G68" s="56">
        <f t="shared" si="35"/>
        <v>754.77</v>
      </c>
      <c r="H68" s="56">
        <f t="shared" si="35"/>
        <v>699.384</v>
      </c>
      <c r="I68" s="56">
        <f t="shared" si="35"/>
        <v>667.166</v>
      </c>
      <c r="J68" s="56">
        <f t="shared" si="35"/>
        <v>670.062</v>
      </c>
      <c r="K68" s="56">
        <f t="shared" si="35"/>
        <v>642.188</v>
      </c>
      <c r="L68" s="56">
        <f t="shared" si="35"/>
        <v>612.8660000000001</v>
      </c>
      <c r="M68" s="56">
        <f t="shared" si="35"/>
        <v>593.6800000000001</v>
      </c>
      <c r="N68" s="56">
        <f t="shared" si="35"/>
        <v>1350.984</v>
      </c>
      <c r="O68" s="56">
        <f t="shared" si="35"/>
        <v>713.14</v>
      </c>
      <c r="P68" s="56">
        <f t="shared" si="35"/>
        <v>658.84</v>
      </c>
      <c r="Q68" s="56"/>
      <c r="R68" s="56">
        <f t="shared" si="29"/>
        <v>8596.052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385.168</v>
      </c>
      <c r="F69" s="56">
        <f aca="true" t="shared" si="36" ref="F69:P69">IF(F$7&gt;0,IF(F$12&gt;250,IF(F$12&gt;$B$12*0.75,0,(0.75*$B$12*$D$68-F$12*$D$68)),250*$D$68-F$12*$D$68),0)</f>
        <v>191.86</v>
      </c>
      <c r="G69" s="56">
        <f t="shared" si="36"/>
        <v>150.23000000000002</v>
      </c>
      <c r="H69" s="56">
        <f t="shared" si="36"/>
        <v>205.61599999999999</v>
      </c>
      <c r="I69" s="56">
        <f t="shared" si="36"/>
        <v>237.83399999999995</v>
      </c>
      <c r="J69" s="56">
        <f t="shared" si="36"/>
        <v>234.938</v>
      </c>
      <c r="K69" s="56">
        <f t="shared" si="36"/>
        <v>262.812</v>
      </c>
      <c r="L69" s="56">
        <f t="shared" si="36"/>
        <v>292.1339999999999</v>
      </c>
      <c r="M69" s="56">
        <f t="shared" si="36"/>
        <v>311.31999999999994</v>
      </c>
      <c r="N69" s="56">
        <f t="shared" si="36"/>
        <v>0</v>
      </c>
      <c r="O69" s="56">
        <f t="shared" si="36"/>
        <v>191.86</v>
      </c>
      <c r="P69" s="56">
        <f t="shared" si="36"/>
        <v>246.15999999999997</v>
      </c>
      <c r="Q69" s="56"/>
      <c r="R69" s="56">
        <f t="shared" si="29"/>
        <v>2709.9320000000002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3970.7632599999997</v>
      </c>
      <c r="F71" s="56">
        <f aca="true" t="shared" si="38" ref="F71:P71">SUM(F62:F70)</f>
        <v>5486.540370000001</v>
      </c>
      <c r="G71" s="56">
        <f t="shared" si="38"/>
        <v>5561.999589999999</v>
      </c>
      <c r="H71" s="56">
        <f t="shared" si="38"/>
        <v>4896.957539999999</v>
      </c>
      <c r="I71" s="56">
        <f t="shared" si="38"/>
        <v>4853.267959999999</v>
      </c>
      <c r="J71" s="56">
        <f t="shared" si="38"/>
        <v>4764.97976</v>
      </c>
      <c r="K71" s="56">
        <f t="shared" si="38"/>
        <v>5010.94163</v>
      </c>
      <c r="L71" s="56">
        <f t="shared" si="38"/>
        <v>4850.89097</v>
      </c>
      <c r="M71" s="56">
        <f t="shared" si="38"/>
        <v>4700.98968</v>
      </c>
      <c r="N71" s="56">
        <f t="shared" si="38"/>
        <v>6487.124390000001</v>
      </c>
      <c r="O71" s="56">
        <f t="shared" si="38"/>
        <v>4992.88105</v>
      </c>
      <c r="P71" s="56">
        <f t="shared" si="38"/>
        <v>4885.22527</v>
      </c>
      <c r="Q71" s="56"/>
      <c r="R71" s="57">
        <f t="shared" si="29"/>
        <v>60462.56146999999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1370.27412</v>
      </c>
      <c r="F75" s="56">
        <f t="shared" si="41"/>
        <v>2713.92694</v>
      </c>
      <c r="G75" s="56">
        <f t="shared" si="41"/>
        <v>2703.84258</v>
      </c>
      <c r="H75" s="56">
        <f t="shared" si="41"/>
        <v>2189.57548</v>
      </c>
      <c r="I75" s="56">
        <f t="shared" si="41"/>
        <v>2195.00552</v>
      </c>
      <c r="J75" s="56">
        <f t="shared" si="41"/>
        <v>2112.49712</v>
      </c>
      <c r="K75" s="56">
        <f t="shared" si="41"/>
        <v>2342.35706</v>
      </c>
      <c r="L75" s="56">
        <f t="shared" si="41"/>
        <v>2192.78414</v>
      </c>
      <c r="M75" s="56">
        <f t="shared" si="41"/>
        <v>2052.69616</v>
      </c>
      <c r="N75" s="56">
        <f t="shared" si="41"/>
        <v>1997.23218</v>
      </c>
      <c r="O75" s="56">
        <f t="shared" si="41"/>
        <v>2252.5851</v>
      </c>
      <c r="P75" s="56">
        <f t="shared" si="41"/>
        <v>2224.87074</v>
      </c>
      <c r="Q75" s="56"/>
      <c r="R75" s="56">
        <f t="shared" si="40"/>
        <v>26347.647139999997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850.112</v>
      </c>
      <c r="F76" s="56">
        <f t="shared" si="42"/>
        <v>1166.24</v>
      </c>
      <c r="G76" s="56">
        <f t="shared" si="42"/>
        <v>1234.32</v>
      </c>
      <c r="H76" s="56">
        <f t="shared" si="42"/>
        <v>1143.744</v>
      </c>
      <c r="I76" s="56">
        <f t="shared" si="42"/>
        <v>1091.056</v>
      </c>
      <c r="J76" s="56">
        <f t="shared" si="42"/>
        <v>1095.792</v>
      </c>
      <c r="K76" s="56">
        <f t="shared" si="42"/>
        <v>1050.208</v>
      </c>
      <c r="L76" s="56">
        <f t="shared" si="42"/>
        <v>1002.2560000000001</v>
      </c>
      <c r="M76" s="56">
        <f t="shared" si="42"/>
        <v>970.88</v>
      </c>
      <c r="N76" s="56">
        <f t="shared" si="42"/>
        <v>2209.344</v>
      </c>
      <c r="O76" s="56">
        <f t="shared" si="42"/>
        <v>1166.24</v>
      </c>
      <c r="P76" s="56">
        <f t="shared" si="42"/>
        <v>1077.44</v>
      </c>
      <c r="Q76" s="56"/>
      <c r="R76" s="56">
        <f t="shared" si="40"/>
        <v>14057.631999999998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254.56000000000006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13.615999999999985</v>
      </c>
      <c r="J77" s="56">
        <f t="shared" si="43"/>
        <v>8.88000000000011</v>
      </c>
      <c r="K77" s="56">
        <f t="shared" si="43"/>
        <v>54.46399999999994</v>
      </c>
      <c r="L77" s="56">
        <f t="shared" si="43"/>
        <v>102.41599999999994</v>
      </c>
      <c r="M77" s="56">
        <f t="shared" si="43"/>
        <v>133.79200000000003</v>
      </c>
      <c r="N77" s="56">
        <f t="shared" si="43"/>
        <v>0</v>
      </c>
      <c r="O77" s="56">
        <f t="shared" si="43"/>
        <v>0</v>
      </c>
      <c r="P77" s="56">
        <f t="shared" si="43"/>
        <v>27.23199999999997</v>
      </c>
      <c r="Q77" s="56"/>
      <c r="R77" s="56">
        <f t="shared" si="40"/>
        <v>594.96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620.352</v>
      </c>
      <c r="F78" s="56">
        <f t="shared" si="44"/>
        <v>851.0400000000001</v>
      </c>
      <c r="G78" s="56">
        <f t="shared" si="44"/>
        <v>900.72</v>
      </c>
      <c r="H78" s="56">
        <f t="shared" si="44"/>
        <v>834.624</v>
      </c>
      <c r="I78" s="56">
        <f t="shared" si="44"/>
        <v>796.1760000000002</v>
      </c>
      <c r="J78" s="56">
        <f t="shared" si="44"/>
        <v>799.6320000000001</v>
      </c>
      <c r="K78" s="56">
        <f t="shared" si="44"/>
        <v>766.368</v>
      </c>
      <c r="L78" s="56">
        <f t="shared" si="44"/>
        <v>731.3760000000001</v>
      </c>
      <c r="M78" s="56">
        <f t="shared" si="44"/>
        <v>708.48</v>
      </c>
      <c r="N78" s="56">
        <f t="shared" si="44"/>
        <v>1612.2240000000002</v>
      </c>
      <c r="O78" s="56">
        <f t="shared" si="44"/>
        <v>851.0400000000001</v>
      </c>
      <c r="P78" s="56">
        <f t="shared" si="44"/>
        <v>786.24</v>
      </c>
      <c r="Q78" s="56"/>
      <c r="R78" s="56">
        <f t="shared" si="40"/>
        <v>10258.272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185.7600000000001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9.935999999999922</v>
      </c>
      <c r="J79" s="56">
        <f t="shared" si="45"/>
        <v>6.480000000000018</v>
      </c>
      <c r="K79" s="56">
        <f t="shared" si="45"/>
        <v>39.74400000000003</v>
      </c>
      <c r="L79" s="56">
        <f t="shared" si="45"/>
        <v>74.73599999999999</v>
      </c>
      <c r="M79" s="56">
        <f t="shared" si="45"/>
        <v>97.63200000000006</v>
      </c>
      <c r="N79" s="56">
        <f t="shared" si="45"/>
        <v>0</v>
      </c>
      <c r="O79" s="56">
        <f t="shared" si="45"/>
        <v>0</v>
      </c>
      <c r="P79" s="56">
        <f t="shared" si="45"/>
        <v>19.87200000000007</v>
      </c>
      <c r="Q79" s="56"/>
      <c r="R79" s="56">
        <f t="shared" si="40"/>
        <v>434.1600000000002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716.564</v>
      </c>
      <c r="F80" s="56">
        <f t="shared" si="46"/>
        <v>983.0300000000001</v>
      </c>
      <c r="G80" s="56">
        <f t="shared" si="46"/>
        <v>1040.415</v>
      </c>
      <c r="H80" s="56">
        <f t="shared" si="46"/>
        <v>964.068</v>
      </c>
      <c r="I80" s="56">
        <f t="shared" si="46"/>
        <v>919.6570000000002</v>
      </c>
      <c r="J80" s="56">
        <f t="shared" si="46"/>
        <v>923.649</v>
      </c>
      <c r="K80" s="56">
        <f t="shared" si="46"/>
        <v>885.2260000000001</v>
      </c>
      <c r="L80" s="56">
        <f t="shared" si="46"/>
        <v>844.8070000000001</v>
      </c>
      <c r="M80" s="56">
        <f t="shared" si="46"/>
        <v>818.36</v>
      </c>
      <c r="N80" s="56">
        <f t="shared" si="46"/>
        <v>1862.268</v>
      </c>
      <c r="O80" s="56">
        <f t="shared" si="46"/>
        <v>983.0300000000001</v>
      </c>
      <c r="P80" s="56">
        <f t="shared" si="46"/>
        <v>908.1800000000001</v>
      </c>
      <c r="Q80" s="56"/>
      <c r="R80" s="56">
        <f t="shared" si="40"/>
        <v>11849.254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530.936</v>
      </c>
      <c r="F81" s="56">
        <f aca="true" t="shared" si="47" ref="F81:P81">IF(F$7&gt;0,IF(F12&gt;250,IF(F12&gt;$B$12*0.75,0,(0.75*$B$12*$D$80-F12*$D$80)),250*$D$80-F12*$D$80),0)</f>
        <v>264.4699999999999</v>
      </c>
      <c r="G81" s="56">
        <f t="shared" si="47"/>
        <v>207.08500000000004</v>
      </c>
      <c r="H81" s="56">
        <f t="shared" si="47"/>
        <v>283.432</v>
      </c>
      <c r="I81" s="56">
        <f t="shared" si="47"/>
        <v>327.84299999999985</v>
      </c>
      <c r="J81" s="56">
        <f t="shared" si="47"/>
        <v>323.851</v>
      </c>
      <c r="K81" s="56">
        <f t="shared" si="47"/>
        <v>362.2739999999999</v>
      </c>
      <c r="L81" s="56">
        <f t="shared" si="47"/>
        <v>402.69299999999987</v>
      </c>
      <c r="M81" s="56">
        <f t="shared" si="47"/>
        <v>429.14</v>
      </c>
      <c r="N81" s="56">
        <f t="shared" si="47"/>
        <v>0</v>
      </c>
      <c r="O81" s="56">
        <f t="shared" si="47"/>
        <v>264.4699999999999</v>
      </c>
      <c r="P81" s="56">
        <f t="shared" si="47"/>
        <v>339.31999999999994</v>
      </c>
      <c r="Q81" s="56"/>
      <c r="R81" s="56">
        <f t="shared" si="40"/>
        <v>3735.513999999999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4728.55812</v>
      </c>
      <c r="F83" s="56">
        <f aca="true" t="shared" si="49" ref="F83:P83">SUM(F74:F82)</f>
        <v>6178.70694</v>
      </c>
      <c r="G83" s="56">
        <f t="shared" si="49"/>
        <v>6286.38258</v>
      </c>
      <c r="H83" s="56">
        <f t="shared" si="49"/>
        <v>5615.44348</v>
      </c>
      <c r="I83" s="56">
        <f t="shared" si="49"/>
        <v>5553.28952</v>
      </c>
      <c r="J83" s="56">
        <f t="shared" si="49"/>
        <v>5470.78112</v>
      </c>
      <c r="K83" s="56">
        <f t="shared" si="49"/>
        <v>5700.64106</v>
      </c>
      <c r="L83" s="56">
        <f t="shared" si="49"/>
        <v>5551.06814</v>
      </c>
      <c r="M83" s="56">
        <f t="shared" si="49"/>
        <v>5410.98016</v>
      </c>
      <c r="N83" s="56">
        <f t="shared" si="49"/>
        <v>7881.06818</v>
      </c>
      <c r="O83" s="56">
        <f t="shared" si="49"/>
        <v>5717.3651</v>
      </c>
      <c r="P83" s="56">
        <f t="shared" si="49"/>
        <v>5583.15474</v>
      </c>
      <c r="Q83" s="56"/>
      <c r="R83" s="57">
        <f t="shared" si="40"/>
        <v>69677.43914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B2">
      <selection activeCell="O55" sqref="O55:P5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 t="s">
        <v>81</v>
      </c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105560</v>
      </c>
      <c r="F7" s="70">
        <v>100041</v>
      </c>
      <c r="G7" s="70">
        <v>7679</v>
      </c>
      <c r="H7" s="70">
        <v>84001</v>
      </c>
      <c r="I7" s="70">
        <v>89540</v>
      </c>
      <c r="J7" s="70">
        <v>97243</v>
      </c>
      <c r="K7" s="70">
        <v>140240</v>
      </c>
      <c r="L7" s="70">
        <v>119219</v>
      </c>
      <c r="M7" s="70">
        <v>99668</v>
      </c>
      <c r="N7" s="70">
        <v>95029</v>
      </c>
      <c r="O7" s="70">
        <v>89874</v>
      </c>
      <c r="P7" s="70">
        <v>96033</v>
      </c>
      <c r="R7" s="41">
        <f>SUM(E7:P7)</f>
        <v>1124127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302.5</v>
      </c>
      <c r="C10" s="37"/>
      <c r="D10" s="10" t="s">
        <v>5</v>
      </c>
      <c r="E10" s="70">
        <v>219.3</v>
      </c>
      <c r="F10" s="70">
        <v>258.3</v>
      </c>
      <c r="G10" s="70">
        <v>275.4</v>
      </c>
      <c r="H10" s="70">
        <v>253</v>
      </c>
      <c r="I10" s="70">
        <v>251.4</v>
      </c>
      <c r="J10" s="70">
        <v>179</v>
      </c>
      <c r="K10" s="70">
        <v>302.5</v>
      </c>
      <c r="L10" s="70">
        <v>279.8</v>
      </c>
      <c r="M10" s="70">
        <v>278.5</v>
      </c>
      <c r="N10" s="70">
        <v>254.7</v>
      </c>
      <c r="O10" s="70">
        <v>257.7</v>
      </c>
      <c r="P10" s="70">
        <v>247.9</v>
      </c>
      <c r="R10" s="41">
        <f>SUM(E10:P10)</f>
        <v>3057.4999999999995</v>
      </c>
      <c r="W10" s="15" t="s">
        <v>54</v>
      </c>
      <c r="X10" s="20"/>
    </row>
    <row r="11" spans="2:24" ht="15">
      <c r="B11" s="37">
        <f>MAX(E11:P11)</f>
        <v>302.5</v>
      </c>
      <c r="C11" s="37"/>
      <c r="D11" s="10" t="s">
        <v>6</v>
      </c>
      <c r="E11" s="70">
        <v>219.3</v>
      </c>
      <c r="F11" s="70">
        <v>258.3</v>
      </c>
      <c r="G11" s="70">
        <v>275.4</v>
      </c>
      <c r="H11" s="70">
        <v>253</v>
      </c>
      <c r="I11" s="70">
        <v>251.4</v>
      </c>
      <c r="J11" s="70">
        <v>179</v>
      </c>
      <c r="K11" s="70">
        <v>302.5</v>
      </c>
      <c r="L11" s="70">
        <v>279.8</v>
      </c>
      <c r="M11" s="70">
        <v>278.5</v>
      </c>
      <c r="N11" s="70">
        <v>254.7</v>
      </c>
      <c r="O11" s="70">
        <v>257.7</v>
      </c>
      <c r="P11" s="70">
        <v>247.9</v>
      </c>
      <c r="R11" s="41">
        <f>SUM(E11:P11)</f>
        <v>3057.4999999999995</v>
      </c>
      <c r="W11" s="15" t="s">
        <v>55</v>
      </c>
      <c r="X11" s="20"/>
    </row>
    <row r="12" spans="2:24" ht="15">
      <c r="B12" s="37">
        <f>MAX(E12:P12)</f>
        <v>302.5</v>
      </c>
      <c r="C12" s="37"/>
      <c r="D12" s="10" t="s">
        <v>7</v>
      </c>
      <c r="E12" s="70">
        <v>219.3</v>
      </c>
      <c r="F12" s="70">
        <v>258.3</v>
      </c>
      <c r="G12" s="70">
        <v>275.4</v>
      </c>
      <c r="H12" s="70">
        <v>253</v>
      </c>
      <c r="I12" s="70">
        <v>251.4</v>
      </c>
      <c r="J12" s="70">
        <v>179</v>
      </c>
      <c r="K12" s="70">
        <v>302.5</v>
      </c>
      <c r="L12" s="70">
        <v>279.8</v>
      </c>
      <c r="M12" s="70">
        <v>278.5</v>
      </c>
      <c r="N12" s="70">
        <v>254.7</v>
      </c>
      <c r="O12" s="70">
        <v>257.7</v>
      </c>
      <c r="P12" s="70">
        <v>247.9</v>
      </c>
      <c r="R12" s="41">
        <f>SUM(E12:P12)</f>
        <v>3057.4999999999995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7415.1776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7661.35466</v>
      </c>
      <c r="G15" s="59">
        <f t="shared" si="0"/>
        <v>4665.10354</v>
      </c>
      <c r="H15" s="59">
        <f t="shared" si="0"/>
        <v>7015.06526</v>
      </c>
      <c r="I15" s="59">
        <f t="shared" si="0"/>
        <v>7186.002399999999</v>
      </c>
      <c r="J15" s="59">
        <f t="shared" si="0"/>
        <v>6709.24818</v>
      </c>
      <c r="K15" s="59">
        <f t="shared" si="0"/>
        <v>9751.9374</v>
      </c>
      <c r="L15" s="59">
        <f t="shared" si="0"/>
        <v>8665.015940000001</v>
      </c>
      <c r="M15" s="59">
        <f t="shared" si="0"/>
        <v>7955.84868</v>
      </c>
      <c r="N15" s="59">
        <f t="shared" si="0"/>
        <v>7429.803539999999</v>
      </c>
      <c r="O15" s="59">
        <f t="shared" si="0"/>
        <v>7293.72824</v>
      </c>
      <c r="P15" s="59">
        <f t="shared" si="0"/>
        <v>7372.119579999999</v>
      </c>
      <c r="Q15" s="59"/>
      <c r="R15" s="59">
        <f t="shared" si="0"/>
        <v>89120.40501999999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7415.1776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7661.35466</v>
      </c>
      <c r="G16" s="60">
        <f t="shared" si="1"/>
        <v>4665.10354</v>
      </c>
      <c r="H16" s="60">
        <f t="shared" si="1"/>
        <v>7015.06526</v>
      </c>
      <c r="I16" s="60">
        <f t="shared" si="1"/>
        <v>7186.002399999999</v>
      </c>
      <c r="J16" s="60">
        <f t="shared" si="1"/>
        <v>6709.24818</v>
      </c>
      <c r="K16" s="60">
        <f t="shared" si="1"/>
        <v>9751.9374</v>
      </c>
      <c r="L16" s="60">
        <f t="shared" si="1"/>
        <v>8665.015940000001</v>
      </c>
      <c r="M16" s="60">
        <f t="shared" si="1"/>
        <v>7955.84868</v>
      </c>
      <c r="N16" s="60">
        <f t="shared" si="1"/>
        <v>7429.803539999999</v>
      </c>
      <c r="O16" s="60">
        <f t="shared" si="1"/>
        <v>7293.72824</v>
      </c>
      <c r="P16" s="60">
        <f t="shared" si="1"/>
        <v>7372.119579999999</v>
      </c>
      <c r="Q16" s="60"/>
      <c r="R16" s="60">
        <f t="shared" si="1"/>
        <v>89120.40501999999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9737.91</v>
      </c>
      <c r="F23" s="56">
        <f t="shared" si="5"/>
        <v>9228.78225</v>
      </c>
      <c r="G23" s="56">
        <f t="shared" si="5"/>
        <v>708.38775</v>
      </c>
      <c r="H23" s="56">
        <f t="shared" si="5"/>
        <v>7749.09225</v>
      </c>
      <c r="I23" s="56">
        <f t="shared" si="5"/>
        <v>8260.065</v>
      </c>
      <c r="J23" s="56">
        <f t="shared" si="5"/>
        <v>8970.66675</v>
      </c>
      <c r="K23" s="56">
        <f t="shared" si="5"/>
        <v>12937.14</v>
      </c>
      <c r="L23" s="56">
        <f t="shared" si="5"/>
        <v>10997.95275</v>
      </c>
      <c r="M23" s="56">
        <f t="shared" si="5"/>
        <v>9194.373</v>
      </c>
      <c r="N23" s="56">
        <f t="shared" si="5"/>
        <v>8766.42525</v>
      </c>
      <c r="O23" s="56">
        <f t="shared" si="5"/>
        <v>8290.8765</v>
      </c>
      <c r="P23" s="56">
        <f t="shared" si="5"/>
        <v>8859.044249999999</v>
      </c>
      <c r="Q23" s="56"/>
      <c r="R23" s="56">
        <f t="shared" si="4"/>
        <v>103700.71575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9772.91</v>
      </c>
      <c r="F24" s="56">
        <f aca="true" t="shared" si="6" ref="F24:P24">F22+F23</f>
        <v>9263.78225</v>
      </c>
      <c r="G24" s="56">
        <f t="shared" si="6"/>
        <v>743.38775</v>
      </c>
      <c r="H24" s="56">
        <f t="shared" si="6"/>
        <v>7784.09225</v>
      </c>
      <c r="I24" s="56">
        <f t="shared" si="6"/>
        <v>8295.065</v>
      </c>
      <c r="J24" s="56">
        <f t="shared" si="6"/>
        <v>9005.66675</v>
      </c>
      <c r="K24" s="56">
        <f t="shared" si="6"/>
        <v>12972.14</v>
      </c>
      <c r="L24" s="56">
        <f t="shared" si="6"/>
        <v>11032.95275</v>
      </c>
      <c r="M24" s="56">
        <f t="shared" si="6"/>
        <v>9229.373</v>
      </c>
      <c r="N24" s="56">
        <f t="shared" si="6"/>
        <v>8801.42525</v>
      </c>
      <c r="O24" s="56">
        <f t="shared" si="6"/>
        <v>8325.8765</v>
      </c>
      <c r="P24" s="56">
        <f t="shared" si="6"/>
        <v>8894.044249999999</v>
      </c>
      <c r="Q24" s="56"/>
      <c r="R24" s="57">
        <f t="shared" si="4"/>
        <v>104120.71575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10614.058</v>
      </c>
      <c r="F28" s="56">
        <f t="shared" si="8"/>
        <v>10059.12255</v>
      </c>
      <c r="G28" s="56">
        <f t="shared" si="8"/>
        <v>772.12345</v>
      </c>
      <c r="H28" s="56">
        <f t="shared" si="8"/>
        <v>8446.30055</v>
      </c>
      <c r="I28" s="56">
        <f t="shared" si="8"/>
        <v>9003.247</v>
      </c>
      <c r="J28" s="56">
        <f t="shared" si="8"/>
        <v>9777.78365</v>
      </c>
      <c r="K28" s="56">
        <f t="shared" si="8"/>
        <v>14101.132</v>
      </c>
      <c r="L28" s="56">
        <f t="shared" si="8"/>
        <v>11987.47045</v>
      </c>
      <c r="M28" s="56">
        <f t="shared" si="8"/>
        <v>10021.6174</v>
      </c>
      <c r="N28" s="56">
        <f t="shared" si="8"/>
        <v>9555.16595</v>
      </c>
      <c r="O28" s="56">
        <f t="shared" si="8"/>
        <v>9036.8307</v>
      </c>
      <c r="P28" s="56">
        <f t="shared" si="8"/>
        <v>9656.11815</v>
      </c>
      <c r="Q28" s="56"/>
      <c r="R28" s="56">
        <f t="shared" si="4"/>
        <v>113030.96985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10654.058</v>
      </c>
      <c r="F29" s="56">
        <f aca="true" t="shared" si="9" ref="F29:P29">F28+F27</f>
        <v>10099.12255</v>
      </c>
      <c r="G29" s="56">
        <f t="shared" si="9"/>
        <v>812.12345</v>
      </c>
      <c r="H29" s="56">
        <f t="shared" si="9"/>
        <v>8486.30055</v>
      </c>
      <c r="I29" s="56">
        <f t="shared" si="9"/>
        <v>9043.247</v>
      </c>
      <c r="J29" s="56">
        <f t="shared" si="9"/>
        <v>9817.78365</v>
      </c>
      <c r="K29" s="56">
        <f t="shared" si="9"/>
        <v>14141.132</v>
      </c>
      <c r="L29" s="56">
        <f t="shared" si="9"/>
        <v>12027.47045</v>
      </c>
      <c r="M29" s="56">
        <f t="shared" si="9"/>
        <v>10061.6174</v>
      </c>
      <c r="N29" s="56">
        <f t="shared" si="9"/>
        <v>9595.16595</v>
      </c>
      <c r="O29" s="56">
        <f t="shared" si="9"/>
        <v>9076.8307</v>
      </c>
      <c r="P29" s="56">
        <f t="shared" si="9"/>
        <v>9696.11815</v>
      </c>
      <c r="Q29" s="56"/>
      <c r="R29" s="57">
        <f t="shared" si="4"/>
        <v>113510.96985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7853.664</v>
      </c>
      <c r="F33" s="56">
        <f t="shared" si="11"/>
        <v>7443.050399999999</v>
      </c>
      <c r="G33" s="56">
        <f t="shared" si="11"/>
        <v>571.3176</v>
      </c>
      <c r="H33" s="56">
        <f t="shared" si="11"/>
        <v>6249.6744</v>
      </c>
      <c r="I33" s="56">
        <f t="shared" si="11"/>
        <v>6661.776</v>
      </c>
      <c r="J33" s="56">
        <f t="shared" si="11"/>
        <v>7234.879199999999</v>
      </c>
      <c r="K33" s="56">
        <f t="shared" si="11"/>
        <v>10433.856</v>
      </c>
      <c r="L33" s="56">
        <f t="shared" si="11"/>
        <v>8869.8936</v>
      </c>
      <c r="M33" s="56">
        <f t="shared" si="11"/>
        <v>7415.2991999999995</v>
      </c>
      <c r="N33" s="56">
        <f t="shared" si="11"/>
        <v>7070.1576</v>
      </c>
      <c r="O33" s="56">
        <f t="shared" si="11"/>
        <v>6686.625599999999</v>
      </c>
      <c r="P33" s="56">
        <f t="shared" si="11"/>
        <v>7144.855199999999</v>
      </c>
      <c r="Q33" s="56"/>
      <c r="R33" s="56">
        <f t="shared" si="4"/>
        <v>83635.0488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7888.664</v>
      </c>
      <c r="F34" s="56">
        <f aca="true" t="shared" si="12" ref="F34:P34">F32+F33</f>
        <v>7478.050399999999</v>
      </c>
      <c r="G34" s="56">
        <f t="shared" si="12"/>
        <v>606.3176</v>
      </c>
      <c r="H34" s="56">
        <f t="shared" si="12"/>
        <v>6284.6744</v>
      </c>
      <c r="I34" s="56">
        <f t="shared" si="12"/>
        <v>6696.776</v>
      </c>
      <c r="J34" s="56">
        <f t="shared" si="12"/>
        <v>7269.879199999999</v>
      </c>
      <c r="K34" s="56">
        <f t="shared" si="12"/>
        <v>10468.856</v>
      </c>
      <c r="L34" s="56">
        <f t="shared" si="12"/>
        <v>8904.8936</v>
      </c>
      <c r="M34" s="56">
        <f t="shared" si="12"/>
        <v>7450.2991999999995</v>
      </c>
      <c r="N34" s="56">
        <f t="shared" si="12"/>
        <v>7105.1576</v>
      </c>
      <c r="O34" s="56">
        <f t="shared" si="12"/>
        <v>6721.625599999999</v>
      </c>
      <c r="P34" s="56">
        <f t="shared" si="12"/>
        <v>7179.855199999999</v>
      </c>
      <c r="Q34" s="56"/>
      <c r="R34" s="57">
        <f t="shared" si="4"/>
        <v>84055.0488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8688.6436</v>
      </c>
      <c r="F38" s="56">
        <f t="shared" si="14"/>
        <v>8234.37471</v>
      </c>
      <c r="G38" s="56">
        <f t="shared" si="14"/>
        <v>632.05849</v>
      </c>
      <c r="H38" s="56">
        <f t="shared" si="14"/>
        <v>6914.12231</v>
      </c>
      <c r="I38" s="56">
        <f t="shared" si="14"/>
        <v>7370.037399999999</v>
      </c>
      <c r="J38" s="56">
        <f t="shared" si="14"/>
        <v>8004.07133</v>
      </c>
      <c r="K38" s="56">
        <f t="shared" si="14"/>
        <v>11543.1544</v>
      </c>
      <c r="L38" s="56">
        <f t="shared" si="14"/>
        <v>9812.91589</v>
      </c>
      <c r="M38" s="56">
        <f t="shared" si="14"/>
        <v>8203.673079999999</v>
      </c>
      <c r="N38" s="56">
        <f t="shared" si="14"/>
        <v>7821.83699</v>
      </c>
      <c r="O38" s="56">
        <f t="shared" si="14"/>
        <v>7397.528939999999</v>
      </c>
      <c r="P38" s="56">
        <f t="shared" si="14"/>
        <v>7904.476229999999</v>
      </c>
      <c r="Q38" s="56"/>
      <c r="R38" s="56">
        <f t="shared" si="4"/>
        <v>92526.89336999999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8728.6436</v>
      </c>
      <c r="F39" s="56">
        <f t="shared" si="15"/>
        <v>8274.37471</v>
      </c>
      <c r="G39" s="56">
        <f t="shared" si="15"/>
        <v>672.05849</v>
      </c>
      <c r="H39" s="56">
        <f t="shared" si="15"/>
        <v>6954.12231</v>
      </c>
      <c r="I39" s="56">
        <f t="shared" si="15"/>
        <v>7410.037399999999</v>
      </c>
      <c r="J39" s="56">
        <f t="shared" si="15"/>
        <v>8044.07133</v>
      </c>
      <c r="K39" s="56">
        <f t="shared" si="15"/>
        <v>11583.1544</v>
      </c>
      <c r="L39" s="56">
        <f t="shared" si="15"/>
        <v>9852.91589</v>
      </c>
      <c r="M39" s="56">
        <f t="shared" si="15"/>
        <v>8243.673079999999</v>
      </c>
      <c r="N39" s="56">
        <f t="shared" si="15"/>
        <v>7861.83699</v>
      </c>
      <c r="O39" s="56">
        <f t="shared" si="15"/>
        <v>7437.528939999999</v>
      </c>
      <c r="P39" s="56">
        <f t="shared" si="15"/>
        <v>7944.476229999999</v>
      </c>
      <c r="Q39" s="56"/>
      <c r="R39" s="57">
        <f t="shared" si="4"/>
        <v>93006.89336999999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3762.1584</v>
      </c>
      <c r="F43" s="56">
        <f t="shared" si="17"/>
        <v>3565.4612399999996</v>
      </c>
      <c r="G43" s="56">
        <f t="shared" si="17"/>
        <v>273.67956</v>
      </c>
      <c r="H43" s="56">
        <f t="shared" si="17"/>
        <v>2993.79564</v>
      </c>
      <c r="I43" s="56">
        <f t="shared" si="17"/>
        <v>3191.2056</v>
      </c>
      <c r="J43" s="56">
        <f t="shared" si="17"/>
        <v>3465.74052</v>
      </c>
      <c r="K43" s="56">
        <f t="shared" si="17"/>
        <v>4998.1536</v>
      </c>
      <c r="L43" s="56">
        <f t="shared" si="17"/>
        <v>4248.96516</v>
      </c>
      <c r="M43" s="56">
        <f t="shared" si="17"/>
        <v>3552.16752</v>
      </c>
      <c r="N43" s="56">
        <f t="shared" si="17"/>
        <v>3386.83356</v>
      </c>
      <c r="O43" s="56">
        <f t="shared" si="17"/>
        <v>3203.10936</v>
      </c>
      <c r="P43" s="56">
        <f t="shared" si="17"/>
        <v>3422.6161199999997</v>
      </c>
      <c r="Q43" s="56"/>
      <c r="R43" s="56">
        <f t="shared" si="4"/>
        <v>40063.88628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3355.2900000000004</v>
      </c>
      <c r="F44" s="56">
        <f>F10*$D$44</f>
        <v>3951.9900000000002</v>
      </c>
      <c r="G44" s="56">
        <f>G10*$D$44</f>
        <v>4213.62</v>
      </c>
      <c r="H44" s="56"/>
      <c r="I44" s="56"/>
      <c r="J44" s="56"/>
      <c r="K44" s="56"/>
      <c r="L44" s="56"/>
      <c r="M44" s="56"/>
      <c r="N44" s="56"/>
      <c r="O44" s="56">
        <f>O10*$D$44</f>
        <v>3942.81</v>
      </c>
      <c r="P44" s="56">
        <f>P10*$D$44</f>
        <v>3792.8700000000003</v>
      </c>
      <c r="Q44" s="56"/>
      <c r="R44" s="56">
        <f t="shared" si="4"/>
        <v>19256.58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3339.6</v>
      </c>
      <c r="I46" s="56">
        <f aca="true" t="shared" si="18" ref="I46:N46">I10*$D$46</f>
        <v>3318.48</v>
      </c>
      <c r="J46" s="56">
        <f t="shared" si="18"/>
        <v>2362.7999999999997</v>
      </c>
      <c r="K46" s="56">
        <f t="shared" si="18"/>
        <v>3993</v>
      </c>
      <c r="L46" s="56">
        <f t="shared" si="18"/>
        <v>3693.36</v>
      </c>
      <c r="M46" s="56">
        <f t="shared" si="18"/>
        <v>3676.2</v>
      </c>
      <c r="N46" s="56">
        <f t="shared" si="18"/>
        <v>3362.0399999999995</v>
      </c>
      <c r="O46" s="56"/>
      <c r="P46" s="56"/>
      <c r="Q46" s="56"/>
      <c r="R46" s="56">
        <f t="shared" si="4"/>
        <v>23745.48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7207.4484</v>
      </c>
      <c r="F49" s="56">
        <f aca="true" t="shared" si="21" ref="F49:P49">SUM(F42:F48)</f>
        <v>7607.45124</v>
      </c>
      <c r="G49" s="56">
        <f t="shared" si="21"/>
        <v>4577.2995599999995</v>
      </c>
      <c r="H49" s="56">
        <f t="shared" si="21"/>
        <v>6423.39564</v>
      </c>
      <c r="I49" s="56">
        <f t="shared" si="21"/>
        <v>6599.6856</v>
      </c>
      <c r="J49" s="56">
        <f t="shared" si="21"/>
        <v>5918.54052</v>
      </c>
      <c r="K49" s="56">
        <f t="shared" si="21"/>
        <v>9081.1536</v>
      </c>
      <c r="L49" s="56">
        <f t="shared" si="21"/>
        <v>8032.32516</v>
      </c>
      <c r="M49" s="56">
        <f t="shared" si="21"/>
        <v>7318.36752</v>
      </c>
      <c r="N49" s="56">
        <f t="shared" si="21"/>
        <v>6838.87356</v>
      </c>
      <c r="O49" s="56">
        <f t="shared" si="21"/>
        <v>7235.91936</v>
      </c>
      <c r="P49" s="56">
        <f t="shared" si="21"/>
        <v>7305.48612</v>
      </c>
      <c r="Q49" s="56"/>
      <c r="R49" s="57">
        <f t="shared" si="4"/>
        <v>84145.94627999999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3768.492</v>
      </c>
      <c r="F53" s="56">
        <f t="shared" si="23"/>
        <v>3571.4637000000002</v>
      </c>
      <c r="G53" s="56">
        <f t="shared" si="23"/>
        <v>274.1403</v>
      </c>
      <c r="H53" s="56">
        <f t="shared" si="23"/>
        <v>2998.8357</v>
      </c>
      <c r="I53" s="56">
        <f t="shared" si="23"/>
        <v>3196.5780000000004</v>
      </c>
      <c r="J53" s="56">
        <f t="shared" si="23"/>
        <v>3471.5751000000005</v>
      </c>
      <c r="K53" s="56">
        <f t="shared" si="23"/>
        <v>5006.568</v>
      </c>
      <c r="L53" s="56">
        <f t="shared" si="23"/>
        <v>4256.1183</v>
      </c>
      <c r="M53" s="56">
        <f t="shared" si="23"/>
        <v>3558.1476000000002</v>
      </c>
      <c r="N53" s="56">
        <f t="shared" si="23"/>
        <v>3392.5353000000005</v>
      </c>
      <c r="O53" s="56">
        <f t="shared" si="23"/>
        <v>3208.5018000000005</v>
      </c>
      <c r="P53" s="56">
        <f t="shared" si="23"/>
        <v>3428.3781000000004</v>
      </c>
      <c r="Q53" s="56"/>
      <c r="R53" s="56">
        <f t="shared" si="4"/>
        <v>40131.333900000005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3949.5930000000008</v>
      </c>
      <c r="F54" s="56">
        <f>F10*$D$54</f>
        <v>4651.983</v>
      </c>
      <c r="G54" s="56">
        <f>G10*$D$54</f>
        <v>4959.954</v>
      </c>
      <c r="H54" s="56"/>
      <c r="I54" s="56"/>
      <c r="J54" s="56"/>
      <c r="K54" s="56"/>
      <c r="L54" s="56"/>
      <c r="M54" s="56"/>
      <c r="N54" s="56"/>
      <c r="O54" s="56">
        <f>$D$54*O10</f>
        <v>4641.177000000001</v>
      </c>
      <c r="P54" s="56">
        <f>$D$54*P10</f>
        <v>4464.679</v>
      </c>
      <c r="Q54" s="56"/>
      <c r="R54" s="56">
        <f t="shared" si="4"/>
        <v>22667.386000000002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4025.23</v>
      </c>
      <c r="I56" s="56">
        <f aca="true" t="shared" si="24" ref="I56:N56">I10*$D$56</f>
        <v>3999.7740000000003</v>
      </c>
      <c r="J56" s="56">
        <f t="shared" si="24"/>
        <v>2847.89</v>
      </c>
      <c r="K56" s="56">
        <f t="shared" si="24"/>
        <v>4812.775</v>
      </c>
      <c r="L56" s="56">
        <f t="shared" si="24"/>
        <v>4451.618</v>
      </c>
      <c r="M56" s="56">
        <f t="shared" si="24"/>
        <v>4430.935</v>
      </c>
      <c r="N56" s="56">
        <f t="shared" si="24"/>
        <v>4052.277</v>
      </c>
      <c r="O56" s="56"/>
      <c r="P56" s="56"/>
      <c r="Q56" s="56"/>
      <c r="R56" s="56">
        <f t="shared" si="4"/>
        <v>28620.499000000003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7808.085000000001</v>
      </c>
      <c r="F59" s="56">
        <f aca="true" t="shared" si="27" ref="F59:P59">SUM(F52:F58)</f>
        <v>8313.4467</v>
      </c>
      <c r="G59" s="56">
        <f t="shared" si="27"/>
        <v>5324.0943</v>
      </c>
      <c r="H59" s="56">
        <f t="shared" si="27"/>
        <v>7114.0657</v>
      </c>
      <c r="I59" s="56">
        <f t="shared" si="27"/>
        <v>7286.352000000001</v>
      </c>
      <c r="J59" s="56">
        <f t="shared" si="27"/>
        <v>6409.4651</v>
      </c>
      <c r="K59" s="56">
        <f t="shared" si="27"/>
        <v>9909.343</v>
      </c>
      <c r="L59" s="56">
        <f t="shared" si="27"/>
        <v>8797.7363</v>
      </c>
      <c r="M59" s="56">
        <f t="shared" si="27"/>
        <v>8079.082600000001</v>
      </c>
      <c r="N59" s="56">
        <f t="shared" si="27"/>
        <v>7534.8123000000005</v>
      </c>
      <c r="O59" s="56">
        <f t="shared" si="27"/>
        <v>7939.6788000000015</v>
      </c>
      <c r="P59" s="56">
        <f t="shared" si="27"/>
        <v>7983.0571</v>
      </c>
      <c r="Q59" s="56"/>
      <c r="R59" s="57">
        <f t="shared" si="4"/>
        <v>92499.2189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3982.7788</v>
      </c>
      <c r="F63" s="56">
        <f t="shared" si="30"/>
        <v>3774.54693</v>
      </c>
      <c r="G63" s="56">
        <f t="shared" si="30"/>
        <v>289.72867</v>
      </c>
      <c r="H63" s="56">
        <f t="shared" si="30"/>
        <v>3169.35773</v>
      </c>
      <c r="I63" s="56">
        <f t="shared" si="30"/>
        <v>3378.3442</v>
      </c>
      <c r="J63" s="56">
        <f t="shared" si="30"/>
        <v>3668.9783899999998</v>
      </c>
      <c r="K63" s="56">
        <f t="shared" si="30"/>
        <v>5291.2552</v>
      </c>
      <c r="L63" s="56">
        <f t="shared" si="30"/>
        <v>4498.13287</v>
      </c>
      <c r="M63" s="56">
        <f t="shared" si="30"/>
        <v>3760.47364</v>
      </c>
      <c r="N63" s="56">
        <f t="shared" si="30"/>
        <v>3585.4441699999998</v>
      </c>
      <c r="O63" s="56">
        <f t="shared" si="30"/>
        <v>3390.94602</v>
      </c>
      <c r="P63" s="56">
        <f t="shared" si="30"/>
        <v>3623.32509</v>
      </c>
      <c r="Q63" s="56"/>
      <c r="R63" s="56">
        <f t="shared" si="29"/>
        <v>42413.31171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997.815</v>
      </c>
      <c r="F64" s="56">
        <f t="shared" si="31"/>
        <v>1175.265</v>
      </c>
      <c r="G64" s="56">
        <f t="shared" si="31"/>
        <v>1253.07</v>
      </c>
      <c r="H64" s="56">
        <f t="shared" si="31"/>
        <v>1151.1499999999999</v>
      </c>
      <c r="I64" s="56">
        <f t="shared" si="31"/>
        <v>1143.87</v>
      </c>
      <c r="J64" s="56">
        <f t="shared" si="31"/>
        <v>814.4499999999999</v>
      </c>
      <c r="K64" s="56">
        <f t="shared" si="31"/>
        <v>1376.375</v>
      </c>
      <c r="L64" s="56">
        <f t="shared" si="31"/>
        <v>1273.09</v>
      </c>
      <c r="M64" s="56">
        <f t="shared" si="31"/>
        <v>1267.175</v>
      </c>
      <c r="N64" s="56">
        <f t="shared" si="31"/>
        <v>1158.885</v>
      </c>
      <c r="O64" s="56">
        <f t="shared" si="31"/>
        <v>1172.5349999999999</v>
      </c>
      <c r="P64" s="56">
        <f t="shared" si="31"/>
        <v>1127.945</v>
      </c>
      <c r="Q64" s="56"/>
      <c r="R64" s="56">
        <f t="shared" si="29"/>
        <v>13911.624999999998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646.9350000000001</v>
      </c>
      <c r="F66" s="56">
        <f t="shared" si="33"/>
        <v>761.9850000000001</v>
      </c>
      <c r="G66" s="56">
        <f t="shared" si="33"/>
        <v>812.43</v>
      </c>
      <c r="H66" s="56">
        <f t="shared" si="33"/>
        <v>746.35</v>
      </c>
      <c r="I66" s="56">
        <f t="shared" si="33"/>
        <v>741.6300000000001</v>
      </c>
      <c r="J66" s="56">
        <f t="shared" si="33"/>
        <v>528.0500000000001</v>
      </c>
      <c r="K66" s="56">
        <f t="shared" si="33"/>
        <v>892.375</v>
      </c>
      <c r="L66" s="56">
        <f t="shared" si="33"/>
        <v>825.4100000000001</v>
      </c>
      <c r="M66" s="56">
        <f t="shared" si="33"/>
        <v>821.575</v>
      </c>
      <c r="N66" s="56">
        <f t="shared" si="33"/>
        <v>751.365</v>
      </c>
      <c r="O66" s="56">
        <f t="shared" si="33"/>
        <v>760.215</v>
      </c>
      <c r="P66" s="56">
        <f t="shared" si="33"/>
        <v>731.3050000000001</v>
      </c>
      <c r="Q66" s="56"/>
      <c r="R66" s="56">
        <f t="shared" si="29"/>
        <v>9019.625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793.8660000000001</v>
      </c>
      <c r="F68" s="56">
        <f t="shared" si="35"/>
        <v>935.046</v>
      </c>
      <c r="G68" s="56">
        <f t="shared" si="35"/>
        <v>996.948</v>
      </c>
      <c r="H68" s="56">
        <f t="shared" si="35"/>
        <v>915.86</v>
      </c>
      <c r="I68" s="56">
        <f t="shared" si="35"/>
        <v>910.0680000000001</v>
      </c>
      <c r="J68" s="56">
        <f t="shared" si="35"/>
        <v>647.98</v>
      </c>
      <c r="K68" s="56">
        <f t="shared" si="35"/>
        <v>1095.05</v>
      </c>
      <c r="L68" s="56">
        <f t="shared" si="35"/>
        <v>1012.8760000000001</v>
      </c>
      <c r="M68" s="56">
        <f t="shared" si="35"/>
        <v>1008.1700000000001</v>
      </c>
      <c r="N68" s="56">
        <f t="shared" si="35"/>
        <v>922.014</v>
      </c>
      <c r="O68" s="56">
        <f t="shared" si="35"/>
        <v>932.874</v>
      </c>
      <c r="P68" s="56">
        <f t="shared" si="35"/>
        <v>897.398</v>
      </c>
      <c r="Q68" s="56"/>
      <c r="R68" s="56">
        <f t="shared" si="29"/>
        <v>11068.15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111.1339999999999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257.02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7.601999999999975</v>
      </c>
      <c r="Q69" s="56"/>
      <c r="R69" s="56">
        <f t="shared" si="29"/>
        <v>375.75599999999986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6732.528800000001</v>
      </c>
      <c r="F71" s="56">
        <f aca="true" t="shared" si="38" ref="F71:P71">SUM(F62:F70)</f>
        <v>6846.842930000001</v>
      </c>
      <c r="G71" s="56">
        <f t="shared" si="38"/>
        <v>3552.17667</v>
      </c>
      <c r="H71" s="56">
        <f t="shared" si="38"/>
        <v>6182.71773</v>
      </c>
      <c r="I71" s="56">
        <f t="shared" si="38"/>
        <v>6373.912200000001</v>
      </c>
      <c r="J71" s="56">
        <f t="shared" si="38"/>
        <v>6116.47839</v>
      </c>
      <c r="K71" s="56">
        <f t="shared" si="38"/>
        <v>8855.055199999999</v>
      </c>
      <c r="L71" s="56">
        <f t="shared" si="38"/>
        <v>7809.508870000001</v>
      </c>
      <c r="M71" s="56">
        <f t="shared" si="38"/>
        <v>7057.39364</v>
      </c>
      <c r="N71" s="56">
        <f t="shared" si="38"/>
        <v>6617.70817</v>
      </c>
      <c r="O71" s="56">
        <f t="shared" si="38"/>
        <v>6456.570019999999</v>
      </c>
      <c r="P71" s="56">
        <f t="shared" si="38"/>
        <v>6587.57509</v>
      </c>
      <c r="Q71" s="56"/>
      <c r="R71" s="57">
        <f t="shared" si="29"/>
        <v>79188.46771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3722.0456</v>
      </c>
      <c r="F75" s="56">
        <f t="shared" si="41"/>
        <v>3527.44566</v>
      </c>
      <c r="G75" s="56">
        <f t="shared" si="41"/>
        <v>270.76154</v>
      </c>
      <c r="H75" s="56">
        <f t="shared" si="41"/>
        <v>2961.87526</v>
      </c>
      <c r="I75" s="56">
        <f t="shared" si="41"/>
        <v>3157.1804</v>
      </c>
      <c r="J75" s="56">
        <f t="shared" si="41"/>
        <v>3428.78818</v>
      </c>
      <c r="K75" s="56">
        <f t="shared" si="41"/>
        <v>4944.8624</v>
      </c>
      <c r="L75" s="56">
        <f t="shared" si="41"/>
        <v>4203.66194</v>
      </c>
      <c r="M75" s="56">
        <f t="shared" si="41"/>
        <v>3514.2936799999998</v>
      </c>
      <c r="N75" s="56">
        <f t="shared" si="41"/>
        <v>3350.7225399999998</v>
      </c>
      <c r="O75" s="56">
        <f t="shared" si="41"/>
        <v>3168.95724</v>
      </c>
      <c r="P75" s="56">
        <f t="shared" si="41"/>
        <v>3386.12358</v>
      </c>
      <c r="Q75" s="56"/>
      <c r="R75" s="56">
        <f t="shared" si="40"/>
        <v>39636.71802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1298.256</v>
      </c>
      <c r="F76" s="56">
        <f t="shared" si="42"/>
        <v>1529.136</v>
      </c>
      <c r="G76" s="56">
        <f t="shared" si="42"/>
        <v>1630.368</v>
      </c>
      <c r="H76" s="56">
        <f t="shared" si="42"/>
        <v>1497.76</v>
      </c>
      <c r="I76" s="56">
        <f t="shared" si="42"/>
        <v>1488.288</v>
      </c>
      <c r="J76" s="56">
        <f t="shared" si="42"/>
        <v>1059.68</v>
      </c>
      <c r="K76" s="56">
        <f t="shared" si="42"/>
        <v>1790.8</v>
      </c>
      <c r="L76" s="56">
        <f t="shared" si="42"/>
        <v>1656.416</v>
      </c>
      <c r="M76" s="56">
        <f t="shared" si="42"/>
        <v>1648.72</v>
      </c>
      <c r="N76" s="56">
        <f t="shared" si="42"/>
        <v>1507.8239999999998</v>
      </c>
      <c r="O76" s="56">
        <f t="shared" si="42"/>
        <v>1525.5839999999998</v>
      </c>
      <c r="P76" s="56">
        <f t="shared" si="42"/>
        <v>1467.568</v>
      </c>
      <c r="Q76" s="56"/>
      <c r="R76" s="56">
        <f t="shared" si="40"/>
        <v>18100.399999999998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947.3760000000001</v>
      </c>
      <c r="F78" s="56">
        <f t="shared" si="44"/>
        <v>1115.8560000000002</v>
      </c>
      <c r="G78" s="56">
        <f t="shared" si="44"/>
        <v>1189.728</v>
      </c>
      <c r="H78" s="56">
        <f t="shared" si="44"/>
        <v>1092.96</v>
      </c>
      <c r="I78" s="56">
        <f t="shared" si="44"/>
        <v>1086.048</v>
      </c>
      <c r="J78" s="56">
        <f t="shared" si="44"/>
        <v>773.2800000000001</v>
      </c>
      <c r="K78" s="56">
        <f t="shared" si="44"/>
        <v>1306.8000000000002</v>
      </c>
      <c r="L78" s="56">
        <f t="shared" si="44"/>
        <v>1208.736</v>
      </c>
      <c r="M78" s="56">
        <f t="shared" si="44"/>
        <v>1203.1200000000001</v>
      </c>
      <c r="N78" s="56">
        <f t="shared" si="44"/>
        <v>1100.304</v>
      </c>
      <c r="O78" s="56">
        <f t="shared" si="44"/>
        <v>1113.2640000000001</v>
      </c>
      <c r="P78" s="56">
        <f t="shared" si="44"/>
        <v>1070.928</v>
      </c>
      <c r="Q78" s="56"/>
      <c r="R78" s="56">
        <f t="shared" si="40"/>
        <v>13208.400000000001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1094.307</v>
      </c>
      <c r="F80" s="56">
        <f t="shared" si="46"/>
        <v>1288.9170000000001</v>
      </c>
      <c r="G80" s="56">
        <f t="shared" si="46"/>
        <v>1374.2459999999999</v>
      </c>
      <c r="H80" s="56">
        <f t="shared" si="46"/>
        <v>1262.47</v>
      </c>
      <c r="I80" s="56">
        <f t="shared" si="46"/>
        <v>1254.486</v>
      </c>
      <c r="J80" s="56">
        <f t="shared" si="46"/>
        <v>893.21</v>
      </c>
      <c r="K80" s="56">
        <f t="shared" si="46"/>
        <v>1509.4750000000001</v>
      </c>
      <c r="L80" s="56">
        <f t="shared" si="46"/>
        <v>1396.2020000000002</v>
      </c>
      <c r="M80" s="56">
        <f t="shared" si="46"/>
        <v>1389.7150000000001</v>
      </c>
      <c r="N80" s="56">
        <f t="shared" si="46"/>
        <v>1270.953</v>
      </c>
      <c r="O80" s="56">
        <f t="shared" si="46"/>
        <v>1285.923</v>
      </c>
      <c r="P80" s="56">
        <f t="shared" si="46"/>
        <v>1237.0210000000002</v>
      </c>
      <c r="Q80" s="56"/>
      <c r="R80" s="56">
        <f t="shared" si="40"/>
        <v>15256.925000000003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153.19299999999998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354.28999999999996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10.478999999999814</v>
      </c>
      <c r="Q81" s="56"/>
      <c r="R81" s="56">
        <f t="shared" si="40"/>
        <v>517.9619999999998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7415.1776</v>
      </c>
      <c r="F83" s="56">
        <f aca="true" t="shared" si="49" ref="F83:P83">SUM(F74:F82)</f>
        <v>7661.35466</v>
      </c>
      <c r="G83" s="56">
        <f t="shared" si="49"/>
        <v>4665.10354</v>
      </c>
      <c r="H83" s="56">
        <f t="shared" si="49"/>
        <v>7015.06526</v>
      </c>
      <c r="I83" s="56">
        <f t="shared" si="49"/>
        <v>7186.002399999999</v>
      </c>
      <c r="J83" s="56">
        <f t="shared" si="49"/>
        <v>6709.24818</v>
      </c>
      <c r="K83" s="56">
        <f t="shared" si="49"/>
        <v>9751.9374</v>
      </c>
      <c r="L83" s="56">
        <f t="shared" si="49"/>
        <v>8665.015940000001</v>
      </c>
      <c r="M83" s="56">
        <f t="shared" si="49"/>
        <v>7955.84868</v>
      </c>
      <c r="N83" s="56">
        <f t="shared" si="49"/>
        <v>7429.803539999999</v>
      </c>
      <c r="O83" s="56">
        <f t="shared" si="49"/>
        <v>7293.72824</v>
      </c>
      <c r="P83" s="56">
        <f t="shared" si="49"/>
        <v>7372.119579999999</v>
      </c>
      <c r="Q83" s="56"/>
      <c r="R83" s="57">
        <f t="shared" si="40"/>
        <v>89120.40501999999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O55" sqref="O55:P5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 t="s">
        <v>82</v>
      </c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31746</v>
      </c>
      <c r="F7" s="70">
        <v>41143</v>
      </c>
      <c r="G7" s="70">
        <v>31060</v>
      </c>
      <c r="H7" s="70">
        <v>25236</v>
      </c>
      <c r="I7" s="70">
        <v>29818</v>
      </c>
      <c r="J7" s="70">
        <v>33925</v>
      </c>
      <c r="K7" s="70">
        <v>35729</v>
      </c>
      <c r="L7" s="70">
        <v>38674</v>
      </c>
      <c r="M7" s="70">
        <v>31708</v>
      </c>
      <c r="N7" s="70">
        <v>29038</v>
      </c>
      <c r="O7" s="70">
        <v>30630</v>
      </c>
      <c r="P7" s="70">
        <v>20154</v>
      </c>
      <c r="R7" s="41">
        <f>SUM(E7:P7)</f>
        <v>378861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118.7</v>
      </c>
      <c r="C10" s="37"/>
      <c r="D10" s="10" t="s">
        <v>5</v>
      </c>
      <c r="E10" s="70">
        <v>90</v>
      </c>
      <c r="F10" s="70">
        <v>118.7</v>
      </c>
      <c r="G10" s="70">
        <v>108</v>
      </c>
      <c r="H10" s="70">
        <v>101.6</v>
      </c>
      <c r="I10" s="70">
        <v>98.2</v>
      </c>
      <c r="J10" s="70">
        <v>97</v>
      </c>
      <c r="K10" s="70">
        <v>105.4</v>
      </c>
      <c r="L10" s="70">
        <v>101.5</v>
      </c>
      <c r="M10" s="70">
        <v>101.5</v>
      </c>
      <c r="N10" s="70">
        <v>98</v>
      </c>
      <c r="O10" s="70">
        <v>101.8</v>
      </c>
      <c r="P10" s="70">
        <v>55.7</v>
      </c>
      <c r="R10" s="41">
        <f>SUM(E10:P10)</f>
        <v>1177.4</v>
      </c>
      <c r="W10" s="15" t="s">
        <v>54</v>
      </c>
      <c r="X10" s="20"/>
    </row>
    <row r="11" spans="2:24" ht="15">
      <c r="B11" s="37">
        <f>MAX(E11:P11)</f>
        <v>118.7</v>
      </c>
      <c r="C11" s="37"/>
      <c r="D11" s="10" t="s">
        <v>6</v>
      </c>
      <c r="E11" s="70">
        <v>90</v>
      </c>
      <c r="F11" s="70">
        <v>118.7</v>
      </c>
      <c r="G11" s="70">
        <v>108</v>
      </c>
      <c r="H11" s="70">
        <v>101.6</v>
      </c>
      <c r="I11" s="70">
        <v>98.2</v>
      </c>
      <c r="J11" s="70">
        <v>97</v>
      </c>
      <c r="K11" s="70">
        <v>105.4</v>
      </c>
      <c r="L11" s="70">
        <v>101.5</v>
      </c>
      <c r="M11" s="70">
        <v>101.5</v>
      </c>
      <c r="N11" s="70">
        <v>98</v>
      </c>
      <c r="O11" s="70">
        <v>101.8</v>
      </c>
      <c r="P11" s="70">
        <v>55.7</v>
      </c>
      <c r="R11" s="41">
        <f>SUM(E11:P11)</f>
        <v>1177.4</v>
      </c>
      <c r="W11" s="15" t="s">
        <v>55</v>
      </c>
      <c r="X11" s="20"/>
    </row>
    <row r="12" spans="2:24" ht="15">
      <c r="B12" s="37">
        <f>MAX(E12:P12)</f>
        <v>118.7</v>
      </c>
      <c r="C12" s="37"/>
      <c r="D12" s="10" t="s">
        <v>7</v>
      </c>
      <c r="E12" s="70">
        <v>90</v>
      </c>
      <c r="F12" s="70">
        <v>118.7</v>
      </c>
      <c r="G12" s="70">
        <v>108</v>
      </c>
      <c r="H12" s="70">
        <v>101.6</v>
      </c>
      <c r="I12" s="70">
        <v>98.2</v>
      </c>
      <c r="J12" s="70">
        <v>97</v>
      </c>
      <c r="K12" s="70">
        <v>105.4</v>
      </c>
      <c r="L12" s="70">
        <v>101.5</v>
      </c>
      <c r="M12" s="70">
        <v>101.5</v>
      </c>
      <c r="N12" s="70">
        <v>98</v>
      </c>
      <c r="O12" s="70">
        <v>101.8</v>
      </c>
      <c r="P12" s="70">
        <v>55.7</v>
      </c>
      <c r="R12" s="41">
        <f>SUM(E12:P12)</f>
        <v>1177.4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3488.46396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4113.6901800000005</v>
      </c>
      <c r="G15" s="59">
        <f t="shared" si="0"/>
        <v>3648.5956</v>
      </c>
      <c r="H15" s="59">
        <f t="shared" si="0"/>
        <v>3377.70536</v>
      </c>
      <c r="I15" s="59">
        <f t="shared" si="0"/>
        <v>3504.45068</v>
      </c>
      <c r="J15" s="59">
        <f t="shared" si="0"/>
        <v>3636.9755000000005</v>
      </c>
      <c r="K15" s="59">
        <f t="shared" si="0"/>
        <v>3786.60054</v>
      </c>
      <c r="L15" s="59">
        <f t="shared" si="0"/>
        <v>3850.50524</v>
      </c>
      <c r="M15" s="59">
        <f t="shared" si="0"/>
        <v>3604.88408</v>
      </c>
      <c r="N15" s="59">
        <f t="shared" si="0"/>
        <v>3474.89988</v>
      </c>
      <c r="O15" s="59">
        <f t="shared" si="0"/>
        <v>3569.9458</v>
      </c>
      <c r="P15" s="59">
        <f t="shared" si="0"/>
        <v>2765.87404</v>
      </c>
      <c r="Q15" s="59"/>
      <c r="R15" s="59">
        <f t="shared" si="0"/>
        <v>42822.590860000004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3488.46396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4113.6901800000005</v>
      </c>
      <c r="G16" s="60">
        <f t="shared" si="1"/>
        <v>3648.5956</v>
      </c>
      <c r="H16" s="60">
        <f t="shared" si="1"/>
        <v>3377.70536</v>
      </c>
      <c r="I16" s="60">
        <f t="shared" si="1"/>
        <v>3504.45068</v>
      </c>
      <c r="J16" s="60">
        <f t="shared" si="1"/>
        <v>3636.9755000000005</v>
      </c>
      <c r="K16" s="60">
        <f t="shared" si="1"/>
        <v>3786.60054</v>
      </c>
      <c r="L16" s="60">
        <f t="shared" si="1"/>
        <v>3850.50524</v>
      </c>
      <c r="M16" s="60">
        <f t="shared" si="1"/>
        <v>3604.88408</v>
      </c>
      <c r="N16" s="60">
        <f t="shared" si="1"/>
        <v>3474.89988</v>
      </c>
      <c r="O16" s="60">
        <f t="shared" si="1"/>
        <v>3569.9458</v>
      </c>
      <c r="P16" s="60">
        <f t="shared" si="1"/>
        <v>2765.87404</v>
      </c>
      <c r="Q16" s="60"/>
      <c r="R16" s="60">
        <f t="shared" si="1"/>
        <v>42822.590860000004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2928.5685</v>
      </c>
      <c r="F23" s="56">
        <f t="shared" si="5"/>
        <v>3795.44175</v>
      </c>
      <c r="G23" s="56">
        <f t="shared" si="5"/>
        <v>2865.285</v>
      </c>
      <c r="H23" s="56">
        <f t="shared" si="5"/>
        <v>2328.021</v>
      </c>
      <c r="I23" s="56">
        <f t="shared" si="5"/>
        <v>2750.7105</v>
      </c>
      <c r="J23" s="56">
        <f t="shared" si="5"/>
        <v>3129.58125</v>
      </c>
      <c r="K23" s="56">
        <f t="shared" si="5"/>
        <v>3296.00025</v>
      </c>
      <c r="L23" s="56">
        <f t="shared" si="5"/>
        <v>3567.6765</v>
      </c>
      <c r="M23" s="56">
        <f t="shared" si="5"/>
        <v>2925.063</v>
      </c>
      <c r="N23" s="56">
        <f t="shared" si="5"/>
        <v>2678.7554999999998</v>
      </c>
      <c r="O23" s="56">
        <f t="shared" si="5"/>
        <v>2825.6175</v>
      </c>
      <c r="P23" s="56">
        <f t="shared" si="5"/>
        <v>1859.2065</v>
      </c>
      <c r="Q23" s="56"/>
      <c r="R23" s="56">
        <f t="shared" si="4"/>
        <v>34949.92725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2963.5685</v>
      </c>
      <c r="F24" s="56">
        <f aca="true" t="shared" si="6" ref="F24:P24">F22+F23</f>
        <v>3830.44175</v>
      </c>
      <c r="G24" s="56">
        <f t="shared" si="6"/>
        <v>2900.285</v>
      </c>
      <c r="H24" s="56">
        <f t="shared" si="6"/>
        <v>2363.021</v>
      </c>
      <c r="I24" s="56">
        <f t="shared" si="6"/>
        <v>2785.7105</v>
      </c>
      <c r="J24" s="56">
        <f t="shared" si="6"/>
        <v>3164.58125</v>
      </c>
      <c r="K24" s="56">
        <f t="shared" si="6"/>
        <v>3331.00025</v>
      </c>
      <c r="L24" s="56">
        <f t="shared" si="6"/>
        <v>3602.6765</v>
      </c>
      <c r="M24" s="56">
        <f t="shared" si="6"/>
        <v>2960.063</v>
      </c>
      <c r="N24" s="56">
        <f t="shared" si="6"/>
        <v>2713.7554999999998</v>
      </c>
      <c r="O24" s="56">
        <f t="shared" si="6"/>
        <v>2860.6175</v>
      </c>
      <c r="P24" s="56">
        <f t="shared" si="6"/>
        <v>1894.2065</v>
      </c>
      <c r="Q24" s="56"/>
      <c r="R24" s="57">
        <f t="shared" si="4"/>
        <v>35369.92725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3192.0603</v>
      </c>
      <c r="F28" s="56">
        <f t="shared" si="8"/>
        <v>4136.92865</v>
      </c>
      <c r="G28" s="56">
        <f t="shared" si="8"/>
        <v>3123.083</v>
      </c>
      <c r="H28" s="56">
        <f t="shared" si="8"/>
        <v>2537.4798</v>
      </c>
      <c r="I28" s="56">
        <f t="shared" si="8"/>
        <v>2998.1999</v>
      </c>
      <c r="J28" s="56">
        <f t="shared" si="8"/>
        <v>3411.15875</v>
      </c>
      <c r="K28" s="56">
        <f t="shared" si="8"/>
        <v>3592.55095</v>
      </c>
      <c r="L28" s="56">
        <f t="shared" si="8"/>
        <v>3888.6707</v>
      </c>
      <c r="M28" s="56">
        <f t="shared" si="8"/>
        <v>3188.2394</v>
      </c>
      <c r="N28" s="56">
        <f t="shared" si="8"/>
        <v>2919.7709</v>
      </c>
      <c r="O28" s="56">
        <f t="shared" si="8"/>
        <v>3079.8465</v>
      </c>
      <c r="P28" s="56">
        <f t="shared" si="8"/>
        <v>2026.4847</v>
      </c>
      <c r="Q28" s="56"/>
      <c r="R28" s="56">
        <f t="shared" si="4"/>
        <v>38094.473549999995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3232.0603</v>
      </c>
      <c r="F29" s="56">
        <f aca="true" t="shared" si="9" ref="F29:P29">F28+F27</f>
        <v>4176.92865</v>
      </c>
      <c r="G29" s="56">
        <f t="shared" si="9"/>
        <v>3163.083</v>
      </c>
      <c r="H29" s="56">
        <f t="shared" si="9"/>
        <v>2577.4798</v>
      </c>
      <c r="I29" s="56">
        <f t="shared" si="9"/>
        <v>3038.1999</v>
      </c>
      <c r="J29" s="56">
        <f t="shared" si="9"/>
        <v>3451.15875</v>
      </c>
      <c r="K29" s="56">
        <f t="shared" si="9"/>
        <v>3632.55095</v>
      </c>
      <c r="L29" s="56">
        <f t="shared" si="9"/>
        <v>3928.6707</v>
      </c>
      <c r="M29" s="56">
        <f t="shared" si="9"/>
        <v>3228.2394</v>
      </c>
      <c r="N29" s="56">
        <f t="shared" si="9"/>
        <v>2959.7709</v>
      </c>
      <c r="O29" s="56">
        <f t="shared" si="9"/>
        <v>3119.8465</v>
      </c>
      <c r="P29" s="56">
        <f t="shared" si="9"/>
        <v>2066.4847</v>
      </c>
      <c r="Q29" s="56"/>
      <c r="R29" s="57">
        <f t="shared" si="4"/>
        <v>38574.473549999995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2361.9024</v>
      </c>
      <c r="F33" s="56">
        <f t="shared" si="11"/>
        <v>3061.0391999999997</v>
      </c>
      <c r="G33" s="56">
        <f t="shared" si="11"/>
        <v>2310.864</v>
      </c>
      <c r="H33" s="56">
        <f t="shared" si="11"/>
        <v>1877.5584</v>
      </c>
      <c r="I33" s="56">
        <f t="shared" si="11"/>
        <v>2218.4592</v>
      </c>
      <c r="J33" s="56">
        <f t="shared" si="11"/>
        <v>2524.02</v>
      </c>
      <c r="K33" s="56">
        <f t="shared" si="11"/>
        <v>2658.2376</v>
      </c>
      <c r="L33" s="56">
        <f t="shared" si="11"/>
        <v>2877.3455999999996</v>
      </c>
      <c r="M33" s="56">
        <f t="shared" si="11"/>
        <v>2359.0751999999998</v>
      </c>
      <c r="N33" s="56">
        <f t="shared" si="11"/>
        <v>2160.4271999999996</v>
      </c>
      <c r="O33" s="56">
        <f t="shared" si="11"/>
        <v>2278.872</v>
      </c>
      <c r="P33" s="56">
        <f t="shared" si="11"/>
        <v>1499.4576</v>
      </c>
      <c r="Q33" s="56"/>
      <c r="R33" s="56">
        <f t="shared" si="4"/>
        <v>28187.2584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2396.9024</v>
      </c>
      <c r="F34" s="56">
        <f aca="true" t="shared" si="12" ref="F34:P34">F32+F33</f>
        <v>3096.0391999999997</v>
      </c>
      <c r="G34" s="56">
        <f t="shared" si="12"/>
        <v>2345.864</v>
      </c>
      <c r="H34" s="56">
        <f t="shared" si="12"/>
        <v>1912.5584</v>
      </c>
      <c r="I34" s="56">
        <f t="shared" si="12"/>
        <v>2253.4592</v>
      </c>
      <c r="J34" s="56">
        <f t="shared" si="12"/>
        <v>2559.02</v>
      </c>
      <c r="K34" s="56">
        <f t="shared" si="12"/>
        <v>2693.2376</v>
      </c>
      <c r="L34" s="56">
        <f t="shared" si="12"/>
        <v>2912.3455999999996</v>
      </c>
      <c r="M34" s="56">
        <f t="shared" si="12"/>
        <v>2394.0751999999998</v>
      </c>
      <c r="N34" s="56">
        <f t="shared" si="12"/>
        <v>2195.4271999999996</v>
      </c>
      <c r="O34" s="56">
        <f t="shared" si="12"/>
        <v>2313.872</v>
      </c>
      <c r="P34" s="56">
        <f t="shared" si="12"/>
        <v>1534.4576</v>
      </c>
      <c r="Q34" s="56"/>
      <c r="R34" s="57">
        <f t="shared" si="4"/>
        <v>28607.2584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2613.0132599999997</v>
      </c>
      <c r="F38" s="56">
        <f t="shared" si="14"/>
        <v>3386.48033</v>
      </c>
      <c r="G38" s="56">
        <f t="shared" si="14"/>
        <v>2556.5485999999996</v>
      </c>
      <c r="H38" s="56">
        <f t="shared" si="14"/>
        <v>2077.17516</v>
      </c>
      <c r="I38" s="56">
        <f t="shared" si="14"/>
        <v>2454.31958</v>
      </c>
      <c r="J38" s="56">
        <f t="shared" si="14"/>
        <v>2792.3667499999997</v>
      </c>
      <c r="K38" s="56">
        <f t="shared" si="14"/>
        <v>2940.8539899999996</v>
      </c>
      <c r="L38" s="56">
        <f t="shared" si="14"/>
        <v>3183.2569399999998</v>
      </c>
      <c r="M38" s="56">
        <f t="shared" si="14"/>
        <v>2609.88548</v>
      </c>
      <c r="N38" s="56">
        <f t="shared" si="14"/>
        <v>2390.11778</v>
      </c>
      <c r="O38" s="56">
        <f t="shared" si="14"/>
        <v>2521.1553</v>
      </c>
      <c r="P38" s="56">
        <f t="shared" si="14"/>
        <v>1658.87574</v>
      </c>
      <c r="Q38" s="56"/>
      <c r="R38" s="56">
        <f t="shared" si="4"/>
        <v>31184.048909999998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2653.0132599999997</v>
      </c>
      <c r="F39" s="56">
        <f t="shared" si="15"/>
        <v>3426.48033</v>
      </c>
      <c r="G39" s="56">
        <f t="shared" si="15"/>
        <v>2596.5485999999996</v>
      </c>
      <c r="H39" s="56">
        <f t="shared" si="15"/>
        <v>2117.17516</v>
      </c>
      <c r="I39" s="56">
        <f t="shared" si="15"/>
        <v>2494.31958</v>
      </c>
      <c r="J39" s="56">
        <f t="shared" si="15"/>
        <v>2832.3667499999997</v>
      </c>
      <c r="K39" s="56">
        <f t="shared" si="15"/>
        <v>2980.8539899999996</v>
      </c>
      <c r="L39" s="56">
        <f t="shared" si="15"/>
        <v>3223.2569399999998</v>
      </c>
      <c r="M39" s="56">
        <f t="shared" si="15"/>
        <v>2649.88548</v>
      </c>
      <c r="N39" s="56">
        <f t="shared" si="15"/>
        <v>2430.11778</v>
      </c>
      <c r="O39" s="56">
        <f t="shared" si="15"/>
        <v>2561.1553</v>
      </c>
      <c r="P39" s="56">
        <f t="shared" si="15"/>
        <v>1698.87574</v>
      </c>
      <c r="Q39" s="56"/>
      <c r="R39" s="57">
        <f t="shared" si="4"/>
        <v>31664.048909999998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1131.42744</v>
      </c>
      <c r="F43" s="56">
        <f t="shared" si="17"/>
        <v>1466.3365199999998</v>
      </c>
      <c r="G43" s="56">
        <f t="shared" si="17"/>
        <v>1106.9784</v>
      </c>
      <c r="H43" s="56">
        <f t="shared" si="17"/>
        <v>899.41104</v>
      </c>
      <c r="I43" s="56">
        <f t="shared" si="17"/>
        <v>1062.71352</v>
      </c>
      <c r="J43" s="56">
        <f t="shared" si="17"/>
        <v>1209.087</v>
      </c>
      <c r="K43" s="56">
        <f t="shared" si="17"/>
        <v>1273.38156</v>
      </c>
      <c r="L43" s="56">
        <f t="shared" si="17"/>
        <v>1378.34136</v>
      </c>
      <c r="M43" s="56">
        <f t="shared" si="17"/>
        <v>1130.07312</v>
      </c>
      <c r="N43" s="56">
        <f t="shared" si="17"/>
        <v>1034.9143199999999</v>
      </c>
      <c r="O43" s="56">
        <f t="shared" si="17"/>
        <v>1091.6532</v>
      </c>
      <c r="P43" s="56">
        <f t="shared" si="17"/>
        <v>718.28856</v>
      </c>
      <c r="Q43" s="56"/>
      <c r="R43" s="56">
        <f t="shared" si="4"/>
        <v>13502.606040000002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1377</v>
      </c>
      <c r="F44" s="56">
        <f>F10*$D$44</f>
        <v>1816.1100000000001</v>
      </c>
      <c r="G44" s="56">
        <f>G10*$D$44</f>
        <v>1652.4</v>
      </c>
      <c r="H44" s="56"/>
      <c r="I44" s="56"/>
      <c r="J44" s="56"/>
      <c r="K44" s="56"/>
      <c r="L44" s="56"/>
      <c r="M44" s="56"/>
      <c r="N44" s="56"/>
      <c r="O44" s="56">
        <f>O10*$D$44</f>
        <v>1557.54</v>
      </c>
      <c r="P44" s="56">
        <f>P10*$D$44</f>
        <v>852.21</v>
      </c>
      <c r="Q44" s="56"/>
      <c r="R44" s="56">
        <f t="shared" si="4"/>
        <v>7255.26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55.84500000000003</v>
      </c>
      <c r="Q45" s="56"/>
      <c r="R45" s="56">
        <f t="shared" si="4"/>
        <v>55.84500000000003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1341.12</v>
      </c>
      <c r="I46" s="56">
        <f aca="true" t="shared" si="18" ref="I46:N46">I10*$D$46</f>
        <v>1296.24</v>
      </c>
      <c r="J46" s="56">
        <f t="shared" si="18"/>
        <v>1280.3999999999999</v>
      </c>
      <c r="K46" s="56">
        <f t="shared" si="18"/>
        <v>1391.28</v>
      </c>
      <c r="L46" s="56">
        <f t="shared" si="18"/>
        <v>1339.8</v>
      </c>
      <c r="M46" s="56">
        <f t="shared" si="18"/>
        <v>1339.8</v>
      </c>
      <c r="N46" s="56">
        <f t="shared" si="18"/>
        <v>1293.6</v>
      </c>
      <c r="O46" s="56"/>
      <c r="P46" s="56"/>
      <c r="Q46" s="56"/>
      <c r="R46" s="56">
        <f t="shared" si="4"/>
        <v>9282.24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2598.42744</v>
      </c>
      <c r="F49" s="56">
        <f aca="true" t="shared" si="21" ref="F49:P49">SUM(F42:F48)</f>
        <v>3372.44652</v>
      </c>
      <c r="G49" s="56">
        <f t="shared" si="21"/>
        <v>2849.3784</v>
      </c>
      <c r="H49" s="56">
        <f t="shared" si="21"/>
        <v>2330.53104</v>
      </c>
      <c r="I49" s="56">
        <f t="shared" si="21"/>
        <v>2448.95352</v>
      </c>
      <c r="J49" s="56">
        <f t="shared" si="21"/>
        <v>2579.487</v>
      </c>
      <c r="K49" s="56">
        <f t="shared" si="21"/>
        <v>2754.66156</v>
      </c>
      <c r="L49" s="56">
        <f t="shared" si="21"/>
        <v>2808.1413599999996</v>
      </c>
      <c r="M49" s="56">
        <f t="shared" si="21"/>
        <v>2559.87312</v>
      </c>
      <c r="N49" s="56">
        <f t="shared" si="21"/>
        <v>2418.5143199999998</v>
      </c>
      <c r="O49" s="56">
        <f t="shared" si="21"/>
        <v>2739.1931999999997</v>
      </c>
      <c r="P49" s="56">
        <f t="shared" si="21"/>
        <v>1716.34356</v>
      </c>
      <c r="Q49" s="56"/>
      <c r="R49" s="57">
        <f t="shared" si="4"/>
        <v>31175.95104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1133.3322</v>
      </c>
      <c r="F53" s="56">
        <f t="shared" si="23"/>
        <v>1468.8051</v>
      </c>
      <c r="G53" s="56">
        <f t="shared" si="23"/>
        <v>1108.842</v>
      </c>
      <c r="H53" s="56">
        <f t="shared" si="23"/>
        <v>900.9252</v>
      </c>
      <c r="I53" s="56">
        <f t="shared" si="23"/>
        <v>1064.5026</v>
      </c>
      <c r="J53" s="56">
        <f t="shared" si="23"/>
        <v>1211.1225000000002</v>
      </c>
      <c r="K53" s="56">
        <f t="shared" si="23"/>
        <v>1275.5253</v>
      </c>
      <c r="L53" s="56">
        <f t="shared" si="23"/>
        <v>1380.6618</v>
      </c>
      <c r="M53" s="56">
        <f t="shared" si="23"/>
        <v>1131.9756</v>
      </c>
      <c r="N53" s="56">
        <f t="shared" si="23"/>
        <v>1036.6566</v>
      </c>
      <c r="O53" s="56">
        <f t="shared" si="23"/>
        <v>1093.491</v>
      </c>
      <c r="P53" s="56">
        <f t="shared" si="23"/>
        <v>719.4978000000001</v>
      </c>
      <c r="Q53" s="56"/>
      <c r="R53" s="56">
        <f t="shared" si="4"/>
        <v>13525.3377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1620.9</v>
      </c>
      <c r="F54" s="56">
        <f>F10*$D$54</f>
        <v>2137.7870000000003</v>
      </c>
      <c r="G54" s="56">
        <f>G10*$D$54</f>
        <v>1945.0800000000002</v>
      </c>
      <c r="H54" s="56"/>
      <c r="I54" s="56"/>
      <c r="J54" s="56"/>
      <c r="K54" s="56"/>
      <c r="L54" s="56"/>
      <c r="M54" s="56"/>
      <c r="N54" s="56"/>
      <c r="O54" s="56">
        <f>$D$54*O10</f>
        <v>1833.4180000000001</v>
      </c>
      <c r="P54" s="56">
        <f>$D$54*P10</f>
        <v>1003.1570000000002</v>
      </c>
      <c r="Q54" s="56"/>
      <c r="R54" s="56">
        <f t="shared" si="4"/>
        <v>8540.342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65.73649999999998</v>
      </c>
      <c r="Q55" s="56"/>
      <c r="R55" s="56">
        <f t="shared" si="4"/>
        <v>65.73649999999998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1616.456</v>
      </c>
      <c r="I56" s="56">
        <f aca="true" t="shared" si="24" ref="I56:N56">I10*$D$56</f>
        <v>1562.362</v>
      </c>
      <c r="J56" s="56">
        <f t="shared" si="24"/>
        <v>1543.27</v>
      </c>
      <c r="K56" s="56">
        <f t="shared" si="24"/>
        <v>1676.9140000000002</v>
      </c>
      <c r="L56" s="56">
        <f t="shared" si="24"/>
        <v>1614.865</v>
      </c>
      <c r="M56" s="56">
        <f t="shared" si="24"/>
        <v>1614.865</v>
      </c>
      <c r="N56" s="56">
        <f t="shared" si="24"/>
        <v>1559.18</v>
      </c>
      <c r="O56" s="56"/>
      <c r="P56" s="56"/>
      <c r="Q56" s="56"/>
      <c r="R56" s="56">
        <f t="shared" si="4"/>
        <v>11187.912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2844.2322000000004</v>
      </c>
      <c r="F59" s="56">
        <f aca="true" t="shared" si="27" ref="F59:P59">SUM(F52:F58)</f>
        <v>3696.5921000000003</v>
      </c>
      <c r="G59" s="56">
        <f t="shared" si="27"/>
        <v>3143.9220000000005</v>
      </c>
      <c r="H59" s="56">
        <f t="shared" si="27"/>
        <v>2607.3812</v>
      </c>
      <c r="I59" s="56">
        <f t="shared" si="27"/>
        <v>2716.8646</v>
      </c>
      <c r="J59" s="56">
        <f t="shared" si="27"/>
        <v>2844.3925</v>
      </c>
      <c r="K59" s="56">
        <f t="shared" si="27"/>
        <v>3042.4393</v>
      </c>
      <c r="L59" s="56">
        <f t="shared" si="27"/>
        <v>3085.5268</v>
      </c>
      <c r="M59" s="56">
        <f t="shared" si="27"/>
        <v>2836.8406</v>
      </c>
      <c r="N59" s="56">
        <f t="shared" si="27"/>
        <v>2685.8366</v>
      </c>
      <c r="O59" s="56">
        <f t="shared" si="27"/>
        <v>3016.909</v>
      </c>
      <c r="P59" s="56">
        <f t="shared" si="27"/>
        <v>1878.3913000000002</v>
      </c>
      <c r="Q59" s="56"/>
      <c r="R59" s="57">
        <f t="shared" si="4"/>
        <v>34399.328199999996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1197.77658</v>
      </c>
      <c r="F63" s="56">
        <f t="shared" si="30"/>
        <v>1552.32539</v>
      </c>
      <c r="G63" s="56">
        <f t="shared" si="30"/>
        <v>1171.8938</v>
      </c>
      <c r="H63" s="56">
        <f t="shared" si="30"/>
        <v>952.15428</v>
      </c>
      <c r="I63" s="56">
        <f t="shared" si="30"/>
        <v>1125.03314</v>
      </c>
      <c r="J63" s="56">
        <f t="shared" si="30"/>
        <v>1279.99025</v>
      </c>
      <c r="K63" s="56">
        <f t="shared" si="30"/>
        <v>1348.05517</v>
      </c>
      <c r="L63" s="56">
        <f t="shared" si="30"/>
        <v>1459.17002</v>
      </c>
      <c r="M63" s="56">
        <f t="shared" si="30"/>
        <v>1196.34284</v>
      </c>
      <c r="N63" s="56">
        <f t="shared" si="30"/>
        <v>1095.60374</v>
      </c>
      <c r="O63" s="56">
        <f t="shared" si="30"/>
        <v>1155.6699</v>
      </c>
      <c r="P63" s="56">
        <f t="shared" si="30"/>
        <v>760.41042</v>
      </c>
      <c r="Q63" s="56"/>
      <c r="R63" s="56">
        <f t="shared" si="29"/>
        <v>14294.42553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409.5</v>
      </c>
      <c r="F64" s="56">
        <f t="shared" si="31"/>
        <v>540.085</v>
      </c>
      <c r="G64" s="56">
        <f t="shared" si="31"/>
        <v>491.4</v>
      </c>
      <c r="H64" s="56">
        <f t="shared" si="31"/>
        <v>462.28</v>
      </c>
      <c r="I64" s="56">
        <f t="shared" si="31"/>
        <v>446.81</v>
      </c>
      <c r="J64" s="56">
        <f t="shared" si="31"/>
        <v>441.34999999999997</v>
      </c>
      <c r="K64" s="56">
        <f t="shared" si="31"/>
        <v>479.57</v>
      </c>
      <c r="L64" s="56">
        <f t="shared" si="31"/>
        <v>461.825</v>
      </c>
      <c r="M64" s="56">
        <f t="shared" si="31"/>
        <v>461.825</v>
      </c>
      <c r="N64" s="56">
        <f t="shared" si="31"/>
        <v>445.9</v>
      </c>
      <c r="O64" s="56">
        <f t="shared" si="31"/>
        <v>463.18999999999994</v>
      </c>
      <c r="P64" s="56">
        <f t="shared" si="31"/>
        <v>253.435</v>
      </c>
      <c r="Q64" s="56"/>
      <c r="R64" s="56">
        <f t="shared" si="29"/>
        <v>5357.17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16.607500000000016</v>
      </c>
      <c r="Q65" s="56"/>
      <c r="R65" s="56">
        <f t="shared" si="29"/>
        <v>16.607500000000016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265.5</v>
      </c>
      <c r="F66" s="56">
        <f t="shared" si="33"/>
        <v>350.165</v>
      </c>
      <c r="G66" s="56">
        <f t="shared" si="33"/>
        <v>318.6</v>
      </c>
      <c r="H66" s="56">
        <f t="shared" si="33"/>
        <v>299.72</v>
      </c>
      <c r="I66" s="56">
        <f t="shared" si="33"/>
        <v>289.69</v>
      </c>
      <c r="J66" s="56">
        <f t="shared" si="33"/>
        <v>286.15000000000003</v>
      </c>
      <c r="K66" s="56">
        <f t="shared" si="33"/>
        <v>310.93000000000006</v>
      </c>
      <c r="L66" s="56">
        <f t="shared" si="33"/>
        <v>299.425</v>
      </c>
      <c r="M66" s="56">
        <f t="shared" si="33"/>
        <v>299.425</v>
      </c>
      <c r="N66" s="56">
        <f t="shared" si="33"/>
        <v>289.1</v>
      </c>
      <c r="O66" s="56">
        <f t="shared" si="33"/>
        <v>300.31</v>
      </c>
      <c r="P66" s="56">
        <f t="shared" si="33"/>
        <v>164.31500000000003</v>
      </c>
      <c r="Q66" s="56"/>
      <c r="R66" s="56">
        <f t="shared" si="29"/>
        <v>3473.3300000000004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10.767499999999984</v>
      </c>
      <c r="Q67" s="56"/>
      <c r="R67" s="56">
        <f t="shared" si="29"/>
        <v>10.767499999999984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325.8</v>
      </c>
      <c r="F68" s="56">
        <f t="shared" si="35"/>
        <v>429.694</v>
      </c>
      <c r="G68" s="56">
        <f t="shared" si="35"/>
        <v>390.96000000000004</v>
      </c>
      <c r="H68" s="56">
        <f t="shared" si="35"/>
        <v>367.792</v>
      </c>
      <c r="I68" s="56">
        <f t="shared" si="35"/>
        <v>355.48400000000004</v>
      </c>
      <c r="J68" s="56">
        <f t="shared" si="35"/>
        <v>351.14</v>
      </c>
      <c r="K68" s="56">
        <f t="shared" si="35"/>
        <v>381.54800000000006</v>
      </c>
      <c r="L68" s="56">
        <f t="shared" si="35"/>
        <v>367.43</v>
      </c>
      <c r="M68" s="56">
        <f t="shared" si="35"/>
        <v>367.43</v>
      </c>
      <c r="N68" s="56">
        <f t="shared" si="35"/>
        <v>354.76</v>
      </c>
      <c r="O68" s="56">
        <f t="shared" si="35"/>
        <v>368.516</v>
      </c>
      <c r="P68" s="56">
        <f t="shared" si="35"/>
        <v>201.63400000000001</v>
      </c>
      <c r="Q68" s="56"/>
      <c r="R68" s="56">
        <f t="shared" si="29"/>
        <v>4262.188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579.2</v>
      </c>
      <c r="F69" s="56">
        <f aca="true" t="shared" si="36" ref="F69:P69">IF(F$7&gt;0,IF(F$12&gt;250,IF(F$12&gt;$B$12*0.75,0,(0.75*$B$12*$D$68-F$12*$D$68)),250*$D$68-F$12*$D$68),0)</f>
        <v>475.306</v>
      </c>
      <c r="G69" s="56">
        <f t="shared" si="36"/>
        <v>514.04</v>
      </c>
      <c r="H69" s="56">
        <f t="shared" si="36"/>
        <v>537.2080000000001</v>
      </c>
      <c r="I69" s="56">
        <f t="shared" si="36"/>
        <v>549.516</v>
      </c>
      <c r="J69" s="56">
        <f t="shared" si="36"/>
        <v>553.86</v>
      </c>
      <c r="K69" s="56">
        <f t="shared" si="36"/>
        <v>523.452</v>
      </c>
      <c r="L69" s="56">
        <f t="shared" si="36"/>
        <v>537.5699999999999</v>
      </c>
      <c r="M69" s="56">
        <f t="shared" si="36"/>
        <v>537.5699999999999</v>
      </c>
      <c r="N69" s="56">
        <f t="shared" si="36"/>
        <v>550.24</v>
      </c>
      <c r="O69" s="56">
        <f t="shared" si="36"/>
        <v>536.4839999999999</v>
      </c>
      <c r="P69" s="56">
        <f t="shared" si="36"/>
        <v>703.366</v>
      </c>
      <c r="Q69" s="56"/>
      <c r="R69" s="56">
        <f t="shared" si="29"/>
        <v>6597.812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2977.7765799999997</v>
      </c>
      <c r="F71" s="56">
        <f aca="true" t="shared" si="38" ref="F71:P71">SUM(F62:F70)</f>
        <v>3547.57539</v>
      </c>
      <c r="G71" s="56">
        <f t="shared" si="38"/>
        <v>3086.8938</v>
      </c>
      <c r="H71" s="56">
        <f t="shared" si="38"/>
        <v>2819.15428</v>
      </c>
      <c r="I71" s="56">
        <f t="shared" si="38"/>
        <v>2966.53314</v>
      </c>
      <c r="J71" s="56">
        <f t="shared" si="38"/>
        <v>3112.49025</v>
      </c>
      <c r="K71" s="56">
        <f t="shared" si="38"/>
        <v>3243.5551700000005</v>
      </c>
      <c r="L71" s="56">
        <f t="shared" si="38"/>
        <v>3325.4200199999996</v>
      </c>
      <c r="M71" s="56">
        <f t="shared" si="38"/>
        <v>3062.5928400000003</v>
      </c>
      <c r="N71" s="56">
        <f t="shared" si="38"/>
        <v>2935.6037399999996</v>
      </c>
      <c r="O71" s="56">
        <f t="shared" si="38"/>
        <v>3024.1699</v>
      </c>
      <c r="P71" s="56">
        <f t="shared" si="38"/>
        <v>2310.53542</v>
      </c>
      <c r="Q71" s="56"/>
      <c r="R71" s="57">
        <f t="shared" si="29"/>
        <v>36412.30052999999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1119.36396</v>
      </c>
      <c r="F75" s="56">
        <f t="shared" si="41"/>
        <v>1450.70218</v>
      </c>
      <c r="G75" s="56">
        <f t="shared" si="41"/>
        <v>1095.1756</v>
      </c>
      <c r="H75" s="56">
        <f t="shared" si="41"/>
        <v>889.82136</v>
      </c>
      <c r="I75" s="56">
        <f t="shared" si="41"/>
        <v>1051.38268</v>
      </c>
      <c r="J75" s="56">
        <f t="shared" si="41"/>
        <v>1196.1955</v>
      </c>
      <c r="K75" s="56">
        <f t="shared" si="41"/>
        <v>1259.80454</v>
      </c>
      <c r="L75" s="56">
        <f t="shared" si="41"/>
        <v>1363.64524</v>
      </c>
      <c r="M75" s="56">
        <f t="shared" si="41"/>
        <v>1118.02408</v>
      </c>
      <c r="N75" s="56">
        <f t="shared" si="41"/>
        <v>1023.87988</v>
      </c>
      <c r="O75" s="56">
        <f t="shared" si="41"/>
        <v>1080.0138</v>
      </c>
      <c r="P75" s="56">
        <f t="shared" si="41"/>
        <v>710.63004</v>
      </c>
      <c r="Q75" s="56"/>
      <c r="R75" s="56">
        <f t="shared" si="40"/>
        <v>13358.638860000001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532.8</v>
      </c>
      <c r="F76" s="56">
        <f t="shared" si="42"/>
        <v>702.7040000000001</v>
      </c>
      <c r="G76" s="56">
        <f t="shared" si="42"/>
        <v>639.36</v>
      </c>
      <c r="H76" s="56">
        <f t="shared" si="42"/>
        <v>601.472</v>
      </c>
      <c r="I76" s="56">
        <f t="shared" si="42"/>
        <v>581.344</v>
      </c>
      <c r="J76" s="56">
        <f t="shared" si="42"/>
        <v>574.24</v>
      </c>
      <c r="K76" s="56">
        <f t="shared" si="42"/>
        <v>623.9680000000001</v>
      </c>
      <c r="L76" s="56">
        <f t="shared" si="42"/>
        <v>600.88</v>
      </c>
      <c r="M76" s="56">
        <f t="shared" si="42"/>
        <v>600.88</v>
      </c>
      <c r="N76" s="56">
        <f t="shared" si="42"/>
        <v>580.16</v>
      </c>
      <c r="O76" s="56">
        <f t="shared" si="42"/>
        <v>602.656</v>
      </c>
      <c r="P76" s="56">
        <f t="shared" si="42"/>
        <v>329.744</v>
      </c>
      <c r="Q76" s="56"/>
      <c r="R76" s="56">
        <f t="shared" si="40"/>
        <v>6970.208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21.608000000000004</v>
      </c>
      <c r="Q77" s="56"/>
      <c r="R77" s="56">
        <f t="shared" si="40"/>
        <v>21.608000000000004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388.8</v>
      </c>
      <c r="F78" s="56">
        <f t="shared" si="44"/>
        <v>512.784</v>
      </c>
      <c r="G78" s="56">
        <f t="shared" si="44"/>
        <v>466.56000000000006</v>
      </c>
      <c r="H78" s="56">
        <f t="shared" si="44"/>
        <v>438.912</v>
      </c>
      <c r="I78" s="56">
        <f t="shared" si="44"/>
        <v>424.22400000000005</v>
      </c>
      <c r="J78" s="56">
        <f t="shared" si="44"/>
        <v>419.04</v>
      </c>
      <c r="K78" s="56">
        <f t="shared" si="44"/>
        <v>455.32800000000003</v>
      </c>
      <c r="L78" s="56">
        <f t="shared" si="44"/>
        <v>438.48</v>
      </c>
      <c r="M78" s="56">
        <f t="shared" si="44"/>
        <v>438.48</v>
      </c>
      <c r="N78" s="56">
        <f t="shared" si="44"/>
        <v>423.36</v>
      </c>
      <c r="O78" s="56">
        <f t="shared" si="44"/>
        <v>439.776</v>
      </c>
      <c r="P78" s="56">
        <f t="shared" si="44"/>
        <v>240.62400000000002</v>
      </c>
      <c r="Q78" s="56"/>
      <c r="R78" s="56">
        <f t="shared" si="40"/>
        <v>5086.3679999999995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15.767999999999972</v>
      </c>
      <c r="Q79" s="56"/>
      <c r="R79" s="56">
        <f t="shared" si="40"/>
        <v>15.767999999999972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449.1</v>
      </c>
      <c r="F80" s="56">
        <f t="shared" si="46"/>
        <v>592.313</v>
      </c>
      <c r="G80" s="56">
        <f t="shared" si="46"/>
        <v>538.9200000000001</v>
      </c>
      <c r="H80" s="56">
        <f t="shared" si="46"/>
        <v>506.984</v>
      </c>
      <c r="I80" s="56">
        <f t="shared" si="46"/>
        <v>490.01800000000003</v>
      </c>
      <c r="J80" s="56">
        <f t="shared" si="46"/>
        <v>484.03000000000003</v>
      </c>
      <c r="K80" s="56">
        <f t="shared" si="46"/>
        <v>525.946</v>
      </c>
      <c r="L80" s="56">
        <f t="shared" si="46"/>
        <v>506.485</v>
      </c>
      <c r="M80" s="56">
        <f t="shared" si="46"/>
        <v>506.485</v>
      </c>
      <c r="N80" s="56">
        <f t="shared" si="46"/>
        <v>489.02000000000004</v>
      </c>
      <c r="O80" s="56">
        <f t="shared" si="46"/>
        <v>507.982</v>
      </c>
      <c r="P80" s="56">
        <f t="shared" si="46"/>
        <v>277.94300000000004</v>
      </c>
      <c r="Q80" s="56"/>
      <c r="R80" s="56">
        <f t="shared" si="40"/>
        <v>5875.226000000001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798.4</v>
      </c>
      <c r="F81" s="56">
        <f aca="true" t="shared" si="47" ref="F81:P81">IF(F$7&gt;0,IF(F12&gt;250,IF(F12&gt;$B$12*0.75,0,(0.75*$B$12*$D$80-F12*$D$80)),250*$D$80-F12*$D$80),0)</f>
        <v>655.187</v>
      </c>
      <c r="G81" s="56">
        <f t="shared" si="47"/>
        <v>708.5799999999999</v>
      </c>
      <c r="H81" s="56">
        <f t="shared" si="47"/>
        <v>740.5160000000001</v>
      </c>
      <c r="I81" s="56">
        <f t="shared" si="47"/>
        <v>757.482</v>
      </c>
      <c r="J81" s="56">
        <f t="shared" si="47"/>
        <v>763.47</v>
      </c>
      <c r="K81" s="56">
        <f t="shared" si="47"/>
        <v>721.554</v>
      </c>
      <c r="L81" s="56">
        <f t="shared" si="47"/>
        <v>741.015</v>
      </c>
      <c r="M81" s="56">
        <f t="shared" si="47"/>
        <v>741.015</v>
      </c>
      <c r="N81" s="56">
        <f t="shared" si="47"/>
        <v>758.48</v>
      </c>
      <c r="O81" s="56">
        <f t="shared" si="47"/>
        <v>739.518</v>
      </c>
      <c r="P81" s="56">
        <f t="shared" si="47"/>
        <v>969.557</v>
      </c>
      <c r="Q81" s="56"/>
      <c r="R81" s="56">
        <f t="shared" si="40"/>
        <v>9094.774000000001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3488.46396</v>
      </c>
      <c r="F83" s="56">
        <f aca="true" t="shared" si="49" ref="F83:P83">SUM(F74:F82)</f>
        <v>4113.6901800000005</v>
      </c>
      <c r="G83" s="56">
        <f t="shared" si="49"/>
        <v>3648.5956</v>
      </c>
      <c r="H83" s="56">
        <f t="shared" si="49"/>
        <v>3377.70536</v>
      </c>
      <c r="I83" s="56">
        <f t="shared" si="49"/>
        <v>3504.45068</v>
      </c>
      <c r="J83" s="56">
        <f t="shared" si="49"/>
        <v>3636.9755000000005</v>
      </c>
      <c r="K83" s="56">
        <f t="shared" si="49"/>
        <v>3786.60054</v>
      </c>
      <c r="L83" s="56">
        <f t="shared" si="49"/>
        <v>3850.50524</v>
      </c>
      <c r="M83" s="56">
        <f t="shared" si="49"/>
        <v>3604.88408</v>
      </c>
      <c r="N83" s="56">
        <f t="shared" si="49"/>
        <v>3474.89988</v>
      </c>
      <c r="O83" s="56">
        <f t="shared" si="49"/>
        <v>3569.9458</v>
      </c>
      <c r="P83" s="56">
        <f t="shared" si="49"/>
        <v>2765.87404</v>
      </c>
      <c r="Q83" s="56"/>
      <c r="R83" s="57">
        <f t="shared" si="40"/>
        <v>42822.590860000004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28">
      <selection activeCell="O55" sqref="O55:P55"/>
    </sheetView>
  </sheetViews>
  <sheetFormatPr defaultColWidth="9.140625" defaultRowHeight="15"/>
  <cols>
    <col min="1" max="1" width="17.00390625" style="0" customWidth="1"/>
    <col min="2" max="2" width="24.28125" style="0" bestFit="1" customWidth="1"/>
    <col min="3" max="3" width="17.140625" style="15" customWidth="1"/>
    <col min="4" max="4" width="10.57421875" style="0" customWidth="1"/>
    <col min="5" max="5" width="12.28125" style="0" bestFit="1" customWidth="1"/>
    <col min="6" max="6" width="12.8515625" style="0" bestFit="1" customWidth="1"/>
    <col min="7" max="16" width="12.28125" style="0" bestFit="1" customWidth="1"/>
    <col min="18" max="18" width="11.140625" style="0" bestFit="1" customWidth="1"/>
    <col min="19" max="19" width="18.57421875" style="0" bestFit="1" customWidth="1"/>
    <col min="23" max="23" width="9.140625" style="0" customWidth="1"/>
    <col min="24" max="24" width="18.57421875" style="0" customWidth="1"/>
  </cols>
  <sheetData>
    <row r="1" spans="1:24" ht="21" customHeight="1">
      <c r="A1" s="81" t="s">
        <v>35</v>
      </c>
      <c r="B1" s="81"/>
      <c r="C1" s="81"/>
      <c r="D1" s="81"/>
      <c r="F1" s="21"/>
      <c r="K1" s="83" t="s">
        <v>41</v>
      </c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R7" s="4">
        <f>SUM(E7:P7)</f>
        <v>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">
        <f>SUM(E8:P8)</f>
        <v>0</v>
      </c>
      <c r="W8" s="15" t="s">
        <v>52</v>
      </c>
      <c r="X8" s="20"/>
    </row>
    <row r="9" spans="1:24" ht="15" customHeight="1">
      <c r="A9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"/>
      <c r="W9" s="15" t="s">
        <v>53</v>
      </c>
      <c r="X9" s="20"/>
    </row>
    <row r="10" spans="2:24" ht="15">
      <c r="B10" s="37">
        <f>MAX(E10:P10)</f>
        <v>0</v>
      </c>
      <c r="C10" s="37"/>
      <c r="D10" s="10" t="s">
        <v>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R10" s="4">
        <f>SUM(E10:P10)</f>
        <v>0</v>
      </c>
      <c r="W10" s="15" t="s">
        <v>54</v>
      </c>
      <c r="X10" s="20"/>
    </row>
    <row r="11" spans="2:24" ht="15">
      <c r="B11" s="37">
        <f>MAX(E11:P11)</f>
        <v>0</v>
      </c>
      <c r="C11" s="37"/>
      <c r="D11" s="10" t="s">
        <v>6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R11" s="4">
        <f>SUM(E11:P11)</f>
        <v>0</v>
      </c>
      <c r="W11" s="15" t="s">
        <v>55</v>
      </c>
      <c r="X11" s="20"/>
    </row>
    <row r="12" spans="2:24" ht="15">
      <c r="B12" s="37">
        <f>MAX(E12:P12)</f>
        <v>0</v>
      </c>
      <c r="C12" s="37"/>
      <c r="D12" s="10" t="s">
        <v>7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R12" s="4">
        <f>SUM(E12:P12)</f>
        <v>0</v>
      </c>
      <c r="X12" s="20"/>
    </row>
    <row r="13" spans="2:24" s="15" customFormat="1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s="15" customFormat="1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s="15" customFormat="1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GS 3 Current</v>
      </c>
      <c r="D15" s="54" t="s">
        <v>48</v>
      </c>
      <c r="E15" s="26">
        <f>IF($D$15="Rate 1",E24,IF($D$15="Rate 2",E29,IF($D$15="Rate 3",E34,IF($D$15="Rate 4",E39,IF($D$15="Rate 5",E49,IF($D$15="Rate 6",E59,IF($D$15="Rate 7",E71,IF($D$15="Rate 8",E83))))))))</f>
        <v>0</v>
      </c>
      <c r="F15" s="26">
        <f aca="true" t="shared" si="0" ref="F15:R15">IF($D$15="Rate 1",F24,IF($D$15="Rate 2",F29,IF($D$15="Rate 3",F34,IF($D$15="Rate 4",F39,IF($D$15="Rate 5",F49,IF($D$15="Rate 6",F59,IF($D$15="Rate 7",F71,IF($D$15="Rate 8",F83))))))))</f>
        <v>0</v>
      </c>
      <c r="G15" s="26">
        <f t="shared" si="0"/>
        <v>0</v>
      </c>
      <c r="H15" s="26">
        <f t="shared" si="0"/>
        <v>0</v>
      </c>
      <c r="I15" s="26">
        <f t="shared" si="0"/>
        <v>0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  <c r="N15" s="26">
        <f t="shared" si="0"/>
        <v>0</v>
      </c>
      <c r="O15" s="26">
        <f t="shared" si="0"/>
        <v>0</v>
      </c>
      <c r="P15" s="26">
        <f t="shared" si="0"/>
        <v>0</v>
      </c>
      <c r="Q15" s="26"/>
      <c r="R15" s="26">
        <f t="shared" si="0"/>
        <v>0</v>
      </c>
      <c r="X15" s="20"/>
    </row>
    <row r="16" spans="1:24" s="15" customFormat="1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GS 3 Current</v>
      </c>
      <c r="D16" s="54" t="s">
        <v>48</v>
      </c>
      <c r="E16" s="29">
        <f>IF($D$16="Rate 1",E24,IF($D$16="Rate 2",E29,IF($D$16="Rate 3",E34,IF($D$16="Rate 4",E39,IF($D$16="Rate 5",E49,IF($D$16="Rate 6",E59,IF($D$16="Rate 7",E71,IF($D$16="Rate 8",E83))))))))</f>
        <v>0</v>
      </c>
      <c r="F16" s="29">
        <f aca="true" t="shared" si="1" ref="F16:R16">IF($D$16="Rate 1",F24,IF($D$16="Rate 2",F29,IF($D$16="Rate 3",F34,IF($D$16="Rate 4",F39,IF($D$16="Rate 5",F49,IF($D$16="Rate 6",F59,IF($D$16="Rate 7",F71,IF($D$16="Rate 8",F83))))))))</f>
        <v>0</v>
      </c>
      <c r="G16" s="29">
        <f t="shared" si="1"/>
        <v>0</v>
      </c>
      <c r="H16" s="29">
        <f t="shared" si="1"/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0</v>
      </c>
      <c r="O16" s="29">
        <f t="shared" si="1"/>
        <v>0</v>
      </c>
      <c r="P16" s="29">
        <f t="shared" si="1"/>
        <v>0</v>
      </c>
      <c r="Q16" s="29"/>
      <c r="R16" s="29">
        <f t="shared" si="1"/>
        <v>0</v>
      </c>
      <c r="X16" s="20"/>
    </row>
    <row r="17" spans="1:24" s="15" customFormat="1" ht="15" customHeight="1" thickBot="1">
      <c r="A17" s="78"/>
      <c r="B17" s="79" t="s">
        <v>31</v>
      </c>
      <c r="C17" s="80"/>
      <c r="D17" s="80"/>
      <c r="E17" s="30">
        <f>E15-E16</f>
        <v>0</v>
      </c>
      <c r="F17" s="31">
        <f aca="true" t="shared" si="2" ref="F17:R17">F15-F16</f>
        <v>0</v>
      </c>
      <c r="G17" s="31">
        <f t="shared" si="2"/>
        <v>0</v>
      </c>
      <c r="H17" s="31">
        <f t="shared" si="2"/>
        <v>0</v>
      </c>
      <c r="I17" s="31">
        <f t="shared" si="2"/>
        <v>0</v>
      </c>
      <c r="J17" s="31">
        <f t="shared" si="2"/>
        <v>0</v>
      </c>
      <c r="K17" s="31">
        <f t="shared" si="2"/>
        <v>0</v>
      </c>
      <c r="L17" s="31">
        <f t="shared" si="2"/>
        <v>0</v>
      </c>
      <c r="M17" s="31">
        <f t="shared" si="2"/>
        <v>0</v>
      </c>
      <c r="N17" s="31">
        <f t="shared" si="2"/>
        <v>0</v>
      </c>
      <c r="O17" s="31">
        <f t="shared" si="2"/>
        <v>0</v>
      </c>
      <c r="P17" s="32">
        <f t="shared" si="2"/>
        <v>0</v>
      </c>
      <c r="Q17" s="16"/>
      <c r="R17" s="28">
        <f t="shared" si="2"/>
        <v>0</v>
      </c>
      <c r="X17" s="20"/>
    </row>
    <row r="18" spans="2:24" s="15" customFormat="1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X20" s="20"/>
    </row>
    <row r="21" spans="1:24" ht="18" customHeight="1">
      <c r="A21" s="48">
        <v>1</v>
      </c>
      <c r="B21" s="49" t="s">
        <v>69</v>
      </c>
      <c r="C21" s="4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0"/>
      <c r="X21" s="20"/>
    </row>
    <row r="22" spans="1:19" ht="15" customHeight="1">
      <c r="A22" s="48"/>
      <c r="B22" s="15" t="s">
        <v>22</v>
      </c>
      <c r="D22" s="7">
        <v>35</v>
      </c>
      <c r="E22" s="56">
        <f>IF(E$7&gt;0,$D$22,0)</f>
        <v>0</v>
      </c>
      <c r="F22" s="56">
        <f aca="true" t="shared" si="3" ref="F22:P22">IF(F$7&gt;0,$D$22,0)</f>
        <v>0</v>
      </c>
      <c r="G22" s="56">
        <f t="shared" si="3"/>
        <v>0</v>
      </c>
      <c r="H22" s="56">
        <f t="shared" si="3"/>
        <v>0</v>
      </c>
      <c r="I22" s="56">
        <f t="shared" si="3"/>
        <v>0</v>
      </c>
      <c r="J22" s="56">
        <f t="shared" si="3"/>
        <v>0</v>
      </c>
      <c r="K22" s="56">
        <f t="shared" si="3"/>
        <v>0</v>
      </c>
      <c r="L22" s="56">
        <f t="shared" si="3"/>
        <v>0</v>
      </c>
      <c r="M22" s="56">
        <f t="shared" si="3"/>
        <v>0</v>
      </c>
      <c r="N22" s="56">
        <f t="shared" si="3"/>
        <v>0</v>
      </c>
      <c r="O22" s="56">
        <f t="shared" si="3"/>
        <v>0</v>
      </c>
      <c r="P22" s="56">
        <f t="shared" si="3"/>
        <v>0</v>
      </c>
      <c r="Q22" s="56"/>
      <c r="R22" s="56">
        <f aca="true" t="shared" si="4" ref="R22:R59">SUM(E22:P22)</f>
        <v>0</v>
      </c>
      <c r="S22" s="20"/>
    </row>
    <row r="23" spans="1:24" ht="15.75" thickBot="1">
      <c r="A23" s="48"/>
      <c r="B23" s="15" t="s">
        <v>23</v>
      </c>
      <c r="D23" s="8">
        <v>0.09225</v>
      </c>
      <c r="E23" s="56">
        <f aca="true" t="shared" si="5" ref="E23:P23">E7*$D$23</f>
        <v>0</v>
      </c>
      <c r="F23" s="56">
        <f t="shared" si="5"/>
        <v>0</v>
      </c>
      <c r="G23" s="56">
        <f t="shared" si="5"/>
        <v>0</v>
      </c>
      <c r="H23" s="56">
        <f t="shared" si="5"/>
        <v>0</v>
      </c>
      <c r="I23" s="56">
        <f t="shared" si="5"/>
        <v>0</v>
      </c>
      <c r="J23" s="56">
        <f t="shared" si="5"/>
        <v>0</v>
      </c>
      <c r="K23" s="56">
        <f t="shared" si="5"/>
        <v>0</v>
      </c>
      <c r="L23" s="56">
        <f t="shared" si="5"/>
        <v>0</v>
      </c>
      <c r="M23" s="56">
        <f t="shared" si="5"/>
        <v>0</v>
      </c>
      <c r="N23" s="56">
        <f t="shared" si="5"/>
        <v>0</v>
      </c>
      <c r="O23" s="56">
        <f t="shared" si="5"/>
        <v>0</v>
      </c>
      <c r="P23" s="56">
        <f t="shared" si="5"/>
        <v>0</v>
      </c>
      <c r="Q23" s="56"/>
      <c r="R23" s="56">
        <f t="shared" si="4"/>
        <v>0</v>
      </c>
      <c r="S23" s="20"/>
      <c r="X23" s="20"/>
    </row>
    <row r="24" spans="1:24" ht="15.75" thickBot="1">
      <c r="A24" s="48"/>
      <c r="B24" s="15"/>
      <c r="D24" s="9" t="s">
        <v>24</v>
      </c>
      <c r="E24" s="56">
        <f>E22+E23</f>
        <v>0</v>
      </c>
      <c r="F24" s="56">
        <f aca="true" t="shared" si="6" ref="F24:P24">F22+F23</f>
        <v>0</v>
      </c>
      <c r="G24" s="56">
        <f t="shared" si="6"/>
        <v>0</v>
      </c>
      <c r="H24" s="56">
        <f t="shared" si="6"/>
        <v>0</v>
      </c>
      <c r="I24" s="56">
        <f t="shared" si="6"/>
        <v>0</v>
      </c>
      <c r="J24" s="56">
        <f t="shared" si="6"/>
        <v>0</v>
      </c>
      <c r="K24" s="56">
        <f t="shared" si="6"/>
        <v>0</v>
      </c>
      <c r="L24" s="56">
        <f t="shared" si="6"/>
        <v>0</v>
      </c>
      <c r="M24" s="56">
        <f t="shared" si="6"/>
        <v>0</v>
      </c>
      <c r="N24" s="56">
        <f t="shared" si="6"/>
        <v>0</v>
      </c>
      <c r="O24" s="56">
        <f t="shared" si="6"/>
        <v>0</v>
      </c>
      <c r="P24" s="56">
        <f t="shared" si="6"/>
        <v>0</v>
      </c>
      <c r="Q24" s="56"/>
      <c r="R24" s="57">
        <f t="shared" si="4"/>
        <v>0</v>
      </c>
      <c r="S24" s="20"/>
      <c r="X24" s="20"/>
    </row>
    <row r="25" spans="1:24" s="15" customFormat="1" ht="15">
      <c r="A25" s="48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50" t="s">
        <v>70</v>
      </c>
      <c r="C26" s="49"/>
      <c r="D26" s="1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15" t="s">
        <v>22</v>
      </c>
      <c r="D27" s="7">
        <v>40</v>
      </c>
      <c r="E27" s="56">
        <f>IF(E$7&gt;0,$D$27,)</f>
        <v>0</v>
      </c>
      <c r="F27" s="56">
        <f aca="true" t="shared" si="7" ref="F27:P27">IF(F$7&gt;0,$D$27,)</f>
        <v>0</v>
      </c>
      <c r="G27" s="56">
        <f t="shared" si="7"/>
        <v>0</v>
      </c>
      <c r="H27" s="56">
        <f t="shared" si="7"/>
        <v>0</v>
      </c>
      <c r="I27" s="56">
        <f t="shared" si="7"/>
        <v>0</v>
      </c>
      <c r="J27" s="56">
        <f t="shared" si="7"/>
        <v>0</v>
      </c>
      <c r="K27" s="56">
        <f t="shared" si="7"/>
        <v>0</v>
      </c>
      <c r="L27" s="56">
        <f t="shared" si="7"/>
        <v>0</v>
      </c>
      <c r="M27" s="56">
        <f t="shared" si="7"/>
        <v>0</v>
      </c>
      <c r="N27" s="56">
        <f t="shared" si="7"/>
        <v>0</v>
      </c>
      <c r="O27" s="56">
        <f t="shared" si="7"/>
        <v>0</v>
      </c>
      <c r="P27" s="56">
        <f t="shared" si="7"/>
        <v>0</v>
      </c>
      <c r="Q27" s="56"/>
      <c r="R27" s="56">
        <f t="shared" si="4"/>
        <v>0</v>
      </c>
      <c r="S27" s="20"/>
      <c r="X27" s="20"/>
    </row>
    <row r="28" spans="1:24" ht="15.75" thickBot="1">
      <c r="A28" s="48"/>
      <c r="B28" s="15" t="s">
        <v>23</v>
      </c>
      <c r="D28" s="8">
        <v>0.10055</v>
      </c>
      <c r="E28" s="56">
        <f aca="true" t="shared" si="8" ref="E28:P28">E7*$D$28</f>
        <v>0</v>
      </c>
      <c r="F28" s="56">
        <f t="shared" si="8"/>
        <v>0</v>
      </c>
      <c r="G28" s="56">
        <f t="shared" si="8"/>
        <v>0</v>
      </c>
      <c r="H28" s="56">
        <f t="shared" si="8"/>
        <v>0</v>
      </c>
      <c r="I28" s="56">
        <f t="shared" si="8"/>
        <v>0</v>
      </c>
      <c r="J28" s="56">
        <f t="shared" si="8"/>
        <v>0</v>
      </c>
      <c r="K28" s="56">
        <f t="shared" si="8"/>
        <v>0</v>
      </c>
      <c r="L28" s="56">
        <f t="shared" si="8"/>
        <v>0</v>
      </c>
      <c r="M28" s="56">
        <f t="shared" si="8"/>
        <v>0</v>
      </c>
      <c r="N28" s="56">
        <f t="shared" si="8"/>
        <v>0</v>
      </c>
      <c r="O28" s="56">
        <f t="shared" si="8"/>
        <v>0</v>
      </c>
      <c r="P28" s="56">
        <f t="shared" si="8"/>
        <v>0</v>
      </c>
      <c r="Q28" s="56"/>
      <c r="R28" s="56">
        <f t="shared" si="4"/>
        <v>0</v>
      </c>
      <c r="S28" s="20"/>
      <c r="X28" s="20"/>
    </row>
    <row r="29" spans="1:19" ht="15.75" customHeight="1" thickBot="1">
      <c r="A29" s="48"/>
      <c r="B29" s="15"/>
      <c r="D29" s="9" t="s">
        <v>24</v>
      </c>
      <c r="E29" s="56">
        <f>E28+E27</f>
        <v>0</v>
      </c>
      <c r="F29" s="56">
        <f aca="true" t="shared" si="9" ref="F29:P29">F28+F27</f>
        <v>0</v>
      </c>
      <c r="G29" s="56">
        <f t="shared" si="9"/>
        <v>0</v>
      </c>
      <c r="H29" s="56">
        <f t="shared" si="9"/>
        <v>0</v>
      </c>
      <c r="I29" s="56">
        <f t="shared" si="9"/>
        <v>0</v>
      </c>
      <c r="J29" s="56">
        <f t="shared" si="9"/>
        <v>0</v>
      </c>
      <c r="K29" s="56">
        <f t="shared" si="9"/>
        <v>0</v>
      </c>
      <c r="L29" s="56">
        <f t="shared" si="9"/>
        <v>0</v>
      </c>
      <c r="M29" s="56">
        <f t="shared" si="9"/>
        <v>0</v>
      </c>
      <c r="N29" s="56">
        <f t="shared" si="9"/>
        <v>0</v>
      </c>
      <c r="O29" s="56">
        <f t="shared" si="9"/>
        <v>0</v>
      </c>
      <c r="P29" s="56">
        <f t="shared" si="9"/>
        <v>0</v>
      </c>
      <c r="Q29" s="56"/>
      <c r="R29" s="57">
        <f t="shared" si="4"/>
        <v>0</v>
      </c>
      <c r="S29" s="20"/>
    </row>
    <row r="30" spans="1:19" s="15" customFormat="1" ht="15">
      <c r="A30" s="48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50" t="s">
        <v>75</v>
      </c>
      <c r="C31" s="50"/>
      <c r="D31" s="1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15" t="s">
        <v>22</v>
      </c>
      <c r="D32" s="7">
        <v>35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15" t="s">
        <v>23</v>
      </c>
      <c r="D33" s="8">
        <v>0.0744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5.75" thickBot="1">
      <c r="A34" s="48"/>
      <c r="B34" s="15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s="15" customFormat="1" ht="15">
      <c r="A35" s="48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50" t="s">
        <v>76</v>
      </c>
      <c r="C36" s="50"/>
      <c r="D36" s="1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15" t="s">
        <v>22</v>
      </c>
      <c r="D37" s="7">
        <v>40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15" t="s">
        <v>23</v>
      </c>
      <c r="D38" s="8">
        <v>0.08231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5.75" thickBot="1">
      <c r="A39" s="48"/>
      <c r="B39" s="15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s="15" customFormat="1" ht="15">
      <c r="A40" s="48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50" t="s">
        <v>71</v>
      </c>
      <c r="C41" s="50"/>
      <c r="D41" s="1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15" t="s">
        <v>22</v>
      </c>
      <c r="D42" s="7">
        <v>90</v>
      </c>
      <c r="E42" s="56">
        <f>IF(E$7&gt;0,$D$42,0)</f>
        <v>0</v>
      </c>
      <c r="F42" s="56">
        <f aca="true" t="shared" si="16" ref="F42:P42">IF(F$7&gt;0,$D$42,0)</f>
        <v>0</v>
      </c>
      <c r="G42" s="56">
        <f t="shared" si="16"/>
        <v>0</v>
      </c>
      <c r="H42" s="56">
        <f t="shared" si="16"/>
        <v>0</v>
      </c>
      <c r="I42" s="56">
        <f t="shared" si="16"/>
        <v>0</v>
      </c>
      <c r="J42" s="56">
        <f t="shared" si="16"/>
        <v>0</v>
      </c>
      <c r="K42" s="56">
        <f t="shared" si="16"/>
        <v>0</v>
      </c>
      <c r="L42" s="56">
        <f t="shared" si="16"/>
        <v>0</v>
      </c>
      <c r="M42" s="56">
        <f t="shared" si="16"/>
        <v>0</v>
      </c>
      <c r="N42" s="56">
        <f t="shared" si="16"/>
        <v>0</v>
      </c>
      <c r="O42" s="56">
        <f t="shared" si="16"/>
        <v>0</v>
      </c>
      <c r="P42" s="56">
        <f t="shared" si="16"/>
        <v>0</v>
      </c>
      <c r="Q42" s="56"/>
      <c r="R42" s="56">
        <f t="shared" si="4"/>
        <v>0</v>
      </c>
      <c r="S42" s="20"/>
    </row>
    <row r="43" spans="1:19" ht="15">
      <c r="A43" s="48"/>
      <c r="B43" s="15" t="s">
        <v>23</v>
      </c>
      <c r="D43" s="8">
        <v>0.03564</v>
      </c>
      <c r="E43" s="56">
        <f aca="true" t="shared" si="17" ref="E43:P43">$D$43*E7</f>
        <v>0</v>
      </c>
      <c r="F43" s="56">
        <f t="shared" si="17"/>
        <v>0</v>
      </c>
      <c r="G43" s="56">
        <f t="shared" si="17"/>
        <v>0</v>
      </c>
      <c r="H43" s="56">
        <f t="shared" si="17"/>
        <v>0</v>
      </c>
      <c r="I43" s="56">
        <f t="shared" si="17"/>
        <v>0</v>
      </c>
      <c r="J43" s="56">
        <f t="shared" si="17"/>
        <v>0</v>
      </c>
      <c r="K43" s="56">
        <f t="shared" si="17"/>
        <v>0</v>
      </c>
      <c r="L43" s="56">
        <f t="shared" si="17"/>
        <v>0</v>
      </c>
      <c r="M43" s="56">
        <f t="shared" si="17"/>
        <v>0</v>
      </c>
      <c r="N43" s="56">
        <f t="shared" si="17"/>
        <v>0</v>
      </c>
      <c r="O43" s="56">
        <f t="shared" si="17"/>
        <v>0</v>
      </c>
      <c r="P43" s="56">
        <f t="shared" si="17"/>
        <v>0</v>
      </c>
      <c r="Q43" s="56"/>
      <c r="R43" s="56">
        <f t="shared" si="4"/>
        <v>0</v>
      </c>
      <c r="S43" s="20"/>
    </row>
    <row r="44" spans="1:19" ht="30">
      <c r="A44" s="48"/>
      <c r="B44" s="5" t="s">
        <v>25</v>
      </c>
      <c r="C44" s="5"/>
      <c r="D44" s="7">
        <v>15.3</v>
      </c>
      <c r="E44" s="56">
        <f>E10*$D$44</f>
        <v>0</v>
      </c>
      <c r="F44" s="56">
        <f>F10*$D$44</f>
        <v>0</v>
      </c>
      <c r="G44" s="56">
        <f>G10*$D$44</f>
        <v>0</v>
      </c>
      <c r="H44" s="56"/>
      <c r="I44" s="56"/>
      <c r="J44" s="56"/>
      <c r="K44" s="56"/>
      <c r="L44" s="56"/>
      <c r="M44" s="56"/>
      <c r="N44" s="56"/>
      <c r="O44" s="56">
        <f>O10*$D$44</f>
        <v>0</v>
      </c>
      <c r="P44" s="56">
        <f>P10*$D$44</f>
        <v>0</v>
      </c>
      <c r="Q44" s="56"/>
      <c r="R44" s="56">
        <f t="shared" si="4"/>
        <v>0</v>
      </c>
      <c r="S44" s="20"/>
    </row>
    <row r="45" spans="1:19" ht="15">
      <c r="A45" s="48"/>
      <c r="B45" s="5" t="s">
        <v>39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s="15" customFormat="1" ht="30">
      <c r="A46" s="48"/>
      <c r="B46" s="5" t="s">
        <v>26</v>
      </c>
      <c r="C46" s="5"/>
      <c r="D46" s="7">
        <v>13.2</v>
      </c>
      <c r="E46" s="56"/>
      <c r="F46" s="56"/>
      <c r="G46" s="56"/>
      <c r="H46" s="56">
        <f>H10*$D$46</f>
        <v>0</v>
      </c>
      <c r="I46" s="56">
        <f aca="true" t="shared" si="18" ref="I46:N46">I10*$D$46</f>
        <v>0</v>
      </c>
      <c r="J46" s="56">
        <f t="shared" si="18"/>
        <v>0</v>
      </c>
      <c r="K46" s="56">
        <f t="shared" si="18"/>
        <v>0</v>
      </c>
      <c r="L46" s="56">
        <f t="shared" si="18"/>
        <v>0</v>
      </c>
      <c r="M46" s="56">
        <f t="shared" si="18"/>
        <v>0</v>
      </c>
      <c r="N46" s="56">
        <f t="shared" si="18"/>
        <v>0</v>
      </c>
      <c r="O46" s="56"/>
      <c r="P46" s="56"/>
      <c r="Q46" s="56"/>
      <c r="R46" s="56">
        <f t="shared" si="4"/>
        <v>0</v>
      </c>
      <c r="S46" s="20"/>
    </row>
    <row r="47" spans="1:24" ht="15">
      <c r="A47" s="48"/>
      <c r="B47" s="5" t="s">
        <v>39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s="15" customFormat="1" ht="15">
      <c r="A48" s="48"/>
      <c r="B48" s="5" t="s">
        <v>37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5">
      <c r="A49" s="48"/>
      <c r="B49" s="15"/>
      <c r="D49" s="9" t="s">
        <v>24</v>
      </c>
      <c r="E49" s="56">
        <f>SUM(E42:E48)</f>
        <v>0</v>
      </c>
      <c r="F49" s="56">
        <f aca="true" t="shared" si="21" ref="F49:P49">SUM(F42:F48)</f>
        <v>0</v>
      </c>
      <c r="G49" s="56">
        <f t="shared" si="21"/>
        <v>0</v>
      </c>
      <c r="H49" s="56">
        <f t="shared" si="21"/>
        <v>0</v>
      </c>
      <c r="I49" s="56">
        <f t="shared" si="21"/>
        <v>0</v>
      </c>
      <c r="J49" s="56">
        <f t="shared" si="21"/>
        <v>0</v>
      </c>
      <c r="K49" s="56">
        <f t="shared" si="21"/>
        <v>0</v>
      </c>
      <c r="L49" s="56">
        <f t="shared" si="21"/>
        <v>0</v>
      </c>
      <c r="M49" s="56">
        <f t="shared" si="21"/>
        <v>0</v>
      </c>
      <c r="N49" s="56">
        <f t="shared" si="21"/>
        <v>0</v>
      </c>
      <c r="O49" s="56">
        <f t="shared" si="21"/>
        <v>0</v>
      </c>
      <c r="P49" s="56">
        <f t="shared" si="21"/>
        <v>0</v>
      </c>
      <c r="Q49" s="56"/>
      <c r="R49" s="56">
        <f t="shared" si="4"/>
        <v>0</v>
      </c>
      <c r="S49" s="20"/>
      <c r="X49" s="20"/>
    </row>
    <row r="50" spans="1:24" ht="15">
      <c r="A50" s="48"/>
      <c r="B50" s="15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7" t="s">
        <v>72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15" t="s">
        <v>22</v>
      </c>
      <c r="D52" s="7">
        <v>90</v>
      </c>
      <c r="E52" s="56">
        <f>IF(E$7&gt;0,$D$52,0)</f>
        <v>0</v>
      </c>
      <c r="F52" s="56">
        <f aca="true" t="shared" si="22" ref="F52:P52">IF(F$7&gt;0,$D$52,0)</f>
        <v>0</v>
      </c>
      <c r="G52" s="56">
        <f t="shared" si="22"/>
        <v>0</v>
      </c>
      <c r="H52" s="56">
        <f t="shared" si="22"/>
        <v>0</v>
      </c>
      <c r="I52" s="56">
        <f t="shared" si="22"/>
        <v>0</v>
      </c>
      <c r="J52" s="56">
        <f t="shared" si="22"/>
        <v>0</v>
      </c>
      <c r="K52" s="56">
        <f t="shared" si="22"/>
        <v>0</v>
      </c>
      <c r="L52" s="56">
        <f t="shared" si="22"/>
        <v>0</v>
      </c>
      <c r="M52" s="56">
        <f t="shared" si="22"/>
        <v>0</v>
      </c>
      <c r="N52" s="56">
        <f t="shared" si="22"/>
        <v>0</v>
      </c>
      <c r="O52" s="56">
        <f t="shared" si="22"/>
        <v>0</v>
      </c>
      <c r="P52" s="56">
        <f t="shared" si="22"/>
        <v>0</v>
      </c>
      <c r="Q52" s="56"/>
      <c r="R52" s="56">
        <f t="shared" si="4"/>
        <v>0</v>
      </c>
      <c r="S52" s="20"/>
      <c r="X52" s="20"/>
    </row>
    <row r="53" spans="1:24" ht="15">
      <c r="A53" s="48"/>
      <c r="B53" s="15" t="s">
        <v>23</v>
      </c>
      <c r="D53" s="8">
        <v>0.0357</v>
      </c>
      <c r="E53" s="56">
        <f aca="true" t="shared" si="23" ref="E53:P53">$D$53*E7</f>
        <v>0</v>
      </c>
      <c r="F53" s="56">
        <f t="shared" si="23"/>
        <v>0</v>
      </c>
      <c r="G53" s="56">
        <f t="shared" si="23"/>
        <v>0</v>
      </c>
      <c r="H53" s="56">
        <f t="shared" si="23"/>
        <v>0</v>
      </c>
      <c r="I53" s="56">
        <f t="shared" si="23"/>
        <v>0</v>
      </c>
      <c r="J53" s="56">
        <f t="shared" si="23"/>
        <v>0</v>
      </c>
      <c r="K53" s="56">
        <f t="shared" si="23"/>
        <v>0</v>
      </c>
      <c r="L53" s="56">
        <f t="shared" si="23"/>
        <v>0</v>
      </c>
      <c r="M53" s="56">
        <f t="shared" si="23"/>
        <v>0</v>
      </c>
      <c r="N53" s="56">
        <f t="shared" si="23"/>
        <v>0</v>
      </c>
      <c r="O53" s="56">
        <f t="shared" si="23"/>
        <v>0</v>
      </c>
      <c r="P53" s="56">
        <f t="shared" si="23"/>
        <v>0</v>
      </c>
      <c r="Q53" s="56"/>
      <c r="R53" s="56">
        <f t="shared" si="4"/>
        <v>0</v>
      </c>
      <c r="S53" s="20"/>
      <c r="X53" s="20"/>
    </row>
    <row r="54" spans="1:19" s="15" customFormat="1" ht="30">
      <c r="A54" s="48"/>
      <c r="B54" s="5" t="s">
        <v>25</v>
      </c>
      <c r="C54" s="5"/>
      <c r="D54" s="7">
        <v>18.01</v>
      </c>
      <c r="E54" s="56">
        <f>E10*$D$54</f>
        <v>0</v>
      </c>
      <c r="F54" s="56">
        <f>F10*$D$54</f>
        <v>0</v>
      </c>
      <c r="G54" s="56">
        <f>G10*$D$54</f>
        <v>0</v>
      </c>
      <c r="H54" s="56"/>
      <c r="I54" s="56"/>
      <c r="J54" s="56"/>
      <c r="K54" s="56"/>
      <c r="L54" s="56"/>
      <c r="M54" s="56"/>
      <c r="N54" s="56"/>
      <c r="O54" s="56">
        <f>$D$54*O10</f>
        <v>0</v>
      </c>
      <c r="P54" s="56">
        <f>$D$54*P10</f>
        <v>0</v>
      </c>
      <c r="Q54" s="56"/>
      <c r="R54" s="56">
        <f t="shared" si="4"/>
        <v>0</v>
      </c>
      <c r="S54" s="20"/>
    </row>
    <row r="55" spans="1:19" ht="15">
      <c r="A55" s="48"/>
      <c r="B55" s="5" t="s">
        <v>39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s="15" customFormat="1" ht="30">
      <c r="A56" s="48"/>
      <c r="B56" s="5" t="s">
        <v>26</v>
      </c>
      <c r="C56" s="5"/>
      <c r="D56" s="7">
        <v>15.91</v>
      </c>
      <c r="E56" s="56"/>
      <c r="F56" s="56"/>
      <c r="G56" s="56"/>
      <c r="H56" s="56">
        <f>H10*$D$56</f>
        <v>0</v>
      </c>
      <c r="I56" s="56">
        <f aca="true" t="shared" si="24" ref="I56:N56">I10*$D$56</f>
        <v>0</v>
      </c>
      <c r="J56" s="56">
        <f t="shared" si="24"/>
        <v>0</v>
      </c>
      <c r="K56" s="56">
        <f t="shared" si="24"/>
        <v>0</v>
      </c>
      <c r="L56" s="56">
        <f t="shared" si="24"/>
        <v>0</v>
      </c>
      <c r="M56" s="56">
        <f t="shared" si="24"/>
        <v>0</v>
      </c>
      <c r="N56" s="56">
        <f t="shared" si="24"/>
        <v>0</v>
      </c>
      <c r="O56" s="56"/>
      <c r="P56" s="56"/>
      <c r="Q56" s="56"/>
      <c r="R56" s="56">
        <f t="shared" si="4"/>
        <v>0</v>
      </c>
      <c r="S56" s="22"/>
    </row>
    <row r="57" spans="1:19" ht="15">
      <c r="A57" s="48"/>
      <c r="B57" s="5" t="s">
        <v>39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5" t="s">
        <v>37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5.75" thickBot="1">
      <c r="A59" s="48"/>
      <c r="B59" s="15"/>
      <c r="D59" s="9" t="s">
        <v>24</v>
      </c>
      <c r="E59" s="56">
        <f>SUM(E52:E58)</f>
        <v>0</v>
      </c>
      <c r="F59" s="56">
        <f aca="true" t="shared" si="27" ref="F59:P59">SUM(F52:F58)</f>
        <v>0</v>
      </c>
      <c r="G59" s="56">
        <f t="shared" si="27"/>
        <v>0</v>
      </c>
      <c r="H59" s="56">
        <f t="shared" si="27"/>
        <v>0</v>
      </c>
      <c r="I59" s="56">
        <f t="shared" si="27"/>
        <v>0</v>
      </c>
      <c r="J59" s="56">
        <f t="shared" si="27"/>
        <v>0</v>
      </c>
      <c r="K59" s="56">
        <f t="shared" si="27"/>
        <v>0</v>
      </c>
      <c r="L59" s="56">
        <f t="shared" si="27"/>
        <v>0</v>
      </c>
      <c r="M59" s="56">
        <f t="shared" si="27"/>
        <v>0</v>
      </c>
      <c r="N59" s="56">
        <f t="shared" si="27"/>
        <v>0</v>
      </c>
      <c r="O59" s="56">
        <f t="shared" si="27"/>
        <v>0</v>
      </c>
      <c r="P59" s="56">
        <f t="shared" si="27"/>
        <v>0</v>
      </c>
      <c r="Q59" s="56"/>
      <c r="R59" s="57">
        <f t="shared" si="4"/>
        <v>0</v>
      </c>
      <c r="S59" s="20"/>
    </row>
    <row r="60" spans="1:19" ht="15">
      <c r="A60" s="48"/>
      <c r="B60" s="15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50" t="s">
        <v>73</v>
      </c>
      <c r="C61" s="50"/>
      <c r="D61" s="1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15" t="s">
        <v>22</v>
      </c>
      <c r="D62" s="7">
        <v>200</v>
      </c>
      <c r="E62" s="56">
        <f>IF(E$7&gt;0,$D$62,0)</f>
        <v>0</v>
      </c>
      <c r="F62" s="56">
        <f aca="true" t="shared" si="28" ref="F62:P62">IF(F$7&gt;0,$D$62,0)</f>
        <v>0</v>
      </c>
      <c r="G62" s="56">
        <f t="shared" si="28"/>
        <v>0</v>
      </c>
      <c r="H62" s="56">
        <f t="shared" si="28"/>
        <v>0</v>
      </c>
      <c r="I62" s="56">
        <f t="shared" si="28"/>
        <v>0</v>
      </c>
      <c r="J62" s="56">
        <f t="shared" si="28"/>
        <v>0</v>
      </c>
      <c r="K62" s="56">
        <f t="shared" si="28"/>
        <v>0</v>
      </c>
      <c r="L62" s="56">
        <f t="shared" si="28"/>
        <v>0</v>
      </c>
      <c r="M62" s="56">
        <f t="shared" si="28"/>
        <v>0</v>
      </c>
      <c r="N62" s="56">
        <f t="shared" si="28"/>
        <v>0</v>
      </c>
      <c r="O62" s="56">
        <f t="shared" si="28"/>
        <v>0</v>
      </c>
      <c r="P62" s="56">
        <f t="shared" si="28"/>
        <v>0</v>
      </c>
      <c r="Q62" s="56"/>
      <c r="R62" s="56">
        <f aca="true" t="shared" si="29" ref="R62:R71">SUM(E62:P62)</f>
        <v>0</v>
      </c>
      <c r="S62" s="20"/>
    </row>
    <row r="63" spans="1:19" s="15" customFormat="1" ht="15">
      <c r="A63" s="48"/>
      <c r="B63" s="15" t="s">
        <v>23</v>
      </c>
      <c r="D63" s="8">
        <v>0.03773</v>
      </c>
      <c r="E63" s="56">
        <f aca="true" t="shared" si="30" ref="E63:P63">$D$63*E7</f>
        <v>0</v>
      </c>
      <c r="F63" s="56">
        <f t="shared" si="30"/>
        <v>0</v>
      </c>
      <c r="G63" s="56">
        <f t="shared" si="30"/>
        <v>0</v>
      </c>
      <c r="H63" s="56">
        <f t="shared" si="30"/>
        <v>0</v>
      </c>
      <c r="I63" s="56">
        <f t="shared" si="30"/>
        <v>0</v>
      </c>
      <c r="J63" s="56">
        <f t="shared" si="30"/>
        <v>0</v>
      </c>
      <c r="K63" s="56">
        <f t="shared" si="30"/>
        <v>0</v>
      </c>
      <c r="L63" s="56">
        <f t="shared" si="30"/>
        <v>0</v>
      </c>
      <c r="M63" s="56">
        <f t="shared" si="30"/>
        <v>0</v>
      </c>
      <c r="N63" s="56">
        <f t="shared" si="30"/>
        <v>0</v>
      </c>
      <c r="O63" s="56">
        <f t="shared" si="30"/>
        <v>0</v>
      </c>
      <c r="P63" s="56">
        <f t="shared" si="30"/>
        <v>0</v>
      </c>
      <c r="Q63" s="56"/>
      <c r="R63" s="56">
        <f t="shared" si="29"/>
        <v>0</v>
      </c>
      <c r="S63" s="20"/>
    </row>
    <row r="64" spans="1:19" ht="15">
      <c r="A64" s="48"/>
      <c r="B64" s="15" t="s">
        <v>27</v>
      </c>
      <c r="D64" s="7">
        <v>4.55</v>
      </c>
      <c r="E64" s="56">
        <f aca="true" t="shared" si="31" ref="E64:P64">$D$64*E10</f>
        <v>0</v>
      </c>
      <c r="F64" s="56">
        <f t="shared" si="31"/>
        <v>0</v>
      </c>
      <c r="G64" s="56">
        <f t="shared" si="31"/>
        <v>0</v>
      </c>
      <c r="H64" s="56">
        <f t="shared" si="31"/>
        <v>0</v>
      </c>
      <c r="I64" s="56">
        <f t="shared" si="31"/>
        <v>0</v>
      </c>
      <c r="J64" s="56">
        <f t="shared" si="31"/>
        <v>0</v>
      </c>
      <c r="K64" s="56">
        <f t="shared" si="31"/>
        <v>0</v>
      </c>
      <c r="L64" s="56">
        <f t="shared" si="31"/>
        <v>0</v>
      </c>
      <c r="M64" s="56">
        <f t="shared" si="31"/>
        <v>0</v>
      </c>
      <c r="N64" s="56">
        <f t="shared" si="31"/>
        <v>0</v>
      </c>
      <c r="O64" s="56">
        <f t="shared" si="31"/>
        <v>0</v>
      </c>
      <c r="P64" s="56">
        <f t="shared" si="31"/>
        <v>0</v>
      </c>
      <c r="Q64" s="56"/>
      <c r="R64" s="56">
        <f t="shared" si="29"/>
        <v>0</v>
      </c>
      <c r="S64" s="20"/>
    </row>
    <row r="65" spans="1:19" s="15" customFormat="1" ht="15">
      <c r="A65" s="48"/>
      <c r="B65" s="5" t="s">
        <v>39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15" t="s">
        <v>28</v>
      </c>
      <c r="D66" s="7">
        <v>2.95</v>
      </c>
      <c r="E66" s="56">
        <f aca="true" t="shared" si="33" ref="E66:P66">$D$66*E11</f>
        <v>0</v>
      </c>
      <c r="F66" s="56">
        <f t="shared" si="33"/>
        <v>0</v>
      </c>
      <c r="G66" s="56">
        <f t="shared" si="33"/>
        <v>0</v>
      </c>
      <c r="H66" s="56">
        <f t="shared" si="33"/>
        <v>0</v>
      </c>
      <c r="I66" s="56">
        <f t="shared" si="33"/>
        <v>0</v>
      </c>
      <c r="J66" s="56">
        <f t="shared" si="33"/>
        <v>0</v>
      </c>
      <c r="K66" s="56">
        <f t="shared" si="33"/>
        <v>0</v>
      </c>
      <c r="L66" s="56">
        <f t="shared" si="33"/>
        <v>0</v>
      </c>
      <c r="M66" s="56">
        <f t="shared" si="33"/>
        <v>0</v>
      </c>
      <c r="N66" s="56">
        <f t="shared" si="33"/>
        <v>0</v>
      </c>
      <c r="O66" s="56">
        <f t="shared" si="33"/>
        <v>0</v>
      </c>
      <c r="P66" s="56">
        <f t="shared" si="33"/>
        <v>0</v>
      </c>
      <c r="Q66" s="56"/>
      <c r="R66" s="56">
        <f t="shared" si="29"/>
        <v>0</v>
      </c>
      <c r="S66" s="20"/>
    </row>
    <row r="67" spans="1:19" ht="15">
      <c r="A67" s="48"/>
      <c r="B67" s="5" t="s">
        <v>39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15" t="s">
        <v>29</v>
      </c>
      <c r="D68" s="7">
        <v>3.62</v>
      </c>
      <c r="E68" s="56">
        <f aca="true" t="shared" si="35" ref="E68:P68">$D$68*E12</f>
        <v>0</v>
      </c>
      <c r="F68" s="56">
        <f t="shared" si="35"/>
        <v>0</v>
      </c>
      <c r="G68" s="56">
        <f t="shared" si="35"/>
        <v>0</v>
      </c>
      <c r="H68" s="56">
        <f t="shared" si="35"/>
        <v>0</v>
      </c>
      <c r="I68" s="56">
        <f t="shared" si="35"/>
        <v>0</v>
      </c>
      <c r="J68" s="56">
        <f t="shared" si="35"/>
        <v>0</v>
      </c>
      <c r="K68" s="56">
        <f t="shared" si="35"/>
        <v>0</v>
      </c>
      <c r="L68" s="56">
        <f t="shared" si="35"/>
        <v>0</v>
      </c>
      <c r="M68" s="56">
        <f t="shared" si="35"/>
        <v>0</v>
      </c>
      <c r="N68" s="56">
        <f t="shared" si="35"/>
        <v>0</v>
      </c>
      <c r="O68" s="56">
        <f t="shared" si="35"/>
        <v>0</v>
      </c>
      <c r="P68" s="56">
        <f t="shared" si="35"/>
        <v>0</v>
      </c>
      <c r="Q68" s="56"/>
      <c r="R68" s="56">
        <f t="shared" si="29"/>
        <v>0</v>
      </c>
      <c r="S68" s="20"/>
    </row>
    <row r="69" spans="1:19" ht="15">
      <c r="A69" s="48"/>
      <c r="B69" s="5" t="s">
        <v>39</v>
      </c>
      <c r="C69" s="5"/>
      <c r="D69" s="7"/>
      <c r="E69" s="56">
        <f>IF(E$7&gt;0,IF(E$12&gt;250,IF(E$12&gt;$B$12*0.75,0,(0.75*$B$12*$D$68-E$12*$D$68)),250*$D$68-E$12*$D$68),0)</f>
        <v>0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0</v>
      </c>
      <c r="S69" s="20"/>
    </row>
    <row r="70" spans="1:19" ht="15">
      <c r="A70" s="48"/>
      <c r="B70" s="5" t="s">
        <v>37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5">
      <c r="A71" s="48"/>
      <c r="B71" s="15"/>
      <c r="D71" s="9" t="s">
        <v>24</v>
      </c>
      <c r="E71" s="56">
        <f>SUM(E62:E70)</f>
        <v>0</v>
      </c>
      <c r="F71" s="56">
        <f aca="true" t="shared" si="38" ref="F71:P71">SUM(F62:F70)</f>
        <v>0</v>
      </c>
      <c r="G71" s="56">
        <f t="shared" si="38"/>
        <v>0</v>
      </c>
      <c r="H71" s="56">
        <f t="shared" si="38"/>
        <v>0</v>
      </c>
      <c r="I71" s="56">
        <f t="shared" si="38"/>
        <v>0</v>
      </c>
      <c r="J71" s="56">
        <f t="shared" si="38"/>
        <v>0</v>
      </c>
      <c r="K71" s="56">
        <f t="shared" si="38"/>
        <v>0</v>
      </c>
      <c r="L71" s="56">
        <f t="shared" si="38"/>
        <v>0</v>
      </c>
      <c r="M71" s="56">
        <f t="shared" si="38"/>
        <v>0</v>
      </c>
      <c r="N71" s="56">
        <f t="shared" si="38"/>
        <v>0</v>
      </c>
      <c r="O71" s="56">
        <f t="shared" si="38"/>
        <v>0</v>
      </c>
      <c r="P71" s="56">
        <f t="shared" si="38"/>
        <v>0</v>
      </c>
      <c r="Q71" s="56"/>
      <c r="R71" s="56">
        <f t="shared" si="29"/>
        <v>0</v>
      </c>
      <c r="S71" s="20"/>
    </row>
    <row r="72" spans="1:19" s="15" customFormat="1" ht="15">
      <c r="A72" s="48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50" t="s">
        <v>74</v>
      </c>
      <c r="C73" s="50"/>
      <c r="D73" s="15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1:18" ht="15">
      <c r="A74" s="15"/>
      <c r="B74" s="15" t="s">
        <v>22</v>
      </c>
      <c r="D74" s="7">
        <v>200</v>
      </c>
      <c r="E74" s="56">
        <f>IF(E$7&gt;0,$D$74,0)</f>
        <v>0</v>
      </c>
      <c r="F74" s="56">
        <f aca="true" t="shared" si="39" ref="F74:P74">IF(F$7&gt;0,$D$74,0)</f>
        <v>0</v>
      </c>
      <c r="G74" s="56">
        <f t="shared" si="39"/>
        <v>0</v>
      </c>
      <c r="H74" s="56">
        <f t="shared" si="39"/>
        <v>0</v>
      </c>
      <c r="I74" s="56">
        <f t="shared" si="39"/>
        <v>0</v>
      </c>
      <c r="J74" s="56">
        <f t="shared" si="39"/>
        <v>0</v>
      </c>
      <c r="K74" s="56">
        <f t="shared" si="39"/>
        <v>0</v>
      </c>
      <c r="L74" s="56">
        <f t="shared" si="39"/>
        <v>0</v>
      </c>
      <c r="M74" s="56">
        <f t="shared" si="39"/>
        <v>0</v>
      </c>
      <c r="N74" s="56">
        <f t="shared" si="39"/>
        <v>0</v>
      </c>
      <c r="O74" s="56">
        <f t="shared" si="39"/>
        <v>0</v>
      </c>
      <c r="P74" s="56">
        <f t="shared" si="39"/>
        <v>0</v>
      </c>
      <c r="Q74" s="56"/>
      <c r="R74" s="56">
        <f aca="true" t="shared" si="40" ref="R74:R83">SUM(E74:P74)</f>
        <v>0</v>
      </c>
    </row>
    <row r="75" spans="1:18" ht="15">
      <c r="A75" s="15"/>
      <c r="B75" s="15" t="s">
        <v>23</v>
      </c>
      <c r="D75" s="8">
        <v>0.03526</v>
      </c>
      <c r="E75" s="56">
        <f aca="true" t="shared" si="41" ref="E75:P75">$D$75*E7</f>
        <v>0</v>
      </c>
      <c r="F75" s="56">
        <f t="shared" si="41"/>
        <v>0</v>
      </c>
      <c r="G75" s="56">
        <f t="shared" si="41"/>
        <v>0</v>
      </c>
      <c r="H75" s="56">
        <f t="shared" si="41"/>
        <v>0</v>
      </c>
      <c r="I75" s="56">
        <f t="shared" si="41"/>
        <v>0</v>
      </c>
      <c r="J75" s="56">
        <f t="shared" si="41"/>
        <v>0</v>
      </c>
      <c r="K75" s="56">
        <f t="shared" si="41"/>
        <v>0</v>
      </c>
      <c r="L75" s="56">
        <f t="shared" si="41"/>
        <v>0</v>
      </c>
      <c r="M75" s="56">
        <f t="shared" si="41"/>
        <v>0</v>
      </c>
      <c r="N75" s="56">
        <f t="shared" si="41"/>
        <v>0</v>
      </c>
      <c r="O75" s="56">
        <f t="shared" si="41"/>
        <v>0</v>
      </c>
      <c r="P75" s="56">
        <f t="shared" si="41"/>
        <v>0</v>
      </c>
      <c r="Q75" s="56"/>
      <c r="R75" s="56">
        <f t="shared" si="40"/>
        <v>0</v>
      </c>
    </row>
    <row r="76" spans="1:18" ht="15">
      <c r="A76" s="15"/>
      <c r="B76" s="15" t="s">
        <v>27</v>
      </c>
      <c r="D76" s="7">
        <v>5.92</v>
      </c>
      <c r="E76" s="56">
        <f aca="true" t="shared" si="42" ref="E76:P76">$D$76*E10</f>
        <v>0</v>
      </c>
      <c r="F76" s="56">
        <f t="shared" si="42"/>
        <v>0</v>
      </c>
      <c r="G76" s="56">
        <f t="shared" si="42"/>
        <v>0</v>
      </c>
      <c r="H76" s="56">
        <f t="shared" si="42"/>
        <v>0</v>
      </c>
      <c r="I76" s="56">
        <f t="shared" si="42"/>
        <v>0</v>
      </c>
      <c r="J76" s="56">
        <f t="shared" si="42"/>
        <v>0</v>
      </c>
      <c r="K76" s="56">
        <f t="shared" si="42"/>
        <v>0</v>
      </c>
      <c r="L76" s="56">
        <f t="shared" si="42"/>
        <v>0</v>
      </c>
      <c r="M76" s="56">
        <f t="shared" si="42"/>
        <v>0</v>
      </c>
      <c r="N76" s="56">
        <f t="shared" si="42"/>
        <v>0</v>
      </c>
      <c r="O76" s="56">
        <f t="shared" si="42"/>
        <v>0</v>
      </c>
      <c r="P76" s="56">
        <f t="shared" si="42"/>
        <v>0</v>
      </c>
      <c r="Q76" s="56"/>
      <c r="R76" s="56">
        <f t="shared" si="40"/>
        <v>0</v>
      </c>
    </row>
    <row r="77" spans="1:18" ht="15">
      <c r="A77" s="15"/>
      <c r="B77" s="5" t="s">
        <v>39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1:18" ht="15">
      <c r="A78" s="15"/>
      <c r="B78" s="15" t="s">
        <v>28</v>
      </c>
      <c r="D78" s="7">
        <v>4.32</v>
      </c>
      <c r="E78" s="56">
        <f aca="true" t="shared" si="44" ref="E78:P78">$D$78*E11</f>
        <v>0</v>
      </c>
      <c r="F78" s="56">
        <f t="shared" si="44"/>
        <v>0</v>
      </c>
      <c r="G78" s="56">
        <f t="shared" si="44"/>
        <v>0</v>
      </c>
      <c r="H78" s="56">
        <f t="shared" si="44"/>
        <v>0</v>
      </c>
      <c r="I78" s="56">
        <f t="shared" si="44"/>
        <v>0</v>
      </c>
      <c r="J78" s="56">
        <f t="shared" si="44"/>
        <v>0</v>
      </c>
      <c r="K78" s="56">
        <f t="shared" si="44"/>
        <v>0</v>
      </c>
      <c r="L78" s="56">
        <f t="shared" si="44"/>
        <v>0</v>
      </c>
      <c r="M78" s="56">
        <f t="shared" si="44"/>
        <v>0</v>
      </c>
      <c r="N78" s="56">
        <f t="shared" si="44"/>
        <v>0</v>
      </c>
      <c r="O78" s="56">
        <f t="shared" si="44"/>
        <v>0</v>
      </c>
      <c r="P78" s="56">
        <f t="shared" si="44"/>
        <v>0</v>
      </c>
      <c r="Q78" s="56"/>
      <c r="R78" s="56">
        <f t="shared" si="40"/>
        <v>0</v>
      </c>
    </row>
    <row r="79" spans="1:18" ht="15">
      <c r="A79" s="15"/>
      <c r="B79" s="5" t="s">
        <v>39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1:18" ht="15">
      <c r="A80" s="15"/>
      <c r="B80" s="15" t="s">
        <v>29</v>
      </c>
      <c r="D80" s="7">
        <v>4.99</v>
      </c>
      <c r="E80" s="56">
        <f aca="true" t="shared" si="46" ref="E80:P80">$D$80*E12</f>
        <v>0</v>
      </c>
      <c r="F80" s="56">
        <f t="shared" si="46"/>
        <v>0</v>
      </c>
      <c r="G80" s="56">
        <f t="shared" si="46"/>
        <v>0</v>
      </c>
      <c r="H80" s="56">
        <f t="shared" si="46"/>
        <v>0</v>
      </c>
      <c r="I80" s="56">
        <f t="shared" si="46"/>
        <v>0</v>
      </c>
      <c r="J80" s="56">
        <f t="shared" si="46"/>
        <v>0</v>
      </c>
      <c r="K80" s="56">
        <f t="shared" si="46"/>
        <v>0</v>
      </c>
      <c r="L80" s="56">
        <f t="shared" si="46"/>
        <v>0</v>
      </c>
      <c r="M80" s="56">
        <f t="shared" si="46"/>
        <v>0</v>
      </c>
      <c r="N80" s="56">
        <f t="shared" si="46"/>
        <v>0</v>
      </c>
      <c r="O80" s="56">
        <f t="shared" si="46"/>
        <v>0</v>
      </c>
      <c r="P80" s="56">
        <f t="shared" si="46"/>
        <v>0</v>
      </c>
      <c r="Q80" s="56"/>
      <c r="R80" s="56">
        <f t="shared" si="40"/>
        <v>0</v>
      </c>
    </row>
    <row r="81" spans="1:18" ht="15">
      <c r="A81" s="15"/>
      <c r="B81" s="5" t="s">
        <v>39</v>
      </c>
      <c r="C81" s="5"/>
      <c r="D81" s="7"/>
      <c r="E81" s="56">
        <f>IF(E$7&gt;0,IF(E12&gt;250,IF(E12&gt;$B$12*0.75,0,(0.75*$B$12*$D$80-E12*$D$80)),250*$D$80-E12*$D$80),0)</f>
        <v>0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0</v>
      </c>
    </row>
    <row r="82" spans="1:18" ht="15">
      <c r="A82" s="15"/>
      <c r="B82" s="5" t="s">
        <v>37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1:18" ht="15">
      <c r="A83" s="15"/>
      <c r="B83" s="15"/>
      <c r="D83" s="9" t="s">
        <v>24</v>
      </c>
      <c r="E83" s="56">
        <f>SUM(E74:E82)</f>
        <v>0</v>
      </c>
      <c r="F83" s="56">
        <f aca="true" t="shared" si="49" ref="F83:P83">SUM(F74:F82)</f>
        <v>0</v>
      </c>
      <c r="G83" s="56">
        <f t="shared" si="49"/>
        <v>0</v>
      </c>
      <c r="H83" s="56">
        <f t="shared" si="49"/>
        <v>0</v>
      </c>
      <c r="I83" s="56">
        <f t="shared" si="49"/>
        <v>0</v>
      </c>
      <c r="J83" s="56">
        <f t="shared" si="49"/>
        <v>0</v>
      </c>
      <c r="K83" s="56">
        <f t="shared" si="49"/>
        <v>0</v>
      </c>
      <c r="L83" s="56">
        <f t="shared" si="49"/>
        <v>0</v>
      </c>
      <c r="M83" s="56">
        <f t="shared" si="49"/>
        <v>0</v>
      </c>
      <c r="N83" s="56">
        <f t="shared" si="49"/>
        <v>0</v>
      </c>
      <c r="O83" s="56">
        <f t="shared" si="49"/>
        <v>0</v>
      </c>
      <c r="P83" s="56">
        <f t="shared" si="49"/>
        <v>0</v>
      </c>
      <c r="Q83" s="56"/>
      <c r="R83" s="56">
        <f t="shared" si="40"/>
        <v>0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15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B14:D14"/>
    <mergeCell ref="A14:A17"/>
    <mergeCell ref="B17:D17"/>
    <mergeCell ref="A1:D1"/>
    <mergeCell ref="A2:D2"/>
    <mergeCell ref="K1:L1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O55" sqref="O55:P5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 t="s">
        <v>83</v>
      </c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61255</v>
      </c>
      <c r="F7" s="70">
        <v>98460</v>
      </c>
      <c r="G7" s="70">
        <v>71272</v>
      </c>
      <c r="H7" s="70">
        <v>62671</v>
      </c>
      <c r="I7" s="70">
        <v>60280</v>
      </c>
      <c r="J7" s="70">
        <v>67091</v>
      </c>
      <c r="K7" s="70">
        <v>70479</v>
      </c>
      <c r="L7" s="70">
        <v>79073</v>
      </c>
      <c r="M7" s="70">
        <v>53072</v>
      </c>
      <c r="N7" s="70">
        <v>64460</v>
      </c>
      <c r="O7" s="70">
        <v>93056</v>
      </c>
      <c r="P7" s="70">
        <v>55252</v>
      </c>
      <c r="R7" s="41">
        <f>SUM(E7:P7)</f>
        <v>836421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324</v>
      </c>
      <c r="C10" s="37"/>
      <c r="D10" s="10" t="s">
        <v>5</v>
      </c>
      <c r="E10" s="70">
        <v>228</v>
      </c>
      <c r="F10" s="70">
        <v>324</v>
      </c>
      <c r="G10" s="70">
        <v>306</v>
      </c>
      <c r="H10" s="70">
        <v>294</v>
      </c>
      <c r="I10" s="70">
        <v>280</v>
      </c>
      <c r="J10" s="70">
        <v>262</v>
      </c>
      <c r="K10" s="70">
        <v>272</v>
      </c>
      <c r="L10" s="70">
        <v>274</v>
      </c>
      <c r="M10" s="70">
        <v>260</v>
      </c>
      <c r="N10" s="70">
        <v>294</v>
      </c>
      <c r="O10" s="70">
        <v>290</v>
      </c>
      <c r="P10" s="70">
        <v>244</v>
      </c>
      <c r="R10" s="41">
        <f>SUM(E10:P10)</f>
        <v>3328</v>
      </c>
      <c r="W10" s="15" t="s">
        <v>54</v>
      </c>
      <c r="X10" s="20"/>
    </row>
    <row r="11" spans="2:24" ht="15">
      <c r="B11" s="37">
        <f>MAX(E11:P11)</f>
        <v>324</v>
      </c>
      <c r="C11" s="37"/>
      <c r="D11" s="10" t="s">
        <v>6</v>
      </c>
      <c r="E11" s="70">
        <v>228</v>
      </c>
      <c r="F11" s="70">
        <v>324</v>
      </c>
      <c r="G11" s="70">
        <v>306</v>
      </c>
      <c r="H11" s="70">
        <v>294</v>
      </c>
      <c r="I11" s="70">
        <v>280</v>
      </c>
      <c r="J11" s="70">
        <v>262</v>
      </c>
      <c r="K11" s="70">
        <v>272</v>
      </c>
      <c r="L11" s="70">
        <v>274</v>
      </c>
      <c r="M11" s="70">
        <v>260</v>
      </c>
      <c r="N11" s="70">
        <v>294</v>
      </c>
      <c r="O11" s="70">
        <v>290</v>
      </c>
      <c r="P11" s="70">
        <v>244</v>
      </c>
      <c r="R11" s="41">
        <f>SUM(E11:P11)</f>
        <v>3328</v>
      </c>
      <c r="W11" s="15" t="s">
        <v>55</v>
      </c>
      <c r="X11" s="20"/>
    </row>
    <row r="12" spans="2:24" ht="15">
      <c r="B12" s="37">
        <f>MAX(E12:P12)</f>
        <v>324</v>
      </c>
      <c r="C12" s="37"/>
      <c r="D12" s="10" t="s">
        <v>7</v>
      </c>
      <c r="E12" s="70">
        <v>228</v>
      </c>
      <c r="F12" s="70">
        <v>324</v>
      </c>
      <c r="G12" s="70">
        <v>306</v>
      </c>
      <c r="H12" s="70">
        <v>294</v>
      </c>
      <c r="I12" s="70">
        <v>280</v>
      </c>
      <c r="J12" s="70">
        <v>262</v>
      </c>
      <c r="K12" s="70">
        <v>272</v>
      </c>
      <c r="L12" s="70">
        <v>274</v>
      </c>
      <c r="M12" s="70">
        <v>260</v>
      </c>
      <c r="N12" s="70">
        <v>294</v>
      </c>
      <c r="O12" s="70">
        <v>290</v>
      </c>
      <c r="P12" s="70">
        <v>244</v>
      </c>
      <c r="R12" s="41">
        <f>SUM(E12:P12)</f>
        <v>3328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5942.0713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8606.2196</v>
      </c>
      <c r="G15" s="59">
        <f t="shared" si="0"/>
        <v>7373.43072</v>
      </c>
      <c r="H15" s="59">
        <f t="shared" si="0"/>
        <v>6887.3994600000005</v>
      </c>
      <c r="I15" s="59">
        <f t="shared" si="0"/>
        <v>6589.8728</v>
      </c>
      <c r="J15" s="59">
        <f t="shared" si="0"/>
        <v>6555.88866</v>
      </c>
      <c r="K15" s="59">
        <f t="shared" si="0"/>
        <v>6827.649539999999</v>
      </c>
      <c r="L15" s="59">
        <f t="shared" si="0"/>
        <v>7161.1339800000005</v>
      </c>
      <c r="M15" s="59">
        <f t="shared" si="0"/>
        <v>6031.11872</v>
      </c>
      <c r="N15" s="59">
        <f t="shared" si="0"/>
        <v>6950.4796</v>
      </c>
      <c r="O15" s="59">
        <f t="shared" si="0"/>
        <v>7897.854560000001</v>
      </c>
      <c r="P15" s="59">
        <f t="shared" si="0"/>
        <v>5894.24552</v>
      </c>
      <c r="Q15" s="59"/>
      <c r="R15" s="59">
        <f t="shared" si="0"/>
        <v>82717.36446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5942.0713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8606.2196</v>
      </c>
      <c r="G16" s="60">
        <f t="shared" si="1"/>
        <v>7373.43072</v>
      </c>
      <c r="H16" s="60">
        <f t="shared" si="1"/>
        <v>6887.3994600000005</v>
      </c>
      <c r="I16" s="60">
        <f t="shared" si="1"/>
        <v>6589.8728</v>
      </c>
      <c r="J16" s="60">
        <f t="shared" si="1"/>
        <v>6555.88866</v>
      </c>
      <c r="K16" s="60">
        <f t="shared" si="1"/>
        <v>6827.649539999999</v>
      </c>
      <c r="L16" s="60">
        <f t="shared" si="1"/>
        <v>7161.1339800000005</v>
      </c>
      <c r="M16" s="60">
        <f t="shared" si="1"/>
        <v>6031.11872</v>
      </c>
      <c r="N16" s="60">
        <f t="shared" si="1"/>
        <v>6950.4796</v>
      </c>
      <c r="O16" s="60">
        <f t="shared" si="1"/>
        <v>7897.854560000001</v>
      </c>
      <c r="P16" s="60">
        <f t="shared" si="1"/>
        <v>5894.24552</v>
      </c>
      <c r="Q16" s="60"/>
      <c r="R16" s="60">
        <f t="shared" si="1"/>
        <v>82717.36446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5650.77375</v>
      </c>
      <c r="F23" s="56">
        <f t="shared" si="5"/>
        <v>9082.935</v>
      </c>
      <c r="G23" s="56">
        <f t="shared" si="5"/>
        <v>6574.842</v>
      </c>
      <c r="H23" s="56">
        <f t="shared" si="5"/>
        <v>5781.39975</v>
      </c>
      <c r="I23" s="56">
        <f t="shared" si="5"/>
        <v>5560.83</v>
      </c>
      <c r="J23" s="56">
        <f t="shared" si="5"/>
        <v>6189.1447499999995</v>
      </c>
      <c r="K23" s="56">
        <f t="shared" si="5"/>
        <v>6501.68775</v>
      </c>
      <c r="L23" s="56">
        <f t="shared" si="5"/>
        <v>7294.4842499999995</v>
      </c>
      <c r="M23" s="56">
        <f t="shared" si="5"/>
        <v>4895.892</v>
      </c>
      <c r="N23" s="56">
        <f t="shared" si="5"/>
        <v>5946.4349999999995</v>
      </c>
      <c r="O23" s="56">
        <f t="shared" si="5"/>
        <v>8584.416</v>
      </c>
      <c r="P23" s="56">
        <f t="shared" si="5"/>
        <v>5096.997</v>
      </c>
      <c r="Q23" s="56"/>
      <c r="R23" s="56">
        <f t="shared" si="4"/>
        <v>77159.83725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5685.77375</v>
      </c>
      <c r="F24" s="56">
        <f aca="true" t="shared" si="6" ref="F24:P24">F22+F23</f>
        <v>9117.935</v>
      </c>
      <c r="G24" s="56">
        <f t="shared" si="6"/>
        <v>6609.842</v>
      </c>
      <c r="H24" s="56">
        <f t="shared" si="6"/>
        <v>5816.39975</v>
      </c>
      <c r="I24" s="56">
        <f t="shared" si="6"/>
        <v>5595.83</v>
      </c>
      <c r="J24" s="56">
        <f t="shared" si="6"/>
        <v>6224.1447499999995</v>
      </c>
      <c r="K24" s="56">
        <f t="shared" si="6"/>
        <v>6536.68775</v>
      </c>
      <c r="L24" s="56">
        <f t="shared" si="6"/>
        <v>7329.4842499999995</v>
      </c>
      <c r="M24" s="56">
        <f t="shared" si="6"/>
        <v>4930.892</v>
      </c>
      <c r="N24" s="56">
        <f t="shared" si="6"/>
        <v>5981.4349999999995</v>
      </c>
      <c r="O24" s="56">
        <f t="shared" si="6"/>
        <v>8619.416</v>
      </c>
      <c r="P24" s="56">
        <f t="shared" si="6"/>
        <v>5131.997</v>
      </c>
      <c r="Q24" s="56"/>
      <c r="R24" s="57">
        <f t="shared" si="4"/>
        <v>77579.83725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6159.19025</v>
      </c>
      <c r="F28" s="56">
        <f t="shared" si="8"/>
        <v>9900.153</v>
      </c>
      <c r="G28" s="56">
        <f t="shared" si="8"/>
        <v>7166.3996</v>
      </c>
      <c r="H28" s="56">
        <f t="shared" si="8"/>
        <v>6301.56905</v>
      </c>
      <c r="I28" s="56">
        <f t="shared" si="8"/>
        <v>6061.154</v>
      </c>
      <c r="J28" s="56">
        <f t="shared" si="8"/>
        <v>6746.00005</v>
      </c>
      <c r="K28" s="56">
        <f t="shared" si="8"/>
        <v>7086.66345</v>
      </c>
      <c r="L28" s="56">
        <f t="shared" si="8"/>
        <v>7950.79015</v>
      </c>
      <c r="M28" s="56">
        <f t="shared" si="8"/>
        <v>5336.3896</v>
      </c>
      <c r="N28" s="56">
        <f t="shared" si="8"/>
        <v>6481.453</v>
      </c>
      <c r="O28" s="56">
        <f t="shared" si="8"/>
        <v>9356.7808</v>
      </c>
      <c r="P28" s="56">
        <f t="shared" si="8"/>
        <v>5555.5886</v>
      </c>
      <c r="Q28" s="56"/>
      <c r="R28" s="56">
        <f t="shared" si="4"/>
        <v>84102.13155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6199.19025</v>
      </c>
      <c r="F29" s="56">
        <f aca="true" t="shared" si="9" ref="F29:P29">F28+F27</f>
        <v>9940.153</v>
      </c>
      <c r="G29" s="56">
        <f t="shared" si="9"/>
        <v>7206.3996</v>
      </c>
      <c r="H29" s="56">
        <f t="shared" si="9"/>
        <v>6341.56905</v>
      </c>
      <c r="I29" s="56">
        <f t="shared" si="9"/>
        <v>6101.154</v>
      </c>
      <c r="J29" s="56">
        <f t="shared" si="9"/>
        <v>6786.00005</v>
      </c>
      <c r="K29" s="56">
        <f t="shared" si="9"/>
        <v>7126.66345</v>
      </c>
      <c r="L29" s="56">
        <f t="shared" si="9"/>
        <v>7990.79015</v>
      </c>
      <c r="M29" s="56">
        <f t="shared" si="9"/>
        <v>5376.3896</v>
      </c>
      <c r="N29" s="56">
        <f t="shared" si="9"/>
        <v>6521.453</v>
      </c>
      <c r="O29" s="56">
        <f t="shared" si="9"/>
        <v>9396.7808</v>
      </c>
      <c r="P29" s="56">
        <f t="shared" si="9"/>
        <v>5595.5886</v>
      </c>
      <c r="Q29" s="56"/>
      <c r="R29" s="57">
        <f t="shared" si="4"/>
        <v>84582.13155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4557.371999999999</v>
      </c>
      <c r="F33" s="56">
        <f t="shared" si="11"/>
        <v>7325.423999999999</v>
      </c>
      <c r="G33" s="56">
        <f t="shared" si="11"/>
        <v>5302.636799999999</v>
      </c>
      <c r="H33" s="56">
        <f t="shared" si="11"/>
        <v>4662.7224</v>
      </c>
      <c r="I33" s="56">
        <f t="shared" si="11"/>
        <v>4484.831999999999</v>
      </c>
      <c r="J33" s="56">
        <f t="shared" si="11"/>
        <v>4991.5704</v>
      </c>
      <c r="K33" s="56">
        <f t="shared" si="11"/>
        <v>5243.6376</v>
      </c>
      <c r="L33" s="56">
        <f t="shared" si="11"/>
        <v>5883.031199999999</v>
      </c>
      <c r="M33" s="56">
        <f t="shared" si="11"/>
        <v>3948.5568</v>
      </c>
      <c r="N33" s="56">
        <f t="shared" si="11"/>
        <v>4795.824</v>
      </c>
      <c r="O33" s="56">
        <f t="shared" si="11"/>
        <v>6923.3664</v>
      </c>
      <c r="P33" s="56">
        <f t="shared" si="11"/>
        <v>4110.748799999999</v>
      </c>
      <c r="Q33" s="56"/>
      <c r="R33" s="56">
        <f t="shared" si="4"/>
        <v>62229.72239999999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4592.371999999999</v>
      </c>
      <c r="F34" s="56">
        <f aca="true" t="shared" si="12" ref="F34:P34">F32+F33</f>
        <v>7360.423999999999</v>
      </c>
      <c r="G34" s="56">
        <f t="shared" si="12"/>
        <v>5337.636799999999</v>
      </c>
      <c r="H34" s="56">
        <f t="shared" si="12"/>
        <v>4697.7224</v>
      </c>
      <c r="I34" s="56">
        <f t="shared" si="12"/>
        <v>4519.831999999999</v>
      </c>
      <c r="J34" s="56">
        <f t="shared" si="12"/>
        <v>5026.5704</v>
      </c>
      <c r="K34" s="56">
        <f t="shared" si="12"/>
        <v>5278.6376</v>
      </c>
      <c r="L34" s="56">
        <f t="shared" si="12"/>
        <v>5918.031199999999</v>
      </c>
      <c r="M34" s="56">
        <f t="shared" si="12"/>
        <v>3983.5568</v>
      </c>
      <c r="N34" s="56">
        <f t="shared" si="12"/>
        <v>4830.824</v>
      </c>
      <c r="O34" s="56">
        <f t="shared" si="12"/>
        <v>6958.3664</v>
      </c>
      <c r="P34" s="56">
        <f t="shared" si="12"/>
        <v>4145.748799999999</v>
      </c>
      <c r="Q34" s="56"/>
      <c r="R34" s="57">
        <f t="shared" si="4"/>
        <v>62649.72239999999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5041.89905</v>
      </c>
      <c r="F38" s="56">
        <f t="shared" si="14"/>
        <v>8104.2426</v>
      </c>
      <c r="G38" s="56">
        <f t="shared" si="14"/>
        <v>5866.398319999999</v>
      </c>
      <c r="H38" s="56">
        <f t="shared" si="14"/>
        <v>5158.45001</v>
      </c>
      <c r="I38" s="56">
        <f t="shared" si="14"/>
        <v>4961.6467999999995</v>
      </c>
      <c r="J38" s="56">
        <f t="shared" si="14"/>
        <v>5522.2602099999995</v>
      </c>
      <c r="K38" s="56">
        <f t="shared" si="14"/>
        <v>5801.12649</v>
      </c>
      <c r="L38" s="56">
        <f t="shared" si="14"/>
        <v>6508.498629999999</v>
      </c>
      <c r="M38" s="56">
        <f t="shared" si="14"/>
        <v>4368.35632</v>
      </c>
      <c r="N38" s="56">
        <f t="shared" si="14"/>
        <v>5305.7026</v>
      </c>
      <c r="O38" s="56">
        <f t="shared" si="14"/>
        <v>7659.439359999999</v>
      </c>
      <c r="P38" s="56">
        <f t="shared" si="14"/>
        <v>4547.79212</v>
      </c>
      <c r="Q38" s="56"/>
      <c r="R38" s="56">
        <f t="shared" si="4"/>
        <v>68845.81250999999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5081.89905</v>
      </c>
      <c r="F39" s="56">
        <f t="shared" si="15"/>
        <v>8144.2426</v>
      </c>
      <c r="G39" s="56">
        <f t="shared" si="15"/>
        <v>5906.398319999999</v>
      </c>
      <c r="H39" s="56">
        <f t="shared" si="15"/>
        <v>5198.45001</v>
      </c>
      <c r="I39" s="56">
        <f t="shared" si="15"/>
        <v>5001.6467999999995</v>
      </c>
      <c r="J39" s="56">
        <f t="shared" si="15"/>
        <v>5562.2602099999995</v>
      </c>
      <c r="K39" s="56">
        <f t="shared" si="15"/>
        <v>5841.12649</v>
      </c>
      <c r="L39" s="56">
        <f t="shared" si="15"/>
        <v>6548.498629999999</v>
      </c>
      <c r="M39" s="56">
        <f t="shared" si="15"/>
        <v>4408.35632</v>
      </c>
      <c r="N39" s="56">
        <f t="shared" si="15"/>
        <v>5345.7026</v>
      </c>
      <c r="O39" s="56">
        <f t="shared" si="15"/>
        <v>7699.439359999999</v>
      </c>
      <c r="P39" s="56">
        <f t="shared" si="15"/>
        <v>4587.79212</v>
      </c>
      <c r="Q39" s="56"/>
      <c r="R39" s="57">
        <f t="shared" si="4"/>
        <v>69325.81250999999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2183.1282</v>
      </c>
      <c r="F43" s="56">
        <f t="shared" si="17"/>
        <v>3509.1144</v>
      </c>
      <c r="G43" s="56">
        <f t="shared" si="17"/>
        <v>2540.13408</v>
      </c>
      <c r="H43" s="56">
        <f t="shared" si="17"/>
        <v>2233.59444</v>
      </c>
      <c r="I43" s="56">
        <f t="shared" si="17"/>
        <v>2148.3792</v>
      </c>
      <c r="J43" s="56">
        <f t="shared" si="17"/>
        <v>2391.12324</v>
      </c>
      <c r="K43" s="56">
        <f t="shared" si="17"/>
        <v>2511.87156</v>
      </c>
      <c r="L43" s="56">
        <f t="shared" si="17"/>
        <v>2818.16172</v>
      </c>
      <c r="M43" s="56">
        <f t="shared" si="17"/>
        <v>1891.48608</v>
      </c>
      <c r="N43" s="56">
        <f t="shared" si="17"/>
        <v>2297.3543999999997</v>
      </c>
      <c r="O43" s="56">
        <f t="shared" si="17"/>
        <v>3316.51584</v>
      </c>
      <c r="P43" s="56">
        <f t="shared" si="17"/>
        <v>1969.1812799999998</v>
      </c>
      <c r="Q43" s="56"/>
      <c r="R43" s="56">
        <f t="shared" si="4"/>
        <v>29810.044439999998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3488.4</v>
      </c>
      <c r="F44" s="56">
        <f>F10*$D$44</f>
        <v>4957.2</v>
      </c>
      <c r="G44" s="56">
        <f>G10*$D$44</f>
        <v>4681.8</v>
      </c>
      <c r="H44" s="56"/>
      <c r="I44" s="56"/>
      <c r="J44" s="56"/>
      <c r="K44" s="56"/>
      <c r="L44" s="56"/>
      <c r="M44" s="56"/>
      <c r="N44" s="56"/>
      <c r="O44" s="56">
        <f>O10*$D$44</f>
        <v>4437</v>
      </c>
      <c r="P44" s="56">
        <f>P10*$D$44</f>
        <v>3733.2000000000003</v>
      </c>
      <c r="Q44" s="56"/>
      <c r="R44" s="56">
        <f t="shared" si="4"/>
        <v>21297.600000000002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3880.7999999999997</v>
      </c>
      <c r="I46" s="56">
        <f aca="true" t="shared" si="18" ref="I46:N46">I10*$D$46</f>
        <v>3696</v>
      </c>
      <c r="J46" s="56">
        <f t="shared" si="18"/>
        <v>3458.3999999999996</v>
      </c>
      <c r="K46" s="56">
        <f t="shared" si="18"/>
        <v>3590.3999999999996</v>
      </c>
      <c r="L46" s="56">
        <f t="shared" si="18"/>
        <v>3616.7999999999997</v>
      </c>
      <c r="M46" s="56">
        <f t="shared" si="18"/>
        <v>3432</v>
      </c>
      <c r="N46" s="56">
        <f t="shared" si="18"/>
        <v>3880.7999999999997</v>
      </c>
      <c r="O46" s="56"/>
      <c r="P46" s="56"/>
      <c r="Q46" s="56"/>
      <c r="R46" s="56">
        <f t="shared" si="4"/>
        <v>25555.199999999997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5761.528200000001</v>
      </c>
      <c r="F49" s="56">
        <f aca="true" t="shared" si="21" ref="F49:P49">SUM(F42:F48)</f>
        <v>8556.3144</v>
      </c>
      <c r="G49" s="56">
        <f t="shared" si="21"/>
        <v>7311.93408</v>
      </c>
      <c r="H49" s="56">
        <f t="shared" si="21"/>
        <v>6204.39444</v>
      </c>
      <c r="I49" s="56">
        <f t="shared" si="21"/>
        <v>5934.379199999999</v>
      </c>
      <c r="J49" s="56">
        <f t="shared" si="21"/>
        <v>5939.5232399999995</v>
      </c>
      <c r="K49" s="56">
        <f t="shared" si="21"/>
        <v>6192.271559999999</v>
      </c>
      <c r="L49" s="56">
        <f t="shared" si="21"/>
        <v>6524.961719999999</v>
      </c>
      <c r="M49" s="56">
        <f t="shared" si="21"/>
        <v>5413.48608</v>
      </c>
      <c r="N49" s="56">
        <f t="shared" si="21"/>
        <v>6268.154399999999</v>
      </c>
      <c r="O49" s="56">
        <f t="shared" si="21"/>
        <v>7843.51584</v>
      </c>
      <c r="P49" s="56">
        <f t="shared" si="21"/>
        <v>5792.38128</v>
      </c>
      <c r="Q49" s="56"/>
      <c r="R49" s="57">
        <f t="shared" si="4"/>
        <v>77742.84444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2186.8035</v>
      </c>
      <c r="F53" s="56">
        <f t="shared" si="23"/>
        <v>3515.0220000000004</v>
      </c>
      <c r="G53" s="56">
        <f t="shared" si="23"/>
        <v>2544.4104</v>
      </c>
      <c r="H53" s="56">
        <f t="shared" si="23"/>
        <v>2237.3547000000003</v>
      </c>
      <c r="I53" s="56">
        <f t="shared" si="23"/>
        <v>2151.996</v>
      </c>
      <c r="J53" s="56">
        <f t="shared" si="23"/>
        <v>2395.1487</v>
      </c>
      <c r="K53" s="56">
        <f t="shared" si="23"/>
        <v>2516.1003</v>
      </c>
      <c r="L53" s="56">
        <f t="shared" si="23"/>
        <v>2822.9061</v>
      </c>
      <c r="M53" s="56">
        <f t="shared" si="23"/>
        <v>1894.6704000000002</v>
      </c>
      <c r="N53" s="56">
        <f t="shared" si="23"/>
        <v>2301.222</v>
      </c>
      <c r="O53" s="56">
        <f t="shared" si="23"/>
        <v>3322.0992</v>
      </c>
      <c r="P53" s="56">
        <f t="shared" si="23"/>
        <v>1972.4964000000002</v>
      </c>
      <c r="Q53" s="56"/>
      <c r="R53" s="56">
        <f t="shared" si="4"/>
        <v>29860.229700000004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4106.280000000001</v>
      </c>
      <c r="F54" s="56">
        <f>F10*$D$54</f>
        <v>5835.240000000001</v>
      </c>
      <c r="G54" s="56">
        <f>G10*$D$54</f>
        <v>5511.06</v>
      </c>
      <c r="H54" s="56"/>
      <c r="I54" s="56"/>
      <c r="J54" s="56"/>
      <c r="K54" s="56"/>
      <c r="L54" s="56"/>
      <c r="M54" s="56"/>
      <c r="N54" s="56"/>
      <c r="O54" s="56">
        <f>$D$54*O10</f>
        <v>5222.900000000001</v>
      </c>
      <c r="P54" s="56">
        <f>$D$54*P10</f>
        <v>4394.4400000000005</v>
      </c>
      <c r="Q54" s="56"/>
      <c r="R54" s="56">
        <f t="shared" si="4"/>
        <v>25069.920000000006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4677.54</v>
      </c>
      <c r="I56" s="56">
        <f aca="true" t="shared" si="24" ref="I56:N56">I10*$D$56</f>
        <v>4454.8</v>
      </c>
      <c r="J56" s="56">
        <f t="shared" si="24"/>
        <v>4168.42</v>
      </c>
      <c r="K56" s="56">
        <f t="shared" si="24"/>
        <v>4327.52</v>
      </c>
      <c r="L56" s="56">
        <f t="shared" si="24"/>
        <v>4359.34</v>
      </c>
      <c r="M56" s="56">
        <f t="shared" si="24"/>
        <v>4136.6</v>
      </c>
      <c r="N56" s="56">
        <f t="shared" si="24"/>
        <v>4677.54</v>
      </c>
      <c r="O56" s="56"/>
      <c r="P56" s="56"/>
      <c r="Q56" s="56"/>
      <c r="R56" s="56">
        <f t="shared" si="4"/>
        <v>30801.760000000002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6383.083500000001</v>
      </c>
      <c r="F59" s="56">
        <f aca="true" t="shared" si="27" ref="F59:P59">SUM(F52:F58)</f>
        <v>9440.262</v>
      </c>
      <c r="G59" s="56">
        <f t="shared" si="27"/>
        <v>8145.4704</v>
      </c>
      <c r="H59" s="56">
        <f t="shared" si="27"/>
        <v>7004.894700000001</v>
      </c>
      <c r="I59" s="56">
        <f t="shared" si="27"/>
        <v>6696.796</v>
      </c>
      <c r="J59" s="56">
        <f t="shared" si="27"/>
        <v>6653.5687</v>
      </c>
      <c r="K59" s="56">
        <f t="shared" si="27"/>
        <v>6933.6203000000005</v>
      </c>
      <c r="L59" s="56">
        <f t="shared" si="27"/>
        <v>7272.2461</v>
      </c>
      <c r="M59" s="56">
        <f t="shared" si="27"/>
        <v>6121.2704</v>
      </c>
      <c r="N59" s="56">
        <f t="shared" si="27"/>
        <v>7068.762000000001</v>
      </c>
      <c r="O59" s="56">
        <f t="shared" si="27"/>
        <v>8634.9992</v>
      </c>
      <c r="P59" s="56">
        <f t="shared" si="27"/>
        <v>6456.9364000000005</v>
      </c>
      <c r="Q59" s="56"/>
      <c r="R59" s="57">
        <f t="shared" si="4"/>
        <v>86811.9097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2311.15115</v>
      </c>
      <c r="F63" s="56">
        <f t="shared" si="30"/>
        <v>3714.8958</v>
      </c>
      <c r="G63" s="56">
        <f t="shared" si="30"/>
        <v>2689.09256</v>
      </c>
      <c r="H63" s="56">
        <f t="shared" si="30"/>
        <v>2364.57683</v>
      </c>
      <c r="I63" s="56">
        <f t="shared" si="30"/>
        <v>2274.3644</v>
      </c>
      <c r="J63" s="56">
        <f t="shared" si="30"/>
        <v>2531.34343</v>
      </c>
      <c r="K63" s="56">
        <f t="shared" si="30"/>
        <v>2659.17267</v>
      </c>
      <c r="L63" s="56">
        <f t="shared" si="30"/>
        <v>2983.42429</v>
      </c>
      <c r="M63" s="56">
        <f t="shared" si="30"/>
        <v>2002.40656</v>
      </c>
      <c r="N63" s="56">
        <f t="shared" si="30"/>
        <v>2432.0758</v>
      </c>
      <c r="O63" s="56">
        <f t="shared" si="30"/>
        <v>3511.00288</v>
      </c>
      <c r="P63" s="56">
        <f t="shared" si="30"/>
        <v>2084.65796</v>
      </c>
      <c r="Q63" s="56"/>
      <c r="R63" s="56">
        <f t="shared" si="29"/>
        <v>31558.16433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1037.3999999999999</v>
      </c>
      <c r="F64" s="56">
        <f t="shared" si="31"/>
        <v>1474.2</v>
      </c>
      <c r="G64" s="56">
        <f t="shared" si="31"/>
        <v>1392.3</v>
      </c>
      <c r="H64" s="56">
        <f t="shared" si="31"/>
        <v>1337.7</v>
      </c>
      <c r="I64" s="56">
        <f t="shared" si="31"/>
        <v>1274</v>
      </c>
      <c r="J64" s="56">
        <f t="shared" si="31"/>
        <v>1192.1</v>
      </c>
      <c r="K64" s="56">
        <f t="shared" si="31"/>
        <v>1237.6</v>
      </c>
      <c r="L64" s="56">
        <f t="shared" si="31"/>
        <v>1246.7</v>
      </c>
      <c r="M64" s="56">
        <f t="shared" si="31"/>
        <v>1183</v>
      </c>
      <c r="N64" s="56">
        <f t="shared" si="31"/>
        <v>1337.7</v>
      </c>
      <c r="O64" s="56">
        <f t="shared" si="31"/>
        <v>1319.5</v>
      </c>
      <c r="P64" s="56">
        <f t="shared" si="31"/>
        <v>1110.2</v>
      </c>
      <c r="Q64" s="56"/>
      <c r="R64" s="56">
        <f t="shared" si="29"/>
        <v>15142.400000000001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672.6</v>
      </c>
      <c r="F66" s="56">
        <f t="shared" si="33"/>
        <v>955.8000000000001</v>
      </c>
      <c r="G66" s="56">
        <f t="shared" si="33"/>
        <v>902.7</v>
      </c>
      <c r="H66" s="56">
        <f t="shared" si="33"/>
        <v>867.3000000000001</v>
      </c>
      <c r="I66" s="56">
        <f t="shared" si="33"/>
        <v>826</v>
      </c>
      <c r="J66" s="56">
        <f t="shared" si="33"/>
        <v>772.9000000000001</v>
      </c>
      <c r="K66" s="56">
        <f t="shared" si="33"/>
        <v>802.4000000000001</v>
      </c>
      <c r="L66" s="56">
        <f t="shared" si="33"/>
        <v>808.3000000000001</v>
      </c>
      <c r="M66" s="56">
        <f t="shared" si="33"/>
        <v>767</v>
      </c>
      <c r="N66" s="56">
        <f t="shared" si="33"/>
        <v>867.3000000000001</v>
      </c>
      <c r="O66" s="56">
        <f t="shared" si="33"/>
        <v>855.5</v>
      </c>
      <c r="P66" s="56">
        <f t="shared" si="33"/>
        <v>719.8000000000001</v>
      </c>
      <c r="Q66" s="56"/>
      <c r="R66" s="56">
        <f t="shared" si="29"/>
        <v>9817.6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825.36</v>
      </c>
      <c r="F68" s="56">
        <f t="shared" si="35"/>
        <v>1172.88</v>
      </c>
      <c r="G68" s="56">
        <f t="shared" si="35"/>
        <v>1107.72</v>
      </c>
      <c r="H68" s="56">
        <f t="shared" si="35"/>
        <v>1064.28</v>
      </c>
      <c r="I68" s="56">
        <f t="shared" si="35"/>
        <v>1013.6</v>
      </c>
      <c r="J68" s="56">
        <f t="shared" si="35"/>
        <v>948.44</v>
      </c>
      <c r="K68" s="56">
        <f t="shared" si="35"/>
        <v>984.64</v>
      </c>
      <c r="L68" s="56">
        <f t="shared" si="35"/>
        <v>991.88</v>
      </c>
      <c r="M68" s="56">
        <f t="shared" si="35"/>
        <v>941.2</v>
      </c>
      <c r="N68" s="56">
        <f t="shared" si="35"/>
        <v>1064.28</v>
      </c>
      <c r="O68" s="56">
        <f t="shared" si="35"/>
        <v>1049.8</v>
      </c>
      <c r="P68" s="56">
        <f t="shared" si="35"/>
        <v>883.28</v>
      </c>
      <c r="Q68" s="56"/>
      <c r="R68" s="56">
        <f t="shared" si="29"/>
        <v>12047.360000000002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79.63999999999999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21.720000000000027</v>
      </c>
      <c r="Q69" s="56"/>
      <c r="R69" s="56">
        <f t="shared" si="29"/>
        <v>101.36000000000001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5126.151150000001</v>
      </c>
      <c r="F71" s="56">
        <f aca="true" t="shared" si="38" ref="F71:P71">SUM(F62:F70)</f>
        <v>7517.7758</v>
      </c>
      <c r="G71" s="56">
        <f t="shared" si="38"/>
        <v>6291.81256</v>
      </c>
      <c r="H71" s="56">
        <f t="shared" si="38"/>
        <v>5833.85683</v>
      </c>
      <c r="I71" s="56">
        <f t="shared" si="38"/>
        <v>5587.964400000001</v>
      </c>
      <c r="J71" s="56">
        <f t="shared" si="38"/>
        <v>5644.7834299999995</v>
      </c>
      <c r="K71" s="56">
        <f t="shared" si="38"/>
        <v>5883.81267</v>
      </c>
      <c r="L71" s="56">
        <f t="shared" si="38"/>
        <v>6230.30429</v>
      </c>
      <c r="M71" s="56">
        <f t="shared" si="38"/>
        <v>5093.606559999999</v>
      </c>
      <c r="N71" s="56">
        <f t="shared" si="38"/>
        <v>5901.3558</v>
      </c>
      <c r="O71" s="56">
        <f t="shared" si="38"/>
        <v>6935.80288</v>
      </c>
      <c r="P71" s="56">
        <f t="shared" si="38"/>
        <v>5019.6579600000005</v>
      </c>
      <c r="Q71" s="56"/>
      <c r="R71" s="57">
        <f t="shared" si="29"/>
        <v>71066.88432999999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2159.8513</v>
      </c>
      <c r="F75" s="56">
        <f t="shared" si="41"/>
        <v>3471.6996</v>
      </c>
      <c r="G75" s="56">
        <f t="shared" si="41"/>
        <v>2513.05072</v>
      </c>
      <c r="H75" s="56">
        <f t="shared" si="41"/>
        <v>2209.77946</v>
      </c>
      <c r="I75" s="56">
        <f t="shared" si="41"/>
        <v>2125.4728</v>
      </c>
      <c r="J75" s="56">
        <f t="shared" si="41"/>
        <v>2365.62866</v>
      </c>
      <c r="K75" s="56">
        <f t="shared" si="41"/>
        <v>2485.08954</v>
      </c>
      <c r="L75" s="56">
        <f t="shared" si="41"/>
        <v>2788.11398</v>
      </c>
      <c r="M75" s="56">
        <f t="shared" si="41"/>
        <v>1871.31872</v>
      </c>
      <c r="N75" s="56">
        <f t="shared" si="41"/>
        <v>2272.8596</v>
      </c>
      <c r="O75" s="56">
        <f t="shared" si="41"/>
        <v>3281.15456</v>
      </c>
      <c r="P75" s="56">
        <f t="shared" si="41"/>
        <v>1948.18552</v>
      </c>
      <c r="Q75" s="56"/>
      <c r="R75" s="56">
        <f t="shared" si="40"/>
        <v>29492.204459999997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1349.76</v>
      </c>
      <c r="F76" s="56">
        <f t="shared" si="42"/>
        <v>1918.08</v>
      </c>
      <c r="G76" s="56">
        <f t="shared" si="42"/>
        <v>1811.52</v>
      </c>
      <c r="H76" s="56">
        <f t="shared" si="42"/>
        <v>1740.48</v>
      </c>
      <c r="I76" s="56">
        <f t="shared" si="42"/>
        <v>1657.6</v>
      </c>
      <c r="J76" s="56">
        <f t="shared" si="42"/>
        <v>1551.04</v>
      </c>
      <c r="K76" s="56">
        <f t="shared" si="42"/>
        <v>1610.24</v>
      </c>
      <c r="L76" s="56">
        <f t="shared" si="42"/>
        <v>1622.08</v>
      </c>
      <c r="M76" s="56">
        <f t="shared" si="42"/>
        <v>1539.2</v>
      </c>
      <c r="N76" s="56">
        <f t="shared" si="42"/>
        <v>1740.48</v>
      </c>
      <c r="O76" s="56">
        <f t="shared" si="42"/>
        <v>1716.8</v>
      </c>
      <c r="P76" s="56">
        <f t="shared" si="42"/>
        <v>1444.48</v>
      </c>
      <c r="Q76" s="56"/>
      <c r="R76" s="56">
        <f t="shared" si="40"/>
        <v>19701.76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984.96</v>
      </c>
      <c r="F78" s="56">
        <f t="shared" si="44"/>
        <v>1399.68</v>
      </c>
      <c r="G78" s="56">
        <f t="shared" si="44"/>
        <v>1321.92</v>
      </c>
      <c r="H78" s="56">
        <f t="shared" si="44"/>
        <v>1270.0800000000002</v>
      </c>
      <c r="I78" s="56">
        <f t="shared" si="44"/>
        <v>1209.6000000000001</v>
      </c>
      <c r="J78" s="56">
        <f t="shared" si="44"/>
        <v>1131.8400000000001</v>
      </c>
      <c r="K78" s="56">
        <f t="shared" si="44"/>
        <v>1175.04</v>
      </c>
      <c r="L78" s="56">
        <f t="shared" si="44"/>
        <v>1183.68</v>
      </c>
      <c r="M78" s="56">
        <f t="shared" si="44"/>
        <v>1123.2</v>
      </c>
      <c r="N78" s="56">
        <f t="shared" si="44"/>
        <v>1270.0800000000002</v>
      </c>
      <c r="O78" s="56">
        <f t="shared" si="44"/>
        <v>1252.8000000000002</v>
      </c>
      <c r="P78" s="56">
        <f t="shared" si="44"/>
        <v>1054.0800000000002</v>
      </c>
      <c r="Q78" s="56"/>
      <c r="R78" s="56">
        <f t="shared" si="40"/>
        <v>14376.960000000001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1137.72</v>
      </c>
      <c r="F80" s="56">
        <f t="shared" si="46"/>
        <v>1616.76</v>
      </c>
      <c r="G80" s="56">
        <f t="shared" si="46"/>
        <v>1526.94</v>
      </c>
      <c r="H80" s="56">
        <f t="shared" si="46"/>
        <v>1467.0600000000002</v>
      </c>
      <c r="I80" s="56">
        <f t="shared" si="46"/>
        <v>1397.2</v>
      </c>
      <c r="J80" s="56">
        <f t="shared" si="46"/>
        <v>1307.38</v>
      </c>
      <c r="K80" s="56">
        <f t="shared" si="46"/>
        <v>1357.28</v>
      </c>
      <c r="L80" s="56">
        <f t="shared" si="46"/>
        <v>1367.26</v>
      </c>
      <c r="M80" s="56">
        <f t="shared" si="46"/>
        <v>1297.4</v>
      </c>
      <c r="N80" s="56">
        <f t="shared" si="46"/>
        <v>1467.0600000000002</v>
      </c>
      <c r="O80" s="56">
        <f t="shared" si="46"/>
        <v>1447.1000000000001</v>
      </c>
      <c r="P80" s="56">
        <f t="shared" si="46"/>
        <v>1217.56</v>
      </c>
      <c r="Q80" s="56"/>
      <c r="R80" s="56">
        <f t="shared" si="40"/>
        <v>16606.72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109.77999999999997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29.940000000000055</v>
      </c>
      <c r="Q81" s="56"/>
      <c r="R81" s="56">
        <f t="shared" si="40"/>
        <v>139.72000000000003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5942.0713</v>
      </c>
      <c r="F83" s="56">
        <f aca="true" t="shared" si="49" ref="F83:P83">SUM(F74:F82)</f>
        <v>8606.2196</v>
      </c>
      <c r="G83" s="56">
        <f t="shared" si="49"/>
        <v>7373.43072</v>
      </c>
      <c r="H83" s="56">
        <f t="shared" si="49"/>
        <v>6887.3994600000005</v>
      </c>
      <c r="I83" s="56">
        <f t="shared" si="49"/>
        <v>6589.8728</v>
      </c>
      <c r="J83" s="56">
        <f t="shared" si="49"/>
        <v>6555.88866</v>
      </c>
      <c r="K83" s="56">
        <f t="shared" si="49"/>
        <v>6827.649539999999</v>
      </c>
      <c r="L83" s="56">
        <f t="shared" si="49"/>
        <v>7161.1339800000005</v>
      </c>
      <c r="M83" s="56">
        <f t="shared" si="49"/>
        <v>6031.11872</v>
      </c>
      <c r="N83" s="56">
        <f t="shared" si="49"/>
        <v>6950.4796</v>
      </c>
      <c r="O83" s="56">
        <f t="shared" si="49"/>
        <v>7897.854560000001</v>
      </c>
      <c r="P83" s="56">
        <f t="shared" si="49"/>
        <v>5894.24552</v>
      </c>
      <c r="Q83" s="56"/>
      <c r="R83" s="57">
        <f t="shared" si="40"/>
        <v>82717.36446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O55" sqref="O55:P5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 t="s">
        <v>84</v>
      </c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116600</v>
      </c>
      <c r="F7" s="70">
        <v>134000</v>
      </c>
      <c r="G7" s="70">
        <v>109600</v>
      </c>
      <c r="H7" s="70">
        <v>71400</v>
      </c>
      <c r="I7" s="70">
        <v>73200</v>
      </c>
      <c r="J7" s="70">
        <v>92800</v>
      </c>
      <c r="K7" s="70">
        <v>100800</v>
      </c>
      <c r="L7" s="70">
        <v>102000</v>
      </c>
      <c r="M7" s="70">
        <v>81600</v>
      </c>
      <c r="N7" s="70">
        <v>69400</v>
      </c>
      <c r="O7" s="70">
        <v>88200</v>
      </c>
      <c r="P7" s="70">
        <v>96000</v>
      </c>
      <c r="R7" s="41">
        <f>SUM(E7:P7)</f>
        <v>1135600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399.2</v>
      </c>
      <c r="C10" s="37"/>
      <c r="D10" s="10" t="s">
        <v>5</v>
      </c>
      <c r="E10" s="70">
        <v>311.5</v>
      </c>
      <c r="F10" s="70">
        <v>379.8</v>
      </c>
      <c r="G10" s="70">
        <v>399.2</v>
      </c>
      <c r="H10" s="70">
        <v>356.9</v>
      </c>
      <c r="I10" s="70">
        <v>318.4</v>
      </c>
      <c r="J10" s="70">
        <v>302.4</v>
      </c>
      <c r="K10" s="70">
        <v>284.6</v>
      </c>
      <c r="L10" s="70">
        <v>275.9</v>
      </c>
      <c r="M10" s="70">
        <v>299.6</v>
      </c>
      <c r="N10" s="70">
        <v>334.1</v>
      </c>
      <c r="O10" s="70">
        <v>358.3</v>
      </c>
      <c r="P10" s="70">
        <v>328.8</v>
      </c>
      <c r="R10" s="41">
        <f>SUM(E10:P10)</f>
        <v>3949.5000000000005</v>
      </c>
      <c r="W10" s="15" t="s">
        <v>54</v>
      </c>
      <c r="X10" s="20"/>
    </row>
    <row r="11" spans="2:24" ht="15">
      <c r="B11" s="37">
        <f>MAX(E11:P11)</f>
        <v>399.2</v>
      </c>
      <c r="C11" s="37"/>
      <c r="D11" s="10" t="s">
        <v>6</v>
      </c>
      <c r="E11" s="70">
        <v>311.5</v>
      </c>
      <c r="F11" s="70">
        <v>379.8</v>
      </c>
      <c r="G11" s="70">
        <v>399.2</v>
      </c>
      <c r="H11" s="70">
        <v>356.9</v>
      </c>
      <c r="I11" s="70">
        <v>318.4</v>
      </c>
      <c r="J11" s="70">
        <v>302.4</v>
      </c>
      <c r="K11" s="70">
        <v>284.6</v>
      </c>
      <c r="L11" s="70">
        <v>275.9</v>
      </c>
      <c r="M11" s="70">
        <v>299.6</v>
      </c>
      <c r="N11" s="70">
        <v>334.1</v>
      </c>
      <c r="O11" s="70">
        <v>358.3</v>
      </c>
      <c r="P11" s="70">
        <v>328.8</v>
      </c>
      <c r="R11" s="41">
        <f>SUM(E11:P11)</f>
        <v>3949.5000000000005</v>
      </c>
      <c r="W11" s="15" t="s">
        <v>55</v>
      </c>
      <c r="X11" s="20"/>
    </row>
    <row r="12" spans="2:24" ht="15">
      <c r="B12" s="37">
        <f>MAX(E12:P12)</f>
        <v>399.2</v>
      </c>
      <c r="C12" s="37"/>
      <c r="D12" s="10" t="s">
        <v>7</v>
      </c>
      <c r="E12" s="71">
        <v>311.5</v>
      </c>
      <c r="F12" s="71">
        <v>379.8</v>
      </c>
      <c r="G12" s="71">
        <v>399.2</v>
      </c>
      <c r="H12" s="71">
        <v>356.9</v>
      </c>
      <c r="I12" s="71">
        <v>318.4</v>
      </c>
      <c r="J12" s="71">
        <v>302.4</v>
      </c>
      <c r="K12" s="71">
        <v>284.6</v>
      </c>
      <c r="L12" s="71">
        <v>275.9</v>
      </c>
      <c r="M12" s="71">
        <v>299.6</v>
      </c>
      <c r="N12" s="71">
        <v>334.1</v>
      </c>
      <c r="O12" s="71">
        <v>358.3</v>
      </c>
      <c r="P12" s="71">
        <v>328.8</v>
      </c>
      <c r="R12" s="41">
        <f>SUM(E12:P12)</f>
        <v>3949.5000000000005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9055.461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10709.194</v>
      </c>
      <c r="G15" s="59">
        <f t="shared" si="0"/>
        <v>10144.312</v>
      </c>
      <c r="H15" s="59">
        <f t="shared" si="0"/>
        <v>8153.151</v>
      </c>
      <c r="I15" s="59">
        <f t="shared" si="0"/>
        <v>7630.264</v>
      </c>
      <c r="J15" s="59">
        <f t="shared" si="0"/>
        <v>8077.679999999999</v>
      </c>
      <c r="K15" s="59">
        <f t="shared" si="0"/>
        <v>8162.518000000001</v>
      </c>
      <c r="L15" s="59">
        <f t="shared" si="0"/>
        <v>8115.742</v>
      </c>
      <c r="M15" s="59">
        <f t="shared" si="0"/>
        <v>7640.124</v>
      </c>
      <c r="N15" s="59">
        <f t="shared" si="0"/>
        <v>7735.387000000001</v>
      </c>
      <c r="O15" s="59">
        <f t="shared" si="0"/>
        <v>8766.840999999999</v>
      </c>
      <c r="P15" s="59">
        <f t="shared" si="0"/>
        <v>8592.584</v>
      </c>
      <c r="Q15" s="59"/>
      <c r="R15" s="59">
        <f t="shared" si="0"/>
        <v>102783.258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9055.461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10709.194</v>
      </c>
      <c r="G16" s="60">
        <f t="shared" si="1"/>
        <v>10144.312</v>
      </c>
      <c r="H16" s="60">
        <f t="shared" si="1"/>
        <v>8153.151</v>
      </c>
      <c r="I16" s="60">
        <f t="shared" si="1"/>
        <v>7630.264</v>
      </c>
      <c r="J16" s="60">
        <f t="shared" si="1"/>
        <v>8077.679999999999</v>
      </c>
      <c r="K16" s="60">
        <f t="shared" si="1"/>
        <v>8162.518000000001</v>
      </c>
      <c r="L16" s="60">
        <f t="shared" si="1"/>
        <v>8115.742</v>
      </c>
      <c r="M16" s="60">
        <f t="shared" si="1"/>
        <v>7640.124</v>
      </c>
      <c r="N16" s="60">
        <f t="shared" si="1"/>
        <v>7735.387000000001</v>
      </c>
      <c r="O16" s="60">
        <f t="shared" si="1"/>
        <v>8766.840999999999</v>
      </c>
      <c r="P16" s="60">
        <f t="shared" si="1"/>
        <v>8592.584</v>
      </c>
      <c r="Q16" s="60"/>
      <c r="R16" s="60">
        <f t="shared" si="1"/>
        <v>102783.258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10756.35</v>
      </c>
      <c r="F23" s="56">
        <f t="shared" si="5"/>
        <v>12361.5</v>
      </c>
      <c r="G23" s="56">
        <f t="shared" si="5"/>
        <v>10110.6</v>
      </c>
      <c r="H23" s="56">
        <f t="shared" si="5"/>
        <v>6586.65</v>
      </c>
      <c r="I23" s="56">
        <f t="shared" si="5"/>
        <v>6752.7</v>
      </c>
      <c r="J23" s="56">
        <f t="shared" si="5"/>
        <v>8560.8</v>
      </c>
      <c r="K23" s="56">
        <f t="shared" si="5"/>
        <v>9298.8</v>
      </c>
      <c r="L23" s="56">
        <f t="shared" si="5"/>
        <v>9409.5</v>
      </c>
      <c r="M23" s="56">
        <f t="shared" si="5"/>
        <v>7527.599999999999</v>
      </c>
      <c r="N23" s="56">
        <f t="shared" si="5"/>
        <v>6402.15</v>
      </c>
      <c r="O23" s="56">
        <f t="shared" si="5"/>
        <v>8136.45</v>
      </c>
      <c r="P23" s="56">
        <f t="shared" si="5"/>
        <v>8856</v>
      </c>
      <c r="Q23" s="56"/>
      <c r="R23" s="56">
        <f t="shared" si="4"/>
        <v>104759.09999999999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10791.35</v>
      </c>
      <c r="F24" s="56">
        <f aca="true" t="shared" si="6" ref="F24:P24">F22+F23</f>
        <v>12396.5</v>
      </c>
      <c r="G24" s="56">
        <f t="shared" si="6"/>
        <v>10145.6</v>
      </c>
      <c r="H24" s="56">
        <f t="shared" si="6"/>
        <v>6621.65</v>
      </c>
      <c r="I24" s="56">
        <f t="shared" si="6"/>
        <v>6787.7</v>
      </c>
      <c r="J24" s="56">
        <f t="shared" si="6"/>
        <v>8595.8</v>
      </c>
      <c r="K24" s="56">
        <f t="shared" si="6"/>
        <v>9333.8</v>
      </c>
      <c r="L24" s="56">
        <f t="shared" si="6"/>
        <v>9444.5</v>
      </c>
      <c r="M24" s="56">
        <f t="shared" si="6"/>
        <v>7562.599999999999</v>
      </c>
      <c r="N24" s="56">
        <f t="shared" si="6"/>
        <v>6437.15</v>
      </c>
      <c r="O24" s="56">
        <f t="shared" si="6"/>
        <v>8171.45</v>
      </c>
      <c r="P24" s="56">
        <f t="shared" si="6"/>
        <v>8891</v>
      </c>
      <c r="Q24" s="56"/>
      <c r="R24" s="57">
        <f t="shared" si="4"/>
        <v>105179.09999999999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11724.13</v>
      </c>
      <c r="F28" s="56">
        <f t="shared" si="8"/>
        <v>13473.7</v>
      </c>
      <c r="G28" s="56">
        <f t="shared" si="8"/>
        <v>11020.28</v>
      </c>
      <c r="H28" s="56">
        <f t="shared" si="8"/>
        <v>7179.27</v>
      </c>
      <c r="I28" s="56">
        <f t="shared" si="8"/>
        <v>7360.26</v>
      </c>
      <c r="J28" s="56">
        <f t="shared" si="8"/>
        <v>9331.04</v>
      </c>
      <c r="K28" s="56">
        <f t="shared" si="8"/>
        <v>10135.44</v>
      </c>
      <c r="L28" s="56">
        <f t="shared" si="8"/>
        <v>10256.1</v>
      </c>
      <c r="M28" s="56">
        <f t="shared" si="8"/>
        <v>8204.88</v>
      </c>
      <c r="N28" s="56">
        <f t="shared" si="8"/>
        <v>6978.17</v>
      </c>
      <c r="O28" s="56">
        <f t="shared" si="8"/>
        <v>8868.51</v>
      </c>
      <c r="P28" s="56">
        <f t="shared" si="8"/>
        <v>9652.8</v>
      </c>
      <c r="Q28" s="56"/>
      <c r="R28" s="56">
        <f t="shared" si="4"/>
        <v>114184.58000000002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11764.13</v>
      </c>
      <c r="F29" s="56">
        <f aca="true" t="shared" si="9" ref="F29:P29">F28+F27</f>
        <v>13513.7</v>
      </c>
      <c r="G29" s="56">
        <f t="shared" si="9"/>
        <v>11060.28</v>
      </c>
      <c r="H29" s="56">
        <f t="shared" si="9"/>
        <v>7219.27</v>
      </c>
      <c r="I29" s="56">
        <f t="shared" si="9"/>
        <v>7400.26</v>
      </c>
      <c r="J29" s="56">
        <f t="shared" si="9"/>
        <v>9371.04</v>
      </c>
      <c r="K29" s="56">
        <f t="shared" si="9"/>
        <v>10175.44</v>
      </c>
      <c r="L29" s="56">
        <f t="shared" si="9"/>
        <v>10296.1</v>
      </c>
      <c r="M29" s="56">
        <f t="shared" si="9"/>
        <v>8244.88</v>
      </c>
      <c r="N29" s="56">
        <f t="shared" si="9"/>
        <v>7018.17</v>
      </c>
      <c r="O29" s="56">
        <f t="shared" si="9"/>
        <v>8908.51</v>
      </c>
      <c r="P29" s="56">
        <f t="shared" si="9"/>
        <v>9692.8</v>
      </c>
      <c r="Q29" s="56"/>
      <c r="R29" s="57">
        <f t="shared" si="4"/>
        <v>114664.58000000002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8675.039999999999</v>
      </c>
      <c r="F33" s="56">
        <f t="shared" si="11"/>
        <v>9969.599999999999</v>
      </c>
      <c r="G33" s="56">
        <f t="shared" si="11"/>
        <v>8154.24</v>
      </c>
      <c r="H33" s="56">
        <f t="shared" si="11"/>
        <v>5312.16</v>
      </c>
      <c r="I33" s="56">
        <f t="shared" si="11"/>
        <v>5446.08</v>
      </c>
      <c r="J33" s="56">
        <f t="shared" si="11"/>
        <v>6904.32</v>
      </c>
      <c r="K33" s="56">
        <f t="shared" si="11"/>
        <v>7499.5199999999995</v>
      </c>
      <c r="L33" s="56">
        <f t="shared" si="11"/>
        <v>7588.799999999999</v>
      </c>
      <c r="M33" s="56">
        <f t="shared" si="11"/>
        <v>6071.039999999999</v>
      </c>
      <c r="N33" s="56">
        <f t="shared" si="11"/>
        <v>5163.36</v>
      </c>
      <c r="O33" s="56">
        <f t="shared" si="11"/>
        <v>6562.079999999999</v>
      </c>
      <c r="P33" s="56">
        <f t="shared" si="11"/>
        <v>7142.4</v>
      </c>
      <c r="Q33" s="56"/>
      <c r="R33" s="56">
        <f t="shared" si="4"/>
        <v>84488.63999999998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8710.039999999999</v>
      </c>
      <c r="F34" s="56">
        <f aca="true" t="shared" si="12" ref="F34:P34">F32+F33</f>
        <v>10004.599999999999</v>
      </c>
      <c r="G34" s="56">
        <f t="shared" si="12"/>
        <v>8189.24</v>
      </c>
      <c r="H34" s="56">
        <f t="shared" si="12"/>
        <v>5347.16</v>
      </c>
      <c r="I34" s="56">
        <f t="shared" si="12"/>
        <v>5481.08</v>
      </c>
      <c r="J34" s="56">
        <f t="shared" si="12"/>
        <v>6939.32</v>
      </c>
      <c r="K34" s="56">
        <f t="shared" si="12"/>
        <v>7534.5199999999995</v>
      </c>
      <c r="L34" s="56">
        <f t="shared" si="12"/>
        <v>7623.799999999999</v>
      </c>
      <c r="M34" s="56">
        <f t="shared" si="12"/>
        <v>6106.039999999999</v>
      </c>
      <c r="N34" s="56">
        <f t="shared" si="12"/>
        <v>5198.36</v>
      </c>
      <c r="O34" s="56">
        <f t="shared" si="12"/>
        <v>6597.079999999999</v>
      </c>
      <c r="P34" s="56">
        <f t="shared" si="12"/>
        <v>7177.4</v>
      </c>
      <c r="Q34" s="56"/>
      <c r="R34" s="57">
        <f t="shared" si="4"/>
        <v>84908.63999999998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9597.346</v>
      </c>
      <c r="F38" s="56">
        <f t="shared" si="14"/>
        <v>11029.539999999999</v>
      </c>
      <c r="G38" s="56">
        <f t="shared" si="14"/>
        <v>9021.176</v>
      </c>
      <c r="H38" s="56">
        <f t="shared" si="14"/>
        <v>5876.933999999999</v>
      </c>
      <c r="I38" s="56">
        <f t="shared" si="14"/>
        <v>6025.092</v>
      </c>
      <c r="J38" s="56">
        <f t="shared" si="14"/>
        <v>7638.3679999999995</v>
      </c>
      <c r="K38" s="56">
        <f t="shared" si="14"/>
        <v>8296.848</v>
      </c>
      <c r="L38" s="56">
        <f t="shared" si="14"/>
        <v>8395.619999999999</v>
      </c>
      <c r="M38" s="56">
        <f t="shared" si="14"/>
        <v>6716.495999999999</v>
      </c>
      <c r="N38" s="56">
        <f t="shared" si="14"/>
        <v>5712.313999999999</v>
      </c>
      <c r="O38" s="56">
        <f t="shared" si="14"/>
        <v>7259.741999999999</v>
      </c>
      <c r="P38" s="56">
        <f t="shared" si="14"/>
        <v>7901.759999999999</v>
      </c>
      <c r="Q38" s="56"/>
      <c r="R38" s="56">
        <f t="shared" si="4"/>
        <v>93471.23599999999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9637.346</v>
      </c>
      <c r="F39" s="56">
        <f t="shared" si="15"/>
        <v>11069.539999999999</v>
      </c>
      <c r="G39" s="56">
        <f t="shared" si="15"/>
        <v>9061.176</v>
      </c>
      <c r="H39" s="56">
        <f t="shared" si="15"/>
        <v>5916.933999999999</v>
      </c>
      <c r="I39" s="56">
        <f t="shared" si="15"/>
        <v>6065.092</v>
      </c>
      <c r="J39" s="56">
        <f t="shared" si="15"/>
        <v>7678.3679999999995</v>
      </c>
      <c r="K39" s="56">
        <f t="shared" si="15"/>
        <v>8336.848</v>
      </c>
      <c r="L39" s="56">
        <f t="shared" si="15"/>
        <v>8435.619999999999</v>
      </c>
      <c r="M39" s="56">
        <f t="shared" si="15"/>
        <v>6756.495999999999</v>
      </c>
      <c r="N39" s="56">
        <f t="shared" si="15"/>
        <v>5752.313999999999</v>
      </c>
      <c r="O39" s="56">
        <f t="shared" si="15"/>
        <v>7299.741999999999</v>
      </c>
      <c r="P39" s="56">
        <f t="shared" si="15"/>
        <v>7941.759999999999</v>
      </c>
      <c r="Q39" s="56"/>
      <c r="R39" s="57">
        <f t="shared" si="4"/>
        <v>93951.23599999999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4155.624</v>
      </c>
      <c r="F43" s="56">
        <f t="shared" si="17"/>
        <v>4775.759999999999</v>
      </c>
      <c r="G43" s="56">
        <f t="shared" si="17"/>
        <v>3906.144</v>
      </c>
      <c r="H43" s="56">
        <f t="shared" si="17"/>
        <v>2544.696</v>
      </c>
      <c r="I43" s="56">
        <f t="shared" si="17"/>
        <v>2608.848</v>
      </c>
      <c r="J43" s="56">
        <f t="shared" si="17"/>
        <v>3307.392</v>
      </c>
      <c r="K43" s="56">
        <f t="shared" si="17"/>
        <v>3592.5119999999997</v>
      </c>
      <c r="L43" s="56">
        <f t="shared" si="17"/>
        <v>3635.2799999999997</v>
      </c>
      <c r="M43" s="56">
        <f t="shared" si="17"/>
        <v>2908.2239999999997</v>
      </c>
      <c r="N43" s="56">
        <f t="shared" si="17"/>
        <v>2473.4159999999997</v>
      </c>
      <c r="O43" s="56">
        <f t="shared" si="17"/>
        <v>3143.448</v>
      </c>
      <c r="P43" s="56">
        <f t="shared" si="17"/>
        <v>3421.4399999999996</v>
      </c>
      <c r="Q43" s="56"/>
      <c r="R43" s="56">
        <f t="shared" si="4"/>
        <v>40472.78399999999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4765.95</v>
      </c>
      <c r="F44" s="56">
        <f>F10*$D$44</f>
        <v>5810.9400000000005</v>
      </c>
      <c r="G44" s="56">
        <f>G10*$D$44</f>
        <v>6107.76</v>
      </c>
      <c r="H44" s="56"/>
      <c r="I44" s="56"/>
      <c r="J44" s="56"/>
      <c r="K44" s="56"/>
      <c r="L44" s="56"/>
      <c r="M44" s="56"/>
      <c r="N44" s="56"/>
      <c r="O44" s="56">
        <f>O10*$D$44</f>
        <v>5481.990000000001</v>
      </c>
      <c r="P44" s="56">
        <f>P10*$D$44</f>
        <v>5030.64</v>
      </c>
      <c r="Q44" s="56"/>
      <c r="R44" s="56">
        <f t="shared" si="4"/>
        <v>27197.280000000002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4711.079999999999</v>
      </c>
      <c r="I46" s="56">
        <f aca="true" t="shared" si="18" ref="I46:N46">I10*$D$46</f>
        <v>4202.879999999999</v>
      </c>
      <c r="J46" s="56">
        <f t="shared" si="18"/>
        <v>3991.6799999999994</v>
      </c>
      <c r="K46" s="56">
        <f t="shared" si="18"/>
        <v>3756.7200000000003</v>
      </c>
      <c r="L46" s="56">
        <f t="shared" si="18"/>
        <v>3641.8799999999997</v>
      </c>
      <c r="M46" s="56">
        <f t="shared" si="18"/>
        <v>3954.7200000000003</v>
      </c>
      <c r="N46" s="56">
        <f t="shared" si="18"/>
        <v>4410.12</v>
      </c>
      <c r="O46" s="56"/>
      <c r="P46" s="56"/>
      <c r="Q46" s="56"/>
      <c r="R46" s="56">
        <f t="shared" si="4"/>
        <v>28669.08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9011.574</v>
      </c>
      <c r="F49" s="56">
        <f aca="true" t="shared" si="21" ref="F49:P49">SUM(F42:F48)</f>
        <v>10676.7</v>
      </c>
      <c r="G49" s="56">
        <f t="shared" si="21"/>
        <v>10103.904</v>
      </c>
      <c r="H49" s="56">
        <f t="shared" si="21"/>
        <v>7345.775999999999</v>
      </c>
      <c r="I49" s="56">
        <f t="shared" si="21"/>
        <v>6901.727999999999</v>
      </c>
      <c r="J49" s="56">
        <f t="shared" si="21"/>
        <v>7389.071999999999</v>
      </c>
      <c r="K49" s="56">
        <f t="shared" si="21"/>
        <v>7439.232</v>
      </c>
      <c r="L49" s="56">
        <f t="shared" si="21"/>
        <v>7367.16</v>
      </c>
      <c r="M49" s="56">
        <f t="shared" si="21"/>
        <v>6952.9439999999995</v>
      </c>
      <c r="N49" s="56">
        <f t="shared" si="21"/>
        <v>6973.536</v>
      </c>
      <c r="O49" s="56">
        <f t="shared" si="21"/>
        <v>8715.438</v>
      </c>
      <c r="P49" s="56">
        <f t="shared" si="21"/>
        <v>8542.08</v>
      </c>
      <c r="Q49" s="56"/>
      <c r="R49" s="57">
        <f t="shared" si="4"/>
        <v>97419.14400000001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4162.62</v>
      </c>
      <c r="F53" s="56">
        <f t="shared" si="23"/>
        <v>4783.8</v>
      </c>
      <c r="G53" s="56">
        <f t="shared" si="23"/>
        <v>3912.7200000000003</v>
      </c>
      <c r="H53" s="56">
        <f t="shared" si="23"/>
        <v>2548.98</v>
      </c>
      <c r="I53" s="56">
        <f t="shared" si="23"/>
        <v>2613.2400000000002</v>
      </c>
      <c r="J53" s="56">
        <f t="shared" si="23"/>
        <v>3312.96</v>
      </c>
      <c r="K53" s="56">
        <f t="shared" si="23"/>
        <v>3598.5600000000004</v>
      </c>
      <c r="L53" s="56">
        <f t="shared" si="23"/>
        <v>3641.4</v>
      </c>
      <c r="M53" s="56">
        <f t="shared" si="23"/>
        <v>2913.1200000000003</v>
      </c>
      <c r="N53" s="56">
        <f t="shared" si="23"/>
        <v>2477.5800000000004</v>
      </c>
      <c r="O53" s="56">
        <f t="shared" si="23"/>
        <v>3148.7400000000002</v>
      </c>
      <c r="P53" s="56">
        <f t="shared" si="23"/>
        <v>3427.2000000000003</v>
      </c>
      <c r="Q53" s="56"/>
      <c r="R53" s="56">
        <f t="shared" si="4"/>
        <v>40540.92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5610.115000000001</v>
      </c>
      <c r="F54" s="56">
        <f>F10*$D$54</f>
        <v>6840.198000000001</v>
      </c>
      <c r="G54" s="56">
        <f>G10*$D$54</f>
        <v>7189.592000000001</v>
      </c>
      <c r="H54" s="56"/>
      <c r="I54" s="56"/>
      <c r="J54" s="56"/>
      <c r="K54" s="56"/>
      <c r="L54" s="56"/>
      <c r="M54" s="56"/>
      <c r="N54" s="56"/>
      <c r="O54" s="56">
        <f>$D$54*O10</f>
        <v>6452.983000000001</v>
      </c>
      <c r="P54" s="56">
        <f>$D$54*P10</f>
        <v>5921.688000000001</v>
      </c>
      <c r="Q54" s="56"/>
      <c r="R54" s="56">
        <f t="shared" si="4"/>
        <v>32014.576000000005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5678.2789999999995</v>
      </c>
      <c r="I56" s="56">
        <f aca="true" t="shared" si="24" ref="I56:N56">I10*$D$56</f>
        <v>5065.744</v>
      </c>
      <c r="J56" s="56">
        <f t="shared" si="24"/>
        <v>4811.183999999999</v>
      </c>
      <c r="K56" s="56">
        <f t="shared" si="24"/>
        <v>4527.986000000001</v>
      </c>
      <c r="L56" s="56">
        <f t="shared" si="24"/>
        <v>4389.5689999999995</v>
      </c>
      <c r="M56" s="56">
        <f t="shared" si="24"/>
        <v>4766.636</v>
      </c>
      <c r="N56" s="56">
        <f t="shared" si="24"/>
        <v>5315.531000000001</v>
      </c>
      <c r="O56" s="56"/>
      <c r="P56" s="56"/>
      <c r="Q56" s="56"/>
      <c r="R56" s="56">
        <f t="shared" si="4"/>
        <v>34554.929000000004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9862.735</v>
      </c>
      <c r="F59" s="56">
        <f aca="true" t="shared" si="27" ref="F59:P59">SUM(F52:F58)</f>
        <v>11713.998000000001</v>
      </c>
      <c r="G59" s="56">
        <f t="shared" si="27"/>
        <v>11192.312000000002</v>
      </c>
      <c r="H59" s="56">
        <f t="shared" si="27"/>
        <v>8317.259</v>
      </c>
      <c r="I59" s="56">
        <f t="shared" si="27"/>
        <v>7768.984</v>
      </c>
      <c r="J59" s="56">
        <f t="shared" si="27"/>
        <v>8214.144</v>
      </c>
      <c r="K59" s="56">
        <f t="shared" si="27"/>
        <v>8216.546000000002</v>
      </c>
      <c r="L59" s="56">
        <f t="shared" si="27"/>
        <v>8120.968999999999</v>
      </c>
      <c r="M59" s="56">
        <f t="shared" si="27"/>
        <v>7769.756000000001</v>
      </c>
      <c r="N59" s="56">
        <f t="shared" si="27"/>
        <v>7883.111000000001</v>
      </c>
      <c r="O59" s="56">
        <f t="shared" si="27"/>
        <v>9691.723000000002</v>
      </c>
      <c r="P59" s="56">
        <f t="shared" si="27"/>
        <v>9438.888</v>
      </c>
      <c r="Q59" s="56"/>
      <c r="R59" s="57">
        <f t="shared" si="4"/>
        <v>108190.42500000002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4399.318</v>
      </c>
      <c r="F63" s="56">
        <f t="shared" si="30"/>
        <v>5055.82</v>
      </c>
      <c r="G63" s="56">
        <f t="shared" si="30"/>
        <v>4135.208</v>
      </c>
      <c r="H63" s="56">
        <f t="shared" si="30"/>
        <v>2693.922</v>
      </c>
      <c r="I63" s="56">
        <f t="shared" si="30"/>
        <v>2761.836</v>
      </c>
      <c r="J63" s="56">
        <f t="shared" si="30"/>
        <v>3501.344</v>
      </c>
      <c r="K63" s="56">
        <f t="shared" si="30"/>
        <v>3803.1839999999997</v>
      </c>
      <c r="L63" s="56">
        <f t="shared" si="30"/>
        <v>3848.46</v>
      </c>
      <c r="M63" s="56">
        <f t="shared" si="30"/>
        <v>3078.768</v>
      </c>
      <c r="N63" s="56">
        <f t="shared" si="30"/>
        <v>2618.462</v>
      </c>
      <c r="O63" s="56">
        <f t="shared" si="30"/>
        <v>3327.786</v>
      </c>
      <c r="P63" s="56">
        <f t="shared" si="30"/>
        <v>3622.08</v>
      </c>
      <c r="Q63" s="56"/>
      <c r="R63" s="56">
        <f t="shared" si="29"/>
        <v>42846.188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1417.325</v>
      </c>
      <c r="F64" s="56">
        <f t="shared" si="31"/>
        <v>1728.09</v>
      </c>
      <c r="G64" s="56">
        <f t="shared" si="31"/>
        <v>1816.36</v>
      </c>
      <c r="H64" s="56">
        <f t="shared" si="31"/>
        <v>1623.8949999999998</v>
      </c>
      <c r="I64" s="56">
        <f t="shared" si="31"/>
        <v>1448.7199999999998</v>
      </c>
      <c r="J64" s="56">
        <f t="shared" si="31"/>
        <v>1375.9199999999998</v>
      </c>
      <c r="K64" s="56">
        <f t="shared" si="31"/>
        <v>1294.93</v>
      </c>
      <c r="L64" s="56">
        <f t="shared" si="31"/>
        <v>1255.3449999999998</v>
      </c>
      <c r="M64" s="56">
        <f t="shared" si="31"/>
        <v>1363.18</v>
      </c>
      <c r="N64" s="56">
        <f t="shared" si="31"/>
        <v>1520.155</v>
      </c>
      <c r="O64" s="56">
        <f t="shared" si="31"/>
        <v>1630.265</v>
      </c>
      <c r="P64" s="56">
        <f t="shared" si="31"/>
        <v>1496.04</v>
      </c>
      <c r="Q64" s="56"/>
      <c r="R64" s="56">
        <f t="shared" si="29"/>
        <v>17970.225000000002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918.9250000000001</v>
      </c>
      <c r="F66" s="56">
        <f t="shared" si="33"/>
        <v>1120.41</v>
      </c>
      <c r="G66" s="56">
        <f t="shared" si="33"/>
        <v>1177.64</v>
      </c>
      <c r="H66" s="56">
        <f t="shared" si="33"/>
        <v>1052.855</v>
      </c>
      <c r="I66" s="56">
        <f t="shared" si="33"/>
        <v>939.28</v>
      </c>
      <c r="J66" s="56">
        <f t="shared" si="33"/>
        <v>892.08</v>
      </c>
      <c r="K66" s="56">
        <f t="shared" si="33"/>
        <v>839.5700000000002</v>
      </c>
      <c r="L66" s="56">
        <f t="shared" si="33"/>
        <v>813.905</v>
      </c>
      <c r="M66" s="56">
        <f t="shared" si="33"/>
        <v>883.8200000000002</v>
      </c>
      <c r="N66" s="56">
        <f t="shared" si="33"/>
        <v>985.5950000000001</v>
      </c>
      <c r="O66" s="56">
        <f t="shared" si="33"/>
        <v>1056.9850000000001</v>
      </c>
      <c r="P66" s="56">
        <f t="shared" si="33"/>
        <v>969.96</v>
      </c>
      <c r="Q66" s="56"/>
      <c r="R66" s="56">
        <f t="shared" si="29"/>
        <v>11651.025000000001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1127.63</v>
      </c>
      <c r="F68" s="56">
        <f t="shared" si="35"/>
        <v>1374.876</v>
      </c>
      <c r="G68" s="56">
        <f t="shared" si="35"/>
        <v>1445.104</v>
      </c>
      <c r="H68" s="56">
        <f t="shared" si="35"/>
        <v>1291.978</v>
      </c>
      <c r="I68" s="56">
        <f t="shared" si="35"/>
        <v>1152.608</v>
      </c>
      <c r="J68" s="56">
        <f t="shared" si="35"/>
        <v>1094.6879999999999</v>
      </c>
      <c r="K68" s="56">
        <f t="shared" si="35"/>
        <v>1030.2520000000002</v>
      </c>
      <c r="L68" s="56">
        <f t="shared" si="35"/>
        <v>998.7579999999999</v>
      </c>
      <c r="M68" s="56">
        <f t="shared" si="35"/>
        <v>1084.5520000000001</v>
      </c>
      <c r="N68" s="56">
        <f t="shared" si="35"/>
        <v>1209.442</v>
      </c>
      <c r="O68" s="56">
        <f t="shared" si="35"/>
        <v>1297.046</v>
      </c>
      <c r="P68" s="56">
        <f t="shared" si="35"/>
        <v>1190.256</v>
      </c>
      <c r="Q68" s="56"/>
      <c r="R68" s="56">
        <f t="shared" si="29"/>
        <v>14297.189999999999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0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53.575999999999794</v>
      </c>
      <c r="L69" s="56">
        <f t="shared" si="36"/>
        <v>85.07000000000005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138.64599999999984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8063.198</v>
      </c>
      <c r="F71" s="56">
        <f aca="true" t="shared" si="38" ref="F71:P71">SUM(F62:F70)</f>
        <v>9479.196</v>
      </c>
      <c r="G71" s="56">
        <f t="shared" si="38"/>
        <v>8774.312</v>
      </c>
      <c r="H71" s="56">
        <f t="shared" si="38"/>
        <v>6862.650000000001</v>
      </c>
      <c r="I71" s="56">
        <f t="shared" si="38"/>
        <v>6502.4439999999995</v>
      </c>
      <c r="J71" s="56">
        <f t="shared" si="38"/>
        <v>7064.032</v>
      </c>
      <c r="K71" s="56">
        <f t="shared" si="38"/>
        <v>7221.512</v>
      </c>
      <c r="L71" s="56">
        <f t="shared" si="38"/>
        <v>7201.538</v>
      </c>
      <c r="M71" s="56">
        <f t="shared" si="38"/>
        <v>6610.32</v>
      </c>
      <c r="N71" s="56">
        <f t="shared" si="38"/>
        <v>6533.654</v>
      </c>
      <c r="O71" s="56">
        <f t="shared" si="38"/>
        <v>7512.082</v>
      </c>
      <c r="P71" s="56">
        <f t="shared" si="38"/>
        <v>7478.336</v>
      </c>
      <c r="Q71" s="56"/>
      <c r="R71" s="57">
        <f t="shared" si="29"/>
        <v>89303.27399999999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4111.316</v>
      </c>
      <c r="F75" s="56">
        <f t="shared" si="41"/>
        <v>4724.84</v>
      </c>
      <c r="G75" s="56">
        <f t="shared" si="41"/>
        <v>3864.496</v>
      </c>
      <c r="H75" s="56">
        <f t="shared" si="41"/>
        <v>2517.564</v>
      </c>
      <c r="I75" s="56">
        <f t="shared" si="41"/>
        <v>2581.032</v>
      </c>
      <c r="J75" s="56">
        <f t="shared" si="41"/>
        <v>3272.128</v>
      </c>
      <c r="K75" s="56">
        <f t="shared" si="41"/>
        <v>3554.208</v>
      </c>
      <c r="L75" s="56">
        <f t="shared" si="41"/>
        <v>3596.52</v>
      </c>
      <c r="M75" s="56">
        <f t="shared" si="41"/>
        <v>2877.216</v>
      </c>
      <c r="N75" s="56">
        <f t="shared" si="41"/>
        <v>2447.044</v>
      </c>
      <c r="O75" s="56">
        <f t="shared" si="41"/>
        <v>3109.932</v>
      </c>
      <c r="P75" s="56">
        <f t="shared" si="41"/>
        <v>3384.96</v>
      </c>
      <c r="Q75" s="56"/>
      <c r="R75" s="56">
        <f t="shared" si="40"/>
        <v>40041.256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1844.08</v>
      </c>
      <c r="F76" s="56">
        <f t="shared" si="42"/>
        <v>2248.416</v>
      </c>
      <c r="G76" s="56">
        <f t="shared" si="42"/>
        <v>2363.264</v>
      </c>
      <c r="H76" s="56">
        <f t="shared" si="42"/>
        <v>2112.848</v>
      </c>
      <c r="I76" s="56">
        <f t="shared" si="42"/>
        <v>1884.9279999999999</v>
      </c>
      <c r="J76" s="56">
        <f t="shared" si="42"/>
        <v>1790.2079999999999</v>
      </c>
      <c r="K76" s="56">
        <f t="shared" si="42"/>
        <v>1684.832</v>
      </c>
      <c r="L76" s="56">
        <f t="shared" si="42"/>
        <v>1633.3279999999997</v>
      </c>
      <c r="M76" s="56">
        <f t="shared" si="42"/>
        <v>1773.632</v>
      </c>
      <c r="N76" s="56">
        <f t="shared" si="42"/>
        <v>1977.872</v>
      </c>
      <c r="O76" s="56">
        <f t="shared" si="42"/>
        <v>2121.136</v>
      </c>
      <c r="P76" s="56">
        <f t="shared" si="42"/>
        <v>1946.496</v>
      </c>
      <c r="Q76" s="56"/>
      <c r="R76" s="56">
        <f t="shared" si="40"/>
        <v>23381.039999999997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1345.68</v>
      </c>
      <c r="F78" s="56">
        <f t="shared" si="44"/>
        <v>1640.736</v>
      </c>
      <c r="G78" s="56">
        <f t="shared" si="44"/>
        <v>1724.544</v>
      </c>
      <c r="H78" s="56">
        <f t="shared" si="44"/>
        <v>1541.808</v>
      </c>
      <c r="I78" s="56">
        <f t="shared" si="44"/>
        <v>1375.488</v>
      </c>
      <c r="J78" s="56">
        <f t="shared" si="44"/>
        <v>1306.368</v>
      </c>
      <c r="K78" s="56">
        <f t="shared" si="44"/>
        <v>1229.4720000000002</v>
      </c>
      <c r="L78" s="56">
        <f t="shared" si="44"/>
        <v>1191.888</v>
      </c>
      <c r="M78" s="56">
        <f t="shared" si="44"/>
        <v>1294.2720000000002</v>
      </c>
      <c r="N78" s="56">
        <f t="shared" si="44"/>
        <v>1443.3120000000001</v>
      </c>
      <c r="O78" s="56">
        <f t="shared" si="44"/>
        <v>1547.8560000000002</v>
      </c>
      <c r="P78" s="56">
        <f t="shared" si="44"/>
        <v>1420.4160000000002</v>
      </c>
      <c r="Q78" s="56"/>
      <c r="R78" s="56">
        <f t="shared" si="40"/>
        <v>17061.84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1554.385</v>
      </c>
      <c r="F80" s="56">
        <f t="shared" si="46"/>
        <v>1895.2020000000002</v>
      </c>
      <c r="G80" s="56">
        <f t="shared" si="46"/>
        <v>1992.008</v>
      </c>
      <c r="H80" s="56">
        <f t="shared" si="46"/>
        <v>1780.931</v>
      </c>
      <c r="I80" s="56">
        <f t="shared" si="46"/>
        <v>1588.816</v>
      </c>
      <c r="J80" s="56">
        <f t="shared" si="46"/>
        <v>1508.9759999999999</v>
      </c>
      <c r="K80" s="56">
        <f t="shared" si="46"/>
        <v>1420.1540000000002</v>
      </c>
      <c r="L80" s="56">
        <f t="shared" si="46"/>
        <v>1376.741</v>
      </c>
      <c r="M80" s="56">
        <f t="shared" si="46"/>
        <v>1495.0040000000001</v>
      </c>
      <c r="N80" s="56">
        <f t="shared" si="46"/>
        <v>1667.159</v>
      </c>
      <c r="O80" s="56">
        <f t="shared" si="46"/>
        <v>1787.9170000000001</v>
      </c>
      <c r="P80" s="56">
        <f t="shared" si="46"/>
        <v>1640.7120000000002</v>
      </c>
      <c r="Q80" s="56"/>
      <c r="R80" s="56">
        <f t="shared" si="40"/>
        <v>19708.005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0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73.85199999999963</v>
      </c>
      <c r="L81" s="56">
        <f t="shared" si="47"/>
        <v>117.26499999999987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191.1169999999995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9055.461</v>
      </c>
      <c r="F83" s="56">
        <f aca="true" t="shared" si="49" ref="F83:P83">SUM(F74:F82)</f>
        <v>10709.194</v>
      </c>
      <c r="G83" s="56">
        <f t="shared" si="49"/>
        <v>10144.312</v>
      </c>
      <c r="H83" s="56">
        <f t="shared" si="49"/>
        <v>8153.151</v>
      </c>
      <c r="I83" s="56">
        <f t="shared" si="49"/>
        <v>7630.264</v>
      </c>
      <c r="J83" s="56">
        <f t="shared" si="49"/>
        <v>8077.679999999999</v>
      </c>
      <c r="K83" s="56">
        <f t="shared" si="49"/>
        <v>8162.518000000001</v>
      </c>
      <c r="L83" s="56">
        <f t="shared" si="49"/>
        <v>8115.742</v>
      </c>
      <c r="M83" s="56">
        <f t="shared" si="49"/>
        <v>7640.124</v>
      </c>
      <c r="N83" s="56">
        <f t="shared" si="49"/>
        <v>7735.387000000001</v>
      </c>
      <c r="O83" s="56">
        <f t="shared" si="49"/>
        <v>8766.840999999999</v>
      </c>
      <c r="P83" s="56">
        <f t="shared" si="49"/>
        <v>8592.584</v>
      </c>
      <c r="Q83" s="56"/>
      <c r="R83" s="57">
        <f t="shared" si="40"/>
        <v>102783.258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O55" sqref="O55:P5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 t="s">
        <v>41</v>
      </c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38">
        <v>113640</v>
      </c>
      <c r="F7" s="38">
        <v>124920</v>
      </c>
      <c r="G7" s="38">
        <v>127920</v>
      </c>
      <c r="H7" s="38">
        <v>83520</v>
      </c>
      <c r="I7" s="38">
        <v>63600</v>
      </c>
      <c r="J7" s="38">
        <v>70680</v>
      </c>
      <c r="K7" s="38">
        <v>74880</v>
      </c>
      <c r="L7" s="38">
        <v>67800</v>
      </c>
      <c r="M7" s="38">
        <v>76800</v>
      </c>
      <c r="N7" s="38">
        <v>64440</v>
      </c>
      <c r="O7" s="38">
        <v>84120</v>
      </c>
      <c r="P7" s="38">
        <v>108120</v>
      </c>
      <c r="R7" s="41">
        <f>SUM(E7:P7)</f>
        <v>1060440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R9" s="41"/>
      <c r="W9" s="15" t="s">
        <v>53</v>
      </c>
      <c r="X9" s="20"/>
    </row>
    <row r="10" spans="2:24" ht="15">
      <c r="B10" s="37">
        <f>MAX(E10:P10)</f>
        <v>409</v>
      </c>
      <c r="C10" s="37"/>
      <c r="D10" s="10" t="s">
        <v>5</v>
      </c>
      <c r="E10" s="38">
        <v>254</v>
      </c>
      <c r="F10" s="38">
        <v>272</v>
      </c>
      <c r="G10" s="38">
        <v>321</v>
      </c>
      <c r="H10" s="38">
        <v>323</v>
      </c>
      <c r="I10" s="38">
        <v>351</v>
      </c>
      <c r="J10" s="38">
        <v>409</v>
      </c>
      <c r="K10" s="38">
        <v>409</v>
      </c>
      <c r="L10" s="38">
        <v>341</v>
      </c>
      <c r="M10" s="38">
        <v>351</v>
      </c>
      <c r="N10" s="38">
        <v>325</v>
      </c>
      <c r="O10" s="38">
        <v>325</v>
      </c>
      <c r="P10" s="38">
        <v>325</v>
      </c>
      <c r="R10" s="41">
        <f>SUM(E10:P10)</f>
        <v>4006</v>
      </c>
      <c r="W10" s="15" t="s">
        <v>54</v>
      </c>
      <c r="X10" s="20"/>
    </row>
    <row r="11" spans="2:24" ht="15">
      <c r="B11" s="37">
        <f>MAX(E11:P11)</f>
        <v>409</v>
      </c>
      <c r="C11" s="37"/>
      <c r="D11" s="10" t="s">
        <v>6</v>
      </c>
      <c r="E11" s="38">
        <v>254</v>
      </c>
      <c r="F11" s="38">
        <v>272</v>
      </c>
      <c r="G11" s="38">
        <v>321</v>
      </c>
      <c r="H11" s="38">
        <v>323</v>
      </c>
      <c r="I11" s="38">
        <v>351</v>
      </c>
      <c r="J11" s="38">
        <v>409</v>
      </c>
      <c r="K11" s="38">
        <v>409</v>
      </c>
      <c r="L11" s="38">
        <v>341</v>
      </c>
      <c r="M11" s="38">
        <v>351</v>
      </c>
      <c r="N11" s="38">
        <v>325</v>
      </c>
      <c r="O11" s="38">
        <v>325</v>
      </c>
      <c r="P11" s="38">
        <v>325</v>
      </c>
      <c r="R11" s="41">
        <f>SUM(E11:P11)</f>
        <v>4006</v>
      </c>
      <c r="W11" s="15" t="s">
        <v>55</v>
      </c>
      <c r="X11" s="20"/>
    </row>
    <row r="12" spans="2:24" ht="15">
      <c r="B12" s="37">
        <f>MAX(E12:P12)</f>
        <v>409</v>
      </c>
      <c r="C12" s="37"/>
      <c r="D12" s="10" t="s">
        <v>7</v>
      </c>
      <c r="E12" s="38">
        <v>254</v>
      </c>
      <c r="F12" s="38">
        <v>272</v>
      </c>
      <c r="G12" s="38">
        <v>321</v>
      </c>
      <c r="H12" s="38">
        <v>323</v>
      </c>
      <c r="I12" s="38">
        <v>351</v>
      </c>
      <c r="J12" s="38">
        <v>409</v>
      </c>
      <c r="K12" s="38">
        <v>409</v>
      </c>
      <c r="L12" s="38">
        <v>341</v>
      </c>
      <c r="M12" s="38">
        <v>351</v>
      </c>
      <c r="N12" s="38">
        <v>325</v>
      </c>
      <c r="O12" s="38">
        <v>325</v>
      </c>
      <c r="P12" s="38">
        <v>325</v>
      </c>
      <c r="R12" s="41">
        <f>SUM(E12:P12)</f>
        <v>4006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8338.5889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8920.6417</v>
      </c>
      <c r="G15" s="59">
        <f t="shared" si="0"/>
        <v>9599.2892</v>
      </c>
      <c r="H15" s="59">
        <f t="shared" si="0"/>
        <v>8064.2052</v>
      </c>
      <c r="I15" s="59">
        <f t="shared" si="0"/>
        <v>7788.266</v>
      </c>
      <c r="J15" s="59">
        <f t="shared" si="0"/>
        <v>8921.2468</v>
      </c>
      <c r="K15" s="59">
        <f t="shared" si="0"/>
        <v>9069.3388</v>
      </c>
      <c r="L15" s="59">
        <f t="shared" si="0"/>
        <v>7784.058</v>
      </c>
      <c r="M15" s="59">
        <f t="shared" si="0"/>
        <v>8253.698</v>
      </c>
      <c r="N15" s="59">
        <f t="shared" si="0"/>
        <v>7421.904399999999</v>
      </c>
      <c r="O15" s="59">
        <f t="shared" si="0"/>
        <v>8115.8212</v>
      </c>
      <c r="P15" s="59">
        <f t="shared" si="0"/>
        <v>8962.0612</v>
      </c>
      <c r="Q15" s="59"/>
      <c r="R15" s="59">
        <f t="shared" si="0"/>
        <v>101239.11940000001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8338.5889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8920.6417</v>
      </c>
      <c r="G16" s="60">
        <f t="shared" si="1"/>
        <v>9599.2892</v>
      </c>
      <c r="H16" s="60">
        <f t="shared" si="1"/>
        <v>8064.2052</v>
      </c>
      <c r="I16" s="60">
        <f t="shared" si="1"/>
        <v>7788.266</v>
      </c>
      <c r="J16" s="60">
        <f t="shared" si="1"/>
        <v>8921.2468</v>
      </c>
      <c r="K16" s="60">
        <f t="shared" si="1"/>
        <v>9069.3388</v>
      </c>
      <c r="L16" s="60">
        <f t="shared" si="1"/>
        <v>7784.058</v>
      </c>
      <c r="M16" s="60">
        <f t="shared" si="1"/>
        <v>8253.698</v>
      </c>
      <c r="N16" s="60">
        <f t="shared" si="1"/>
        <v>7421.904399999999</v>
      </c>
      <c r="O16" s="60">
        <f t="shared" si="1"/>
        <v>8115.8212</v>
      </c>
      <c r="P16" s="60">
        <f t="shared" si="1"/>
        <v>8962.0612</v>
      </c>
      <c r="Q16" s="60"/>
      <c r="R16" s="60">
        <f t="shared" si="1"/>
        <v>101239.11940000001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10483.289999999999</v>
      </c>
      <c r="F23" s="56">
        <f t="shared" si="5"/>
        <v>11523.869999999999</v>
      </c>
      <c r="G23" s="56">
        <f t="shared" si="5"/>
        <v>11800.619999999999</v>
      </c>
      <c r="H23" s="56">
        <f t="shared" si="5"/>
        <v>7704.72</v>
      </c>
      <c r="I23" s="56">
        <f t="shared" si="5"/>
        <v>5867.1</v>
      </c>
      <c r="J23" s="56">
        <f t="shared" si="5"/>
        <v>6520.23</v>
      </c>
      <c r="K23" s="56">
        <f t="shared" si="5"/>
        <v>6907.68</v>
      </c>
      <c r="L23" s="56">
        <f t="shared" si="5"/>
        <v>6254.55</v>
      </c>
      <c r="M23" s="56">
        <f t="shared" si="5"/>
        <v>7084.8</v>
      </c>
      <c r="N23" s="56">
        <f t="shared" si="5"/>
        <v>5944.59</v>
      </c>
      <c r="O23" s="56">
        <f t="shared" si="5"/>
        <v>7760.07</v>
      </c>
      <c r="P23" s="56">
        <f t="shared" si="5"/>
        <v>9974.07</v>
      </c>
      <c r="Q23" s="56"/>
      <c r="R23" s="56">
        <f t="shared" si="4"/>
        <v>97825.59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10518.289999999999</v>
      </c>
      <c r="F24" s="56">
        <f aca="true" t="shared" si="6" ref="F24:P24">F22+F23</f>
        <v>11558.869999999999</v>
      </c>
      <c r="G24" s="56">
        <f t="shared" si="6"/>
        <v>11835.619999999999</v>
      </c>
      <c r="H24" s="56">
        <f t="shared" si="6"/>
        <v>7739.72</v>
      </c>
      <c r="I24" s="56">
        <f t="shared" si="6"/>
        <v>5902.1</v>
      </c>
      <c r="J24" s="56">
        <f t="shared" si="6"/>
        <v>6555.23</v>
      </c>
      <c r="K24" s="56">
        <f t="shared" si="6"/>
        <v>6942.68</v>
      </c>
      <c r="L24" s="56">
        <f t="shared" si="6"/>
        <v>6289.55</v>
      </c>
      <c r="M24" s="56">
        <f t="shared" si="6"/>
        <v>7119.8</v>
      </c>
      <c r="N24" s="56">
        <f t="shared" si="6"/>
        <v>5979.59</v>
      </c>
      <c r="O24" s="56">
        <f t="shared" si="6"/>
        <v>7795.07</v>
      </c>
      <c r="P24" s="56">
        <f t="shared" si="6"/>
        <v>10009.07</v>
      </c>
      <c r="Q24" s="56"/>
      <c r="R24" s="57">
        <f t="shared" si="4"/>
        <v>98245.59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11426.502</v>
      </c>
      <c r="F28" s="56">
        <f t="shared" si="8"/>
        <v>12560.706</v>
      </c>
      <c r="G28" s="56">
        <f t="shared" si="8"/>
        <v>12862.356</v>
      </c>
      <c r="H28" s="56">
        <f t="shared" si="8"/>
        <v>8397.936</v>
      </c>
      <c r="I28" s="56">
        <f t="shared" si="8"/>
        <v>6394.9800000000005</v>
      </c>
      <c r="J28" s="56">
        <f t="shared" si="8"/>
        <v>7106.874</v>
      </c>
      <c r="K28" s="56">
        <f t="shared" si="8"/>
        <v>7529.184</v>
      </c>
      <c r="L28" s="56">
        <f t="shared" si="8"/>
        <v>6817.29</v>
      </c>
      <c r="M28" s="56">
        <f t="shared" si="8"/>
        <v>7722.24</v>
      </c>
      <c r="N28" s="56">
        <f t="shared" si="8"/>
        <v>6479.442</v>
      </c>
      <c r="O28" s="56">
        <f t="shared" si="8"/>
        <v>8458.266</v>
      </c>
      <c r="P28" s="56">
        <f t="shared" si="8"/>
        <v>10871.466</v>
      </c>
      <c r="Q28" s="56"/>
      <c r="R28" s="56">
        <f t="shared" si="4"/>
        <v>106627.242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11466.502</v>
      </c>
      <c r="F29" s="56">
        <f aca="true" t="shared" si="9" ref="F29:P29">F28+F27</f>
        <v>12600.706</v>
      </c>
      <c r="G29" s="56">
        <f t="shared" si="9"/>
        <v>12902.356</v>
      </c>
      <c r="H29" s="56">
        <f t="shared" si="9"/>
        <v>8437.936</v>
      </c>
      <c r="I29" s="56">
        <f t="shared" si="9"/>
        <v>6434.9800000000005</v>
      </c>
      <c r="J29" s="56">
        <f t="shared" si="9"/>
        <v>7146.874</v>
      </c>
      <c r="K29" s="56">
        <f t="shared" si="9"/>
        <v>7569.184</v>
      </c>
      <c r="L29" s="56">
        <f t="shared" si="9"/>
        <v>6857.29</v>
      </c>
      <c r="M29" s="56">
        <f t="shared" si="9"/>
        <v>7762.24</v>
      </c>
      <c r="N29" s="56">
        <f t="shared" si="9"/>
        <v>6519.442</v>
      </c>
      <c r="O29" s="56">
        <f t="shared" si="9"/>
        <v>8498.266</v>
      </c>
      <c r="P29" s="56">
        <f t="shared" si="9"/>
        <v>10911.466</v>
      </c>
      <c r="Q29" s="56"/>
      <c r="R29" s="57">
        <f t="shared" si="4"/>
        <v>107107.242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8454.815999999999</v>
      </c>
      <c r="F33" s="56">
        <f t="shared" si="11"/>
        <v>9294.047999999999</v>
      </c>
      <c r="G33" s="56">
        <f t="shared" si="11"/>
        <v>9517.248</v>
      </c>
      <c r="H33" s="56">
        <f t="shared" si="11"/>
        <v>6213.888</v>
      </c>
      <c r="I33" s="56">
        <f t="shared" si="11"/>
        <v>4731.839999999999</v>
      </c>
      <c r="J33" s="56">
        <f t="shared" si="11"/>
        <v>5258.592</v>
      </c>
      <c r="K33" s="56">
        <f t="shared" si="11"/>
        <v>5571.071999999999</v>
      </c>
      <c r="L33" s="56">
        <f t="shared" si="11"/>
        <v>5044.32</v>
      </c>
      <c r="M33" s="56">
        <f t="shared" si="11"/>
        <v>5713.919999999999</v>
      </c>
      <c r="N33" s="56">
        <f t="shared" si="11"/>
        <v>4794.335999999999</v>
      </c>
      <c r="O33" s="56">
        <f t="shared" si="11"/>
        <v>6258.527999999999</v>
      </c>
      <c r="P33" s="56">
        <f t="shared" si="11"/>
        <v>8044.128</v>
      </c>
      <c r="Q33" s="56"/>
      <c r="R33" s="56">
        <f t="shared" si="4"/>
        <v>78896.73599999999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8489.815999999999</v>
      </c>
      <c r="F34" s="56">
        <f aca="true" t="shared" si="12" ref="F34:P34">F32+F33</f>
        <v>9329.047999999999</v>
      </c>
      <c r="G34" s="56">
        <f t="shared" si="12"/>
        <v>9552.248</v>
      </c>
      <c r="H34" s="56">
        <f t="shared" si="12"/>
        <v>6248.888</v>
      </c>
      <c r="I34" s="56">
        <f t="shared" si="12"/>
        <v>4766.839999999999</v>
      </c>
      <c r="J34" s="56">
        <f t="shared" si="12"/>
        <v>5293.592</v>
      </c>
      <c r="K34" s="56">
        <f t="shared" si="12"/>
        <v>5606.071999999999</v>
      </c>
      <c r="L34" s="56">
        <f t="shared" si="12"/>
        <v>5079.32</v>
      </c>
      <c r="M34" s="56">
        <f t="shared" si="12"/>
        <v>5748.919999999999</v>
      </c>
      <c r="N34" s="56">
        <f t="shared" si="12"/>
        <v>4829.335999999999</v>
      </c>
      <c r="O34" s="56">
        <f t="shared" si="12"/>
        <v>6293.527999999999</v>
      </c>
      <c r="P34" s="56">
        <f t="shared" si="12"/>
        <v>8079.128</v>
      </c>
      <c r="Q34" s="56"/>
      <c r="R34" s="57">
        <f t="shared" si="4"/>
        <v>79316.73599999999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9353.7084</v>
      </c>
      <c r="F38" s="56">
        <f t="shared" si="14"/>
        <v>10282.1652</v>
      </c>
      <c r="G38" s="56">
        <f t="shared" si="14"/>
        <v>10529.0952</v>
      </c>
      <c r="H38" s="56">
        <f t="shared" si="14"/>
        <v>6874.531199999999</v>
      </c>
      <c r="I38" s="56">
        <f t="shared" si="14"/>
        <v>5234.915999999999</v>
      </c>
      <c r="J38" s="56">
        <f t="shared" si="14"/>
        <v>5817.6708</v>
      </c>
      <c r="K38" s="56">
        <f t="shared" si="14"/>
        <v>6163.372799999999</v>
      </c>
      <c r="L38" s="56">
        <f t="shared" si="14"/>
        <v>5580.6179999999995</v>
      </c>
      <c r="M38" s="56">
        <f t="shared" si="14"/>
        <v>6321.407999999999</v>
      </c>
      <c r="N38" s="56">
        <f t="shared" si="14"/>
        <v>5304.0563999999995</v>
      </c>
      <c r="O38" s="56">
        <f t="shared" si="14"/>
        <v>6923.9172</v>
      </c>
      <c r="P38" s="56">
        <f t="shared" si="14"/>
        <v>8899.357199999999</v>
      </c>
      <c r="Q38" s="56"/>
      <c r="R38" s="56">
        <f t="shared" si="4"/>
        <v>87284.8164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9393.7084</v>
      </c>
      <c r="F39" s="56">
        <f t="shared" si="15"/>
        <v>10322.1652</v>
      </c>
      <c r="G39" s="56">
        <f t="shared" si="15"/>
        <v>10569.0952</v>
      </c>
      <c r="H39" s="56">
        <f t="shared" si="15"/>
        <v>6914.531199999999</v>
      </c>
      <c r="I39" s="56">
        <f t="shared" si="15"/>
        <v>5274.915999999999</v>
      </c>
      <c r="J39" s="56">
        <f t="shared" si="15"/>
        <v>5857.6708</v>
      </c>
      <c r="K39" s="56">
        <f t="shared" si="15"/>
        <v>6203.372799999999</v>
      </c>
      <c r="L39" s="56">
        <f t="shared" si="15"/>
        <v>5620.6179999999995</v>
      </c>
      <c r="M39" s="56">
        <f t="shared" si="15"/>
        <v>6361.407999999999</v>
      </c>
      <c r="N39" s="56">
        <f t="shared" si="15"/>
        <v>5344.0563999999995</v>
      </c>
      <c r="O39" s="56">
        <f t="shared" si="15"/>
        <v>6963.9172</v>
      </c>
      <c r="P39" s="56">
        <f t="shared" si="15"/>
        <v>8939.357199999999</v>
      </c>
      <c r="Q39" s="56"/>
      <c r="R39" s="57">
        <f t="shared" si="4"/>
        <v>87764.8164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4050.1295999999998</v>
      </c>
      <c r="F43" s="56">
        <f t="shared" si="17"/>
        <v>4452.1488</v>
      </c>
      <c r="G43" s="56">
        <f t="shared" si="17"/>
        <v>4559.0688</v>
      </c>
      <c r="H43" s="56">
        <f t="shared" si="17"/>
        <v>2976.6528</v>
      </c>
      <c r="I43" s="56">
        <f t="shared" si="17"/>
        <v>2266.7039999999997</v>
      </c>
      <c r="J43" s="56">
        <f t="shared" si="17"/>
        <v>2519.0352</v>
      </c>
      <c r="K43" s="56">
        <f t="shared" si="17"/>
        <v>2668.7232</v>
      </c>
      <c r="L43" s="56">
        <f t="shared" si="17"/>
        <v>2416.392</v>
      </c>
      <c r="M43" s="56">
        <f t="shared" si="17"/>
        <v>2737.152</v>
      </c>
      <c r="N43" s="56">
        <f t="shared" si="17"/>
        <v>2296.6416</v>
      </c>
      <c r="O43" s="56">
        <f t="shared" si="17"/>
        <v>2998.0368</v>
      </c>
      <c r="P43" s="56">
        <f t="shared" si="17"/>
        <v>3853.3968</v>
      </c>
      <c r="Q43" s="56"/>
      <c r="R43" s="56">
        <f t="shared" si="4"/>
        <v>37794.0816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3886.2000000000003</v>
      </c>
      <c r="F44" s="56">
        <f>F10*$D$44</f>
        <v>4161.6</v>
      </c>
      <c r="G44" s="56">
        <f>G10*$D$44</f>
        <v>4911.3</v>
      </c>
      <c r="H44" s="56"/>
      <c r="I44" s="56"/>
      <c r="J44" s="56"/>
      <c r="K44" s="56"/>
      <c r="L44" s="56"/>
      <c r="M44" s="56"/>
      <c r="N44" s="56"/>
      <c r="O44" s="56">
        <f>O10*$D$44</f>
        <v>4972.5</v>
      </c>
      <c r="P44" s="56">
        <f>P10*$D$44</f>
        <v>4972.5</v>
      </c>
      <c r="Q44" s="56"/>
      <c r="R44" s="56">
        <f t="shared" si="4"/>
        <v>22904.100000000002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4263.599999999999</v>
      </c>
      <c r="I46" s="56">
        <f aca="true" t="shared" si="18" ref="I46:N46">I10*$D$46</f>
        <v>4633.2</v>
      </c>
      <c r="J46" s="56">
        <f t="shared" si="18"/>
        <v>5398.799999999999</v>
      </c>
      <c r="K46" s="56">
        <f t="shared" si="18"/>
        <v>5398.799999999999</v>
      </c>
      <c r="L46" s="56">
        <f t="shared" si="18"/>
        <v>4501.2</v>
      </c>
      <c r="M46" s="56">
        <f t="shared" si="18"/>
        <v>4633.2</v>
      </c>
      <c r="N46" s="56">
        <f t="shared" si="18"/>
        <v>4290</v>
      </c>
      <c r="O46" s="56"/>
      <c r="P46" s="56"/>
      <c r="Q46" s="56"/>
      <c r="R46" s="56">
        <f t="shared" si="4"/>
        <v>33118.8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8.75">
      <c r="A49" s="48"/>
      <c r="B49" s="49"/>
      <c r="D49" s="9" t="s">
        <v>24</v>
      </c>
      <c r="E49" s="56">
        <f>SUM(E42:E48)</f>
        <v>8026.329600000001</v>
      </c>
      <c r="F49" s="56">
        <f aca="true" t="shared" si="21" ref="F49:P49">SUM(F42:F48)</f>
        <v>8703.748800000001</v>
      </c>
      <c r="G49" s="56">
        <f t="shared" si="21"/>
        <v>9560.3688</v>
      </c>
      <c r="H49" s="56">
        <f t="shared" si="21"/>
        <v>7330.252799999999</v>
      </c>
      <c r="I49" s="56">
        <f t="shared" si="21"/>
        <v>6989.9039999999995</v>
      </c>
      <c r="J49" s="56">
        <f t="shared" si="21"/>
        <v>8007.8351999999995</v>
      </c>
      <c r="K49" s="56">
        <f t="shared" si="21"/>
        <v>8157.5232</v>
      </c>
      <c r="L49" s="56">
        <f t="shared" si="21"/>
        <v>7007.592</v>
      </c>
      <c r="M49" s="56">
        <f t="shared" si="21"/>
        <v>7460.352</v>
      </c>
      <c r="N49" s="56">
        <f t="shared" si="21"/>
        <v>6676.6416</v>
      </c>
      <c r="O49" s="56">
        <f t="shared" si="21"/>
        <v>8060.5368</v>
      </c>
      <c r="P49" s="56">
        <f t="shared" si="21"/>
        <v>8915.8968</v>
      </c>
      <c r="Q49" s="56"/>
      <c r="R49" s="56">
        <f t="shared" si="4"/>
        <v>94896.98160000001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4056.9480000000003</v>
      </c>
      <c r="F53" s="56">
        <f t="shared" si="23"/>
        <v>4459.644</v>
      </c>
      <c r="G53" s="56">
        <f t="shared" si="23"/>
        <v>4566.744000000001</v>
      </c>
      <c r="H53" s="56">
        <f t="shared" si="23"/>
        <v>2981.664</v>
      </c>
      <c r="I53" s="56">
        <f t="shared" si="23"/>
        <v>2270.52</v>
      </c>
      <c r="J53" s="56">
        <f t="shared" si="23"/>
        <v>2523.2760000000003</v>
      </c>
      <c r="K53" s="56">
        <f t="shared" si="23"/>
        <v>2673.2160000000003</v>
      </c>
      <c r="L53" s="56">
        <f t="shared" si="23"/>
        <v>2420.46</v>
      </c>
      <c r="M53" s="56">
        <f t="shared" si="23"/>
        <v>2741.76</v>
      </c>
      <c r="N53" s="56">
        <f t="shared" si="23"/>
        <v>2300.5080000000003</v>
      </c>
      <c r="O53" s="56">
        <f t="shared" si="23"/>
        <v>3003.0840000000003</v>
      </c>
      <c r="P53" s="56">
        <f t="shared" si="23"/>
        <v>3859.8840000000005</v>
      </c>
      <c r="Q53" s="56"/>
      <c r="R53" s="56">
        <f t="shared" si="4"/>
        <v>37857.708000000006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4574.54</v>
      </c>
      <c r="F54" s="56">
        <f>F10*$D$54</f>
        <v>4898.72</v>
      </c>
      <c r="G54" s="56">
        <f>G10*$D$54</f>
        <v>5781.210000000001</v>
      </c>
      <c r="H54" s="56"/>
      <c r="I54" s="56"/>
      <c r="J54" s="56"/>
      <c r="K54" s="56"/>
      <c r="L54" s="56"/>
      <c r="M54" s="56"/>
      <c r="N54" s="56"/>
      <c r="O54" s="56">
        <f>$D$54*O10</f>
        <v>5853.250000000001</v>
      </c>
      <c r="P54" s="56">
        <f>$D$54*P10</f>
        <v>5853.250000000001</v>
      </c>
      <c r="Q54" s="56"/>
      <c r="R54" s="56">
        <f t="shared" si="4"/>
        <v>26960.97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5138.93</v>
      </c>
      <c r="I56" s="56">
        <f aca="true" t="shared" si="24" ref="I56:N56">I10*$D$56</f>
        <v>5584.41</v>
      </c>
      <c r="J56" s="56">
        <f t="shared" si="24"/>
        <v>6507.1900000000005</v>
      </c>
      <c r="K56" s="56">
        <f t="shared" si="24"/>
        <v>6507.1900000000005</v>
      </c>
      <c r="L56" s="56">
        <f t="shared" si="24"/>
        <v>5425.31</v>
      </c>
      <c r="M56" s="56">
        <f t="shared" si="24"/>
        <v>5584.41</v>
      </c>
      <c r="N56" s="56">
        <f t="shared" si="24"/>
        <v>5170.75</v>
      </c>
      <c r="O56" s="56"/>
      <c r="P56" s="56"/>
      <c r="Q56" s="56"/>
      <c r="R56" s="56">
        <f t="shared" si="4"/>
        <v>39918.19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8721.488000000001</v>
      </c>
      <c r="F59" s="56">
        <f aca="true" t="shared" si="27" ref="F59:P59">SUM(F52:F58)</f>
        <v>9448.364000000001</v>
      </c>
      <c r="G59" s="56">
        <f t="shared" si="27"/>
        <v>10437.954000000002</v>
      </c>
      <c r="H59" s="56">
        <f t="shared" si="27"/>
        <v>8210.594000000001</v>
      </c>
      <c r="I59" s="56">
        <f t="shared" si="27"/>
        <v>7944.93</v>
      </c>
      <c r="J59" s="56">
        <f t="shared" si="27"/>
        <v>9120.466</v>
      </c>
      <c r="K59" s="56">
        <f t="shared" si="27"/>
        <v>9270.406</v>
      </c>
      <c r="L59" s="56">
        <f t="shared" si="27"/>
        <v>7935.77</v>
      </c>
      <c r="M59" s="56">
        <f t="shared" si="27"/>
        <v>8416.17</v>
      </c>
      <c r="N59" s="56">
        <f t="shared" si="27"/>
        <v>7561.258</v>
      </c>
      <c r="O59" s="56">
        <f t="shared" si="27"/>
        <v>8946.334</v>
      </c>
      <c r="P59" s="56">
        <f t="shared" si="27"/>
        <v>9803.134000000002</v>
      </c>
      <c r="Q59" s="56"/>
      <c r="R59" s="57">
        <f t="shared" si="4"/>
        <v>105816.86800000002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4287.6372</v>
      </c>
      <c r="F63" s="56">
        <f t="shared" si="30"/>
        <v>4713.2316</v>
      </c>
      <c r="G63" s="56">
        <f t="shared" si="30"/>
        <v>4826.4216</v>
      </c>
      <c r="H63" s="56">
        <f t="shared" si="30"/>
        <v>3151.2096</v>
      </c>
      <c r="I63" s="56">
        <f t="shared" si="30"/>
        <v>2399.628</v>
      </c>
      <c r="J63" s="56">
        <f t="shared" si="30"/>
        <v>2666.7563999999998</v>
      </c>
      <c r="K63" s="56">
        <f t="shared" si="30"/>
        <v>2825.2224</v>
      </c>
      <c r="L63" s="56">
        <f t="shared" si="30"/>
        <v>2558.094</v>
      </c>
      <c r="M63" s="56">
        <f t="shared" si="30"/>
        <v>2897.6639999999998</v>
      </c>
      <c r="N63" s="56">
        <f t="shared" si="30"/>
        <v>2431.3212</v>
      </c>
      <c r="O63" s="56">
        <f t="shared" si="30"/>
        <v>3173.8476</v>
      </c>
      <c r="P63" s="56">
        <f t="shared" si="30"/>
        <v>4079.3676</v>
      </c>
      <c r="Q63" s="56"/>
      <c r="R63" s="56">
        <f t="shared" si="29"/>
        <v>40010.40119999999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1155.7</v>
      </c>
      <c r="F64" s="56">
        <f t="shared" si="31"/>
        <v>1237.6</v>
      </c>
      <c r="G64" s="56">
        <f t="shared" si="31"/>
        <v>1460.55</v>
      </c>
      <c r="H64" s="56">
        <f t="shared" si="31"/>
        <v>1469.6499999999999</v>
      </c>
      <c r="I64" s="56">
        <f t="shared" si="31"/>
        <v>1597.05</v>
      </c>
      <c r="J64" s="56">
        <f t="shared" si="31"/>
        <v>1860.9499999999998</v>
      </c>
      <c r="K64" s="56">
        <f t="shared" si="31"/>
        <v>1860.9499999999998</v>
      </c>
      <c r="L64" s="56">
        <f t="shared" si="31"/>
        <v>1551.55</v>
      </c>
      <c r="M64" s="56">
        <f t="shared" si="31"/>
        <v>1597.05</v>
      </c>
      <c r="N64" s="56">
        <f t="shared" si="31"/>
        <v>1478.75</v>
      </c>
      <c r="O64" s="56">
        <f t="shared" si="31"/>
        <v>1478.75</v>
      </c>
      <c r="P64" s="56">
        <f t="shared" si="31"/>
        <v>1478.75</v>
      </c>
      <c r="Q64" s="56"/>
      <c r="R64" s="56">
        <f t="shared" si="29"/>
        <v>18227.3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749.3000000000001</v>
      </c>
      <c r="F66" s="56">
        <f t="shared" si="33"/>
        <v>802.4000000000001</v>
      </c>
      <c r="G66" s="56">
        <f t="shared" si="33"/>
        <v>946.95</v>
      </c>
      <c r="H66" s="56">
        <f t="shared" si="33"/>
        <v>952.85</v>
      </c>
      <c r="I66" s="56">
        <f t="shared" si="33"/>
        <v>1035.45</v>
      </c>
      <c r="J66" s="56">
        <f t="shared" si="33"/>
        <v>1206.5500000000002</v>
      </c>
      <c r="K66" s="56">
        <f t="shared" si="33"/>
        <v>1206.5500000000002</v>
      </c>
      <c r="L66" s="56">
        <f t="shared" si="33"/>
        <v>1005.95</v>
      </c>
      <c r="M66" s="56">
        <f t="shared" si="33"/>
        <v>1035.45</v>
      </c>
      <c r="N66" s="56">
        <f t="shared" si="33"/>
        <v>958.7500000000001</v>
      </c>
      <c r="O66" s="56">
        <f t="shared" si="33"/>
        <v>958.7500000000001</v>
      </c>
      <c r="P66" s="56">
        <f t="shared" si="33"/>
        <v>958.7500000000001</v>
      </c>
      <c r="Q66" s="56"/>
      <c r="R66" s="56">
        <f t="shared" si="29"/>
        <v>11817.7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919.48</v>
      </c>
      <c r="F68" s="56">
        <f t="shared" si="35"/>
        <v>984.64</v>
      </c>
      <c r="G68" s="56">
        <f t="shared" si="35"/>
        <v>1162.02</v>
      </c>
      <c r="H68" s="56">
        <f t="shared" si="35"/>
        <v>1169.26</v>
      </c>
      <c r="I68" s="56">
        <f t="shared" si="35"/>
        <v>1270.6200000000001</v>
      </c>
      <c r="J68" s="56">
        <f t="shared" si="35"/>
        <v>1480.5800000000002</v>
      </c>
      <c r="K68" s="56">
        <f t="shared" si="35"/>
        <v>1480.5800000000002</v>
      </c>
      <c r="L68" s="56">
        <f t="shared" si="35"/>
        <v>1234.42</v>
      </c>
      <c r="M68" s="56">
        <f t="shared" si="35"/>
        <v>1270.6200000000001</v>
      </c>
      <c r="N68" s="56">
        <f t="shared" si="35"/>
        <v>1176.5</v>
      </c>
      <c r="O68" s="56">
        <f t="shared" si="35"/>
        <v>1176.5</v>
      </c>
      <c r="P68" s="56">
        <f t="shared" si="35"/>
        <v>1176.5</v>
      </c>
      <c r="Q68" s="56"/>
      <c r="R68" s="56">
        <f t="shared" si="29"/>
        <v>14501.720000000001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190.95499999999993</v>
      </c>
      <c r="F69" s="56">
        <f aca="true" t="shared" si="36" ref="F69:P69">IF(F$7&gt;0,IF(F$12&gt;250,IF(F$12&gt;$B$12*0.75,0,(0.75*$B$12*$D$68-F$12*$D$68)),250*$D$68-F$12*$D$68),0)</f>
        <v>125.79499999999996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316.7499999999999</v>
      </c>
      <c r="S69" s="20"/>
    </row>
    <row r="70" spans="1:19" ht="15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8.75">
      <c r="A71" s="48"/>
      <c r="B71" s="49"/>
      <c r="D71" s="9" t="s">
        <v>24</v>
      </c>
      <c r="E71" s="56">
        <f>SUM(E62:E70)</f>
        <v>7503.0722000000005</v>
      </c>
      <c r="F71" s="56">
        <f aca="true" t="shared" si="38" ref="F71:P71">SUM(F62:F70)</f>
        <v>8063.6666</v>
      </c>
      <c r="G71" s="56">
        <f t="shared" si="38"/>
        <v>8595.9416</v>
      </c>
      <c r="H71" s="56">
        <f t="shared" si="38"/>
        <v>6942.9696</v>
      </c>
      <c r="I71" s="56">
        <f t="shared" si="38"/>
        <v>6502.748</v>
      </c>
      <c r="J71" s="56">
        <f t="shared" si="38"/>
        <v>7414.836399999999</v>
      </c>
      <c r="K71" s="56">
        <f t="shared" si="38"/>
        <v>7573.3024</v>
      </c>
      <c r="L71" s="56">
        <f t="shared" si="38"/>
        <v>6550.014</v>
      </c>
      <c r="M71" s="56">
        <f t="shared" si="38"/>
        <v>7000.784</v>
      </c>
      <c r="N71" s="56">
        <f t="shared" si="38"/>
        <v>6245.3212</v>
      </c>
      <c r="O71" s="56">
        <f t="shared" si="38"/>
        <v>6987.8476</v>
      </c>
      <c r="P71" s="56">
        <f t="shared" si="38"/>
        <v>7893.3676</v>
      </c>
      <c r="Q71" s="56"/>
      <c r="R71" s="56">
        <f t="shared" si="29"/>
        <v>87273.87120000001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4006.9464</v>
      </c>
      <c r="F75" s="56">
        <f t="shared" si="41"/>
        <v>4404.6792</v>
      </c>
      <c r="G75" s="56">
        <f t="shared" si="41"/>
        <v>4510.4592</v>
      </c>
      <c r="H75" s="56">
        <f t="shared" si="41"/>
        <v>2944.9152</v>
      </c>
      <c r="I75" s="56">
        <f t="shared" si="41"/>
        <v>2242.536</v>
      </c>
      <c r="J75" s="56">
        <f t="shared" si="41"/>
        <v>2492.1768</v>
      </c>
      <c r="K75" s="56">
        <f t="shared" si="41"/>
        <v>2640.2688</v>
      </c>
      <c r="L75" s="56">
        <f t="shared" si="41"/>
        <v>2390.628</v>
      </c>
      <c r="M75" s="56">
        <f t="shared" si="41"/>
        <v>2707.968</v>
      </c>
      <c r="N75" s="56">
        <f t="shared" si="41"/>
        <v>2272.1544</v>
      </c>
      <c r="O75" s="56">
        <f t="shared" si="41"/>
        <v>2966.0712</v>
      </c>
      <c r="P75" s="56">
        <f t="shared" si="41"/>
        <v>3812.3112</v>
      </c>
      <c r="Q75" s="56"/>
      <c r="R75" s="56">
        <f t="shared" si="40"/>
        <v>37391.114400000006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1503.68</v>
      </c>
      <c r="F76" s="56">
        <f t="shared" si="42"/>
        <v>1610.24</v>
      </c>
      <c r="G76" s="56">
        <f t="shared" si="42"/>
        <v>1900.32</v>
      </c>
      <c r="H76" s="56">
        <f t="shared" si="42"/>
        <v>1912.16</v>
      </c>
      <c r="I76" s="56">
        <f t="shared" si="42"/>
        <v>2077.92</v>
      </c>
      <c r="J76" s="56">
        <f t="shared" si="42"/>
        <v>2421.2799999999997</v>
      </c>
      <c r="K76" s="56">
        <f t="shared" si="42"/>
        <v>2421.2799999999997</v>
      </c>
      <c r="L76" s="56">
        <f t="shared" si="42"/>
        <v>2018.72</v>
      </c>
      <c r="M76" s="56">
        <f t="shared" si="42"/>
        <v>2077.92</v>
      </c>
      <c r="N76" s="56">
        <f t="shared" si="42"/>
        <v>1924</v>
      </c>
      <c r="O76" s="56">
        <f t="shared" si="42"/>
        <v>1924</v>
      </c>
      <c r="P76" s="56">
        <f t="shared" si="42"/>
        <v>1924</v>
      </c>
      <c r="Q76" s="56"/>
      <c r="R76" s="56">
        <f t="shared" si="40"/>
        <v>23715.519999999997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1097.28</v>
      </c>
      <c r="F78" s="56">
        <f t="shared" si="44"/>
        <v>1175.04</v>
      </c>
      <c r="G78" s="56">
        <f t="shared" si="44"/>
        <v>1386.72</v>
      </c>
      <c r="H78" s="56">
        <f t="shared" si="44"/>
        <v>1395.3600000000001</v>
      </c>
      <c r="I78" s="56">
        <f t="shared" si="44"/>
        <v>1516.3200000000002</v>
      </c>
      <c r="J78" s="56">
        <f t="shared" si="44"/>
        <v>1766.88</v>
      </c>
      <c r="K78" s="56">
        <f t="shared" si="44"/>
        <v>1766.88</v>
      </c>
      <c r="L78" s="56">
        <f t="shared" si="44"/>
        <v>1473.1200000000001</v>
      </c>
      <c r="M78" s="56">
        <f t="shared" si="44"/>
        <v>1516.3200000000002</v>
      </c>
      <c r="N78" s="56">
        <f t="shared" si="44"/>
        <v>1404</v>
      </c>
      <c r="O78" s="56">
        <f t="shared" si="44"/>
        <v>1404</v>
      </c>
      <c r="P78" s="56">
        <f t="shared" si="44"/>
        <v>1404</v>
      </c>
      <c r="Q78" s="56"/>
      <c r="R78" s="56">
        <f t="shared" si="40"/>
        <v>17305.92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1267.46</v>
      </c>
      <c r="F80" s="56">
        <f t="shared" si="46"/>
        <v>1357.28</v>
      </c>
      <c r="G80" s="56">
        <f t="shared" si="46"/>
        <v>1601.79</v>
      </c>
      <c r="H80" s="56">
        <f t="shared" si="46"/>
        <v>1611.77</v>
      </c>
      <c r="I80" s="56">
        <f t="shared" si="46"/>
        <v>1751.49</v>
      </c>
      <c r="J80" s="56">
        <f t="shared" si="46"/>
        <v>2040.91</v>
      </c>
      <c r="K80" s="56">
        <f t="shared" si="46"/>
        <v>2040.91</v>
      </c>
      <c r="L80" s="56">
        <f t="shared" si="46"/>
        <v>1701.5900000000001</v>
      </c>
      <c r="M80" s="56">
        <f t="shared" si="46"/>
        <v>1751.49</v>
      </c>
      <c r="N80" s="56">
        <f t="shared" si="46"/>
        <v>1621.75</v>
      </c>
      <c r="O80" s="56">
        <f t="shared" si="46"/>
        <v>1621.75</v>
      </c>
      <c r="P80" s="56">
        <f t="shared" si="46"/>
        <v>1621.75</v>
      </c>
      <c r="Q80" s="56"/>
      <c r="R80" s="56">
        <f t="shared" si="40"/>
        <v>19989.94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263.2225000000001</v>
      </c>
      <c r="F81" s="56">
        <f aca="true" t="shared" si="47" ref="F81:P81">IF(F$7&gt;0,IF(F12&gt;250,IF(F12&gt;$B$12*0.75,0,(0.75*$B$12*$D$80-F12*$D$80)),250*$D$80-F12*$D$80),0)</f>
        <v>173.40250000000015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436.6250000000002</v>
      </c>
    </row>
    <row r="82" spans="2:18" ht="15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">
      <c r="D83" s="9" t="s">
        <v>24</v>
      </c>
      <c r="E83" s="56">
        <f>SUM(E74:E82)</f>
        <v>8338.5889</v>
      </c>
      <c r="F83" s="56">
        <f aca="true" t="shared" si="49" ref="F83:P83">SUM(F74:F82)</f>
        <v>8920.6417</v>
      </c>
      <c r="G83" s="56">
        <f t="shared" si="49"/>
        <v>9599.2892</v>
      </c>
      <c r="H83" s="56">
        <f t="shared" si="49"/>
        <v>8064.2052</v>
      </c>
      <c r="I83" s="56">
        <f t="shared" si="49"/>
        <v>7788.266</v>
      </c>
      <c r="J83" s="56">
        <f t="shared" si="49"/>
        <v>8921.2468</v>
      </c>
      <c r="K83" s="56">
        <f t="shared" si="49"/>
        <v>9069.3388</v>
      </c>
      <c r="L83" s="56">
        <f t="shared" si="49"/>
        <v>7784.058</v>
      </c>
      <c r="M83" s="56">
        <f t="shared" si="49"/>
        <v>8253.698</v>
      </c>
      <c r="N83" s="56">
        <f t="shared" si="49"/>
        <v>7421.904399999999</v>
      </c>
      <c r="O83" s="56">
        <f t="shared" si="49"/>
        <v>8115.8212</v>
      </c>
      <c r="P83" s="56">
        <f t="shared" si="49"/>
        <v>8962.0612</v>
      </c>
      <c r="Q83" s="56"/>
      <c r="R83" s="56">
        <f t="shared" si="40"/>
        <v>101239.11940000001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133499</v>
      </c>
      <c r="F7" s="70">
        <v>188546</v>
      </c>
      <c r="G7" s="70">
        <v>138802</v>
      </c>
      <c r="H7" s="70">
        <v>132574</v>
      </c>
      <c r="I7" s="70">
        <v>138659</v>
      </c>
      <c r="J7" s="70">
        <v>223320</v>
      </c>
      <c r="K7" s="70">
        <v>199014</v>
      </c>
      <c r="L7" s="70">
        <v>180542</v>
      </c>
      <c r="M7" s="70">
        <v>139179</v>
      </c>
      <c r="N7" s="70">
        <v>139686</v>
      </c>
      <c r="O7" s="70">
        <v>139557</v>
      </c>
      <c r="P7" s="70">
        <v>149937</v>
      </c>
      <c r="R7" s="41">
        <f>SUM(E7:P7)</f>
        <v>1903315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568.3</v>
      </c>
      <c r="C10" s="37"/>
      <c r="D10" s="10" t="s">
        <v>5</v>
      </c>
      <c r="E10" s="70">
        <v>340.3</v>
      </c>
      <c r="F10" s="70">
        <v>521</v>
      </c>
      <c r="G10" s="70">
        <v>534.2</v>
      </c>
      <c r="H10" s="70">
        <v>527.5</v>
      </c>
      <c r="I10" s="70">
        <v>530.9</v>
      </c>
      <c r="J10" s="70">
        <v>534.2</v>
      </c>
      <c r="K10" s="70">
        <v>539.8</v>
      </c>
      <c r="L10" s="70">
        <v>512.9</v>
      </c>
      <c r="M10" s="70">
        <v>510.7</v>
      </c>
      <c r="N10" s="70">
        <v>568.3</v>
      </c>
      <c r="O10" s="70">
        <v>470.9</v>
      </c>
      <c r="P10" s="70">
        <v>375.4</v>
      </c>
      <c r="R10" s="41">
        <f>SUM(E10:P10)</f>
        <v>5966.1</v>
      </c>
      <c r="W10" s="15" t="s">
        <v>54</v>
      </c>
      <c r="X10" s="20"/>
    </row>
    <row r="11" spans="2:24" ht="15">
      <c r="B11" s="37">
        <f>MAX(E11:P11)</f>
        <v>568.3</v>
      </c>
      <c r="C11" s="37"/>
      <c r="D11" s="10" t="s">
        <v>6</v>
      </c>
      <c r="E11" s="70">
        <v>340.3</v>
      </c>
      <c r="F11" s="70">
        <v>521</v>
      </c>
      <c r="G11" s="70">
        <v>534.2</v>
      </c>
      <c r="H11" s="70">
        <v>527.5</v>
      </c>
      <c r="I11" s="70">
        <v>530.9</v>
      </c>
      <c r="J11" s="70">
        <v>534.2</v>
      </c>
      <c r="K11" s="70">
        <v>539.8</v>
      </c>
      <c r="L11" s="70">
        <v>512.9</v>
      </c>
      <c r="M11" s="70">
        <v>510.7</v>
      </c>
      <c r="N11" s="70">
        <v>568.3</v>
      </c>
      <c r="O11" s="70">
        <v>470.9</v>
      </c>
      <c r="P11" s="70">
        <v>375.4</v>
      </c>
      <c r="R11" s="41">
        <f>SUM(E11:P11)</f>
        <v>5966.1</v>
      </c>
      <c r="W11" s="15" t="s">
        <v>55</v>
      </c>
      <c r="X11" s="20"/>
    </row>
    <row r="12" spans="2:24" ht="15">
      <c r="B12" s="37">
        <f>MAX(E12:P12)</f>
        <v>568.3</v>
      </c>
      <c r="C12" s="37"/>
      <c r="D12" s="10" t="s">
        <v>7</v>
      </c>
      <c r="E12" s="70">
        <v>340.3</v>
      </c>
      <c r="F12" s="70">
        <v>521</v>
      </c>
      <c r="G12" s="70">
        <v>534.2</v>
      </c>
      <c r="H12" s="70">
        <v>527.5</v>
      </c>
      <c r="I12" s="70">
        <v>530.9</v>
      </c>
      <c r="J12" s="70">
        <v>534.2</v>
      </c>
      <c r="K12" s="70">
        <v>539.8</v>
      </c>
      <c r="L12" s="70">
        <v>512.9</v>
      </c>
      <c r="M12" s="70">
        <v>510.7</v>
      </c>
      <c r="N12" s="70">
        <v>568.3</v>
      </c>
      <c r="O12" s="70">
        <v>470.9</v>
      </c>
      <c r="P12" s="70">
        <v>375.4</v>
      </c>
      <c r="R12" s="41">
        <f>SUM(E12:P12)</f>
        <v>5966.1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10518.709490000001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14782.96196</v>
      </c>
      <c r="G15" s="59">
        <f t="shared" si="0"/>
        <v>13230.024520000003</v>
      </c>
      <c r="H15" s="59">
        <f t="shared" si="0"/>
        <v>12908.384240000001</v>
      </c>
      <c r="I15" s="59">
        <f t="shared" si="0"/>
        <v>13174.72334</v>
      </c>
      <c r="J15" s="59">
        <f t="shared" si="0"/>
        <v>16210.129200000003</v>
      </c>
      <c r="K15" s="59">
        <f t="shared" si="0"/>
        <v>15438.38764</v>
      </c>
      <c r="L15" s="59">
        <f t="shared" si="0"/>
        <v>14377.377919999999</v>
      </c>
      <c r="M15" s="59">
        <f t="shared" si="0"/>
        <v>12885.412540000001</v>
      </c>
      <c r="N15" s="59">
        <f t="shared" si="0"/>
        <v>13780.537359999998</v>
      </c>
      <c r="O15" s="59">
        <f t="shared" si="0"/>
        <v>12292.58682</v>
      </c>
      <c r="P15" s="59">
        <f t="shared" si="0"/>
        <v>11457.737369999997</v>
      </c>
      <c r="Q15" s="59"/>
      <c r="R15" s="59">
        <f t="shared" si="0"/>
        <v>161056.9724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10518.709490000001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14782.96196</v>
      </c>
      <c r="G16" s="60">
        <f t="shared" si="1"/>
        <v>13230.024520000003</v>
      </c>
      <c r="H16" s="60">
        <f t="shared" si="1"/>
        <v>12908.384240000001</v>
      </c>
      <c r="I16" s="60">
        <f t="shared" si="1"/>
        <v>13174.72334</v>
      </c>
      <c r="J16" s="60">
        <f t="shared" si="1"/>
        <v>16210.129200000003</v>
      </c>
      <c r="K16" s="60">
        <f t="shared" si="1"/>
        <v>15438.38764</v>
      </c>
      <c r="L16" s="60">
        <f t="shared" si="1"/>
        <v>14377.377919999999</v>
      </c>
      <c r="M16" s="60">
        <f t="shared" si="1"/>
        <v>12885.412540000001</v>
      </c>
      <c r="N16" s="60">
        <f t="shared" si="1"/>
        <v>13780.537359999998</v>
      </c>
      <c r="O16" s="60">
        <f t="shared" si="1"/>
        <v>12292.58682</v>
      </c>
      <c r="P16" s="60">
        <f t="shared" si="1"/>
        <v>11457.737369999997</v>
      </c>
      <c r="Q16" s="60"/>
      <c r="R16" s="60">
        <f t="shared" si="1"/>
        <v>161056.9724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12315.28275</v>
      </c>
      <c r="F23" s="56">
        <f t="shared" si="5"/>
        <v>17393.3685</v>
      </c>
      <c r="G23" s="56">
        <f t="shared" si="5"/>
        <v>12804.4845</v>
      </c>
      <c r="H23" s="56">
        <f t="shared" si="5"/>
        <v>12229.9515</v>
      </c>
      <c r="I23" s="56">
        <f t="shared" si="5"/>
        <v>12791.29275</v>
      </c>
      <c r="J23" s="56">
        <f t="shared" si="5"/>
        <v>20601.27</v>
      </c>
      <c r="K23" s="56">
        <f t="shared" si="5"/>
        <v>18359.0415</v>
      </c>
      <c r="L23" s="56">
        <f t="shared" si="5"/>
        <v>16654.999499999998</v>
      </c>
      <c r="M23" s="56">
        <f t="shared" si="5"/>
        <v>12839.26275</v>
      </c>
      <c r="N23" s="56">
        <f t="shared" si="5"/>
        <v>12886.0335</v>
      </c>
      <c r="O23" s="56">
        <f t="shared" si="5"/>
        <v>12874.133249999999</v>
      </c>
      <c r="P23" s="56">
        <f t="shared" si="5"/>
        <v>13831.68825</v>
      </c>
      <c r="Q23" s="56"/>
      <c r="R23" s="56">
        <f t="shared" si="4"/>
        <v>175580.80875000003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12350.28275</v>
      </c>
      <c r="F24" s="56">
        <f aca="true" t="shared" si="6" ref="F24:P24">F22+F23</f>
        <v>17428.3685</v>
      </c>
      <c r="G24" s="56">
        <f t="shared" si="6"/>
        <v>12839.4845</v>
      </c>
      <c r="H24" s="56">
        <f t="shared" si="6"/>
        <v>12264.9515</v>
      </c>
      <c r="I24" s="56">
        <f t="shared" si="6"/>
        <v>12826.29275</v>
      </c>
      <c r="J24" s="56">
        <f t="shared" si="6"/>
        <v>20636.27</v>
      </c>
      <c r="K24" s="56">
        <f t="shared" si="6"/>
        <v>18394.0415</v>
      </c>
      <c r="L24" s="56">
        <f t="shared" si="6"/>
        <v>16689.999499999998</v>
      </c>
      <c r="M24" s="56">
        <f t="shared" si="6"/>
        <v>12874.26275</v>
      </c>
      <c r="N24" s="56">
        <f t="shared" si="6"/>
        <v>12921.0335</v>
      </c>
      <c r="O24" s="56">
        <f t="shared" si="6"/>
        <v>12909.133249999999</v>
      </c>
      <c r="P24" s="56">
        <f t="shared" si="6"/>
        <v>13866.68825</v>
      </c>
      <c r="Q24" s="56"/>
      <c r="R24" s="57">
        <f t="shared" si="4"/>
        <v>176000.80875000003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13423.32445</v>
      </c>
      <c r="F28" s="56">
        <f t="shared" si="8"/>
        <v>18958.3003</v>
      </c>
      <c r="G28" s="56">
        <f t="shared" si="8"/>
        <v>13956.5411</v>
      </c>
      <c r="H28" s="56">
        <f t="shared" si="8"/>
        <v>13330.3157</v>
      </c>
      <c r="I28" s="56">
        <f t="shared" si="8"/>
        <v>13942.16245</v>
      </c>
      <c r="J28" s="56">
        <f t="shared" si="8"/>
        <v>22454.826</v>
      </c>
      <c r="K28" s="56">
        <f t="shared" si="8"/>
        <v>20010.8577</v>
      </c>
      <c r="L28" s="56">
        <f t="shared" si="8"/>
        <v>18153.4981</v>
      </c>
      <c r="M28" s="56">
        <f t="shared" si="8"/>
        <v>13994.44845</v>
      </c>
      <c r="N28" s="56">
        <f t="shared" si="8"/>
        <v>14045.4273</v>
      </c>
      <c r="O28" s="56">
        <f t="shared" si="8"/>
        <v>14032.45635</v>
      </c>
      <c r="P28" s="56">
        <f t="shared" si="8"/>
        <v>15076.16535</v>
      </c>
      <c r="Q28" s="56"/>
      <c r="R28" s="56">
        <f t="shared" si="4"/>
        <v>191378.32325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13463.32445</v>
      </c>
      <c r="F29" s="56">
        <f aca="true" t="shared" si="9" ref="F29:P29">F28+F27</f>
        <v>18998.3003</v>
      </c>
      <c r="G29" s="56">
        <f t="shared" si="9"/>
        <v>13996.5411</v>
      </c>
      <c r="H29" s="56">
        <f t="shared" si="9"/>
        <v>13370.3157</v>
      </c>
      <c r="I29" s="56">
        <f t="shared" si="9"/>
        <v>13982.16245</v>
      </c>
      <c r="J29" s="56">
        <f t="shared" si="9"/>
        <v>22494.826</v>
      </c>
      <c r="K29" s="56">
        <f t="shared" si="9"/>
        <v>20050.8577</v>
      </c>
      <c r="L29" s="56">
        <f t="shared" si="9"/>
        <v>18193.4981</v>
      </c>
      <c r="M29" s="56">
        <f t="shared" si="9"/>
        <v>14034.44845</v>
      </c>
      <c r="N29" s="56">
        <f t="shared" si="9"/>
        <v>14085.4273</v>
      </c>
      <c r="O29" s="56">
        <f t="shared" si="9"/>
        <v>14072.45635</v>
      </c>
      <c r="P29" s="56">
        <f t="shared" si="9"/>
        <v>15116.16535</v>
      </c>
      <c r="Q29" s="56"/>
      <c r="R29" s="57">
        <f t="shared" si="4"/>
        <v>191858.32325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9932.325599999998</v>
      </c>
      <c r="F33" s="56">
        <f t="shared" si="11"/>
        <v>14027.8224</v>
      </c>
      <c r="G33" s="56">
        <f t="shared" si="11"/>
        <v>10326.868799999998</v>
      </c>
      <c r="H33" s="56">
        <f t="shared" si="11"/>
        <v>9863.505599999999</v>
      </c>
      <c r="I33" s="56">
        <f t="shared" si="11"/>
        <v>10316.229599999999</v>
      </c>
      <c r="J33" s="56">
        <f t="shared" si="11"/>
        <v>16615.007999999998</v>
      </c>
      <c r="K33" s="56">
        <f t="shared" si="11"/>
        <v>14806.641599999999</v>
      </c>
      <c r="L33" s="56">
        <f t="shared" si="11"/>
        <v>13432.324799999999</v>
      </c>
      <c r="M33" s="56">
        <f t="shared" si="11"/>
        <v>10354.917599999999</v>
      </c>
      <c r="N33" s="56">
        <f t="shared" si="11"/>
        <v>10392.6384</v>
      </c>
      <c r="O33" s="56">
        <f t="shared" si="11"/>
        <v>10383.040799999999</v>
      </c>
      <c r="P33" s="56">
        <f t="shared" si="11"/>
        <v>11155.3128</v>
      </c>
      <c r="Q33" s="56"/>
      <c r="R33" s="56">
        <f t="shared" si="4"/>
        <v>141606.636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9967.325599999998</v>
      </c>
      <c r="F34" s="56">
        <f aca="true" t="shared" si="12" ref="F34:P34">F32+F33</f>
        <v>14062.8224</v>
      </c>
      <c r="G34" s="56">
        <f t="shared" si="12"/>
        <v>10361.868799999998</v>
      </c>
      <c r="H34" s="56">
        <f t="shared" si="12"/>
        <v>9898.505599999999</v>
      </c>
      <c r="I34" s="56">
        <f t="shared" si="12"/>
        <v>10351.229599999999</v>
      </c>
      <c r="J34" s="56">
        <f t="shared" si="12"/>
        <v>16650.007999999998</v>
      </c>
      <c r="K34" s="56">
        <f t="shared" si="12"/>
        <v>14841.641599999999</v>
      </c>
      <c r="L34" s="56">
        <f t="shared" si="12"/>
        <v>13467.324799999999</v>
      </c>
      <c r="M34" s="56">
        <f t="shared" si="12"/>
        <v>10389.917599999999</v>
      </c>
      <c r="N34" s="56">
        <f t="shared" si="12"/>
        <v>10427.6384</v>
      </c>
      <c r="O34" s="56">
        <f t="shared" si="12"/>
        <v>10418.040799999999</v>
      </c>
      <c r="P34" s="56">
        <f t="shared" si="12"/>
        <v>11190.3128</v>
      </c>
      <c r="Q34" s="56"/>
      <c r="R34" s="57">
        <f t="shared" si="4"/>
        <v>142026.636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10988.302689999999</v>
      </c>
      <c r="F38" s="56">
        <f t="shared" si="14"/>
        <v>15519.221259999998</v>
      </c>
      <c r="G38" s="56">
        <f t="shared" si="14"/>
        <v>11424.792619999998</v>
      </c>
      <c r="H38" s="56">
        <f t="shared" si="14"/>
        <v>10912.165939999999</v>
      </c>
      <c r="I38" s="56">
        <f t="shared" si="14"/>
        <v>11413.022289999999</v>
      </c>
      <c r="J38" s="56">
        <f t="shared" si="14"/>
        <v>18381.4692</v>
      </c>
      <c r="K38" s="56">
        <f t="shared" si="14"/>
        <v>16380.84234</v>
      </c>
      <c r="L38" s="56">
        <f t="shared" si="14"/>
        <v>14860.41202</v>
      </c>
      <c r="M38" s="56">
        <f t="shared" si="14"/>
        <v>11455.823489999999</v>
      </c>
      <c r="N38" s="56">
        <f t="shared" si="14"/>
        <v>11497.55466</v>
      </c>
      <c r="O38" s="56">
        <f t="shared" si="14"/>
        <v>11486.93667</v>
      </c>
      <c r="P38" s="56">
        <f t="shared" si="14"/>
        <v>12341.31447</v>
      </c>
      <c r="Q38" s="56"/>
      <c r="R38" s="56">
        <f t="shared" si="4"/>
        <v>156661.85765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11028.302689999999</v>
      </c>
      <c r="F39" s="56">
        <f t="shared" si="15"/>
        <v>15559.221259999998</v>
      </c>
      <c r="G39" s="56">
        <f t="shared" si="15"/>
        <v>11464.792619999998</v>
      </c>
      <c r="H39" s="56">
        <f t="shared" si="15"/>
        <v>10952.165939999999</v>
      </c>
      <c r="I39" s="56">
        <f t="shared" si="15"/>
        <v>11453.022289999999</v>
      </c>
      <c r="J39" s="56">
        <f t="shared" si="15"/>
        <v>18421.4692</v>
      </c>
      <c r="K39" s="56">
        <f t="shared" si="15"/>
        <v>16420.84234</v>
      </c>
      <c r="L39" s="56">
        <f t="shared" si="15"/>
        <v>14900.41202</v>
      </c>
      <c r="M39" s="56">
        <f t="shared" si="15"/>
        <v>11495.823489999999</v>
      </c>
      <c r="N39" s="56">
        <f t="shared" si="15"/>
        <v>11537.55466</v>
      </c>
      <c r="O39" s="56">
        <f t="shared" si="15"/>
        <v>11526.93667</v>
      </c>
      <c r="P39" s="56">
        <f t="shared" si="15"/>
        <v>12381.31447</v>
      </c>
      <c r="Q39" s="56"/>
      <c r="R39" s="57">
        <f t="shared" si="4"/>
        <v>157141.85765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4757.9043599999995</v>
      </c>
      <c r="F43" s="56">
        <f t="shared" si="17"/>
        <v>6719.779439999999</v>
      </c>
      <c r="G43" s="56">
        <f t="shared" si="17"/>
        <v>4946.9032799999995</v>
      </c>
      <c r="H43" s="56">
        <f t="shared" si="17"/>
        <v>4724.93736</v>
      </c>
      <c r="I43" s="56">
        <f t="shared" si="17"/>
        <v>4941.8067599999995</v>
      </c>
      <c r="J43" s="56">
        <f t="shared" si="17"/>
        <v>7959.1248</v>
      </c>
      <c r="K43" s="56">
        <f t="shared" si="17"/>
        <v>7092.85896</v>
      </c>
      <c r="L43" s="56">
        <f t="shared" si="17"/>
        <v>6434.516879999999</v>
      </c>
      <c r="M43" s="56">
        <f t="shared" si="17"/>
        <v>4960.339559999999</v>
      </c>
      <c r="N43" s="56">
        <f t="shared" si="17"/>
        <v>4978.40904</v>
      </c>
      <c r="O43" s="56">
        <f t="shared" si="17"/>
        <v>4973.811479999999</v>
      </c>
      <c r="P43" s="56">
        <f t="shared" si="17"/>
        <v>5343.75468</v>
      </c>
      <c r="Q43" s="56"/>
      <c r="R43" s="56">
        <f t="shared" si="4"/>
        <v>67834.1466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5206.59</v>
      </c>
      <c r="F44" s="56">
        <f>F10*$D$44</f>
        <v>7971.3</v>
      </c>
      <c r="G44" s="56">
        <f>G10*$D$44</f>
        <v>8173.260000000001</v>
      </c>
      <c r="H44" s="56"/>
      <c r="I44" s="56"/>
      <c r="J44" s="56"/>
      <c r="K44" s="56"/>
      <c r="L44" s="56"/>
      <c r="M44" s="56"/>
      <c r="N44" s="56"/>
      <c r="O44" s="56">
        <f>O10*$D$44</f>
        <v>7204.77</v>
      </c>
      <c r="P44" s="56">
        <f>P10*$D$44</f>
        <v>5743.62</v>
      </c>
      <c r="Q44" s="56"/>
      <c r="R44" s="56">
        <f t="shared" si="4"/>
        <v>34299.54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6963</v>
      </c>
      <c r="I46" s="56">
        <f aca="true" t="shared" si="18" ref="I46:N46">I10*$D$46</f>
        <v>7007.879999999999</v>
      </c>
      <c r="J46" s="56">
        <f t="shared" si="18"/>
        <v>7051.4400000000005</v>
      </c>
      <c r="K46" s="56">
        <f t="shared" si="18"/>
        <v>7125.359999999999</v>
      </c>
      <c r="L46" s="56">
        <f t="shared" si="18"/>
        <v>6770.28</v>
      </c>
      <c r="M46" s="56">
        <f t="shared" si="18"/>
        <v>6741.24</v>
      </c>
      <c r="N46" s="56">
        <f t="shared" si="18"/>
        <v>7501.559999999999</v>
      </c>
      <c r="O46" s="56"/>
      <c r="P46" s="56"/>
      <c r="Q46" s="56"/>
      <c r="R46" s="56">
        <f t="shared" si="4"/>
        <v>49160.759999999995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10054.49436</v>
      </c>
      <c r="F49" s="56">
        <f aca="true" t="shared" si="21" ref="F49:P49">SUM(F42:F48)</f>
        <v>14781.07944</v>
      </c>
      <c r="G49" s="56">
        <f t="shared" si="21"/>
        <v>13210.16328</v>
      </c>
      <c r="H49" s="56">
        <f t="shared" si="21"/>
        <v>11777.93736</v>
      </c>
      <c r="I49" s="56">
        <f t="shared" si="21"/>
        <v>12039.686759999999</v>
      </c>
      <c r="J49" s="56">
        <f t="shared" si="21"/>
        <v>15100.5648</v>
      </c>
      <c r="K49" s="56">
        <f t="shared" si="21"/>
        <v>14308.218959999998</v>
      </c>
      <c r="L49" s="56">
        <f t="shared" si="21"/>
        <v>13294.796879999998</v>
      </c>
      <c r="M49" s="56">
        <f t="shared" si="21"/>
        <v>11791.579559999998</v>
      </c>
      <c r="N49" s="56">
        <f t="shared" si="21"/>
        <v>12569.969039999998</v>
      </c>
      <c r="O49" s="56">
        <f t="shared" si="21"/>
        <v>12268.58148</v>
      </c>
      <c r="P49" s="56">
        <f t="shared" si="21"/>
        <v>11177.37468</v>
      </c>
      <c r="Q49" s="56"/>
      <c r="R49" s="57">
        <f t="shared" si="4"/>
        <v>152374.4466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4765.9143</v>
      </c>
      <c r="F53" s="56">
        <f t="shared" si="23"/>
        <v>6731.0922</v>
      </c>
      <c r="G53" s="56">
        <f t="shared" si="23"/>
        <v>4955.231400000001</v>
      </c>
      <c r="H53" s="56">
        <f t="shared" si="23"/>
        <v>4732.8918</v>
      </c>
      <c r="I53" s="56">
        <f t="shared" si="23"/>
        <v>4950.1263</v>
      </c>
      <c r="J53" s="56">
        <f t="shared" si="23"/>
        <v>7972.524</v>
      </c>
      <c r="K53" s="56">
        <f t="shared" si="23"/>
        <v>7104.799800000001</v>
      </c>
      <c r="L53" s="56">
        <f t="shared" si="23"/>
        <v>6445.3494</v>
      </c>
      <c r="M53" s="56">
        <f t="shared" si="23"/>
        <v>4968.6903</v>
      </c>
      <c r="N53" s="56">
        <f t="shared" si="23"/>
        <v>4986.7902</v>
      </c>
      <c r="O53" s="56">
        <f t="shared" si="23"/>
        <v>4982.1849</v>
      </c>
      <c r="P53" s="56">
        <f t="shared" si="23"/>
        <v>5352.7509</v>
      </c>
      <c r="Q53" s="56"/>
      <c r="R53" s="56">
        <f t="shared" si="4"/>
        <v>67948.34550000001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6128.803000000001</v>
      </c>
      <c r="F54" s="56">
        <f>F10*$D$54</f>
        <v>9383.210000000001</v>
      </c>
      <c r="G54" s="56">
        <f>G10*$D$54</f>
        <v>9620.942000000001</v>
      </c>
      <c r="H54" s="56"/>
      <c r="I54" s="56"/>
      <c r="J54" s="56"/>
      <c r="K54" s="56"/>
      <c r="L54" s="56"/>
      <c r="M54" s="56"/>
      <c r="N54" s="56"/>
      <c r="O54" s="56">
        <f>$D$54*O10</f>
        <v>8480.909</v>
      </c>
      <c r="P54" s="56">
        <f>$D$54*P10</f>
        <v>6760.954</v>
      </c>
      <c r="Q54" s="56"/>
      <c r="R54" s="56">
        <f t="shared" si="4"/>
        <v>40374.818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8392.525</v>
      </c>
      <c r="I56" s="56">
        <f aca="true" t="shared" si="24" ref="I56:N56">I10*$D$56</f>
        <v>8446.619</v>
      </c>
      <c r="J56" s="56">
        <f t="shared" si="24"/>
        <v>8499.122000000001</v>
      </c>
      <c r="K56" s="56">
        <f t="shared" si="24"/>
        <v>8588.217999999999</v>
      </c>
      <c r="L56" s="56">
        <f t="shared" si="24"/>
        <v>8160.239</v>
      </c>
      <c r="M56" s="56">
        <f t="shared" si="24"/>
        <v>8125.237</v>
      </c>
      <c r="N56" s="56">
        <f t="shared" si="24"/>
        <v>9041.653</v>
      </c>
      <c r="O56" s="56"/>
      <c r="P56" s="56"/>
      <c r="Q56" s="56"/>
      <c r="R56" s="56">
        <f t="shared" si="4"/>
        <v>59253.613000000005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10984.7173</v>
      </c>
      <c r="F59" s="56">
        <f aca="true" t="shared" si="27" ref="F59:P59">SUM(F52:F58)</f>
        <v>16204.302200000002</v>
      </c>
      <c r="G59" s="56">
        <f t="shared" si="27"/>
        <v>14666.173400000001</v>
      </c>
      <c r="H59" s="56">
        <f t="shared" si="27"/>
        <v>13215.416799999999</v>
      </c>
      <c r="I59" s="56">
        <f t="shared" si="27"/>
        <v>13486.7453</v>
      </c>
      <c r="J59" s="56">
        <f t="shared" si="27"/>
        <v>16561.646</v>
      </c>
      <c r="K59" s="56">
        <f t="shared" si="27"/>
        <v>15783.0178</v>
      </c>
      <c r="L59" s="56">
        <f t="shared" si="27"/>
        <v>14695.5884</v>
      </c>
      <c r="M59" s="56">
        <f t="shared" si="27"/>
        <v>13183.9273</v>
      </c>
      <c r="N59" s="56">
        <f t="shared" si="27"/>
        <v>14118.443200000002</v>
      </c>
      <c r="O59" s="56">
        <f t="shared" si="27"/>
        <v>13553.0939</v>
      </c>
      <c r="P59" s="56">
        <f t="shared" si="27"/>
        <v>12203.7049</v>
      </c>
      <c r="Q59" s="56"/>
      <c r="R59" s="57">
        <f t="shared" si="4"/>
        <v>168656.7765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5036.91727</v>
      </c>
      <c r="F63" s="56">
        <f t="shared" si="30"/>
        <v>7113.84058</v>
      </c>
      <c r="G63" s="56">
        <f t="shared" si="30"/>
        <v>5236.99946</v>
      </c>
      <c r="H63" s="56">
        <f t="shared" si="30"/>
        <v>5002.01702</v>
      </c>
      <c r="I63" s="56">
        <f t="shared" si="30"/>
        <v>5231.60407</v>
      </c>
      <c r="J63" s="56">
        <f t="shared" si="30"/>
        <v>8425.8636</v>
      </c>
      <c r="K63" s="56">
        <f t="shared" si="30"/>
        <v>7508.79822</v>
      </c>
      <c r="L63" s="56">
        <f t="shared" si="30"/>
        <v>6811.84966</v>
      </c>
      <c r="M63" s="56">
        <f t="shared" si="30"/>
        <v>5251.22367</v>
      </c>
      <c r="N63" s="56">
        <f t="shared" si="30"/>
        <v>5270.35278</v>
      </c>
      <c r="O63" s="56">
        <f t="shared" si="30"/>
        <v>5265.48561</v>
      </c>
      <c r="P63" s="56">
        <f t="shared" si="30"/>
        <v>5657.12301</v>
      </c>
      <c r="Q63" s="56"/>
      <c r="R63" s="56">
        <f t="shared" si="29"/>
        <v>71812.07495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1548.365</v>
      </c>
      <c r="F64" s="56">
        <f t="shared" si="31"/>
        <v>2370.5499999999997</v>
      </c>
      <c r="G64" s="56">
        <f t="shared" si="31"/>
        <v>2430.61</v>
      </c>
      <c r="H64" s="56">
        <f t="shared" si="31"/>
        <v>2400.125</v>
      </c>
      <c r="I64" s="56">
        <f t="shared" si="31"/>
        <v>2415.595</v>
      </c>
      <c r="J64" s="56">
        <f t="shared" si="31"/>
        <v>2430.61</v>
      </c>
      <c r="K64" s="56">
        <f t="shared" si="31"/>
        <v>2456.0899999999997</v>
      </c>
      <c r="L64" s="56">
        <f t="shared" si="31"/>
        <v>2333.6949999999997</v>
      </c>
      <c r="M64" s="56">
        <f t="shared" si="31"/>
        <v>2323.685</v>
      </c>
      <c r="N64" s="56">
        <f t="shared" si="31"/>
        <v>2585.765</v>
      </c>
      <c r="O64" s="56">
        <f t="shared" si="31"/>
        <v>2142.595</v>
      </c>
      <c r="P64" s="56">
        <f t="shared" si="31"/>
        <v>1708.07</v>
      </c>
      <c r="Q64" s="56"/>
      <c r="R64" s="56">
        <f t="shared" si="29"/>
        <v>27145.755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1003.8850000000001</v>
      </c>
      <c r="F66" s="56">
        <f t="shared" si="33"/>
        <v>1536.95</v>
      </c>
      <c r="G66" s="56">
        <f t="shared" si="33"/>
        <v>1575.8900000000003</v>
      </c>
      <c r="H66" s="56">
        <f t="shared" si="33"/>
        <v>1556.125</v>
      </c>
      <c r="I66" s="56">
        <f t="shared" si="33"/>
        <v>1566.155</v>
      </c>
      <c r="J66" s="56">
        <f t="shared" si="33"/>
        <v>1575.8900000000003</v>
      </c>
      <c r="K66" s="56">
        <f t="shared" si="33"/>
        <v>1592.4099999999999</v>
      </c>
      <c r="L66" s="56">
        <f t="shared" si="33"/>
        <v>1513.055</v>
      </c>
      <c r="M66" s="56">
        <f t="shared" si="33"/>
        <v>1506.565</v>
      </c>
      <c r="N66" s="56">
        <f t="shared" si="33"/>
        <v>1676.485</v>
      </c>
      <c r="O66" s="56">
        <f t="shared" si="33"/>
        <v>1389.155</v>
      </c>
      <c r="P66" s="56">
        <f t="shared" si="33"/>
        <v>1107.43</v>
      </c>
      <c r="Q66" s="56"/>
      <c r="R66" s="56">
        <f t="shared" si="29"/>
        <v>17599.995000000003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1231.886</v>
      </c>
      <c r="F68" s="56">
        <f t="shared" si="35"/>
        <v>1886.02</v>
      </c>
      <c r="G68" s="56">
        <f t="shared" si="35"/>
        <v>1933.8040000000003</v>
      </c>
      <c r="H68" s="56">
        <f t="shared" si="35"/>
        <v>1909.55</v>
      </c>
      <c r="I68" s="56">
        <f t="shared" si="35"/>
        <v>1921.858</v>
      </c>
      <c r="J68" s="56">
        <f t="shared" si="35"/>
        <v>1933.8040000000003</v>
      </c>
      <c r="K68" s="56">
        <f t="shared" si="35"/>
        <v>1954.0759999999998</v>
      </c>
      <c r="L68" s="56">
        <f t="shared" si="35"/>
        <v>1856.6979999999999</v>
      </c>
      <c r="M68" s="56">
        <f t="shared" si="35"/>
        <v>1848.734</v>
      </c>
      <c r="N68" s="56">
        <f t="shared" si="35"/>
        <v>2057.246</v>
      </c>
      <c r="O68" s="56">
        <f t="shared" si="35"/>
        <v>1704.658</v>
      </c>
      <c r="P68" s="56">
        <f t="shared" si="35"/>
        <v>1358.9479999999999</v>
      </c>
      <c r="Q68" s="56"/>
      <c r="R68" s="56">
        <f t="shared" si="29"/>
        <v>21597.282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311.0484999999999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183.98649999999998</v>
      </c>
      <c r="Q69" s="56"/>
      <c r="R69" s="56">
        <f t="shared" si="29"/>
        <v>495.03499999999985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9332.101770000001</v>
      </c>
      <c r="F71" s="56">
        <f aca="true" t="shared" si="38" ref="F71:P71">SUM(F62:F70)</f>
        <v>13107.36058</v>
      </c>
      <c r="G71" s="56">
        <f t="shared" si="38"/>
        <v>11377.30346</v>
      </c>
      <c r="H71" s="56">
        <f t="shared" si="38"/>
        <v>11067.817019999999</v>
      </c>
      <c r="I71" s="56">
        <f t="shared" si="38"/>
        <v>11335.212070000001</v>
      </c>
      <c r="J71" s="56">
        <f t="shared" si="38"/>
        <v>14566.1676</v>
      </c>
      <c r="K71" s="56">
        <f t="shared" si="38"/>
        <v>13711.374219999998</v>
      </c>
      <c r="L71" s="56">
        <f t="shared" si="38"/>
        <v>12715.29766</v>
      </c>
      <c r="M71" s="56">
        <f t="shared" si="38"/>
        <v>11130.207670000002</v>
      </c>
      <c r="N71" s="56">
        <f t="shared" si="38"/>
        <v>11789.84878</v>
      </c>
      <c r="O71" s="56">
        <f t="shared" si="38"/>
        <v>10701.89361</v>
      </c>
      <c r="P71" s="56">
        <f t="shared" si="38"/>
        <v>10215.557509999999</v>
      </c>
      <c r="Q71" s="56"/>
      <c r="R71" s="57">
        <f t="shared" si="29"/>
        <v>141050.14195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4707.17474</v>
      </c>
      <c r="F75" s="56">
        <f t="shared" si="41"/>
        <v>6648.13196</v>
      </c>
      <c r="G75" s="56">
        <f t="shared" si="41"/>
        <v>4894.15852</v>
      </c>
      <c r="H75" s="56">
        <f t="shared" si="41"/>
        <v>4674.55924</v>
      </c>
      <c r="I75" s="56">
        <f t="shared" si="41"/>
        <v>4889.11634</v>
      </c>
      <c r="J75" s="56">
        <f t="shared" si="41"/>
        <v>7874.2632</v>
      </c>
      <c r="K75" s="56">
        <f t="shared" si="41"/>
        <v>7017.23364</v>
      </c>
      <c r="L75" s="56">
        <f t="shared" si="41"/>
        <v>6365.91092</v>
      </c>
      <c r="M75" s="56">
        <f t="shared" si="41"/>
        <v>4907.45154</v>
      </c>
      <c r="N75" s="56">
        <f t="shared" si="41"/>
        <v>4925.3283599999995</v>
      </c>
      <c r="O75" s="56">
        <f t="shared" si="41"/>
        <v>4920.77982</v>
      </c>
      <c r="P75" s="56">
        <f t="shared" si="41"/>
        <v>5286.77862</v>
      </c>
      <c r="Q75" s="56"/>
      <c r="R75" s="56">
        <f t="shared" si="40"/>
        <v>67110.8869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2014.576</v>
      </c>
      <c r="F76" s="56">
        <f t="shared" si="42"/>
        <v>3084.32</v>
      </c>
      <c r="G76" s="56">
        <f t="shared" si="42"/>
        <v>3162.4640000000004</v>
      </c>
      <c r="H76" s="56">
        <f t="shared" si="42"/>
        <v>3122.8</v>
      </c>
      <c r="I76" s="56">
        <f t="shared" si="42"/>
        <v>3142.928</v>
      </c>
      <c r="J76" s="56">
        <f t="shared" si="42"/>
        <v>3162.4640000000004</v>
      </c>
      <c r="K76" s="56">
        <f t="shared" si="42"/>
        <v>3195.6159999999995</v>
      </c>
      <c r="L76" s="56">
        <f t="shared" si="42"/>
        <v>3036.368</v>
      </c>
      <c r="M76" s="56">
        <f t="shared" si="42"/>
        <v>3023.344</v>
      </c>
      <c r="N76" s="56">
        <f t="shared" si="42"/>
        <v>3364.336</v>
      </c>
      <c r="O76" s="56">
        <f t="shared" si="42"/>
        <v>2787.7279999999996</v>
      </c>
      <c r="P76" s="56">
        <f t="shared" si="42"/>
        <v>2222.368</v>
      </c>
      <c r="Q76" s="56"/>
      <c r="R76" s="56">
        <f t="shared" si="40"/>
        <v>35319.312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1470.0960000000002</v>
      </c>
      <c r="F78" s="56">
        <f t="shared" si="44"/>
        <v>2250.7200000000003</v>
      </c>
      <c r="G78" s="56">
        <f t="shared" si="44"/>
        <v>2307.744</v>
      </c>
      <c r="H78" s="56">
        <f t="shared" si="44"/>
        <v>2278.8</v>
      </c>
      <c r="I78" s="56">
        <f t="shared" si="44"/>
        <v>2293.488</v>
      </c>
      <c r="J78" s="56">
        <f t="shared" si="44"/>
        <v>2307.744</v>
      </c>
      <c r="K78" s="56">
        <f t="shared" si="44"/>
        <v>2331.936</v>
      </c>
      <c r="L78" s="56">
        <f t="shared" si="44"/>
        <v>2215.728</v>
      </c>
      <c r="M78" s="56">
        <f t="shared" si="44"/>
        <v>2206.224</v>
      </c>
      <c r="N78" s="56">
        <f t="shared" si="44"/>
        <v>2455.056</v>
      </c>
      <c r="O78" s="56">
        <f t="shared" si="44"/>
        <v>2034.288</v>
      </c>
      <c r="P78" s="56">
        <f t="shared" si="44"/>
        <v>1621.728</v>
      </c>
      <c r="Q78" s="56"/>
      <c r="R78" s="56">
        <f t="shared" si="40"/>
        <v>25773.552000000003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1698.0970000000002</v>
      </c>
      <c r="F80" s="56">
        <f t="shared" si="46"/>
        <v>2599.79</v>
      </c>
      <c r="G80" s="56">
        <f t="shared" si="46"/>
        <v>2665.6580000000004</v>
      </c>
      <c r="H80" s="56">
        <f t="shared" si="46"/>
        <v>2632.225</v>
      </c>
      <c r="I80" s="56">
        <f t="shared" si="46"/>
        <v>2649.191</v>
      </c>
      <c r="J80" s="56">
        <f t="shared" si="46"/>
        <v>2665.6580000000004</v>
      </c>
      <c r="K80" s="56">
        <f t="shared" si="46"/>
        <v>2693.602</v>
      </c>
      <c r="L80" s="56">
        <f t="shared" si="46"/>
        <v>2559.371</v>
      </c>
      <c r="M80" s="56">
        <f t="shared" si="46"/>
        <v>2548.393</v>
      </c>
      <c r="N80" s="56">
        <f t="shared" si="46"/>
        <v>2835.817</v>
      </c>
      <c r="O80" s="56">
        <f t="shared" si="46"/>
        <v>2349.791</v>
      </c>
      <c r="P80" s="56">
        <f t="shared" si="46"/>
        <v>1873.2459999999999</v>
      </c>
      <c r="Q80" s="56"/>
      <c r="R80" s="56">
        <f t="shared" si="40"/>
        <v>29770.838999999996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428.76574999999957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253.6167499999999</v>
      </c>
      <c r="Q81" s="56"/>
      <c r="R81" s="56">
        <f t="shared" si="40"/>
        <v>682.3824999999995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10518.709490000001</v>
      </c>
      <c r="F83" s="56">
        <f aca="true" t="shared" si="49" ref="F83:P83">SUM(F74:F82)</f>
        <v>14782.96196</v>
      </c>
      <c r="G83" s="56">
        <f t="shared" si="49"/>
        <v>13230.024520000003</v>
      </c>
      <c r="H83" s="56">
        <f t="shared" si="49"/>
        <v>12908.384240000001</v>
      </c>
      <c r="I83" s="56">
        <f t="shared" si="49"/>
        <v>13174.72334</v>
      </c>
      <c r="J83" s="56">
        <f t="shared" si="49"/>
        <v>16210.129200000003</v>
      </c>
      <c r="K83" s="56">
        <f t="shared" si="49"/>
        <v>15438.38764</v>
      </c>
      <c r="L83" s="56">
        <f t="shared" si="49"/>
        <v>14377.377919999999</v>
      </c>
      <c r="M83" s="56">
        <f t="shared" si="49"/>
        <v>12885.412540000001</v>
      </c>
      <c r="N83" s="56">
        <f t="shared" si="49"/>
        <v>13780.537359999998</v>
      </c>
      <c r="O83" s="56">
        <f t="shared" si="49"/>
        <v>12292.58682</v>
      </c>
      <c r="P83" s="56">
        <f t="shared" si="49"/>
        <v>11457.737369999997</v>
      </c>
      <c r="Q83" s="56"/>
      <c r="R83" s="57">
        <f t="shared" si="40"/>
        <v>161056.9724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268000</v>
      </c>
      <c r="F7" s="70">
        <v>299200</v>
      </c>
      <c r="G7" s="70">
        <v>276800</v>
      </c>
      <c r="H7" s="70">
        <v>226800</v>
      </c>
      <c r="I7" s="70">
        <v>244000</v>
      </c>
      <c r="J7" s="70">
        <v>263600</v>
      </c>
      <c r="K7" s="70">
        <v>275200</v>
      </c>
      <c r="L7" s="70">
        <v>309200</v>
      </c>
      <c r="M7" s="70">
        <v>229200</v>
      </c>
      <c r="N7" s="70">
        <v>230800</v>
      </c>
      <c r="O7" s="70">
        <v>275400</v>
      </c>
      <c r="P7" s="70">
        <v>288000</v>
      </c>
      <c r="R7" s="41">
        <f>SUM(E7:P7)</f>
        <v>3186200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1612</v>
      </c>
      <c r="C10" s="37"/>
      <c r="D10" s="10" t="s">
        <v>5</v>
      </c>
      <c r="E10" s="70">
        <v>804.4</v>
      </c>
      <c r="F10" s="70">
        <v>934.4</v>
      </c>
      <c r="G10" s="70">
        <v>917.2</v>
      </c>
      <c r="H10" s="70">
        <v>831.2</v>
      </c>
      <c r="I10" s="70">
        <v>1045.2</v>
      </c>
      <c r="J10" s="70">
        <v>790.8</v>
      </c>
      <c r="K10" s="70">
        <v>986.4</v>
      </c>
      <c r="L10" s="70">
        <v>888.8</v>
      </c>
      <c r="M10" s="70">
        <v>1002.4</v>
      </c>
      <c r="N10" s="70">
        <v>1612</v>
      </c>
      <c r="O10" s="70">
        <v>910.8</v>
      </c>
      <c r="P10" s="70">
        <v>690.4</v>
      </c>
      <c r="R10" s="41">
        <f>SUM(E10:P10)</f>
        <v>11413.999999999998</v>
      </c>
      <c r="W10" s="15" t="s">
        <v>54</v>
      </c>
      <c r="X10" s="20"/>
    </row>
    <row r="11" spans="2:24" ht="15">
      <c r="B11" s="37">
        <f>MAX(E11:P11)</f>
        <v>1612</v>
      </c>
      <c r="C11" s="37"/>
      <c r="D11" s="10" t="s">
        <v>6</v>
      </c>
      <c r="E11" s="70">
        <v>804.4</v>
      </c>
      <c r="F11" s="70">
        <v>934.4</v>
      </c>
      <c r="G11" s="70">
        <v>917.2</v>
      </c>
      <c r="H11" s="70">
        <v>831.2</v>
      </c>
      <c r="I11" s="70">
        <v>1045.2</v>
      </c>
      <c r="J11" s="70">
        <v>790.8</v>
      </c>
      <c r="K11" s="70">
        <v>986.4</v>
      </c>
      <c r="L11" s="70">
        <v>888.8</v>
      </c>
      <c r="M11" s="70">
        <v>1002.4</v>
      </c>
      <c r="N11" s="70">
        <v>1612</v>
      </c>
      <c r="O11" s="70">
        <v>910.8</v>
      </c>
      <c r="P11" s="70">
        <v>690.4</v>
      </c>
      <c r="R11" s="41">
        <f>SUM(E11:P11)</f>
        <v>11413.999999999998</v>
      </c>
      <c r="W11" s="15" t="s">
        <v>55</v>
      </c>
      <c r="X11" s="20"/>
    </row>
    <row r="12" spans="2:24" ht="15">
      <c r="B12" s="37">
        <f>MAX(E12:P12)</f>
        <v>1612</v>
      </c>
      <c r="C12" s="37"/>
      <c r="D12" s="10" t="s">
        <v>7</v>
      </c>
      <c r="E12" s="70">
        <v>804.4</v>
      </c>
      <c r="F12" s="70">
        <v>934.4</v>
      </c>
      <c r="G12" s="70">
        <v>917.2</v>
      </c>
      <c r="H12" s="70">
        <v>831.2</v>
      </c>
      <c r="I12" s="70">
        <v>1045.2</v>
      </c>
      <c r="J12" s="70">
        <v>790.8</v>
      </c>
      <c r="K12" s="70">
        <v>986.4</v>
      </c>
      <c r="L12" s="70">
        <v>888.8</v>
      </c>
      <c r="M12" s="70">
        <v>1002.4</v>
      </c>
      <c r="N12" s="70">
        <v>1612</v>
      </c>
      <c r="O12" s="70">
        <v>910.8</v>
      </c>
      <c r="P12" s="70">
        <v>690.4</v>
      </c>
      <c r="R12" s="41">
        <f>SUM(E12:P12)</f>
        <v>11413.999999999998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23936.03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26350.958</v>
      </c>
      <c r="G15" s="59">
        <f t="shared" si="0"/>
        <v>25385.006</v>
      </c>
      <c r="H15" s="59">
        <f t="shared" si="0"/>
        <v>22741.366</v>
      </c>
      <c r="I15" s="59">
        <f t="shared" si="0"/>
        <v>25539.198000000004</v>
      </c>
      <c r="J15" s="59">
        <f t="shared" si="0"/>
        <v>23780.886000000002</v>
      </c>
      <c r="K15" s="59">
        <f t="shared" si="0"/>
        <v>26037.197999999997</v>
      </c>
      <c r="L15" s="59">
        <f t="shared" si="0"/>
        <v>26236.613999999998</v>
      </c>
      <c r="M15" s="59">
        <f t="shared" si="0"/>
        <v>24579.077999999998</v>
      </c>
      <c r="N15" s="59">
        <f t="shared" si="0"/>
        <v>32888.768</v>
      </c>
      <c r="O15" s="59">
        <f t="shared" si="0"/>
        <v>25270.106</v>
      </c>
      <c r="P15" s="59">
        <f t="shared" si="0"/>
        <v>24641.23</v>
      </c>
      <c r="Q15" s="59"/>
      <c r="R15" s="59">
        <f t="shared" si="0"/>
        <v>307386.43799999997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23936.03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26350.958</v>
      </c>
      <c r="G16" s="60">
        <f t="shared" si="1"/>
        <v>25385.006</v>
      </c>
      <c r="H16" s="60">
        <f t="shared" si="1"/>
        <v>22741.366</v>
      </c>
      <c r="I16" s="60">
        <f t="shared" si="1"/>
        <v>25539.198000000004</v>
      </c>
      <c r="J16" s="60">
        <f t="shared" si="1"/>
        <v>23780.886000000002</v>
      </c>
      <c r="K16" s="60">
        <f t="shared" si="1"/>
        <v>26037.197999999997</v>
      </c>
      <c r="L16" s="60">
        <f t="shared" si="1"/>
        <v>26236.613999999998</v>
      </c>
      <c r="M16" s="60">
        <f t="shared" si="1"/>
        <v>24579.077999999998</v>
      </c>
      <c r="N16" s="60">
        <f t="shared" si="1"/>
        <v>32888.768</v>
      </c>
      <c r="O16" s="60">
        <f t="shared" si="1"/>
        <v>25270.106</v>
      </c>
      <c r="P16" s="60">
        <f t="shared" si="1"/>
        <v>24641.23</v>
      </c>
      <c r="Q16" s="60"/>
      <c r="R16" s="60">
        <f t="shared" si="1"/>
        <v>307386.43799999997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24723</v>
      </c>
      <c r="F23" s="56">
        <f t="shared" si="5"/>
        <v>27601.2</v>
      </c>
      <c r="G23" s="56">
        <f t="shared" si="5"/>
        <v>25534.8</v>
      </c>
      <c r="H23" s="56">
        <f t="shared" si="5"/>
        <v>20922.3</v>
      </c>
      <c r="I23" s="56">
        <f t="shared" si="5"/>
        <v>22509</v>
      </c>
      <c r="J23" s="56">
        <f t="shared" si="5"/>
        <v>24317.1</v>
      </c>
      <c r="K23" s="56">
        <f t="shared" si="5"/>
        <v>25387.2</v>
      </c>
      <c r="L23" s="56">
        <f t="shared" si="5"/>
        <v>28523.7</v>
      </c>
      <c r="M23" s="56">
        <f t="shared" si="5"/>
        <v>21143.7</v>
      </c>
      <c r="N23" s="56">
        <f t="shared" si="5"/>
        <v>21291.3</v>
      </c>
      <c r="O23" s="56">
        <f t="shared" si="5"/>
        <v>25405.649999999998</v>
      </c>
      <c r="P23" s="56">
        <f t="shared" si="5"/>
        <v>26568</v>
      </c>
      <c r="Q23" s="56"/>
      <c r="R23" s="56">
        <f t="shared" si="4"/>
        <v>293926.95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24758</v>
      </c>
      <c r="F24" s="56">
        <f aca="true" t="shared" si="6" ref="F24:P24">F22+F23</f>
        <v>27636.2</v>
      </c>
      <c r="G24" s="56">
        <f t="shared" si="6"/>
        <v>25569.8</v>
      </c>
      <c r="H24" s="56">
        <f t="shared" si="6"/>
        <v>20957.3</v>
      </c>
      <c r="I24" s="56">
        <f t="shared" si="6"/>
        <v>22544</v>
      </c>
      <c r="J24" s="56">
        <f t="shared" si="6"/>
        <v>24352.1</v>
      </c>
      <c r="K24" s="56">
        <f t="shared" si="6"/>
        <v>25422.2</v>
      </c>
      <c r="L24" s="56">
        <f t="shared" si="6"/>
        <v>28558.7</v>
      </c>
      <c r="M24" s="56">
        <f t="shared" si="6"/>
        <v>21178.7</v>
      </c>
      <c r="N24" s="56">
        <f t="shared" si="6"/>
        <v>21326.3</v>
      </c>
      <c r="O24" s="56">
        <f t="shared" si="6"/>
        <v>25440.649999999998</v>
      </c>
      <c r="P24" s="56">
        <f t="shared" si="6"/>
        <v>26603</v>
      </c>
      <c r="Q24" s="56"/>
      <c r="R24" s="57">
        <f t="shared" si="4"/>
        <v>294346.95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26947.4</v>
      </c>
      <c r="F28" s="56">
        <f t="shared" si="8"/>
        <v>30084.56</v>
      </c>
      <c r="G28" s="56">
        <f t="shared" si="8"/>
        <v>27832.24</v>
      </c>
      <c r="H28" s="56">
        <f t="shared" si="8"/>
        <v>22804.74</v>
      </c>
      <c r="I28" s="56">
        <f t="shared" si="8"/>
        <v>24534.2</v>
      </c>
      <c r="J28" s="56">
        <f t="shared" si="8"/>
        <v>26504.98</v>
      </c>
      <c r="K28" s="56">
        <f t="shared" si="8"/>
        <v>27671.36</v>
      </c>
      <c r="L28" s="56">
        <f t="shared" si="8"/>
        <v>31090.06</v>
      </c>
      <c r="M28" s="56">
        <f t="shared" si="8"/>
        <v>23046.06</v>
      </c>
      <c r="N28" s="56">
        <f t="shared" si="8"/>
        <v>23206.94</v>
      </c>
      <c r="O28" s="56">
        <f t="shared" si="8"/>
        <v>27691.47</v>
      </c>
      <c r="P28" s="56">
        <f t="shared" si="8"/>
        <v>28958.4</v>
      </c>
      <c r="Q28" s="56"/>
      <c r="R28" s="56">
        <f t="shared" si="4"/>
        <v>320372.41000000003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26987.4</v>
      </c>
      <c r="F29" s="56">
        <f aca="true" t="shared" si="9" ref="F29:P29">F28+F27</f>
        <v>30124.56</v>
      </c>
      <c r="G29" s="56">
        <f t="shared" si="9"/>
        <v>27872.24</v>
      </c>
      <c r="H29" s="56">
        <f t="shared" si="9"/>
        <v>22844.74</v>
      </c>
      <c r="I29" s="56">
        <f t="shared" si="9"/>
        <v>24574.2</v>
      </c>
      <c r="J29" s="56">
        <f t="shared" si="9"/>
        <v>26544.98</v>
      </c>
      <c r="K29" s="56">
        <f t="shared" si="9"/>
        <v>27711.36</v>
      </c>
      <c r="L29" s="56">
        <f t="shared" si="9"/>
        <v>31130.06</v>
      </c>
      <c r="M29" s="56">
        <f t="shared" si="9"/>
        <v>23086.06</v>
      </c>
      <c r="N29" s="56">
        <f t="shared" si="9"/>
        <v>23246.94</v>
      </c>
      <c r="O29" s="56">
        <f t="shared" si="9"/>
        <v>27731.47</v>
      </c>
      <c r="P29" s="56">
        <f t="shared" si="9"/>
        <v>28998.4</v>
      </c>
      <c r="Q29" s="56"/>
      <c r="R29" s="57">
        <f t="shared" si="4"/>
        <v>320852.41000000003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19939.199999999997</v>
      </c>
      <c r="F33" s="56">
        <f t="shared" si="11"/>
        <v>22260.48</v>
      </c>
      <c r="G33" s="56">
        <f t="shared" si="11"/>
        <v>20593.92</v>
      </c>
      <c r="H33" s="56">
        <f t="shared" si="11"/>
        <v>16873.92</v>
      </c>
      <c r="I33" s="56">
        <f t="shared" si="11"/>
        <v>18153.6</v>
      </c>
      <c r="J33" s="56">
        <f t="shared" si="11"/>
        <v>19611.84</v>
      </c>
      <c r="K33" s="56">
        <f t="shared" si="11"/>
        <v>20474.879999999997</v>
      </c>
      <c r="L33" s="56">
        <f t="shared" si="11"/>
        <v>23004.48</v>
      </c>
      <c r="M33" s="56">
        <f t="shared" si="11"/>
        <v>17052.48</v>
      </c>
      <c r="N33" s="56">
        <f t="shared" si="11"/>
        <v>17171.519999999997</v>
      </c>
      <c r="O33" s="56">
        <f t="shared" si="11"/>
        <v>20489.76</v>
      </c>
      <c r="P33" s="56">
        <f t="shared" si="11"/>
        <v>21427.199999999997</v>
      </c>
      <c r="Q33" s="56"/>
      <c r="R33" s="56">
        <f t="shared" si="4"/>
        <v>237053.28000000003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19974.199999999997</v>
      </c>
      <c r="F34" s="56">
        <f aca="true" t="shared" si="12" ref="F34:P34">F32+F33</f>
        <v>22295.48</v>
      </c>
      <c r="G34" s="56">
        <f t="shared" si="12"/>
        <v>20628.92</v>
      </c>
      <c r="H34" s="56">
        <f t="shared" si="12"/>
        <v>16908.92</v>
      </c>
      <c r="I34" s="56">
        <f t="shared" si="12"/>
        <v>18188.6</v>
      </c>
      <c r="J34" s="56">
        <f t="shared" si="12"/>
        <v>19646.84</v>
      </c>
      <c r="K34" s="56">
        <f t="shared" si="12"/>
        <v>20509.879999999997</v>
      </c>
      <c r="L34" s="56">
        <f t="shared" si="12"/>
        <v>23039.48</v>
      </c>
      <c r="M34" s="56">
        <f t="shared" si="12"/>
        <v>17087.48</v>
      </c>
      <c r="N34" s="56">
        <f t="shared" si="12"/>
        <v>17206.519999999997</v>
      </c>
      <c r="O34" s="56">
        <f t="shared" si="12"/>
        <v>20524.76</v>
      </c>
      <c r="P34" s="56">
        <f t="shared" si="12"/>
        <v>21462.199999999997</v>
      </c>
      <c r="Q34" s="56"/>
      <c r="R34" s="57">
        <f t="shared" si="4"/>
        <v>237473.28000000003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22059.079999999998</v>
      </c>
      <c r="F38" s="56">
        <f t="shared" si="14"/>
        <v>24627.152</v>
      </c>
      <c r="G38" s="56">
        <f t="shared" si="14"/>
        <v>22783.408</v>
      </c>
      <c r="H38" s="56">
        <f t="shared" si="14"/>
        <v>18667.908</v>
      </c>
      <c r="I38" s="56">
        <f t="shared" si="14"/>
        <v>20083.64</v>
      </c>
      <c r="J38" s="56">
        <f t="shared" si="14"/>
        <v>21696.915999999997</v>
      </c>
      <c r="K38" s="56">
        <f t="shared" si="14"/>
        <v>22651.712</v>
      </c>
      <c r="L38" s="56">
        <f t="shared" si="14"/>
        <v>25450.251999999997</v>
      </c>
      <c r="M38" s="56">
        <f t="shared" si="14"/>
        <v>18865.451999999997</v>
      </c>
      <c r="N38" s="56">
        <f t="shared" si="14"/>
        <v>18997.147999999997</v>
      </c>
      <c r="O38" s="56">
        <f t="shared" si="14"/>
        <v>22668.174</v>
      </c>
      <c r="P38" s="56">
        <f t="shared" si="14"/>
        <v>23705.28</v>
      </c>
      <c r="Q38" s="56"/>
      <c r="R38" s="56">
        <f t="shared" si="4"/>
        <v>262256.122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22099.079999999998</v>
      </c>
      <c r="F39" s="56">
        <f t="shared" si="15"/>
        <v>24667.152</v>
      </c>
      <c r="G39" s="56">
        <f t="shared" si="15"/>
        <v>22823.408</v>
      </c>
      <c r="H39" s="56">
        <f t="shared" si="15"/>
        <v>18707.908</v>
      </c>
      <c r="I39" s="56">
        <f t="shared" si="15"/>
        <v>20123.64</v>
      </c>
      <c r="J39" s="56">
        <f t="shared" si="15"/>
        <v>21736.915999999997</v>
      </c>
      <c r="K39" s="56">
        <f t="shared" si="15"/>
        <v>22691.712</v>
      </c>
      <c r="L39" s="56">
        <f t="shared" si="15"/>
        <v>25490.251999999997</v>
      </c>
      <c r="M39" s="56">
        <f t="shared" si="15"/>
        <v>18905.451999999997</v>
      </c>
      <c r="N39" s="56">
        <f t="shared" si="15"/>
        <v>19037.147999999997</v>
      </c>
      <c r="O39" s="56">
        <f t="shared" si="15"/>
        <v>22708.174</v>
      </c>
      <c r="P39" s="56">
        <f t="shared" si="15"/>
        <v>23745.28</v>
      </c>
      <c r="Q39" s="56"/>
      <c r="R39" s="57">
        <f t="shared" si="4"/>
        <v>262736.122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9551.519999999999</v>
      </c>
      <c r="F43" s="56">
        <f t="shared" si="17"/>
        <v>10663.488</v>
      </c>
      <c r="G43" s="56">
        <f t="shared" si="17"/>
        <v>9865.152</v>
      </c>
      <c r="H43" s="56">
        <f t="shared" si="17"/>
        <v>8083.151999999999</v>
      </c>
      <c r="I43" s="56">
        <f t="shared" si="17"/>
        <v>8696.16</v>
      </c>
      <c r="J43" s="56">
        <f t="shared" si="17"/>
        <v>9394.704</v>
      </c>
      <c r="K43" s="56">
        <f t="shared" si="17"/>
        <v>9808.127999999999</v>
      </c>
      <c r="L43" s="56">
        <f t="shared" si="17"/>
        <v>11019.887999999999</v>
      </c>
      <c r="M43" s="56">
        <f t="shared" si="17"/>
        <v>8168.687999999999</v>
      </c>
      <c r="N43" s="56">
        <f t="shared" si="17"/>
        <v>8225.712</v>
      </c>
      <c r="O43" s="56">
        <f t="shared" si="17"/>
        <v>9815.256</v>
      </c>
      <c r="P43" s="56">
        <f t="shared" si="17"/>
        <v>10264.32</v>
      </c>
      <c r="Q43" s="56"/>
      <c r="R43" s="56">
        <f t="shared" si="4"/>
        <v>113556.16799999998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12307.32</v>
      </c>
      <c r="F44" s="56">
        <f>F10*$D$44</f>
        <v>14296.32</v>
      </c>
      <c r="G44" s="56">
        <f>G10*$D$44</f>
        <v>14033.160000000002</v>
      </c>
      <c r="H44" s="56"/>
      <c r="I44" s="56"/>
      <c r="J44" s="56"/>
      <c r="K44" s="56"/>
      <c r="L44" s="56"/>
      <c r="M44" s="56"/>
      <c r="N44" s="56"/>
      <c r="O44" s="56">
        <f>O10*$D$44</f>
        <v>13935.24</v>
      </c>
      <c r="P44" s="56">
        <f>P10*$D$44</f>
        <v>10563.12</v>
      </c>
      <c r="Q44" s="56"/>
      <c r="R44" s="56">
        <f t="shared" si="4"/>
        <v>65135.16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24.480000000001382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1768.6800000000003</v>
      </c>
      <c r="Q45" s="56"/>
      <c r="R45" s="56">
        <f t="shared" si="4"/>
        <v>1793.1600000000017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10971.84</v>
      </c>
      <c r="I46" s="56">
        <f aca="true" t="shared" si="18" ref="I46:N46">I10*$D$46</f>
        <v>13796.64</v>
      </c>
      <c r="J46" s="56">
        <f t="shared" si="18"/>
        <v>10438.56</v>
      </c>
      <c r="K46" s="56">
        <f t="shared" si="18"/>
        <v>13020.48</v>
      </c>
      <c r="L46" s="56">
        <f t="shared" si="18"/>
        <v>11732.159999999998</v>
      </c>
      <c r="M46" s="56">
        <f t="shared" si="18"/>
        <v>13231.679999999998</v>
      </c>
      <c r="N46" s="56">
        <f t="shared" si="18"/>
        <v>21278.399999999998</v>
      </c>
      <c r="O46" s="56"/>
      <c r="P46" s="56"/>
      <c r="Q46" s="56"/>
      <c r="R46" s="56">
        <f t="shared" si="4"/>
        <v>94469.76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200.63999999999942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200.63999999999942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21973.32</v>
      </c>
      <c r="F49" s="56">
        <f aca="true" t="shared" si="21" ref="F49:P49">SUM(F42:F48)</f>
        <v>25049.807999999997</v>
      </c>
      <c r="G49" s="56">
        <f t="shared" si="21"/>
        <v>23988.312</v>
      </c>
      <c r="H49" s="56">
        <f t="shared" si="21"/>
        <v>19144.992</v>
      </c>
      <c r="I49" s="56">
        <f t="shared" si="21"/>
        <v>22582.8</v>
      </c>
      <c r="J49" s="56">
        <f t="shared" si="21"/>
        <v>20123.904</v>
      </c>
      <c r="K49" s="56">
        <f t="shared" si="21"/>
        <v>22918.608</v>
      </c>
      <c r="L49" s="56">
        <f t="shared" si="21"/>
        <v>22842.047999999995</v>
      </c>
      <c r="M49" s="56">
        <f t="shared" si="21"/>
        <v>21490.367999999995</v>
      </c>
      <c r="N49" s="56">
        <f t="shared" si="21"/>
        <v>29594.111999999997</v>
      </c>
      <c r="O49" s="56">
        <f t="shared" si="21"/>
        <v>23840.496</v>
      </c>
      <c r="P49" s="56">
        <f t="shared" si="21"/>
        <v>22686.120000000003</v>
      </c>
      <c r="Q49" s="56"/>
      <c r="R49" s="57">
        <f t="shared" si="4"/>
        <v>276234.888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9567.6</v>
      </c>
      <c r="F53" s="56">
        <f t="shared" si="23"/>
        <v>10681.44</v>
      </c>
      <c r="G53" s="56">
        <f t="shared" si="23"/>
        <v>9881.76</v>
      </c>
      <c r="H53" s="56">
        <f t="shared" si="23"/>
        <v>8096.76</v>
      </c>
      <c r="I53" s="56">
        <f t="shared" si="23"/>
        <v>8710.800000000001</v>
      </c>
      <c r="J53" s="56">
        <f t="shared" si="23"/>
        <v>9410.52</v>
      </c>
      <c r="K53" s="56">
        <f t="shared" si="23"/>
        <v>9824.640000000001</v>
      </c>
      <c r="L53" s="56">
        <f t="shared" si="23"/>
        <v>11038.44</v>
      </c>
      <c r="M53" s="56">
        <f t="shared" si="23"/>
        <v>8182.4400000000005</v>
      </c>
      <c r="N53" s="56">
        <f t="shared" si="23"/>
        <v>8239.560000000001</v>
      </c>
      <c r="O53" s="56">
        <f t="shared" si="23"/>
        <v>9831.78</v>
      </c>
      <c r="P53" s="56">
        <f t="shared" si="23"/>
        <v>10281.6</v>
      </c>
      <c r="Q53" s="56"/>
      <c r="R53" s="56">
        <f t="shared" si="4"/>
        <v>113747.34000000001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14487.244</v>
      </c>
      <c r="F54" s="56">
        <f>F10*$D$54</f>
        <v>16828.544</v>
      </c>
      <c r="G54" s="56">
        <f>G10*$D$54</f>
        <v>16518.772</v>
      </c>
      <c r="H54" s="56"/>
      <c r="I54" s="56"/>
      <c r="J54" s="56"/>
      <c r="K54" s="56"/>
      <c r="L54" s="56"/>
      <c r="M54" s="56"/>
      <c r="N54" s="56"/>
      <c r="O54" s="56">
        <f>$D$54*O10</f>
        <v>16403.508</v>
      </c>
      <c r="P54" s="56">
        <f>$D$54*P10</f>
        <v>12434.104000000001</v>
      </c>
      <c r="Q54" s="56"/>
      <c r="R54" s="56">
        <f t="shared" si="4"/>
        <v>76672.172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28.816000000000713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2081.956</v>
      </c>
      <c r="Q55" s="56"/>
      <c r="R55" s="56">
        <f t="shared" si="4"/>
        <v>2110.772000000001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13224.392000000002</v>
      </c>
      <c r="I56" s="56">
        <f aca="true" t="shared" si="24" ref="I56:N56">I10*$D$56</f>
        <v>16629.132</v>
      </c>
      <c r="J56" s="56">
        <f t="shared" si="24"/>
        <v>12581.627999999999</v>
      </c>
      <c r="K56" s="56">
        <f t="shared" si="24"/>
        <v>15693.624</v>
      </c>
      <c r="L56" s="56">
        <f t="shared" si="24"/>
        <v>14140.807999999999</v>
      </c>
      <c r="M56" s="56">
        <f t="shared" si="24"/>
        <v>15948.184</v>
      </c>
      <c r="N56" s="56">
        <f t="shared" si="24"/>
        <v>25646.920000000002</v>
      </c>
      <c r="O56" s="56"/>
      <c r="P56" s="56"/>
      <c r="Q56" s="56"/>
      <c r="R56" s="56">
        <f t="shared" si="4"/>
        <v>113864.688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241.83200000000215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241.83200000000215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24173.660000000003</v>
      </c>
      <c r="F59" s="56">
        <f aca="true" t="shared" si="27" ref="F59:P59">SUM(F52:F58)</f>
        <v>27599.984000000004</v>
      </c>
      <c r="G59" s="56">
        <f t="shared" si="27"/>
        <v>26490.532</v>
      </c>
      <c r="H59" s="56">
        <f t="shared" si="27"/>
        <v>21411.152000000002</v>
      </c>
      <c r="I59" s="56">
        <f t="shared" si="27"/>
        <v>25429.932</v>
      </c>
      <c r="J59" s="56">
        <f t="shared" si="27"/>
        <v>22323.980000000003</v>
      </c>
      <c r="K59" s="56">
        <f t="shared" si="27"/>
        <v>25608.264000000003</v>
      </c>
      <c r="L59" s="56">
        <f t="shared" si="27"/>
        <v>25269.248</v>
      </c>
      <c r="M59" s="56">
        <f t="shared" si="27"/>
        <v>24220.624</v>
      </c>
      <c r="N59" s="56">
        <f t="shared" si="27"/>
        <v>33976.48</v>
      </c>
      <c r="O59" s="56">
        <f t="shared" si="27"/>
        <v>26325.288</v>
      </c>
      <c r="P59" s="56">
        <f t="shared" si="27"/>
        <v>24887.660000000003</v>
      </c>
      <c r="Q59" s="56"/>
      <c r="R59" s="57">
        <f t="shared" si="4"/>
        <v>307716.804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10111.64</v>
      </c>
      <c r="F63" s="56">
        <f t="shared" si="30"/>
        <v>11288.816</v>
      </c>
      <c r="G63" s="56">
        <f t="shared" si="30"/>
        <v>10443.664</v>
      </c>
      <c r="H63" s="56">
        <f t="shared" si="30"/>
        <v>8557.164</v>
      </c>
      <c r="I63" s="56">
        <f t="shared" si="30"/>
        <v>9206.12</v>
      </c>
      <c r="J63" s="56">
        <f t="shared" si="30"/>
        <v>9945.628</v>
      </c>
      <c r="K63" s="56">
        <f t="shared" si="30"/>
        <v>10383.296</v>
      </c>
      <c r="L63" s="56">
        <f t="shared" si="30"/>
        <v>11666.116</v>
      </c>
      <c r="M63" s="56">
        <f t="shared" si="30"/>
        <v>8647.716</v>
      </c>
      <c r="N63" s="56">
        <f t="shared" si="30"/>
        <v>8708.084</v>
      </c>
      <c r="O63" s="56">
        <f t="shared" si="30"/>
        <v>10390.842</v>
      </c>
      <c r="P63" s="56">
        <f t="shared" si="30"/>
        <v>10866.24</v>
      </c>
      <c r="Q63" s="56"/>
      <c r="R63" s="56">
        <f t="shared" si="29"/>
        <v>120215.32600000002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3660.0199999999995</v>
      </c>
      <c r="F64" s="56">
        <f t="shared" si="31"/>
        <v>4251.5199999999995</v>
      </c>
      <c r="G64" s="56">
        <f t="shared" si="31"/>
        <v>4173.26</v>
      </c>
      <c r="H64" s="56">
        <f t="shared" si="31"/>
        <v>3781.96</v>
      </c>
      <c r="I64" s="56">
        <f t="shared" si="31"/>
        <v>4755.66</v>
      </c>
      <c r="J64" s="56">
        <f t="shared" si="31"/>
        <v>3598.14</v>
      </c>
      <c r="K64" s="56">
        <f t="shared" si="31"/>
        <v>4488.12</v>
      </c>
      <c r="L64" s="56">
        <f t="shared" si="31"/>
        <v>4044.0399999999995</v>
      </c>
      <c r="M64" s="56">
        <f t="shared" si="31"/>
        <v>4560.92</v>
      </c>
      <c r="N64" s="56">
        <f t="shared" si="31"/>
        <v>7334.599999999999</v>
      </c>
      <c r="O64" s="56">
        <f t="shared" si="31"/>
        <v>4144.139999999999</v>
      </c>
      <c r="P64" s="56">
        <f t="shared" si="31"/>
        <v>3141.3199999999997</v>
      </c>
      <c r="Q64" s="56"/>
      <c r="R64" s="56">
        <f t="shared" si="29"/>
        <v>51933.7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7.2800000000002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69.15999999999985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525.98</v>
      </c>
      <c r="Q65" s="56"/>
      <c r="R65" s="56">
        <f t="shared" si="29"/>
        <v>602.4200000000001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2372.98</v>
      </c>
      <c r="F66" s="56">
        <f t="shared" si="33"/>
        <v>2756.48</v>
      </c>
      <c r="G66" s="56">
        <f t="shared" si="33"/>
        <v>2705.7400000000002</v>
      </c>
      <c r="H66" s="56">
        <f t="shared" si="33"/>
        <v>2452.0400000000004</v>
      </c>
      <c r="I66" s="56">
        <f t="shared" si="33"/>
        <v>3083.34</v>
      </c>
      <c r="J66" s="56">
        <f t="shared" si="33"/>
        <v>2332.86</v>
      </c>
      <c r="K66" s="56">
        <f t="shared" si="33"/>
        <v>2909.88</v>
      </c>
      <c r="L66" s="56">
        <f t="shared" si="33"/>
        <v>2621.96</v>
      </c>
      <c r="M66" s="56">
        <f t="shared" si="33"/>
        <v>2957.08</v>
      </c>
      <c r="N66" s="56">
        <f t="shared" si="33"/>
        <v>4755.400000000001</v>
      </c>
      <c r="O66" s="56">
        <f t="shared" si="33"/>
        <v>2686.86</v>
      </c>
      <c r="P66" s="56">
        <f t="shared" si="33"/>
        <v>2036.68</v>
      </c>
      <c r="Q66" s="56"/>
      <c r="R66" s="56">
        <f t="shared" si="29"/>
        <v>33671.3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4.720000000000255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44.840000000000146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341.0200000000002</v>
      </c>
      <c r="Q67" s="56"/>
      <c r="R67" s="56">
        <f t="shared" si="29"/>
        <v>390.5800000000006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2911.928</v>
      </c>
      <c r="F68" s="56">
        <f t="shared" si="35"/>
        <v>3382.528</v>
      </c>
      <c r="G68" s="56">
        <f t="shared" si="35"/>
        <v>3320.264</v>
      </c>
      <c r="H68" s="56">
        <f t="shared" si="35"/>
        <v>3008.9440000000004</v>
      </c>
      <c r="I68" s="56">
        <f t="shared" si="35"/>
        <v>3783.6240000000003</v>
      </c>
      <c r="J68" s="56">
        <f t="shared" si="35"/>
        <v>2862.696</v>
      </c>
      <c r="K68" s="56">
        <f t="shared" si="35"/>
        <v>3570.768</v>
      </c>
      <c r="L68" s="56">
        <f t="shared" si="35"/>
        <v>3217.456</v>
      </c>
      <c r="M68" s="56">
        <f t="shared" si="35"/>
        <v>3628.688</v>
      </c>
      <c r="N68" s="56">
        <f t="shared" si="35"/>
        <v>5835.4400000000005</v>
      </c>
      <c r="O68" s="56">
        <f t="shared" si="35"/>
        <v>3297.096</v>
      </c>
      <c r="P68" s="56">
        <f t="shared" si="35"/>
        <v>2499.248</v>
      </c>
      <c r="Q68" s="56"/>
      <c r="R68" s="56">
        <f t="shared" si="29"/>
        <v>41318.68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1464.652</v>
      </c>
      <c r="F69" s="56">
        <f aca="true" t="shared" si="36" ref="F69:P69">IF(F$7&gt;0,IF(F$12&gt;250,IF(F$12&gt;$B$12*0.75,0,(0.75*$B$12*$D$68-F$12*$D$68)),250*$D$68-F$12*$D$68),0)</f>
        <v>994.0520000000001</v>
      </c>
      <c r="G69" s="56">
        <f t="shared" si="36"/>
        <v>1056.3159999999998</v>
      </c>
      <c r="H69" s="56">
        <f t="shared" si="36"/>
        <v>1367.6359999999995</v>
      </c>
      <c r="I69" s="56">
        <f t="shared" si="36"/>
        <v>592.9559999999997</v>
      </c>
      <c r="J69" s="56">
        <f t="shared" si="36"/>
        <v>1513.884</v>
      </c>
      <c r="K69" s="56">
        <f t="shared" si="36"/>
        <v>805.8119999999999</v>
      </c>
      <c r="L69" s="56">
        <f t="shared" si="36"/>
        <v>1159.1239999999998</v>
      </c>
      <c r="M69" s="56">
        <f t="shared" si="36"/>
        <v>747.8919999999998</v>
      </c>
      <c r="N69" s="56">
        <f t="shared" si="36"/>
        <v>0</v>
      </c>
      <c r="O69" s="56">
        <f t="shared" si="36"/>
        <v>1079.484</v>
      </c>
      <c r="P69" s="56">
        <f t="shared" si="36"/>
        <v>1877.3319999999999</v>
      </c>
      <c r="Q69" s="56"/>
      <c r="R69" s="56">
        <f t="shared" si="29"/>
        <v>12659.14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20733.22</v>
      </c>
      <c r="F71" s="56">
        <f aca="true" t="shared" si="38" ref="F71:P71">SUM(F62:F70)</f>
        <v>22873.395999999997</v>
      </c>
      <c r="G71" s="56">
        <f t="shared" si="38"/>
        <v>21899.244</v>
      </c>
      <c r="H71" s="56">
        <f t="shared" si="38"/>
        <v>19367.744</v>
      </c>
      <c r="I71" s="56">
        <f t="shared" si="38"/>
        <v>21621.7</v>
      </c>
      <c r="J71" s="56">
        <f t="shared" si="38"/>
        <v>20567.208</v>
      </c>
      <c r="K71" s="56">
        <f t="shared" si="38"/>
        <v>22357.876000000004</v>
      </c>
      <c r="L71" s="56">
        <f t="shared" si="38"/>
        <v>22908.696</v>
      </c>
      <c r="M71" s="56">
        <f t="shared" si="38"/>
        <v>20742.296000000002</v>
      </c>
      <c r="N71" s="56">
        <f t="shared" si="38"/>
        <v>26833.524000000005</v>
      </c>
      <c r="O71" s="56">
        <f t="shared" si="38"/>
        <v>21798.422000000002</v>
      </c>
      <c r="P71" s="56">
        <f t="shared" si="38"/>
        <v>21487.819999999996</v>
      </c>
      <c r="Q71" s="56"/>
      <c r="R71" s="57">
        <f t="shared" si="29"/>
        <v>263191.14599999995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9449.68</v>
      </c>
      <c r="F75" s="56">
        <f t="shared" si="41"/>
        <v>10549.792</v>
      </c>
      <c r="G75" s="56">
        <f t="shared" si="41"/>
        <v>9759.968</v>
      </c>
      <c r="H75" s="56">
        <f t="shared" si="41"/>
        <v>7996.968</v>
      </c>
      <c r="I75" s="56">
        <f t="shared" si="41"/>
        <v>8603.44</v>
      </c>
      <c r="J75" s="56">
        <f t="shared" si="41"/>
        <v>9294.536</v>
      </c>
      <c r="K75" s="56">
        <f t="shared" si="41"/>
        <v>9703.552</v>
      </c>
      <c r="L75" s="56">
        <f t="shared" si="41"/>
        <v>10902.392</v>
      </c>
      <c r="M75" s="56">
        <f t="shared" si="41"/>
        <v>8081.592</v>
      </c>
      <c r="N75" s="56">
        <f t="shared" si="41"/>
        <v>8138.008</v>
      </c>
      <c r="O75" s="56">
        <f t="shared" si="41"/>
        <v>9710.604</v>
      </c>
      <c r="P75" s="56">
        <f t="shared" si="41"/>
        <v>10154.88</v>
      </c>
      <c r="Q75" s="56"/>
      <c r="R75" s="56">
        <f t="shared" si="40"/>
        <v>112345.41200000001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4762.048</v>
      </c>
      <c r="F76" s="56">
        <f t="shared" si="42"/>
        <v>5531.648</v>
      </c>
      <c r="G76" s="56">
        <f t="shared" si="42"/>
        <v>5429.8240000000005</v>
      </c>
      <c r="H76" s="56">
        <f t="shared" si="42"/>
        <v>4920.704000000001</v>
      </c>
      <c r="I76" s="56">
        <f t="shared" si="42"/>
        <v>6187.584</v>
      </c>
      <c r="J76" s="56">
        <f t="shared" si="42"/>
        <v>4681.536</v>
      </c>
      <c r="K76" s="56">
        <f t="shared" si="42"/>
        <v>5839.487999999999</v>
      </c>
      <c r="L76" s="56">
        <f t="shared" si="42"/>
        <v>5261.696</v>
      </c>
      <c r="M76" s="56">
        <f t="shared" si="42"/>
        <v>5934.208</v>
      </c>
      <c r="N76" s="56">
        <f t="shared" si="42"/>
        <v>9543.039999999999</v>
      </c>
      <c r="O76" s="56">
        <f t="shared" si="42"/>
        <v>5391.936</v>
      </c>
      <c r="P76" s="56">
        <f t="shared" si="42"/>
        <v>4087.1679999999997</v>
      </c>
      <c r="Q76" s="56"/>
      <c r="R76" s="56">
        <f t="shared" si="40"/>
        <v>67570.88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9.471999999999753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89.98399999999947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684.3519999999999</v>
      </c>
      <c r="Q77" s="56"/>
      <c r="R77" s="56">
        <f t="shared" si="40"/>
        <v>783.8079999999991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3475.0080000000003</v>
      </c>
      <c r="F78" s="56">
        <f t="shared" si="44"/>
        <v>4036.608</v>
      </c>
      <c r="G78" s="56">
        <f t="shared" si="44"/>
        <v>3962.3040000000005</v>
      </c>
      <c r="H78" s="56">
        <f t="shared" si="44"/>
        <v>3590.7840000000006</v>
      </c>
      <c r="I78" s="56">
        <f t="shared" si="44"/>
        <v>4515.264</v>
      </c>
      <c r="J78" s="56">
        <f t="shared" si="44"/>
        <v>3416.256</v>
      </c>
      <c r="K78" s="56">
        <f t="shared" si="44"/>
        <v>4261.2480000000005</v>
      </c>
      <c r="L78" s="56">
        <f t="shared" si="44"/>
        <v>3839.616</v>
      </c>
      <c r="M78" s="56">
        <f t="shared" si="44"/>
        <v>4330.368</v>
      </c>
      <c r="N78" s="56">
        <f t="shared" si="44"/>
        <v>6963.84</v>
      </c>
      <c r="O78" s="56">
        <f t="shared" si="44"/>
        <v>3934.656</v>
      </c>
      <c r="P78" s="56">
        <f t="shared" si="44"/>
        <v>2982.5280000000002</v>
      </c>
      <c r="Q78" s="56"/>
      <c r="R78" s="56">
        <f t="shared" si="40"/>
        <v>49308.48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6.911999999999807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65.66400000000021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499.3919999999998</v>
      </c>
      <c r="Q79" s="56"/>
      <c r="R79" s="56">
        <f t="shared" si="40"/>
        <v>571.9679999999998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4013.956</v>
      </c>
      <c r="F80" s="56">
        <f t="shared" si="46"/>
        <v>4662.656</v>
      </c>
      <c r="G80" s="56">
        <f t="shared" si="46"/>
        <v>4576.828</v>
      </c>
      <c r="H80" s="56">
        <f t="shared" si="46"/>
        <v>4147.688</v>
      </c>
      <c r="I80" s="56">
        <f t="shared" si="46"/>
        <v>5215.548000000001</v>
      </c>
      <c r="J80" s="56">
        <f t="shared" si="46"/>
        <v>3946.092</v>
      </c>
      <c r="K80" s="56">
        <f t="shared" si="46"/>
        <v>4922.136</v>
      </c>
      <c r="L80" s="56">
        <f t="shared" si="46"/>
        <v>4435.112</v>
      </c>
      <c r="M80" s="56">
        <f t="shared" si="46"/>
        <v>5001.976</v>
      </c>
      <c r="N80" s="56">
        <f t="shared" si="46"/>
        <v>8043.88</v>
      </c>
      <c r="O80" s="56">
        <f t="shared" si="46"/>
        <v>4544.892</v>
      </c>
      <c r="P80" s="56">
        <f t="shared" si="46"/>
        <v>3445.096</v>
      </c>
      <c r="Q80" s="56"/>
      <c r="R80" s="56">
        <f t="shared" si="40"/>
        <v>56955.86000000001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2018.9539999999997</v>
      </c>
      <c r="F81" s="56">
        <f aca="true" t="shared" si="47" ref="F81:P81">IF(F$7&gt;0,IF(F12&gt;250,IF(F12&gt;$B$12*0.75,0,(0.75*$B$12*$D$80-F12*$D$80)),250*$D$80-F12*$D$80),0)</f>
        <v>1370.254</v>
      </c>
      <c r="G81" s="56">
        <f t="shared" si="47"/>
        <v>1456.0819999999994</v>
      </c>
      <c r="H81" s="56">
        <f t="shared" si="47"/>
        <v>1885.2219999999998</v>
      </c>
      <c r="I81" s="56">
        <f t="shared" si="47"/>
        <v>817.3619999999992</v>
      </c>
      <c r="J81" s="56">
        <f t="shared" si="47"/>
        <v>2086.8179999999998</v>
      </c>
      <c r="K81" s="56">
        <f t="shared" si="47"/>
        <v>1110.7739999999994</v>
      </c>
      <c r="L81" s="56">
        <f t="shared" si="47"/>
        <v>1597.7979999999998</v>
      </c>
      <c r="M81" s="56">
        <f t="shared" si="47"/>
        <v>1030.9340000000002</v>
      </c>
      <c r="N81" s="56">
        <f t="shared" si="47"/>
        <v>0</v>
      </c>
      <c r="O81" s="56">
        <f t="shared" si="47"/>
        <v>1488.018</v>
      </c>
      <c r="P81" s="56">
        <f t="shared" si="47"/>
        <v>2587.814</v>
      </c>
      <c r="Q81" s="56"/>
      <c r="R81" s="56">
        <f t="shared" si="40"/>
        <v>17450.029999999995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23936.03</v>
      </c>
      <c r="F83" s="56">
        <f aca="true" t="shared" si="49" ref="F83:P83">SUM(F74:F82)</f>
        <v>26350.958</v>
      </c>
      <c r="G83" s="56">
        <f t="shared" si="49"/>
        <v>25385.006</v>
      </c>
      <c r="H83" s="56">
        <f t="shared" si="49"/>
        <v>22741.366</v>
      </c>
      <c r="I83" s="56">
        <f t="shared" si="49"/>
        <v>25539.198000000004</v>
      </c>
      <c r="J83" s="56">
        <f t="shared" si="49"/>
        <v>23780.886000000002</v>
      </c>
      <c r="K83" s="56">
        <f t="shared" si="49"/>
        <v>26037.197999999997</v>
      </c>
      <c r="L83" s="56">
        <f t="shared" si="49"/>
        <v>26236.613999999998</v>
      </c>
      <c r="M83" s="56">
        <f t="shared" si="49"/>
        <v>24579.077999999998</v>
      </c>
      <c r="N83" s="56">
        <f t="shared" si="49"/>
        <v>32888.768</v>
      </c>
      <c r="O83" s="56">
        <f t="shared" si="49"/>
        <v>25270.106</v>
      </c>
      <c r="P83" s="56">
        <f t="shared" si="49"/>
        <v>24641.23</v>
      </c>
      <c r="Q83" s="56"/>
      <c r="R83" s="57">
        <f t="shared" si="40"/>
        <v>307386.43799999997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65827</v>
      </c>
      <c r="F7" s="70">
        <v>64575</v>
      </c>
      <c r="G7" s="70">
        <v>85254</v>
      </c>
      <c r="H7" s="70">
        <v>65103</v>
      </c>
      <c r="I7" s="70">
        <v>60020</v>
      </c>
      <c r="J7" s="70">
        <v>68301</v>
      </c>
      <c r="K7" s="70">
        <v>85675</v>
      </c>
      <c r="L7" s="70">
        <v>74918</v>
      </c>
      <c r="M7" s="70">
        <v>72597</v>
      </c>
      <c r="N7" s="70">
        <v>52590</v>
      </c>
      <c r="O7" s="70">
        <v>64902</v>
      </c>
      <c r="P7" s="70">
        <v>73226</v>
      </c>
      <c r="R7" s="41">
        <f>SUM(E7:P7)</f>
        <v>832988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247.7</v>
      </c>
      <c r="C10" s="37"/>
      <c r="D10" s="10" t="s">
        <v>5</v>
      </c>
      <c r="E10" s="70">
        <v>213.1</v>
      </c>
      <c r="F10" s="70">
        <v>241.9</v>
      </c>
      <c r="G10" s="70">
        <v>247.7</v>
      </c>
      <c r="H10" s="70">
        <v>239</v>
      </c>
      <c r="I10" s="70">
        <v>230.4</v>
      </c>
      <c r="J10" s="70">
        <v>227.5</v>
      </c>
      <c r="K10" s="70">
        <v>213.1</v>
      </c>
      <c r="L10" s="70">
        <v>216</v>
      </c>
      <c r="M10" s="70">
        <v>210.2</v>
      </c>
      <c r="N10" s="70">
        <v>224.6</v>
      </c>
      <c r="O10" s="70">
        <v>230.4</v>
      </c>
      <c r="P10" s="70">
        <v>224.6</v>
      </c>
      <c r="R10" s="41">
        <f>SUM(E10:P10)</f>
        <v>2718.5</v>
      </c>
      <c r="W10" s="15" t="s">
        <v>54</v>
      </c>
      <c r="X10" s="20"/>
    </row>
    <row r="11" spans="2:24" ht="15">
      <c r="B11" s="37">
        <f>MAX(E11:P11)</f>
        <v>247.7</v>
      </c>
      <c r="C11" s="37"/>
      <c r="D11" s="10" t="s">
        <v>6</v>
      </c>
      <c r="E11" s="70">
        <v>213.1</v>
      </c>
      <c r="F11" s="70">
        <v>241.9</v>
      </c>
      <c r="G11" s="70">
        <v>247.7</v>
      </c>
      <c r="H11" s="70">
        <v>239</v>
      </c>
      <c r="I11" s="70">
        <v>230.4</v>
      </c>
      <c r="J11" s="70">
        <v>227.5</v>
      </c>
      <c r="K11" s="70">
        <v>213.1</v>
      </c>
      <c r="L11" s="70">
        <v>216</v>
      </c>
      <c r="M11" s="70">
        <v>210.2</v>
      </c>
      <c r="N11" s="70">
        <v>224.6</v>
      </c>
      <c r="O11" s="70">
        <v>230.4</v>
      </c>
      <c r="P11" s="70">
        <v>224.6</v>
      </c>
      <c r="R11" s="41">
        <f>SUM(E11:P11)</f>
        <v>2718.5</v>
      </c>
      <c r="W11" s="15" t="s">
        <v>55</v>
      </c>
      <c r="X11" s="20"/>
    </row>
    <row r="12" spans="2:24" ht="15">
      <c r="B12" s="37">
        <f>MAX(E12:P12)</f>
        <v>247.7</v>
      </c>
      <c r="C12" s="37"/>
      <c r="D12" s="10" t="s">
        <v>7</v>
      </c>
      <c r="E12" s="70">
        <v>213.1</v>
      </c>
      <c r="F12" s="70">
        <v>241.9</v>
      </c>
      <c r="G12" s="70">
        <v>247.7</v>
      </c>
      <c r="H12" s="70">
        <v>239</v>
      </c>
      <c r="I12" s="70">
        <v>230.4</v>
      </c>
      <c r="J12" s="70">
        <v>227.5</v>
      </c>
      <c r="K12" s="70">
        <v>213.1</v>
      </c>
      <c r="L12" s="70">
        <v>216</v>
      </c>
      <c r="M12" s="70">
        <v>210.2</v>
      </c>
      <c r="N12" s="70">
        <v>224.6</v>
      </c>
      <c r="O12" s="70">
        <v>230.4</v>
      </c>
      <c r="P12" s="70">
        <v>224.6</v>
      </c>
      <c r="R12" s="41">
        <f>SUM(E12:P12)</f>
        <v>2718.5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5950.704019999999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6201.470499999999</v>
      </c>
      <c r="G15" s="59">
        <f t="shared" si="0"/>
        <v>6990.00404</v>
      </c>
      <c r="H15" s="59">
        <f t="shared" si="0"/>
        <v>6190.39178</v>
      </c>
      <c r="I15" s="59">
        <f t="shared" si="0"/>
        <v>5923.1012</v>
      </c>
      <c r="J15" s="59">
        <f t="shared" si="0"/>
        <v>6185.39326</v>
      </c>
      <c r="K15" s="59">
        <f t="shared" si="0"/>
        <v>6650.5445</v>
      </c>
      <c r="L15" s="59">
        <f t="shared" si="0"/>
        <v>6300.9486799999995</v>
      </c>
      <c r="M15" s="59">
        <f t="shared" si="0"/>
        <v>6159.71822</v>
      </c>
      <c r="N15" s="59">
        <f t="shared" si="0"/>
        <v>5601.727400000001</v>
      </c>
      <c r="O15" s="59">
        <f t="shared" si="0"/>
        <v>6095.24052</v>
      </c>
      <c r="P15" s="59">
        <f t="shared" si="0"/>
        <v>6329.35276</v>
      </c>
      <c r="Q15" s="59"/>
      <c r="R15" s="59">
        <f t="shared" si="0"/>
        <v>74578.59688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5950.704019999999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6201.470499999999</v>
      </c>
      <c r="G16" s="60">
        <f t="shared" si="1"/>
        <v>6990.00404</v>
      </c>
      <c r="H16" s="60">
        <f t="shared" si="1"/>
        <v>6190.39178</v>
      </c>
      <c r="I16" s="60">
        <f t="shared" si="1"/>
        <v>5923.1012</v>
      </c>
      <c r="J16" s="60">
        <f t="shared" si="1"/>
        <v>6185.39326</v>
      </c>
      <c r="K16" s="60">
        <f t="shared" si="1"/>
        <v>6650.5445</v>
      </c>
      <c r="L16" s="60">
        <f t="shared" si="1"/>
        <v>6300.9486799999995</v>
      </c>
      <c r="M16" s="60">
        <f t="shared" si="1"/>
        <v>6159.71822</v>
      </c>
      <c r="N16" s="60">
        <f t="shared" si="1"/>
        <v>5601.727400000001</v>
      </c>
      <c r="O16" s="60">
        <f t="shared" si="1"/>
        <v>6095.24052</v>
      </c>
      <c r="P16" s="60">
        <f t="shared" si="1"/>
        <v>6329.35276</v>
      </c>
      <c r="Q16" s="60"/>
      <c r="R16" s="60">
        <f t="shared" si="1"/>
        <v>74578.59688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6072.54075</v>
      </c>
      <c r="F23" s="56">
        <f t="shared" si="5"/>
        <v>5957.04375</v>
      </c>
      <c r="G23" s="56">
        <f t="shared" si="5"/>
        <v>7864.6815</v>
      </c>
      <c r="H23" s="56">
        <f t="shared" si="5"/>
        <v>6005.75175</v>
      </c>
      <c r="I23" s="56">
        <f t="shared" si="5"/>
        <v>5536.845</v>
      </c>
      <c r="J23" s="56">
        <f t="shared" si="5"/>
        <v>6300.76725</v>
      </c>
      <c r="K23" s="56">
        <f t="shared" si="5"/>
        <v>7903.51875</v>
      </c>
      <c r="L23" s="56">
        <f t="shared" si="5"/>
        <v>6911.1855</v>
      </c>
      <c r="M23" s="56">
        <f t="shared" si="5"/>
        <v>6697.0732499999995</v>
      </c>
      <c r="N23" s="56">
        <f t="shared" si="5"/>
        <v>4851.4275</v>
      </c>
      <c r="O23" s="56">
        <f t="shared" si="5"/>
        <v>5987.2095</v>
      </c>
      <c r="P23" s="56">
        <f t="shared" si="5"/>
        <v>6755.0985</v>
      </c>
      <c r="Q23" s="56"/>
      <c r="R23" s="56">
        <f t="shared" si="4"/>
        <v>76843.14300000001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6107.54075</v>
      </c>
      <c r="F24" s="56">
        <f aca="true" t="shared" si="6" ref="F24:P24">F22+F23</f>
        <v>5992.04375</v>
      </c>
      <c r="G24" s="56">
        <f t="shared" si="6"/>
        <v>7899.6815</v>
      </c>
      <c r="H24" s="56">
        <f t="shared" si="6"/>
        <v>6040.75175</v>
      </c>
      <c r="I24" s="56">
        <f t="shared" si="6"/>
        <v>5571.845</v>
      </c>
      <c r="J24" s="56">
        <f t="shared" si="6"/>
        <v>6335.76725</v>
      </c>
      <c r="K24" s="56">
        <f t="shared" si="6"/>
        <v>7938.51875</v>
      </c>
      <c r="L24" s="56">
        <f t="shared" si="6"/>
        <v>6946.1855</v>
      </c>
      <c r="M24" s="56">
        <f t="shared" si="6"/>
        <v>6732.0732499999995</v>
      </c>
      <c r="N24" s="56">
        <f t="shared" si="6"/>
        <v>4886.4275</v>
      </c>
      <c r="O24" s="56">
        <f t="shared" si="6"/>
        <v>6022.2095</v>
      </c>
      <c r="P24" s="56">
        <f t="shared" si="6"/>
        <v>6790.0985</v>
      </c>
      <c r="Q24" s="56"/>
      <c r="R24" s="57">
        <f t="shared" si="4"/>
        <v>77263.14300000001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6618.90485</v>
      </c>
      <c r="F28" s="56">
        <f t="shared" si="8"/>
        <v>6493.01625</v>
      </c>
      <c r="G28" s="56">
        <f t="shared" si="8"/>
        <v>8572.2897</v>
      </c>
      <c r="H28" s="56">
        <f t="shared" si="8"/>
        <v>6546.10665</v>
      </c>
      <c r="I28" s="56">
        <f t="shared" si="8"/>
        <v>6035.011</v>
      </c>
      <c r="J28" s="56">
        <f t="shared" si="8"/>
        <v>6867.66555</v>
      </c>
      <c r="K28" s="56">
        <f t="shared" si="8"/>
        <v>8614.62125</v>
      </c>
      <c r="L28" s="56">
        <f t="shared" si="8"/>
        <v>7533.0049</v>
      </c>
      <c r="M28" s="56">
        <f t="shared" si="8"/>
        <v>7299.62835</v>
      </c>
      <c r="N28" s="56">
        <f t="shared" si="8"/>
        <v>5287.9245</v>
      </c>
      <c r="O28" s="56">
        <f t="shared" si="8"/>
        <v>6525.8961</v>
      </c>
      <c r="P28" s="56">
        <f t="shared" si="8"/>
        <v>7362.8743</v>
      </c>
      <c r="Q28" s="56"/>
      <c r="R28" s="56">
        <f t="shared" si="4"/>
        <v>83756.94339999999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6658.90485</v>
      </c>
      <c r="F29" s="56">
        <f aca="true" t="shared" si="9" ref="F29:P29">F28+F27</f>
        <v>6533.01625</v>
      </c>
      <c r="G29" s="56">
        <f t="shared" si="9"/>
        <v>8612.2897</v>
      </c>
      <c r="H29" s="56">
        <f t="shared" si="9"/>
        <v>6586.10665</v>
      </c>
      <c r="I29" s="56">
        <f t="shared" si="9"/>
        <v>6075.011</v>
      </c>
      <c r="J29" s="56">
        <f t="shared" si="9"/>
        <v>6907.66555</v>
      </c>
      <c r="K29" s="56">
        <f t="shared" si="9"/>
        <v>8654.62125</v>
      </c>
      <c r="L29" s="56">
        <f t="shared" si="9"/>
        <v>7573.0049</v>
      </c>
      <c r="M29" s="56">
        <f t="shared" si="9"/>
        <v>7339.62835</v>
      </c>
      <c r="N29" s="56">
        <f t="shared" si="9"/>
        <v>5327.9245</v>
      </c>
      <c r="O29" s="56">
        <f t="shared" si="9"/>
        <v>6565.8961</v>
      </c>
      <c r="P29" s="56">
        <f t="shared" si="9"/>
        <v>7402.8743</v>
      </c>
      <c r="Q29" s="56"/>
      <c r="R29" s="57">
        <f t="shared" si="4"/>
        <v>84236.94339999999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4897.5288</v>
      </c>
      <c r="F33" s="56">
        <f t="shared" si="11"/>
        <v>4804.379999999999</v>
      </c>
      <c r="G33" s="56">
        <f t="shared" si="11"/>
        <v>6342.897599999999</v>
      </c>
      <c r="H33" s="56">
        <f t="shared" si="11"/>
        <v>4843.6632</v>
      </c>
      <c r="I33" s="56">
        <f t="shared" si="11"/>
        <v>4465.487999999999</v>
      </c>
      <c r="J33" s="56">
        <f t="shared" si="11"/>
        <v>5081.5944</v>
      </c>
      <c r="K33" s="56">
        <f t="shared" si="11"/>
        <v>6374.219999999999</v>
      </c>
      <c r="L33" s="56">
        <f t="shared" si="11"/>
        <v>5573.8992</v>
      </c>
      <c r="M33" s="56">
        <f t="shared" si="11"/>
        <v>5401.216799999999</v>
      </c>
      <c r="N33" s="56">
        <f t="shared" si="11"/>
        <v>3912.6959999999995</v>
      </c>
      <c r="O33" s="56">
        <f t="shared" si="11"/>
        <v>4828.708799999999</v>
      </c>
      <c r="P33" s="56">
        <f t="shared" si="11"/>
        <v>5448.014399999999</v>
      </c>
      <c r="Q33" s="56"/>
      <c r="R33" s="56">
        <f t="shared" si="4"/>
        <v>61974.307199999996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4932.5288</v>
      </c>
      <c r="F34" s="56">
        <f aca="true" t="shared" si="12" ref="F34:P34">F32+F33</f>
        <v>4839.379999999999</v>
      </c>
      <c r="G34" s="56">
        <f t="shared" si="12"/>
        <v>6377.897599999999</v>
      </c>
      <c r="H34" s="56">
        <f t="shared" si="12"/>
        <v>4878.6632</v>
      </c>
      <c r="I34" s="56">
        <f t="shared" si="12"/>
        <v>4500.487999999999</v>
      </c>
      <c r="J34" s="56">
        <f t="shared" si="12"/>
        <v>5116.5944</v>
      </c>
      <c r="K34" s="56">
        <f t="shared" si="12"/>
        <v>6409.219999999999</v>
      </c>
      <c r="L34" s="56">
        <f t="shared" si="12"/>
        <v>5608.8992</v>
      </c>
      <c r="M34" s="56">
        <f t="shared" si="12"/>
        <v>5436.216799999999</v>
      </c>
      <c r="N34" s="56">
        <f t="shared" si="12"/>
        <v>3947.6959999999995</v>
      </c>
      <c r="O34" s="56">
        <f t="shared" si="12"/>
        <v>4863.708799999999</v>
      </c>
      <c r="P34" s="56">
        <f t="shared" si="12"/>
        <v>5483.014399999999</v>
      </c>
      <c r="Q34" s="56"/>
      <c r="R34" s="57">
        <f t="shared" si="4"/>
        <v>62394.307199999996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5418.22037</v>
      </c>
      <c r="F38" s="56">
        <f t="shared" si="14"/>
        <v>5315.16825</v>
      </c>
      <c r="G38" s="56">
        <f t="shared" si="14"/>
        <v>7017.25674</v>
      </c>
      <c r="H38" s="56">
        <f t="shared" si="14"/>
        <v>5358.62793</v>
      </c>
      <c r="I38" s="56">
        <f t="shared" si="14"/>
        <v>4940.2462</v>
      </c>
      <c r="J38" s="56">
        <f t="shared" si="14"/>
        <v>5621.85531</v>
      </c>
      <c r="K38" s="56">
        <f t="shared" si="14"/>
        <v>7051.90925</v>
      </c>
      <c r="L38" s="56">
        <f t="shared" si="14"/>
        <v>6166.50058</v>
      </c>
      <c r="M38" s="56">
        <f t="shared" si="14"/>
        <v>5975.45907</v>
      </c>
      <c r="N38" s="56">
        <f t="shared" si="14"/>
        <v>4328.6829</v>
      </c>
      <c r="O38" s="56">
        <f t="shared" si="14"/>
        <v>5342.083619999999</v>
      </c>
      <c r="P38" s="56">
        <f t="shared" si="14"/>
        <v>6027.232059999999</v>
      </c>
      <c r="Q38" s="56"/>
      <c r="R38" s="56">
        <f t="shared" si="4"/>
        <v>68563.24227999999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5458.22037</v>
      </c>
      <c r="F39" s="56">
        <f t="shared" si="15"/>
        <v>5355.16825</v>
      </c>
      <c r="G39" s="56">
        <f t="shared" si="15"/>
        <v>7057.25674</v>
      </c>
      <c r="H39" s="56">
        <f t="shared" si="15"/>
        <v>5398.62793</v>
      </c>
      <c r="I39" s="56">
        <f t="shared" si="15"/>
        <v>4980.2462</v>
      </c>
      <c r="J39" s="56">
        <f t="shared" si="15"/>
        <v>5661.85531</v>
      </c>
      <c r="K39" s="56">
        <f t="shared" si="15"/>
        <v>7091.90925</v>
      </c>
      <c r="L39" s="56">
        <f t="shared" si="15"/>
        <v>6206.50058</v>
      </c>
      <c r="M39" s="56">
        <f t="shared" si="15"/>
        <v>6015.45907</v>
      </c>
      <c r="N39" s="56">
        <f t="shared" si="15"/>
        <v>4368.6829</v>
      </c>
      <c r="O39" s="56">
        <f t="shared" si="15"/>
        <v>5382.083619999999</v>
      </c>
      <c r="P39" s="56">
        <f t="shared" si="15"/>
        <v>6067.232059999999</v>
      </c>
      <c r="Q39" s="56"/>
      <c r="R39" s="57">
        <f t="shared" si="4"/>
        <v>69043.24227999999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2346.07428</v>
      </c>
      <c r="F43" s="56">
        <f t="shared" si="17"/>
        <v>2301.453</v>
      </c>
      <c r="G43" s="56">
        <f t="shared" si="17"/>
        <v>3038.4525599999997</v>
      </c>
      <c r="H43" s="56">
        <f t="shared" si="17"/>
        <v>2320.27092</v>
      </c>
      <c r="I43" s="56">
        <f t="shared" si="17"/>
        <v>2139.1128</v>
      </c>
      <c r="J43" s="56">
        <f t="shared" si="17"/>
        <v>2434.24764</v>
      </c>
      <c r="K43" s="56">
        <f t="shared" si="17"/>
        <v>3053.457</v>
      </c>
      <c r="L43" s="56">
        <f t="shared" si="17"/>
        <v>2670.07752</v>
      </c>
      <c r="M43" s="56">
        <f t="shared" si="17"/>
        <v>2587.3570799999998</v>
      </c>
      <c r="N43" s="56">
        <f t="shared" si="17"/>
        <v>1874.3075999999999</v>
      </c>
      <c r="O43" s="56">
        <f t="shared" si="17"/>
        <v>2313.1072799999997</v>
      </c>
      <c r="P43" s="56">
        <f t="shared" si="17"/>
        <v>2609.7746399999996</v>
      </c>
      <c r="Q43" s="56"/>
      <c r="R43" s="56">
        <f t="shared" si="4"/>
        <v>29687.692319999995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3260.4300000000003</v>
      </c>
      <c r="F44" s="56">
        <f>F10*$D$44</f>
        <v>3701.07</v>
      </c>
      <c r="G44" s="56">
        <f>G10*$D$44</f>
        <v>3789.81</v>
      </c>
      <c r="H44" s="56"/>
      <c r="I44" s="56"/>
      <c r="J44" s="56"/>
      <c r="K44" s="56"/>
      <c r="L44" s="56"/>
      <c r="M44" s="56"/>
      <c r="N44" s="56"/>
      <c r="O44" s="56">
        <f>O10*$D$44</f>
        <v>3525.1200000000003</v>
      </c>
      <c r="P44" s="56">
        <f>P10*$D$44</f>
        <v>3436.38</v>
      </c>
      <c r="Q44" s="56"/>
      <c r="R44" s="56">
        <f t="shared" si="4"/>
        <v>17712.81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3154.7999999999997</v>
      </c>
      <c r="I46" s="56">
        <f aca="true" t="shared" si="18" ref="I46:N46">I10*$D$46</f>
        <v>3041.2799999999997</v>
      </c>
      <c r="J46" s="56">
        <f t="shared" si="18"/>
        <v>3003</v>
      </c>
      <c r="K46" s="56">
        <f t="shared" si="18"/>
        <v>2812.9199999999996</v>
      </c>
      <c r="L46" s="56">
        <f t="shared" si="18"/>
        <v>2851.2</v>
      </c>
      <c r="M46" s="56">
        <f t="shared" si="18"/>
        <v>2774.64</v>
      </c>
      <c r="N46" s="56">
        <f t="shared" si="18"/>
        <v>2964.72</v>
      </c>
      <c r="O46" s="56"/>
      <c r="P46" s="56"/>
      <c r="Q46" s="56"/>
      <c r="R46" s="56">
        <f t="shared" si="4"/>
        <v>20602.56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5696.50428</v>
      </c>
      <c r="F49" s="56">
        <f aca="true" t="shared" si="21" ref="F49:P49">SUM(F42:F48)</f>
        <v>6092.523</v>
      </c>
      <c r="G49" s="56">
        <f t="shared" si="21"/>
        <v>6918.262559999999</v>
      </c>
      <c r="H49" s="56">
        <f t="shared" si="21"/>
        <v>5565.07092</v>
      </c>
      <c r="I49" s="56">
        <f t="shared" si="21"/>
        <v>5270.3928</v>
      </c>
      <c r="J49" s="56">
        <f t="shared" si="21"/>
        <v>5527.24764</v>
      </c>
      <c r="K49" s="56">
        <f t="shared" si="21"/>
        <v>5956.3769999999995</v>
      </c>
      <c r="L49" s="56">
        <f t="shared" si="21"/>
        <v>5611.27752</v>
      </c>
      <c r="M49" s="56">
        <f t="shared" si="21"/>
        <v>5451.997079999999</v>
      </c>
      <c r="N49" s="56">
        <f t="shared" si="21"/>
        <v>4929.027599999999</v>
      </c>
      <c r="O49" s="56">
        <f t="shared" si="21"/>
        <v>5928.22728</v>
      </c>
      <c r="P49" s="56">
        <f t="shared" si="21"/>
        <v>6136.15464</v>
      </c>
      <c r="Q49" s="56"/>
      <c r="R49" s="57">
        <f t="shared" si="4"/>
        <v>69083.06232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2350.0239</v>
      </c>
      <c r="F53" s="56">
        <f t="shared" si="23"/>
        <v>2305.3275000000003</v>
      </c>
      <c r="G53" s="56">
        <f t="shared" si="23"/>
        <v>3043.5678000000003</v>
      </c>
      <c r="H53" s="56">
        <f t="shared" si="23"/>
        <v>2324.1771000000003</v>
      </c>
      <c r="I53" s="56">
        <f t="shared" si="23"/>
        <v>2142.714</v>
      </c>
      <c r="J53" s="56">
        <f t="shared" si="23"/>
        <v>2438.3457000000003</v>
      </c>
      <c r="K53" s="56">
        <f t="shared" si="23"/>
        <v>3058.5975000000003</v>
      </c>
      <c r="L53" s="56">
        <f t="shared" si="23"/>
        <v>2674.5726</v>
      </c>
      <c r="M53" s="56">
        <f t="shared" si="23"/>
        <v>2591.7129</v>
      </c>
      <c r="N53" s="56">
        <f t="shared" si="23"/>
        <v>1877.4630000000002</v>
      </c>
      <c r="O53" s="56">
        <f t="shared" si="23"/>
        <v>2317.0014</v>
      </c>
      <c r="P53" s="56">
        <f t="shared" si="23"/>
        <v>2614.1682</v>
      </c>
      <c r="Q53" s="56"/>
      <c r="R53" s="56">
        <f t="shared" si="4"/>
        <v>29737.6716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3837.931</v>
      </c>
      <c r="F54" s="56">
        <f>F10*$D$54</f>
        <v>4356.619000000001</v>
      </c>
      <c r="G54" s="56">
        <f>G10*$D$54</f>
        <v>4461.077</v>
      </c>
      <c r="H54" s="56"/>
      <c r="I54" s="56"/>
      <c r="J54" s="56"/>
      <c r="K54" s="56"/>
      <c r="L54" s="56"/>
      <c r="M54" s="56"/>
      <c r="N54" s="56"/>
      <c r="O54" s="56">
        <f>$D$54*O10</f>
        <v>4149.504000000001</v>
      </c>
      <c r="P54" s="56">
        <f>$D$54*P10</f>
        <v>4045.0460000000003</v>
      </c>
      <c r="Q54" s="56"/>
      <c r="R54" s="56">
        <f t="shared" si="4"/>
        <v>20850.177000000003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3802.4900000000002</v>
      </c>
      <c r="I56" s="56">
        <f aca="true" t="shared" si="24" ref="I56:N56">I10*$D$56</f>
        <v>3665.664</v>
      </c>
      <c r="J56" s="56">
        <f t="shared" si="24"/>
        <v>3619.525</v>
      </c>
      <c r="K56" s="56">
        <f t="shared" si="24"/>
        <v>3390.421</v>
      </c>
      <c r="L56" s="56">
        <f t="shared" si="24"/>
        <v>3436.56</v>
      </c>
      <c r="M56" s="56">
        <f t="shared" si="24"/>
        <v>3344.2819999999997</v>
      </c>
      <c r="N56" s="56">
        <f t="shared" si="24"/>
        <v>3573.386</v>
      </c>
      <c r="O56" s="56"/>
      <c r="P56" s="56"/>
      <c r="Q56" s="56"/>
      <c r="R56" s="56">
        <f t="shared" si="4"/>
        <v>24832.327999999998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6277.954900000001</v>
      </c>
      <c r="F59" s="56">
        <f aca="true" t="shared" si="27" ref="F59:P59">SUM(F52:F58)</f>
        <v>6751.946500000001</v>
      </c>
      <c r="G59" s="56">
        <f t="shared" si="27"/>
        <v>7594.6448</v>
      </c>
      <c r="H59" s="56">
        <f t="shared" si="27"/>
        <v>6216.667100000001</v>
      </c>
      <c r="I59" s="56">
        <f t="shared" si="27"/>
        <v>5898.378000000001</v>
      </c>
      <c r="J59" s="56">
        <f t="shared" si="27"/>
        <v>6147.8707</v>
      </c>
      <c r="K59" s="56">
        <f t="shared" si="27"/>
        <v>6539.0185</v>
      </c>
      <c r="L59" s="56">
        <f t="shared" si="27"/>
        <v>6201.1326</v>
      </c>
      <c r="M59" s="56">
        <f t="shared" si="27"/>
        <v>6025.9949</v>
      </c>
      <c r="N59" s="56">
        <f t="shared" si="27"/>
        <v>5540.849</v>
      </c>
      <c r="O59" s="56">
        <f t="shared" si="27"/>
        <v>6556.505400000001</v>
      </c>
      <c r="P59" s="56">
        <f t="shared" si="27"/>
        <v>6749.2142</v>
      </c>
      <c r="Q59" s="56"/>
      <c r="R59" s="57">
        <f t="shared" si="4"/>
        <v>76500.1766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2483.65271</v>
      </c>
      <c r="F63" s="56">
        <f t="shared" si="30"/>
        <v>2436.41475</v>
      </c>
      <c r="G63" s="56">
        <f t="shared" si="30"/>
        <v>3216.63342</v>
      </c>
      <c r="H63" s="56">
        <f t="shared" si="30"/>
        <v>2456.33619</v>
      </c>
      <c r="I63" s="56">
        <f t="shared" si="30"/>
        <v>2264.5546</v>
      </c>
      <c r="J63" s="56">
        <f t="shared" si="30"/>
        <v>2576.99673</v>
      </c>
      <c r="K63" s="56">
        <f t="shared" si="30"/>
        <v>3232.51775</v>
      </c>
      <c r="L63" s="56">
        <f t="shared" si="30"/>
        <v>2826.65614</v>
      </c>
      <c r="M63" s="56">
        <f t="shared" si="30"/>
        <v>2739.08481</v>
      </c>
      <c r="N63" s="56">
        <f t="shared" si="30"/>
        <v>1984.2207</v>
      </c>
      <c r="O63" s="56">
        <f t="shared" si="30"/>
        <v>2448.75246</v>
      </c>
      <c r="P63" s="56">
        <f t="shared" si="30"/>
        <v>2762.81698</v>
      </c>
      <c r="Q63" s="56"/>
      <c r="R63" s="56">
        <f t="shared" si="29"/>
        <v>31428.63724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969.6049999999999</v>
      </c>
      <c r="F64" s="56">
        <f t="shared" si="31"/>
        <v>1100.645</v>
      </c>
      <c r="G64" s="56">
        <f t="shared" si="31"/>
        <v>1127.0349999999999</v>
      </c>
      <c r="H64" s="56">
        <f t="shared" si="31"/>
        <v>1087.45</v>
      </c>
      <c r="I64" s="56">
        <f t="shared" si="31"/>
        <v>1048.32</v>
      </c>
      <c r="J64" s="56">
        <f t="shared" si="31"/>
        <v>1035.125</v>
      </c>
      <c r="K64" s="56">
        <f t="shared" si="31"/>
        <v>969.6049999999999</v>
      </c>
      <c r="L64" s="56">
        <f t="shared" si="31"/>
        <v>982.8</v>
      </c>
      <c r="M64" s="56">
        <f t="shared" si="31"/>
        <v>956.4099999999999</v>
      </c>
      <c r="N64" s="56">
        <f t="shared" si="31"/>
        <v>1021.93</v>
      </c>
      <c r="O64" s="56">
        <f t="shared" si="31"/>
        <v>1048.32</v>
      </c>
      <c r="P64" s="56">
        <f t="shared" si="31"/>
        <v>1021.93</v>
      </c>
      <c r="Q64" s="56"/>
      <c r="R64" s="56">
        <f t="shared" si="29"/>
        <v>12369.175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628.645</v>
      </c>
      <c r="F66" s="56">
        <f t="shared" si="33"/>
        <v>713.605</v>
      </c>
      <c r="G66" s="56">
        <f t="shared" si="33"/>
        <v>730.715</v>
      </c>
      <c r="H66" s="56">
        <f t="shared" si="33"/>
        <v>705.0500000000001</v>
      </c>
      <c r="I66" s="56">
        <f t="shared" si="33"/>
        <v>679.6800000000001</v>
      </c>
      <c r="J66" s="56">
        <f t="shared" si="33"/>
        <v>671.125</v>
      </c>
      <c r="K66" s="56">
        <f t="shared" si="33"/>
        <v>628.645</v>
      </c>
      <c r="L66" s="56">
        <f t="shared" si="33"/>
        <v>637.2</v>
      </c>
      <c r="M66" s="56">
        <f t="shared" si="33"/>
        <v>620.09</v>
      </c>
      <c r="N66" s="56">
        <f t="shared" si="33"/>
        <v>662.57</v>
      </c>
      <c r="O66" s="56">
        <f t="shared" si="33"/>
        <v>679.6800000000001</v>
      </c>
      <c r="P66" s="56">
        <f t="shared" si="33"/>
        <v>662.57</v>
      </c>
      <c r="Q66" s="56"/>
      <c r="R66" s="56">
        <f t="shared" si="29"/>
        <v>8019.575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771.422</v>
      </c>
      <c r="F68" s="56">
        <f t="shared" si="35"/>
        <v>875.678</v>
      </c>
      <c r="G68" s="56">
        <f t="shared" si="35"/>
        <v>896.674</v>
      </c>
      <c r="H68" s="56">
        <f t="shared" si="35"/>
        <v>865.1800000000001</v>
      </c>
      <c r="I68" s="56">
        <f t="shared" si="35"/>
        <v>834.048</v>
      </c>
      <c r="J68" s="56">
        <f t="shared" si="35"/>
        <v>823.5500000000001</v>
      </c>
      <c r="K68" s="56">
        <f t="shared" si="35"/>
        <v>771.422</v>
      </c>
      <c r="L68" s="56">
        <f t="shared" si="35"/>
        <v>781.9200000000001</v>
      </c>
      <c r="M68" s="56">
        <f t="shared" si="35"/>
        <v>760.924</v>
      </c>
      <c r="N68" s="56">
        <f t="shared" si="35"/>
        <v>813.052</v>
      </c>
      <c r="O68" s="56">
        <f t="shared" si="35"/>
        <v>834.048</v>
      </c>
      <c r="P68" s="56">
        <f t="shared" si="35"/>
        <v>813.052</v>
      </c>
      <c r="Q68" s="56"/>
      <c r="R68" s="56">
        <f t="shared" si="29"/>
        <v>9840.970000000001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133.57799999999997</v>
      </c>
      <c r="F69" s="56">
        <f aca="true" t="shared" si="36" ref="F69:P69">IF(F$7&gt;0,IF(F$12&gt;250,IF(F$12&gt;$B$12*0.75,0,(0.75*$B$12*$D$68-F$12*$D$68)),250*$D$68-F$12*$D$68),0)</f>
        <v>29.322000000000003</v>
      </c>
      <c r="G69" s="56">
        <f t="shared" si="36"/>
        <v>8.326000000000022</v>
      </c>
      <c r="H69" s="56">
        <f t="shared" si="36"/>
        <v>39.819999999999936</v>
      </c>
      <c r="I69" s="56">
        <f t="shared" si="36"/>
        <v>70.952</v>
      </c>
      <c r="J69" s="56">
        <f t="shared" si="36"/>
        <v>81.44999999999993</v>
      </c>
      <c r="K69" s="56">
        <f t="shared" si="36"/>
        <v>133.57799999999997</v>
      </c>
      <c r="L69" s="56">
        <f t="shared" si="36"/>
        <v>123.07999999999993</v>
      </c>
      <c r="M69" s="56">
        <f t="shared" si="36"/>
        <v>144.07600000000002</v>
      </c>
      <c r="N69" s="56">
        <f t="shared" si="36"/>
        <v>91.94799999999998</v>
      </c>
      <c r="O69" s="56">
        <f t="shared" si="36"/>
        <v>70.952</v>
      </c>
      <c r="P69" s="56">
        <f t="shared" si="36"/>
        <v>91.94799999999998</v>
      </c>
      <c r="Q69" s="56"/>
      <c r="R69" s="56">
        <f t="shared" si="29"/>
        <v>1019.0299999999997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5186.90271</v>
      </c>
      <c r="F71" s="56">
        <f aca="true" t="shared" si="38" ref="F71:P71">SUM(F62:F70)</f>
        <v>5355.66475</v>
      </c>
      <c r="G71" s="56">
        <f t="shared" si="38"/>
        <v>6179.38342</v>
      </c>
      <c r="H71" s="56">
        <f t="shared" si="38"/>
        <v>5353.83619</v>
      </c>
      <c r="I71" s="56">
        <f t="shared" si="38"/>
        <v>5097.5546</v>
      </c>
      <c r="J71" s="56">
        <f t="shared" si="38"/>
        <v>5388.24673</v>
      </c>
      <c r="K71" s="56">
        <f t="shared" si="38"/>
        <v>5935.767749999999</v>
      </c>
      <c r="L71" s="56">
        <f t="shared" si="38"/>
        <v>5551.65614</v>
      </c>
      <c r="M71" s="56">
        <f t="shared" si="38"/>
        <v>5420.584809999999</v>
      </c>
      <c r="N71" s="56">
        <f t="shared" si="38"/>
        <v>4773.7207</v>
      </c>
      <c r="O71" s="56">
        <f t="shared" si="38"/>
        <v>5281.752460000001</v>
      </c>
      <c r="P71" s="56">
        <f t="shared" si="38"/>
        <v>5552.31698</v>
      </c>
      <c r="Q71" s="56"/>
      <c r="R71" s="57">
        <f t="shared" si="29"/>
        <v>65077.38724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2321.06002</v>
      </c>
      <c r="F75" s="56">
        <f t="shared" si="41"/>
        <v>2276.9145</v>
      </c>
      <c r="G75" s="56">
        <f t="shared" si="41"/>
        <v>3006.05604</v>
      </c>
      <c r="H75" s="56">
        <f t="shared" si="41"/>
        <v>2295.53178</v>
      </c>
      <c r="I75" s="56">
        <f t="shared" si="41"/>
        <v>2116.3052</v>
      </c>
      <c r="J75" s="56">
        <f t="shared" si="41"/>
        <v>2408.29326</v>
      </c>
      <c r="K75" s="56">
        <f t="shared" si="41"/>
        <v>3020.9005</v>
      </c>
      <c r="L75" s="56">
        <f t="shared" si="41"/>
        <v>2641.60868</v>
      </c>
      <c r="M75" s="56">
        <f t="shared" si="41"/>
        <v>2559.77022</v>
      </c>
      <c r="N75" s="56">
        <f t="shared" si="41"/>
        <v>1854.3234</v>
      </c>
      <c r="O75" s="56">
        <f t="shared" si="41"/>
        <v>2288.44452</v>
      </c>
      <c r="P75" s="56">
        <f t="shared" si="41"/>
        <v>2581.9487599999998</v>
      </c>
      <c r="Q75" s="56"/>
      <c r="R75" s="56">
        <f t="shared" si="40"/>
        <v>29371.156880000002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1261.552</v>
      </c>
      <c r="F76" s="56">
        <f t="shared" si="42"/>
        <v>1432.048</v>
      </c>
      <c r="G76" s="56">
        <f t="shared" si="42"/>
        <v>1466.384</v>
      </c>
      <c r="H76" s="56">
        <f t="shared" si="42"/>
        <v>1414.8799999999999</v>
      </c>
      <c r="I76" s="56">
        <f t="shared" si="42"/>
        <v>1363.968</v>
      </c>
      <c r="J76" s="56">
        <f t="shared" si="42"/>
        <v>1346.8</v>
      </c>
      <c r="K76" s="56">
        <f t="shared" si="42"/>
        <v>1261.552</v>
      </c>
      <c r="L76" s="56">
        <f t="shared" si="42"/>
        <v>1278.72</v>
      </c>
      <c r="M76" s="56">
        <f t="shared" si="42"/>
        <v>1244.384</v>
      </c>
      <c r="N76" s="56">
        <f t="shared" si="42"/>
        <v>1329.632</v>
      </c>
      <c r="O76" s="56">
        <f t="shared" si="42"/>
        <v>1363.968</v>
      </c>
      <c r="P76" s="56">
        <f t="shared" si="42"/>
        <v>1329.632</v>
      </c>
      <c r="Q76" s="56"/>
      <c r="R76" s="56">
        <f t="shared" si="40"/>
        <v>16093.519999999999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920.592</v>
      </c>
      <c r="F78" s="56">
        <f t="shared" si="44"/>
        <v>1045.008</v>
      </c>
      <c r="G78" s="56">
        <f t="shared" si="44"/>
        <v>1070.064</v>
      </c>
      <c r="H78" s="56">
        <f t="shared" si="44"/>
        <v>1032.48</v>
      </c>
      <c r="I78" s="56">
        <f t="shared" si="44"/>
        <v>995.3280000000001</v>
      </c>
      <c r="J78" s="56">
        <f t="shared" si="44"/>
        <v>982.8000000000001</v>
      </c>
      <c r="K78" s="56">
        <f t="shared" si="44"/>
        <v>920.592</v>
      </c>
      <c r="L78" s="56">
        <f t="shared" si="44"/>
        <v>933.1200000000001</v>
      </c>
      <c r="M78" s="56">
        <f t="shared" si="44"/>
        <v>908.064</v>
      </c>
      <c r="N78" s="56">
        <f t="shared" si="44"/>
        <v>970.272</v>
      </c>
      <c r="O78" s="56">
        <f t="shared" si="44"/>
        <v>995.3280000000001</v>
      </c>
      <c r="P78" s="56">
        <f t="shared" si="44"/>
        <v>970.272</v>
      </c>
      <c r="Q78" s="56"/>
      <c r="R78" s="56">
        <f t="shared" si="40"/>
        <v>11743.92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1063.369</v>
      </c>
      <c r="F80" s="56">
        <f t="shared" si="46"/>
        <v>1207.0810000000001</v>
      </c>
      <c r="G80" s="56">
        <f t="shared" si="46"/>
        <v>1236.023</v>
      </c>
      <c r="H80" s="56">
        <f t="shared" si="46"/>
        <v>1192.6100000000001</v>
      </c>
      <c r="I80" s="56">
        <f t="shared" si="46"/>
        <v>1149.6960000000001</v>
      </c>
      <c r="J80" s="56">
        <f t="shared" si="46"/>
        <v>1135.2250000000001</v>
      </c>
      <c r="K80" s="56">
        <f t="shared" si="46"/>
        <v>1063.369</v>
      </c>
      <c r="L80" s="56">
        <f t="shared" si="46"/>
        <v>1077.8400000000001</v>
      </c>
      <c r="M80" s="56">
        <f t="shared" si="46"/>
        <v>1048.898</v>
      </c>
      <c r="N80" s="56">
        <f t="shared" si="46"/>
        <v>1120.7540000000001</v>
      </c>
      <c r="O80" s="56">
        <f t="shared" si="46"/>
        <v>1149.6960000000001</v>
      </c>
      <c r="P80" s="56">
        <f t="shared" si="46"/>
        <v>1120.7540000000001</v>
      </c>
      <c r="Q80" s="56"/>
      <c r="R80" s="56">
        <f t="shared" si="40"/>
        <v>13565.315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184.13100000000009</v>
      </c>
      <c r="F81" s="56">
        <f aca="true" t="shared" si="47" ref="F81:P81">IF(F$7&gt;0,IF(F12&gt;250,IF(F12&gt;$B$12*0.75,0,(0.75*$B$12*$D$80-F12*$D$80)),250*$D$80-F12*$D$80),0)</f>
        <v>40.41899999999987</v>
      </c>
      <c r="G81" s="56">
        <f t="shared" si="47"/>
        <v>11.47700000000009</v>
      </c>
      <c r="H81" s="56">
        <f t="shared" si="47"/>
        <v>54.88999999999987</v>
      </c>
      <c r="I81" s="56">
        <f t="shared" si="47"/>
        <v>97.80399999999986</v>
      </c>
      <c r="J81" s="56">
        <f t="shared" si="47"/>
        <v>112.27499999999986</v>
      </c>
      <c r="K81" s="56">
        <f t="shared" si="47"/>
        <v>184.13100000000009</v>
      </c>
      <c r="L81" s="56">
        <f t="shared" si="47"/>
        <v>169.65999999999985</v>
      </c>
      <c r="M81" s="56">
        <f t="shared" si="47"/>
        <v>198.6020000000001</v>
      </c>
      <c r="N81" s="56">
        <f t="shared" si="47"/>
        <v>126.74599999999987</v>
      </c>
      <c r="O81" s="56">
        <f t="shared" si="47"/>
        <v>97.80399999999986</v>
      </c>
      <c r="P81" s="56">
        <f t="shared" si="47"/>
        <v>126.74599999999987</v>
      </c>
      <c r="Q81" s="56"/>
      <c r="R81" s="56">
        <f t="shared" si="40"/>
        <v>1404.6849999999993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5950.704019999999</v>
      </c>
      <c r="F83" s="56">
        <f aca="true" t="shared" si="49" ref="F83:P83">SUM(F74:F82)</f>
        <v>6201.470499999999</v>
      </c>
      <c r="G83" s="56">
        <f t="shared" si="49"/>
        <v>6990.00404</v>
      </c>
      <c r="H83" s="56">
        <f t="shared" si="49"/>
        <v>6190.39178</v>
      </c>
      <c r="I83" s="56">
        <f t="shared" si="49"/>
        <v>5923.1012</v>
      </c>
      <c r="J83" s="56">
        <f t="shared" si="49"/>
        <v>6185.39326</v>
      </c>
      <c r="K83" s="56">
        <f t="shared" si="49"/>
        <v>6650.5445</v>
      </c>
      <c r="L83" s="56">
        <f t="shared" si="49"/>
        <v>6300.9486799999995</v>
      </c>
      <c r="M83" s="56">
        <f t="shared" si="49"/>
        <v>6159.71822</v>
      </c>
      <c r="N83" s="56">
        <f t="shared" si="49"/>
        <v>5601.727400000001</v>
      </c>
      <c r="O83" s="56">
        <f t="shared" si="49"/>
        <v>6095.24052</v>
      </c>
      <c r="P83" s="56">
        <f t="shared" si="49"/>
        <v>6329.35276</v>
      </c>
      <c r="Q83" s="56"/>
      <c r="R83" s="57">
        <f t="shared" si="40"/>
        <v>74578.59688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88975</v>
      </c>
      <c r="F7" s="70">
        <v>96268</v>
      </c>
      <c r="G7" s="70">
        <v>99021</v>
      </c>
      <c r="H7" s="70">
        <v>75320</v>
      </c>
      <c r="I7" s="70">
        <v>64969</v>
      </c>
      <c r="J7" s="70">
        <v>56989</v>
      </c>
      <c r="K7" s="70">
        <v>81671</v>
      </c>
      <c r="L7" s="70">
        <v>74983</v>
      </c>
      <c r="M7" s="70">
        <v>66851</v>
      </c>
      <c r="N7" s="70">
        <v>53339</v>
      </c>
      <c r="O7" s="70">
        <v>72127</v>
      </c>
      <c r="P7" s="70">
        <v>104690</v>
      </c>
      <c r="R7" s="41">
        <f>SUM(E7:P7)</f>
        <v>935203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318</v>
      </c>
      <c r="C10" s="37"/>
      <c r="D10" s="10" t="s">
        <v>5</v>
      </c>
      <c r="E10" s="70">
        <v>292.8</v>
      </c>
      <c r="F10" s="70">
        <v>315.2</v>
      </c>
      <c r="G10" s="70">
        <v>318</v>
      </c>
      <c r="H10" s="70">
        <v>301.4</v>
      </c>
      <c r="I10" s="70">
        <v>301.4</v>
      </c>
      <c r="J10" s="70">
        <v>267.7</v>
      </c>
      <c r="K10" s="70">
        <v>268</v>
      </c>
      <c r="L10" s="70">
        <v>282.7</v>
      </c>
      <c r="M10" s="70">
        <v>266.1</v>
      </c>
      <c r="N10" s="70">
        <v>278.1</v>
      </c>
      <c r="O10" s="70">
        <v>289.4</v>
      </c>
      <c r="P10" s="70">
        <v>315.2</v>
      </c>
      <c r="R10" s="41">
        <f>SUM(E10:P10)</f>
        <v>3495.9999999999995</v>
      </c>
      <c r="W10" s="15" t="s">
        <v>54</v>
      </c>
      <c r="X10" s="20"/>
    </row>
    <row r="11" spans="2:24" ht="15">
      <c r="B11" s="37">
        <f>MAX(E11:P11)</f>
        <v>318</v>
      </c>
      <c r="C11" s="37"/>
      <c r="D11" s="10" t="s">
        <v>6</v>
      </c>
      <c r="E11" s="70">
        <v>292.8</v>
      </c>
      <c r="F11" s="70">
        <v>315.2</v>
      </c>
      <c r="G11" s="70">
        <v>318</v>
      </c>
      <c r="H11" s="70">
        <v>301.4</v>
      </c>
      <c r="I11" s="70">
        <v>301.4</v>
      </c>
      <c r="J11" s="70">
        <v>267.7</v>
      </c>
      <c r="K11" s="70">
        <v>268</v>
      </c>
      <c r="L11" s="70">
        <v>282.7</v>
      </c>
      <c r="M11" s="70">
        <v>266.1</v>
      </c>
      <c r="N11" s="70">
        <v>278.1</v>
      </c>
      <c r="O11" s="70">
        <v>289.4</v>
      </c>
      <c r="P11" s="70">
        <v>315.2</v>
      </c>
      <c r="R11" s="41">
        <f>SUM(E11:P11)</f>
        <v>3495.9999999999995</v>
      </c>
      <c r="W11" s="15" t="s">
        <v>55</v>
      </c>
      <c r="X11" s="20"/>
    </row>
    <row r="12" spans="2:24" ht="15">
      <c r="B12" s="37">
        <f>MAX(E12:P12)</f>
        <v>318</v>
      </c>
      <c r="C12" s="37"/>
      <c r="D12" s="10" t="s">
        <v>7</v>
      </c>
      <c r="E12" s="70">
        <v>292.8</v>
      </c>
      <c r="F12" s="70">
        <v>315.2</v>
      </c>
      <c r="G12" s="70">
        <v>318</v>
      </c>
      <c r="H12" s="70">
        <v>301.4</v>
      </c>
      <c r="I12" s="70">
        <v>301.4</v>
      </c>
      <c r="J12" s="70">
        <v>267.7</v>
      </c>
      <c r="K12" s="70">
        <v>268</v>
      </c>
      <c r="L12" s="70">
        <v>282.7</v>
      </c>
      <c r="M12" s="70">
        <v>266.1</v>
      </c>
      <c r="N12" s="70">
        <v>278.1</v>
      </c>
      <c r="O12" s="70">
        <v>289.4</v>
      </c>
      <c r="P12" s="70">
        <v>315.2</v>
      </c>
      <c r="R12" s="41">
        <f>SUM(E12:P12)</f>
        <v>3495.9999999999995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7796.602500000001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8394.90568</v>
      </c>
      <c r="G15" s="59">
        <f t="shared" si="0"/>
        <v>8534.62046</v>
      </c>
      <c r="H15" s="59">
        <f t="shared" si="0"/>
        <v>7446.105199999999</v>
      </c>
      <c r="I15" s="59">
        <f t="shared" si="0"/>
        <v>7081.12894</v>
      </c>
      <c r="J15" s="59">
        <f t="shared" si="0"/>
        <v>6286.50314</v>
      </c>
      <c r="K15" s="59">
        <f t="shared" si="0"/>
        <v>7161.35946</v>
      </c>
      <c r="L15" s="59">
        <f t="shared" si="0"/>
        <v>7149.42158</v>
      </c>
      <c r="M15" s="59">
        <f t="shared" si="0"/>
        <v>6609.8692599999995</v>
      </c>
      <c r="N15" s="59">
        <f t="shared" si="0"/>
        <v>6316.196140000001</v>
      </c>
      <c r="O15" s="59">
        <f t="shared" si="0"/>
        <v>7150.76002</v>
      </c>
      <c r="P15" s="59">
        <f t="shared" si="0"/>
        <v>8691.865399999999</v>
      </c>
      <c r="Q15" s="59"/>
      <c r="R15" s="59">
        <f t="shared" si="0"/>
        <v>88619.33778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7796.602500000001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8394.90568</v>
      </c>
      <c r="G16" s="60">
        <f t="shared" si="1"/>
        <v>8534.62046</v>
      </c>
      <c r="H16" s="60">
        <f t="shared" si="1"/>
        <v>7446.105199999999</v>
      </c>
      <c r="I16" s="60">
        <f t="shared" si="1"/>
        <v>7081.12894</v>
      </c>
      <c r="J16" s="60">
        <f t="shared" si="1"/>
        <v>6286.50314</v>
      </c>
      <c r="K16" s="60">
        <f t="shared" si="1"/>
        <v>7161.35946</v>
      </c>
      <c r="L16" s="60">
        <f t="shared" si="1"/>
        <v>7149.42158</v>
      </c>
      <c r="M16" s="60">
        <f t="shared" si="1"/>
        <v>6609.8692599999995</v>
      </c>
      <c r="N16" s="60">
        <f t="shared" si="1"/>
        <v>6316.196140000001</v>
      </c>
      <c r="O16" s="60">
        <f t="shared" si="1"/>
        <v>7150.76002</v>
      </c>
      <c r="P16" s="60">
        <f t="shared" si="1"/>
        <v>8691.865399999999</v>
      </c>
      <c r="Q16" s="60"/>
      <c r="R16" s="60">
        <f t="shared" si="1"/>
        <v>88619.33778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8207.94375</v>
      </c>
      <c r="F23" s="56">
        <f t="shared" si="5"/>
        <v>8880.723</v>
      </c>
      <c r="G23" s="56">
        <f t="shared" si="5"/>
        <v>9134.687249999999</v>
      </c>
      <c r="H23" s="56">
        <f t="shared" si="5"/>
        <v>6948.2699999999995</v>
      </c>
      <c r="I23" s="56">
        <f t="shared" si="5"/>
        <v>5993.3902499999995</v>
      </c>
      <c r="J23" s="56">
        <f t="shared" si="5"/>
        <v>5257.23525</v>
      </c>
      <c r="K23" s="56">
        <f t="shared" si="5"/>
        <v>7534.14975</v>
      </c>
      <c r="L23" s="56">
        <f t="shared" si="5"/>
        <v>6917.18175</v>
      </c>
      <c r="M23" s="56">
        <f t="shared" si="5"/>
        <v>6167.00475</v>
      </c>
      <c r="N23" s="56">
        <f t="shared" si="5"/>
        <v>4920.52275</v>
      </c>
      <c r="O23" s="56">
        <f t="shared" si="5"/>
        <v>6653.71575</v>
      </c>
      <c r="P23" s="56">
        <f t="shared" si="5"/>
        <v>9657.6525</v>
      </c>
      <c r="Q23" s="56"/>
      <c r="R23" s="56">
        <f t="shared" si="4"/>
        <v>86272.47674999999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8242.94375</v>
      </c>
      <c r="F24" s="56">
        <f aca="true" t="shared" si="6" ref="F24:P24">F22+F23</f>
        <v>8915.723</v>
      </c>
      <c r="G24" s="56">
        <f t="shared" si="6"/>
        <v>9169.687249999999</v>
      </c>
      <c r="H24" s="56">
        <f t="shared" si="6"/>
        <v>6983.2699999999995</v>
      </c>
      <c r="I24" s="56">
        <f t="shared" si="6"/>
        <v>6028.3902499999995</v>
      </c>
      <c r="J24" s="56">
        <f t="shared" si="6"/>
        <v>5292.23525</v>
      </c>
      <c r="K24" s="56">
        <f t="shared" si="6"/>
        <v>7569.14975</v>
      </c>
      <c r="L24" s="56">
        <f t="shared" si="6"/>
        <v>6952.18175</v>
      </c>
      <c r="M24" s="56">
        <f t="shared" si="6"/>
        <v>6202.00475</v>
      </c>
      <c r="N24" s="56">
        <f t="shared" si="6"/>
        <v>4955.52275</v>
      </c>
      <c r="O24" s="56">
        <f t="shared" si="6"/>
        <v>6688.71575</v>
      </c>
      <c r="P24" s="56">
        <f t="shared" si="6"/>
        <v>9692.6525</v>
      </c>
      <c r="Q24" s="56"/>
      <c r="R24" s="57">
        <f t="shared" si="4"/>
        <v>86692.47674999999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8946.43625</v>
      </c>
      <c r="F28" s="56">
        <f t="shared" si="8"/>
        <v>9679.7474</v>
      </c>
      <c r="G28" s="56">
        <f t="shared" si="8"/>
        <v>9956.56155</v>
      </c>
      <c r="H28" s="56">
        <f t="shared" si="8"/>
        <v>7573.426</v>
      </c>
      <c r="I28" s="56">
        <f t="shared" si="8"/>
        <v>6532.63295</v>
      </c>
      <c r="J28" s="56">
        <f t="shared" si="8"/>
        <v>5730.24395</v>
      </c>
      <c r="K28" s="56">
        <f t="shared" si="8"/>
        <v>8212.01905</v>
      </c>
      <c r="L28" s="56">
        <f t="shared" si="8"/>
        <v>7539.54065</v>
      </c>
      <c r="M28" s="56">
        <f t="shared" si="8"/>
        <v>6721.86805</v>
      </c>
      <c r="N28" s="56">
        <f t="shared" si="8"/>
        <v>5363.23645</v>
      </c>
      <c r="O28" s="56">
        <f t="shared" si="8"/>
        <v>7252.36985</v>
      </c>
      <c r="P28" s="56">
        <f t="shared" si="8"/>
        <v>10526.5795</v>
      </c>
      <c r="Q28" s="56"/>
      <c r="R28" s="56">
        <f t="shared" si="4"/>
        <v>94034.66165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8986.43625</v>
      </c>
      <c r="F29" s="56">
        <f aca="true" t="shared" si="9" ref="F29:P29">F28+F27</f>
        <v>9719.7474</v>
      </c>
      <c r="G29" s="56">
        <f t="shared" si="9"/>
        <v>9996.56155</v>
      </c>
      <c r="H29" s="56">
        <f t="shared" si="9"/>
        <v>7613.426</v>
      </c>
      <c r="I29" s="56">
        <f t="shared" si="9"/>
        <v>6572.63295</v>
      </c>
      <c r="J29" s="56">
        <f t="shared" si="9"/>
        <v>5770.24395</v>
      </c>
      <c r="K29" s="56">
        <f t="shared" si="9"/>
        <v>8252.01905</v>
      </c>
      <c r="L29" s="56">
        <f t="shared" si="9"/>
        <v>7579.54065</v>
      </c>
      <c r="M29" s="56">
        <f t="shared" si="9"/>
        <v>6761.86805</v>
      </c>
      <c r="N29" s="56">
        <f t="shared" si="9"/>
        <v>5403.23645</v>
      </c>
      <c r="O29" s="56">
        <f t="shared" si="9"/>
        <v>7292.36985</v>
      </c>
      <c r="P29" s="56">
        <f t="shared" si="9"/>
        <v>10566.5795</v>
      </c>
      <c r="Q29" s="56"/>
      <c r="R29" s="57">
        <f t="shared" si="4"/>
        <v>94514.66165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6619.74</v>
      </c>
      <c r="F33" s="56">
        <f t="shared" si="11"/>
        <v>7162.339199999999</v>
      </c>
      <c r="G33" s="56">
        <f t="shared" si="11"/>
        <v>7367.162399999999</v>
      </c>
      <c r="H33" s="56">
        <f t="shared" si="11"/>
        <v>5603.808</v>
      </c>
      <c r="I33" s="56">
        <f t="shared" si="11"/>
        <v>4833.6936</v>
      </c>
      <c r="J33" s="56">
        <f t="shared" si="11"/>
        <v>4239.9816</v>
      </c>
      <c r="K33" s="56">
        <f t="shared" si="11"/>
        <v>6076.322399999999</v>
      </c>
      <c r="L33" s="56">
        <f t="shared" si="11"/>
        <v>5578.735199999999</v>
      </c>
      <c r="M33" s="56">
        <f t="shared" si="11"/>
        <v>4973.7144</v>
      </c>
      <c r="N33" s="56">
        <f t="shared" si="11"/>
        <v>3968.4215999999997</v>
      </c>
      <c r="O33" s="56">
        <f t="shared" si="11"/>
        <v>5366.248799999999</v>
      </c>
      <c r="P33" s="56">
        <f t="shared" si="11"/>
        <v>7788.936</v>
      </c>
      <c r="Q33" s="56"/>
      <c r="R33" s="56">
        <f t="shared" si="4"/>
        <v>69579.1032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6654.74</v>
      </c>
      <c r="F34" s="56">
        <f aca="true" t="shared" si="12" ref="F34:P34">F32+F33</f>
        <v>7197.339199999999</v>
      </c>
      <c r="G34" s="56">
        <f t="shared" si="12"/>
        <v>7402.162399999999</v>
      </c>
      <c r="H34" s="56">
        <f t="shared" si="12"/>
        <v>5638.808</v>
      </c>
      <c r="I34" s="56">
        <f t="shared" si="12"/>
        <v>4868.6936</v>
      </c>
      <c r="J34" s="56">
        <f t="shared" si="12"/>
        <v>4274.9816</v>
      </c>
      <c r="K34" s="56">
        <f t="shared" si="12"/>
        <v>6111.322399999999</v>
      </c>
      <c r="L34" s="56">
        <f t="shared" si="12"/>
        <v>5613.735199999999</v>
      </c>
      <c r="M34" s="56">
        <f t="shared" si="12"/>
        <v>5008.7144</v>
      </c>
      <c r="N34" s="56">
        <f t="shared" si="12"/>
        <v>4003.4215999999997</v>
      </c>
      <c r="O34" s="56">
        <f t="shared" si="12"/>
        <v>5401.248799999999</v>
      </c>
      <c r="P34" s="56">
        <f t="shared" si="12"/>
        <v>7823.936</v>
      </c>
      <c r="Q34" s="56"/>
      <c r="R34" s="57">
        <f t="shared" si="4"/>
        <v>69999.1032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7323.532249999999</v>
      </c>
      <c r="F38" s="56">
        <f t="shared" si="14"/>
        <v>7923.819079999999</v>
      </c>
      <c r="G38" s="56">
        <f t="shared" si="14"/>
        <v>8150.4185099999995</v>
      </c>
      <c r="H38" s="56">
        <f t="shared" si="14"/>
        <v>6199.589199999999</v>
      </c>
      <c r="I38" s="56">
        <f t="shared" si="14"/>
        <v>5347.598389999999</v>
      </c>
      <c r="J38" s="56">
        <f t="shared" si="14"/>
        <v>4690.76459</v>
      </c>
      <c r="K38" s="56">
        <f t="shared" si="14"/>
        <v>6722.34001</v>
      </c>
      <c r="L38" s="56">
        <f t="shared" si="14"/>
        <v>6171.850729999999</v>
      </c>
      <c r="M38" s="56">
        <f t="shared" si="14"/>
        <v>5502.50581</v>
      </c>
      <c r="N38" s="56">
        <f t="shared" si="14"/>
        <v>4390.33309</v>
      </c>
      <c r="O38" s="56">
        <f t="shared" si="14"/>
        <v>5936.77337</v>
      </c>
      <c r="P38" s="56">
        <f t="shared" si="14"/>
        <v>8617.033899999999</v>
      </c>
      <c r="Q38" s="56"/>
      <c r="R38" s="56">
        <f t="shared" si="4"/>
        <v>76976.55892999998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7363.532249999999</v>
      </c>
      <c r="F39" s="56">
        <f t="shared" si="15"/>
        <v>7963.819079999999</v>
      </c>
      <c r="G39" s="56">
        <f t="shared" si="15"/>
        <v>8190.4185099999995</v>
      </c>
      <c r="H39" s="56">
        <f t="shared" si="15"/>
        <v>6239.589199999999</v>
      </c>
      <c r="I39" s="56">
        <f t="shared" si="15"/>
        <v>5387.598389999999</v>
      </c>
      <c r="J39" s="56">
        <f t="shared" si="15"/>
        <v>4730.76459</v>
      </c>
      <c r="K39" s="56">
        <f t="shared" si="15"/>
        <v>6762.34001</v>
      </c>
      <c r="L39" s="56">
        <f t="shared" si="15"/>
        <v>6211.850729999999</v>
      </c>
      <c r="M39" s="56">
        <f t="shared" si="15"/>
        <v>5542.50581</v>
      </c>
      <c r="N39" s="56">
        <f t="shared" si="15"/>
        <v>4430.33309</v>
      </c>
      <c r="O39" s="56">
        <f t="shared" si="15"/>
        <v>5976.77337</v>
      </c>
      <c r="P39" s="56">
        <f t="shared" si="15"/>
        <v>8657.033899999999</v>
      </c>
      <c r="Q39" s="56"/>
      <c r="R39" s="57">
        <f t="shared" si="4"/>
        <v>77456.55892999998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3171.069</v>
      </c>
      <c r="F43" s="56">
        <f t="shared" si="17"/>
        <v>3430.99152</v>
      </c>
      <c r="G43" s="56">
        <f t="shared" si="17"/>
        <v>3529.10844</v>
      </c>
      <c r="H43" s="56">
        <f t="shared" si="17"/>
        <v>2684.4048</v>
      </c>
      <c r="I43" s="56">
        <f t="shared" si="17"/>
        <v>2315.49516</v>
      </c>
      <c r="J43" s="56">
        <f t="shared" si="17"/>
        <v>2031.0879599999998</v>
      </c>
      <c r="K43" s="56">
        <f t="shared" si="17"/>
        <v>2910.7544399999997</v>
      </c>
      <c r="L43" s="56">
        <f t="shared" si="17"/>
        <v>2672.39412</v>
      </c>
      <c r="M43" s="56">
        <f t="shared" si="17"/>
        <v>2382.5696399999997</v>
      </c>
      <c r="N43" s="56">
        <f t="shared" si="17"/>
        <v>1901.0019599999998</v>
      </c>
      <c r="O43" s="56">
        <f t="shared" si="17"/>
        <v>2570.60628</v>
      </c>
      <c r="P43" s="56">
        <f t="shared" si="17"/>
        <v>3731.1515999999997</v>
      </c>
      <c r="Q43" s="56"/>
      <c r="R43" s="56">
        <f t="shared" si="4"/>
        <v>33330.63492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4479.84</v>
      </c>
      <c r="F44" s="56">
        <f>F10*$D$44</f>
        <v>4822.56</v>
      </c>
      <c r="G44" s="56">
        <f>G10*$D$44</f>
        <v>4865.400000000001</v>
      </c>
      <c r="H44" s="56"/>
      <c r="I44" s="56"/>
      <c r="J44" s="56"/>
      <c r="K44" s="56"/>
      <c r="L44" s="56"/>
      <c r="M44" s="56"/>
      <c r="N44" s="56"/>
      <c r="O44" s="56">
        <f>O10*$D$44</f>
        <v>4427.82</v>
      </c>
      <c r="P44" s="56">
        <f>P10*$D$44</f>
        <v>4822.56</v>
      </c>
      <c r="Q44" s="56"/>
      <c r="R44" s="56">
        <f t="shared" si="4"/>
        <v>23418.180000000004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3978.4799999999996</v>
      </c>
      <c r="I46" s="56">
        <f aca="true" t="shared" si="18" ref="I46:N46">I10*$D$46</f>
        <v>3978.4799999999996</v>
      </c>
      <c r="J46" s="56">
        <f t="shared" si="18"/>
        <v>3533.64</v>
      </c>
      <c r="K46" s="56">
        <f t="shared" si="18"/>
        <v>3537.6</v>
      </c>
      <c r="L46" s="56">
        <f t="shared" si="18"/>
        <v>3731.64</v>
      </c>
      <c r="M46" s="56">
        <f t="shared" si="18"/>
        <v>3512.52</v>
      </c>
      <c r="N46" s="56">
        <f t="shared" si="18"/>
        <v>3670.92</v>
      </c>
      <c r="O46" s="56"/>
      <c r="P46" s="56"/>
      <c r="Q46" s="56"/>
      <c r="R46" s="56">
        <f t="shared" si="4"/>
        <v>25943.28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7740.909</v>
      </c>
      <c r="F49" s="56">
        <f aca="true" t="shared" si="21" ref="F49:P49">SUM(F42:F48)</f>
        <v>8343.55152</v>
      </c>
      <c r="G49" s="56">
        <f t="shared" si="21"/>
        <v>8484.508440000001</v>
      </c>
      <c r="H49" s="56">
        <f t="shared" si="21"/>
        <v>6752.8848</v>
      </c>
      <c r="I49" s="56">
        <f t="shared" si="21"/>
        <v>6383.97516</v>
      </c>
      <c r="J49" s="56">
        <f t="shared" si="21"/>
        <v>5654.72796</v>
      </c>
      <c r="K49" s="56">
        <f t="shared" si="21"/>
        <v>6538.354439999999</v>
      </c>
      <c r="L49" s="56">
        <f t="shared" si="21"/>
        <v>6494.03412</v>
      </c>
      <c r="M49" s="56">
        <f t="shared" si="21"/>
        <v>5985.08964</v>
      </c>
      <c r="N49" s="56">
        <f t="shared" si="21"/>
        <v>5661.92196</v>
      </c>
      <c r="O49" s="56">
        <f t="shared" si="21"/>
        <v>7088.42628</v>
      </c>
      <c r="P49" s="56">
        <f t="shared" si="21"/>
        <v>8643.7116</v>
      </c>
      <c r="Q49" s="56"/>
      <c r="R49" s="57">
        <f t="shared" si="4"/>
        <v>83772.09491999999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3176.4075000000003</v>
      </c>
      <c r="F53" s="56">
        <f t="shared" si="23"/>
        <v>3436.7676</v>
      </c>
      <c r="G53" s="56">
        <f t="shared" si="23"/>
        <v>3535.0497</v>
      </c>
      <c r="H53" s="56">
        <f t="shared" si="23"/>
        <v>2688.924</v>
      </c>
      <c r="I53" s="56">
        <f t="shared" si="23"/>
        <v>2319.3933</v>
      </c>
      <c r="J53" s="56">
        <f t="shared" si="23"/>
        <v>2034.5073000000002</v>
      </c>
      <c r="K53" s="56">
        <f t="shared" si="23"/>
        <v>2915.6547</v>
      </c>
      <c r="L53" s="56">
        <f t="shared" si="23"/>
        <v>2676.8931000000002</v>
      </c>
      <c r="M53" s="56">
        <f t="shared" si="23"/>
        <v>2386.5807</v>
      </c>
      <c r="N53" s="56">
        <f t="shared" si="23"/>
        <v>1904.2023000000002</v>
      </c>
      <c r="O53" s="56">
        <f t="shared" si="23"/>
        <v>2574.9339</v>
      </c>
      <c r="P53" s="56">
        <f t="shared" si="23"/>
        <v>3737.4330000000004</v>
      </c>
      <c r="Q53" s="56"/>
      <c r="R53" s="56">
        <f t="shared" si="4"/>
        <v>33386.7471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5273.328</v>
      </c>
      <c r="F54" s="56">
        <f>F10*$D$54</f>
        <v>5676.752</v>
      </c>
      <c r="G54" s="56">
        <f>G10*$D$54</f>
        <v>5727.18</v>
      </c>
      <c r="H54" s="56"/>
      <c r="I54" s="56"/>
      <c r="J54" s="56"/>
      <c r="K54" s="56"/>
      <c r="L54" s="56"/>
      <c r="M54" s="56"/>
      <c r="N54" s="56"/>
      <c r="O54" s="56">
        <f>$D$54*O10</f>
        <v>5212.094</v>
      </c>
      <c r="P54" s="56">
        <f>$D$54*P10</f>
        <v>5676.752</v>
      </c>
      <c r="Q54" s="56"/>
      <c r="R54" s="56">
        <f t="shared" si="4"/>
        <v>27566.106000000003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4795.273999999999</v>
      </c>
      <c r="I56" s="56">
        <f aca="true" t="shared" si="24" ref="I56:N56">I10*$D$56</f>
        <v>4795.273999999999</v>
      </c>
      <c r="J56" s="56">
        <f t="shared" si="24"/>
        <v>4259.107</v>
      </c>
      <c r="K56" s="56">
        <f t="shared" si="24"/>
        <v>4263.88</v>
      </c>
      <c r="L56" s="56">
        <f t="shared" si="24"/>
        <v>4497.757</v>
      </c>
      <c r="M56" s="56">
        <f t="shared" si="24"/>
        <v>4233.651000000001</v>
      </c>
      <c r="N56" s="56">
        <f t="shared" si="24"/>
        <v>4424.571000000001</v>
      </c>
      <c r="O56" s="56"/>
      <c r="P56" s="56"/>
      <c r="Q56" s="56"/>
      <c r="R56" s="56">
        <f t="shared" si="4"/>
        <v>31269.514000000003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8539.7355</v>
      </c>
      <c r="F59" s="56">
        <f aca="true" t="shared" si="27" ref="F59:P59">SUM(F52:F58)</f>
        <v>9203.5196</v>
      </c>
      <c r="G59" s="56">
        <f t="shared" si="27"/>
        <v>9352.2297</v>
      </c>
      <c r="H59" s="56">
        <f t="shared" si="27"/>
        <v>7574.197999999999</v>
      </c>
      <c r="I59" s="56">
        <f t="shared" si="27"/>
        <v>7204.667299999999</v>
      </c>
      <c r="J59" s="56">
        <f t="shared" si="27"/>
        <v>6383.6143</v>
      </c>
      <c r="K59" s="56">
        <f t="shared" si="27"/>
        <v>7269.5347</v>
      </c>
      <c r="L59" s="56">
        <f t="shared" si="27"/>
        <v>7264.6501</v>
      </c>
      <c r="M59" s="56">
        <f t="shared" si="27"/>
        <v>6710.2317</v>
      </c>
      <c r="N59" s="56">
        <f t="shared" si="27"/>
        <v>6418.773300000001</v>
      </c>
      <c r="O59" s="56">
        <f t="shared" si="27"/>
        <v>7877.0279</v>
      </c>
      <c r="P59" s="56">
        <f t="shared" si="27"/>
        <v>9504.185000000001</v>
      </c>
      <c r="Q59" s="56"/>
      <c r="R59" s="57">
        <f t="shared" si="4"/>
        <v>93302.3671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3357.02675</v>
      </c>
      <c r="F63" s="56">
        <f t="shared" si="30"/>
        <v>3632.19164</v>
      </c>
      <c r="G63" s="56">
        <f t="shared" si="30"/>
        <v>3736.0623299999997</v>
      </c>
      <c r="H63" s="56">
        <f t="shared" si="30"/>
        <v>2841.8236</v>
      </c>
      <c r="I63" s="56">
        <f t="shared" si="30"/>
        <v>2451.28037</v>
      </c>
      <c r="J63" s="56">
        <f t="shared" si="30"/>
        <v>2150.19497</v>
      </c>
      <c r="K63" s="56">
        <f t="shared" si="30"/>
        <v>3081.44683</v>
      </c>
      <c r="L63" s="56">
        <f t="shared" si="30"/>
        <v>2829.10859</v>
      </c>
      <c r="M63" s="56">
        <f t="shared" si="30"/>
        <v>2522.28823</v>
      </c>
      <c r="N63" s="56">
        <f t="shared" si="30"/>
        <v>2012.48047</v>
      </c>
      <c r="O63" s="56">
        <f t="shared" si="30"/>
        <v>2721.35171</v>
      </c>
      <c r="P63" s="56">
        <f t="shared" si="30"/>
        <v>3949.9537</v>
      </c>
      <c r="Q63" s="56"/>
      <c r="R63" s="56">
        <f t="shared" si="29"/>
        <v>35285.209189999994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1332.24</v>
      </c>
      <c r="F64" s="56">
        <f t="shared" si="31"/>
        <v>1434.1599999999999</v>
      </c>
      <c r="G64" s="56">
        <f t="shared" si="31"/>
        <v>1446.8999999999999</v>
      </c>
      <c r="H64" s="56">
        <f t="shared" si="31"/>
        <v>1371.37</v>
      </c>
      <c r="I64" s="56">
        <f t="shared" si="31"/>
        <v>1371.37</v>
      </c>
      <c r="J64" s="56">
        <f t="shared" si="31"/>
        <v>1218.0349999999999</v>
      </c>
      <c r="K64" s="56">
        <f t="shared" si="31"/>
        <v>1219.3999999999999</v>
      </c>
      <c r="L64" s="56">
        <f t="shared" si="31"/>
        <v>1286.2849999999999</v>
      </c>
      <c r="M64" s="56">
        <f t="shared" si="31"/>
        <v>1210.755</v>
      </c>
      <c r="N64" s="56">
        <f t="shared" si="31"/>
        <v>1265.355</v>
      </c>
      <c r="O64" s="56">
        <f t="shared" si="31"/>
        <v>1316.7699999999998</v>
      </c>
      <c r="P64" s="56">
        <f t="shared" si="31"/>
        <v>1434.1599999999999</v>
      </c>
      <c r="Q64" s="56"/>
      <c r="R64" s="56">
        <f t="shared" si="29"/>
        <v>15906.8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863.7600000000001</v>
      </c>
      <c r="F66" s="56">
        <f t="shared" si="33"/>
        <v>929.84</v>
      </c>
      <c r="G66" s="56">
        <f t="shared" si="33"/>
        <v>938.1</v>
      </c>
      <c r="H66" s="56">
        <f t="shared" si="33"/>
        <v>889.13</v>
      </c>
      <c r="I66" s="56">
        <f t="shared" si="33"/>
        <v>889.13</v>
      </c>
      <c r="J66" s="56">
        <f t="shared" si="33"/>
        <v>789.715</v>
      </c>
      <c r="K66" s="56">
        <f t="shared" si="33"/>
        <v>790.6</v>
      </c>
      <c r="L66" s="56">
        <f t="shared" si="33"/>
        <v>833.965</v>
      </c>
      <c r="M66" s="56">
        <f t="shared" si="33"/>
        <v>784.9950000000001</v>
      </c>
      <c r="N66" s="56">
        <f t="shared" si="33"/>
        <v>820.3950000000001</v>
      </c>
      <c r="O66" s="56">
        <f t="shared" si="33"/>
        <v>853.73</v>
      </c>
      <c r="P66" s="56">
        <f t="shared" si="33"/>
        <v>929.84</v>
      </c>
      <c r="Q66" s="56"/>
      <c r="R66" s="56">
        <f t="shared" si="29"/>
        <v>10313.2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1059.9360000000001</v>
      </c>
      <c r="F68" s="56">
        <f t="shared" si="35"/>
        <v>1141.024</v>
      </c>
      <c r="G68" s="56">
        <f t="shared" si="35"/>
        <v>1151.16</v>
      </c>
      <c r="H68" s="56">
        <f t="shared" si="35"/>
        <v>1091.068</v>
      </c>
      <c r="I68" s="56">
        <f t="shared" si="35"/>
        <v>1091.068</v>
      </c>
      <c r="J68" s="56">
        <f t="shared" si="35"/>
        <v>969.074</v>
      </c>
      <c r="K68" s="56">
        <f t="shared" si="35"/>
        <v>970.1600000000001</v>
      </c>
      <c r="L68" s="56">
        <f t="shared" si="35"/>
        <v>1023.374</v>
      </c>
      <c r="M68" s="56">
        <f t="shared" si="35"/>
        <v>963.2820000000002</v>
      </c>
      <c r="N68" s="56">
        <f t="shared" si="35"/>
        <v>1006.7220000000001</v>
      </c>
      <c r="O68" s="56">
        <f t="shared" si="35"/>
        <v>1047.628</v>
      </c>
      <c r="P68" s="56">
        <f t="shared" si="35"/>
        <v>1141.024</v>
      </c>
      <c r="Q68" s="56"/>
      <c r="R68" s="56">
        <f t="shared" si="29"/>
        <v>12655.52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0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0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6812.962750000001</v>
      </c>
      <c r="F71" s="56">
        <f aca="true" t="shared" si="38" ref="F71:P71">SUM(F62:F70)</f>
        <v>7337.21564</v>
      </c>
      <c r="G71" s="56">
        <f t="shared" si="38"/>
        <v>7472.22233</v>
      </c>
      <c r="H71" s="56">
        <f t="shared" si="38"/>
        <v>6393.391600000001</v>
      </c>
      <c r="I71" s="56">
        <f t="shared" si="38"/>
        <v>6002.84837</v>
      </c>
      <c r="J71" s="56">
        <f t="shared" si="38"/>
        <v>5327.018969999999</v>
      </c>
      <c r="K71" s="56">
        <f t="shared" si="38"/>
        <v>6261.60683</v>
      </c>
      <c r="L71" s="56">
        <f t="shared" si="38"/>
        <v>6172.73259</v>
      </c>
      <c r="M71" s="56">
        <f t="shared" si="38"/>
        <v>5681.32023</v>
      </c>
      <c r="N71" s="56">
        <f t="shared" si="38"/>
        <v>5304.95247</v>
      </c>
      <c r="O71" s="56">
        <f t="shared" si="38"/>
        <v>6139.479709999999</v>
      </c>
      <c r="P71" s="56">
        <f t="shared" si="38"/>
        <v>7654.9776999999995</v>
      </c>
      <c r="Q71" s="56"/>
      <c r="R71" s="57">
        <f t="shared" si="29"/>
        <v>76560.72919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3137.2585</v>
      </c>
      <c r="F75" s="56">
        <f t="shared" si="41"/>
        <v>3394.4096799999998</v>
      </c>
      <c r="G75" s="56">
        <f t="shared" si="41"/>
        <v>3491.4804599999998</v>
      </c>
      <c r="H75" s="56">
        <f t="shared" si="41"/>
        <v>2655.7832</v>
      </c>
      <c r="I75" s="56">
        <f t="shared" si="41"/>
        <v>2290.80694</v>
      </c>
      <c r="J75" s="56">
        <f t="shared" si="41"/>
        <v>2009.43214</v>
      </c>
      <c r="K75" s="56">
        <f t="shared" si="41"/>
        <v>2879.71946</v>
      </c>
      <c r="L75" s="56">
        <f t="shared" si="41"/>
        <v>2643.90058</v>
      </c>
      <c r="M75" s="56">
        <f t="shared" si="41"/>
        <v>2357.16626</v>
      </c>
      <c r="N75" s="56">
        <f t="shared" si="41"/>
        <v>1880.73314</v>
      </c>
      <c r="O75" s="56">
        <f t="shared" si="41"/>
        <v>2543.19802</v>
      </c>
      <c r="P75" s="56">
        <f t="shared" si="41"/>
        <v>3691.3694</v>
      </c>
      <c r="Q75" s="56"/>
      <c r="R75" s="56">
        <f t="shared" si="40"/>
        <v>32975.25778000001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1733.376</v>
      </c>
      <c r="F76" s="56">
        <f t="shared" si="42"/>
        <v>1865.984</v>
      </c>
      <c r="G76" s="56">
        <f t="shared" si="42"/>
        <v>1882.56</v>
      </c>
      <c r="H76" s="56">
        <f t="shared" si="42"/>
        <v>1784.2879999999998</v>
      </c>
      <c r="I76" s="56">
        <f t="shared" si="42"/>
        <v>1784.2879999999998</v>
      </c>
      <c r="J76" s="56">
        <f t="shared" si="42"/>
        <v>1584.7839999999999</v>
      </c>
      <c r="K76" s="56">
        <f t="shared" si="42"/>
        <v>1586.56</v>
      </c>
      <c r="L76" s="56">
        <f t="shared" si="42"/>
        <v>1673.5839999999998</v>
      </c>
      <c r="M76" s="56">
        <f t="shared" si="42"/>
        <v>1575.3120000000001</v>
      </c>
      <c r="N76" s="56">
        <f t="shared" si="42"/>
        <v>1646.352</v>
      </c>
      <c r="O76" s="56">
        <f t="shared" si="42"/>
        <v>1713.2479999999998</v>
      </c>
      <c r="P76" s="56">
        <f t="shared" si="42"/>
        <v>1865.984</v>
      </c>
      <c r="Q76" s="56"/>
      <c r="R76" s="56">
        <f t="shared" si="40"/>
        <v>20696.32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1264.8960000000002</v>
      </c>
      <c r="F78" s="56">
        <f t="shared" si="44"/>
        <v>1361.664</v>
      </c>
      <c r="G78" s="56">
        <f t="shared" si="44"/>
        <v>1373.76</v>
      </c>
      <c r="H78" s="56">
        <f t="shared" si="44"/>
        <v>1302.048</v>
      </c>
      <c r="I78" s="56">
        <f t="shared" si="44"/>
        <v>1302.048</v>
      </c>
      <c r="J78" s="56">
        <f t="shared" si="44"/>
        <v>1156.464</v>
      </c>
      <c r="K78" s="56">
        <f t="shared" si="44"/>
        <v>1157.76</v>
      </c>
      <c r="L78" s="56">
        <f t="shared" si="44"/>
        <v>1221.2640000000001</v>
      </c>
      <c r="M78" s="56">
        <f t="shared" si="44"/>
        <v>1149.5520000000001</v>
      </c>
      <c r="N78" s="56">
        <f t="shared" si="44"/>
        <v>1201.3920000000003</v>
      </c>
      <c r="O78" s="56">
        <f t="shared" si="44"/>
        <v>1250.208</v>
      </c>
      <c r="P78" s="56">
        <f t="shared" si="44"/>
        <v>1361.664</v>
      </c>
      <c r="Q78" s="56"/>
      <c r="R78" s="56">
        <f t="shared" si="40"/>
        <v>15102.72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1461.0720000000001</v>
      </c>
      <c r="F80" s="56">
        <f t="shared" si="46"/>
        <v>1572.848</v>
      </c>
      <c r="G80" s="56">
        <f t="shared" si="46"/>
        <v>1586.8200000000002</v>
      </c>
      <c r="H80" s="56">
        <f t="shared" si="46"/>
        <v>1503.9859999999999</v>
      </c>
      <c r="I80" s="56">
        <f t="shared" si="46"/>
        <v>1503.9859999999999</v>
      </c>
      <c r="J80" s="56">
        <f t="shared" si="46"/>
        <v>1335.823</v>
      </c>
      <c r="K80" s="56">
        <f t="shared" si="46"/>
        <v>1337.3200000000002</v>
      </c>
      <c r="L80" s="56">
        <f t="shared" si="46"/>
        <v>1410.673</v>
      </c>
      <c r="M80" s="56">
        <f t="shared" si="46"/>
        <v>1327.8390000000002</v>
      </c>
      <c r="N80" s="56">
        <f t="shared" si="46"/>
        <v>1387.7190000000003</v>
      </c>
      <c r="O80" s="56">
        <f t="shared" si="46"/>
        <v>1444.106</v>
      </c>
      <c r="P80" s="56">
        <f t="shared" si="46"/>
        <v>1572.848</v>
      </c>
      <c r="Q80" s="56"/>
      <c r="R80" s="56">
        <f t="shared" si="40"/>
        <v>17445.04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0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0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7796.602500000001</v>
      </c>
      <c r="F83" s="56">
        <f aca="true" t="shared" si="49" ref="F83:P83">SUM(F74:F82)</f>
        <v>8394.90568</v>
      </c>
      <c r="G83" s="56">
        <f t="shared" si="49"/>
        <v>8534.62046</v>
      </c>
      <c r="H83" s="56">
        <f t="shared" si="49"/>
        <v>7446.105199999999</v>
      </c>
      <c r="I83" s="56">
        <f t="shared" si="49"/>
        <v>7081.12894</v>
      </c>
      <c r="J83" s="56">
        <f t="shared" si="49"/>
        <v>6286.50314</v>
      </c>
      <c r="K83" s="56">
        <f t="shared" si="49"/>
        <v>7161.35946</v>
      </c>
      <c r="L83" s="56">
        <f t="shared" si="49"/>
        <v>7149.42158</v>
      </c>
      <c r="M83" s="56">
        <f t="shared" si="49"/>
        <v>6609.8692599999995</v>
      </c>
      <c r="N83" s="56">
        <f t="shared" si="49"/>
        <v>6316.196140000001</v>
      </c>
      <c r="O83" s="56">
        <f t="shared" si="49"/>
        <v>7150.76002</v>
      </c>
      <c r="P83" s="56">
        <f t="shared" si="49"/>
        <v>8691.865399999999</v>
      </c>
      <c r="Q83" s="56"/>
      <c r="R83" s="57">
        <f t="shared" si="40"/>
        <v>88619.33778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 t="s">
        <v>46</v>
      </c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19840</v>
      </c>
      <c r="F7" s="70">
        <v>36560</v>
      </c>
      <c r="G7" s="70">
        <v>31440</v>
      </c>
      <c r="H7" s="70">
        <v>37600</v>
      </c>
      <c r="I7" s="70">
        <v>34320</v>
      </c>
      <c r="J7" s="70">
        <v>42960</v>
      </c>
      <c r="K7" s="70">
        <v>49040</v>
      </c>
      <c r="L7" s="70">
        <v>50880</v>
      </c>
      <c r="M7" s="70">
        <v>57200</v>
      </c>
      <c r="N7" s="70">
        <v>49600</v>
      </c>
      <c r="O7" s="70">
        <v>41040</v>
      </c>
      <c r="P7" s="70">
        <v>29840</v>
      </c>
      <c r="R7" s="41">
        <f>SUM(E7:P7)</f>
        <v>480320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184.8</v>
      </c>
      <c r="C10" s="37"/>
      <c r="D10" s="10" t="s">
        <v>5</v>
      </c>
      <c r="E10" s="70">
        <v>53.7</v>
      </c>
      <c r="F10" s="70">
        <v>125</v>
      </c>
      <c r="G10" s="70">
        <v>121</v>
      </c>
      <c r="H10" s="70">
        <v>150.2</v>
      </c>
      <c r="I10" s="70">
        <v>124.2</v>
      </c>
      <c r="J10" s="70">
        <v>130.9</v>
      </c>
      <c r="K10" s="70">
        <v>171.3</v>
      </c>
      <c r="L10" s="70">
        <v>157</v>
      </c>
      <c r="M10" s="70">
        <v>184.8</v>
      </c>
      <c r="N10" s="70">
        <v>163.2</v>
      </c>
      <c r="O10" s="70">
        <v>149.9</v>
      </c>
      <c r="P10" s="70">
        <v>88.6</v>
      </c>
      <c r="R10" s="41">
        <f>SUM(E10:P10)</f>
        <v>1619.8</v>
      </c>
      <c r="W10" s="15" t="s">
        <v>54</v>
      </c>
      <c r="X10" s="20"/>
    </row>
    <row r="11" spans="2:24" ht="15">
      <c r="B11" s="37">
        <f>MAX(E11:P11)</f>
        <v>184.8</v>
      </c>
      <c r="C11" s="37"/>
      <c r="D11" s="10" t="s">
        <v>6</v>
      </c>
      <c r="E11" s="70">
        <v>53.7</v>
      </c>
      <c r="F11" s="70">
        <v>125</v>
      </c>
      <c r="G11" s="70">
        <v>121</v>
      </c>
      <c r="H11" s="70">
        <v>150.2</v>
      </c>
      <c r="I11" s="70">
        <v>124.2</v>
      </c>
      <c r="J11" s="70">
        <v>130.9</v>
      </c>
      <c r="K11" s="70">
        <v>171.3</v>
      </c>
      <c r="L11" s="70">
        <v>157</v>
      </c>
      <c r="M11" s="70">
        <v>184.8</v>
      </c>
      <c r="N11" s="70">
        <v>163.2</v>
      </c>
      <c r="O11" s="70">
        <v>149.9</v>
      </c>
      <c r="P11" s="70">
        <v>88.6</v>
      </c>
      <c r="R11" s="41">
        <f>SUM(E11:P11)</f>
        <v>1619.8</v>
      </c>
      <c r="W11" s="15" t="s">
        <v>55</v>
      </c>
      <c r="X11" s="20"/>
    </row>
    <row r="12" spans="2:24" ht="15">
      <c r="B12" s="37">
        <f>MAX(E12:P12)</f>
        <v>184.8</v>
      </c>
      <c r="C12" s="37"/>
      <c r="D12" s="10" t="s">
        <v>7</v>
      </c>
      <c r="E12" s="70">
        <v>53.7</v>
      </c>
      <c r="F12" s="70">
        <v>125</v>
      </c>
      <c r="G12" s="70">
        <v>121</v>
      </c>
      <c r="H12" s="70">
        <v>150.2</v>
      </c>
      <c r="I12" s="70">
        <v>124.2</v>
      </c>
      <c r="J12" s="70">
        <v>130.9</v>
      </c>
      <c r="K12" s="70">
        <v>171.3</v>
      </c>
      <c r="L12" s="70">
        <v>157</v>
      </c>
      <c r="M12" s="70">
        <v>184.8</v>
      </c>
      <c r="N12" s="70">
        <v>163.2</v>
      </c>
      <c r="O12" s="70">
        <v>149.9</v>
      </c>
      <c r="P12" s="70">
        <v>88.6</v>
      </c>
      <c r="R12" s="41">
        <f>SUM(E12:P12)</f>
        <v>1619.8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3093.2344000000003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4016.6056</v>
      </c>
      <c r="G15" s="59">
        <f t="shared" si="0"/>
        <v>3795.1144</v>
      </c>
      <c r="H15" s="59">
        <f t="shared" si="0"/>
        <v>4311.3240000000005</v>
      </c>
      <c r="I15" s="59">
        <f t="shared" si="0"/>
        <v>3929.4312</v>
      </c>
      <c r="J15" s="59">
        <f t="shared" si="0"/>
        <v>4302.6856</v>
      </c>
      <c r="K15" s="59">
        <f t="shared" si="0"/>
        <v>4930.7624</v>
      </c>
      <c r="L15" s="59">
        <f t="shared" si="0"/>
        <v>4849.2088</v>
      </c>
      <c r="M15" s="59">
        <f t="shared" si="0"/>
        <v>5356.724</v>
      </c>
      <c r="N15" s="59">
        <f t="shared" si="0"/>
        <v>4867.564</v>
      </c>
      <c r="O15" s="59">
        <f t="shared" si="0"/>
        <v>4429.5464</v>
      </c>
      <c r="P15" s="59">
        <f t="shared" si="0"/>
        <v>3445.8344</v>
      </c>
      <c r="Q15" s="59"/>
      <c r="R15" s="59">
        <f t="shared" si="0"/>
        <v>51328.0352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3093.2344000000003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4016.6056</v>
      </c>
      <c r="G16" s="60">
        <f t="shared" si="1"/>
        <v>3795.1144</v>
      </c>
      <c r="H16" s="60">
        <f t="shared" si="1"/>
        <v>4311.3240000000005</v>
      </c>
      <c r="I16" s="60">
        <f t="shared" si="1"/>
        <v>3929.4312</v>
      </c>
      <c r="J16" s="60">
        <f t="shared" si="1"/>
        <v>4302.6856</v>
      </c>
      <c r="K16" s="60">
        <f t="shared" si="1"/>
        <v>4930.7624</v>
      </c>
      <c r="L16" s="60">
        <f t="shared" si="1"/>
        <v>4849.2088</v>
      </c>
      <c r="M16" s="60">
        <f t="shared" si="1"/>
        <v>5356.724</v>
      </c>
      <c r="N16" s="60">
        <f t="shared" si="1"/>
        <v>4867.564</v>
      </c>
      <c r="O16" s="60">
        <f t="shared" si="1"/>
        <v>4429.5464</v>
      </c>
      <c r="P16" s="60">
        <f t="shared" si="1"/>
        <v>3445.8344</v>
      </c>
      <c r="Q16" s="60"/>
      <c r="R16" s="60">
        <f t="shared" si="1"/>
        <v>51328.0352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1830.24</v>
      </c>
      <c r="F23" s="56">
        <f t="shared" si="5"/>
        <v>3372.66</v>
      </c>
      <c r="G23" s="56">
        <f t="shared" si="5"/>
        <v>2900.34</v>
      </c>
      <c r="H23" s="56">
        <f t="shared" si="5"/>
        <v>3468.6</v>
      </c>
      <c r="I23" s="56">
        <f t="shared" si="5"/>
        <v>3166.02</v>
      </c>
      <c r="J23" s="56">
        <f t="shared" si="5"/>
        <v>3963.06</v>
      </c>
      <c r="K23" s="56">
        <f t="shared" si="5"/>
        <v>4523.94</v>
      </c>
      <c r="L23" s="56">
        <f t="shared" si="5"/>
        <v>4693.68</v>
      </c>
      <c r="M23" s="56">
        <f t="shared" si="5"/>
        <v>5276.7</v>
      </c>
      <c r="N23" s="56">
        <f t="shared" si="5"/>
        <v>4575.6</v>
      </c>
      <c r="O23" s="56">
        <f t="shared" si="5"/>
        <v>3785.94</v>
      </c>
      <c r="P23" s="56">
        <f t="shared" si="5"/>
        <v>2752.74</v>
      </c>
      <c r="Q23" s="56"/>
      <c r="R23" s="56">
        <f t="shared" si="4"/>
        <v>44309.52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1865.24</v>
      </c>
      <c r="F24" s="56">
        <f aca="true" t="shared" si="6" ref="F24:P24">F22+F23</f>
        <v>3407.66</v>
      </c>
      <c r="G24" s="56">
        <f t="shared" si="6"/>
        <v>2935.34</v>
      </c>
      <c r="H24" s="56">
        <f t="shared" si="6"/>
        <v>3503.6</v>
      </c>
      <c r="I24" s="56">
        <f t="shared" si="6"/>
        <v>3201.02</v>
      </c>
      <c r="J24" s="56">
        <f t="shared" si="6"/>
        <v>3998.06</v>
      </c>
      <c r="K24" s="56">
        <f t="shared" si="6"/>
        <v>4558.94</v>
      </c>
      <c r="L24" s="56">
        <f t="shared" si="6"/>
        <v>4728.68</v>
      </c>
      <c r="M24" s="56">
        <f t="shared" si="6"/>
        <v>5311.7</v>
      </c>
      <c r="N24" s="56">
        <f t="shared" si="6"/>
        <v>4610.6</v>
      </c>
      <c r="O24" s="56">
        <f t="shared" si="6"/>
        <v>3820.94</v>
      </c>
      <c r="P24" s="56">
        <f t="shared" si="6"/>
        <v>2787.74</v>
      </c>
      <c r="Q24" s="56"/>
      <c r="R24" s="57">
        <f t="shared" si="4"/>
        <v>44729.52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1994.912</v>
      </c>
      <c r="F28" s="56">
        <f t="shared" si="8"/>
        <v>3676.108</v>
      </c>
      <c r="G28" s="56">
        <f t="shared" si="8"/>
        <v>3161.292</v>
      </c>
      <c r="H28" s="56">
        <f t="shared" si="8"/>
        <v>3780.68</v>
      </c>
      <c r="I28" s="56">
        <f t="shared" si="8"/>
        <v>3450.876</v>
      </c>
      <c r="J28" s="56">
        <f t="shared" si="8"/>
        <v>4319.628</v>
      </c>
      <c r="K28" s="56">
        <f t="shared" si="8"/>
        <v>4930.972</v>
      </c>
      <c r="L28" s="56">
        <f t="shared" si="8"/>
        <v>5115.984</v>
      </c>
      <c r="M28" s="56">
        <f t="shared" si="8"/>
        <v>5751.46</v>
      </c>
      <c r="N28" s="56">
        <f t="shared" si="8"/>
        <v>4987.28</v>
      </c>
      <c r="O28" s="56">
        <f t="shared" si="8"/>
        <v>4126.572</v>
      </c>
      <c r="P28" s="56">
        <f t="shared" si="8"/>
        <v>3000.412</v>
      </c>
      <c r="Q28" s="56"/>
      <c r="R28" s="56">
        <f t="shared" si="4"/>
        <v>48296.176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2034.912</v>
      </c>
      <c r="F29" s="56">
        <f aca="true" t="shared" si="9" ref="F29:P29">F28+F27</f>
        <v>3716.108</v>
      </c>
      <c r="G29" s="56">
        <f t="shared" si="9"/>
        <v>3201.292</v>
      </c>
      <c r="H29" s="56">
        <f t="shared" si="9"/>
        <v>3820.68</v>
      </c>
      <c r="I29" s="56">
        <f t="shared" si="9"/>
        <v>3490.876</v>
      </c>
      <c r="J29" s="56">
        <f t="shared" si="9"/>
        <v>4359.628</v>
      </c>
      <c r="K29" s="56">
        <f t="shared" si="9"/>
        <v>4970.972</v>
      </c>
      <c r="L29" s="56">
        <f t="shared" si="9"/>
        <v>5155.984</v>
      </c>
      <c r="M29" s="56">
        <f t="shared" si="9"/>
        <v>5791.46</v>
      </c>
      <c r="N29" s="56">
        <f t="shared" si="9"/>
        <v>5027.28</v>
      </c>
      <c r="O29" s="56">
        <f t="shared" si="9"/>
        <v>4166.572</v>
      </c>
      <c r="P29" s="56">
        <f t="shared" si="9"/>
        <v>3040.412</v>
      </c>
      <c r="Q29" s="56"/>
      <c r="R29" s="57">
        <f t="shared" si="4"/>
        <v>48776.176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1476.0959999999998</v>
      </c>
      <c r="F33" s="56">
        <f t="shared" si="11"/>
        <v>2720.064</v>
      </c>
      <c r="G33" s="56">
        <f t="shared" si="11"/>
        <v>2339.136</v>
      </c>
      <c r="H33" s="56">
        <f t="shared" si="11"/>
        <v>2797.4399999999996</v>
      </c>
      <c r="I33" s="56">
        <f t="shared" si="11"/>
        <v>2553.408</v>
      </c>
      <c r="J33" s="56">
        <f t="shared" si="11"/>
        <v>3196.2239999999997</v>
      </c>
      <c r="K33" s="56">
        <f t="shared" si="11"/>
        <v>3648.5759999999996</v>
      </c>
      <c r="L33" s="56">
        <f t="shared" si="11"/>
        <v>3785.4719999999998</v>
      </c>
      <c r="M33" s="56">
        <f t="shared" si="11"/>
        <v>4255.679999999999</v>
      </c>
      <c r="N33" s="56">
        <f t="shared" si="11"/>
        <v>3690.24</v>
      </c>
      <c r="O33" s="56">
        <f t="shared" si="11"/>
        <v>3053.3759999999997</v>
      </c>
      <c r="P33" s="56">
        <f t="shared" si="11"/>
        <v>2220.096</v>
      </c>
      <c r="Q33" s="56"/>
      <c r="R33" s="56">
        <f t="shared" si="4"/>
        <v>35735.80799999999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1511.0959999999998</v>
      </c>
      <c r="F34" s="56">
        <f aca="true" t="shared" si="12" ref="F34:P34">F32+F33</f>
        <v>2755.064</v>
      </c>
      <c r="G34" s="56">
        <f t="shared" si="12"/>
        <v>2374.136</v>
      </c>
      <c r="H34" s="56">
        <f t="shared" si="12"/>
        <v>2832.4399999999996</v>
      </c>
      <c r="I34" s="56">
        <f t="shared" si="12"/>
        <v>2588.408</v>
      </c>
      <c r="J34" s="56">
        <f t="shared" si="12"/>
        <v>3231.2239999999997</v>
      </c>
      <c r="K34" s="56">
        <f t="shared" si="12"/>
        <v>3683.5759999999996</v>
      </c>
      <c r="L34" s="56">
        <f t="shared" si="12"/>
        <v>3820.4719999999998</v>
      </c>
      <c r="M34" s="56">
        <f t="shared" si="12"/>
        <v>4290.679999999999</v>
      </c>
      <c r="N34" s="56">
        <f t="shared" si="12"/>
        <v>3725.24</v>
      </c>
      <c r="O34" s="56">
        <f t="shared" si="12"/>
        <v>3088.3759999999997</v>
      </c>
      <c r="P34" s="56">
        <f t="shared" si="12"/>
        <v>2255.096</v>
      </c>
      <c r="Q34" s="56"/>
      <c r="R34" s="57">
        <f t="shared" si="4"/>
        <v>36155.80799999999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1633.0303999999999</v>
      </c>
      <c r="F38" s="56">
        <f t="shared" si="14"/>
        <v>3009.2536</v>
      </c>
      <c r="G38" s="56">
        <f t="shared" si="14"/>
        <v>2587.8264</v>
      </c>
      <c r="H38" s="56">
        <f t="shared" si="14"/>
        <v>3094.8559999999998</v>
      </c>
      <c r="I38" s="56">
        <f t="shared" si="14"/>
        <v>2824.8792</v>
      </c>
      <c r="J38" s="56">
        <f t="shared" si="14"/>
        <v>3536.0375999999997</v>
      </c>
      <c r="K38" s="56">
        <f t="shared" si="14"/>
        <v>4036.4824</v>
      </c>
      <c r="L38" s="56">
        <f t="shared" si="14"/>
        <v>4187.9328</v>
      </c>
      <c r="M38" s="56">
        <f t="shared" si="14"/>
        <v>4708.132</v>
      </c>
      <c r="N38" s="56">
        <f t="shared" si="14"/>
        <v>4082.5759999999996</v>
      </c>
      <c r="O38" s="56">
        <f t="shared" si="14"/>
        <v>3378.0024</v>
      </c>
      <c r="P38" s="56">
        <f t="shared" si="14"/>
        <v>2456.1304</v>
      </c>
      <c r="Q38" s="56"/>
      <c r="R38" s="56">
        <f t="shared" si="4"/>
        <v>39535.1392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1673.0303999999999</v>
      </c>
      <c r="F39" s="56">
        <f t="shared" si="15"/>
        <v>3049.2536</v>
      </c>
      <c r="G39" s="56">
        <f t="shared" si="15"/>
        <v>2627.8264</v>
      </c>
      <c r="H39" s="56">
        <f t="shared" si="15"/>
        <v>3134.8559999999998</v>
      </c>
      <c r="I39" s="56">
        <f t="shared" si="15"/>
        <v>2864.8792</v>
      </c>
      <c r="J39" s="56">
        <f t="shared" si="15"/>
        <v>3576.0375999999997</v>
      </c>
      <c r="K39" s="56">
        <f t="shared" si="15"/>
        <v>4076.4824</v>
      </c>
      <c r="L39" s="56">
        <f t="shared" si="15"/>
        <v>4227.9328</v>
      </c>
      <c r="M39" s="56">
        <f t="shared" si="15"/>
        <v>4748.132</v>
      </c>
      <c r="N39" s="56">
        <f t="shared" si="15"/>
        <v>4122.575999999999</v>
      </c>
      <c r="O39" s="56">
        <f t="shared" si="15"/>
        <v>3418.0024</v>
      </c>
      <c r="P39" s="56">
        <f t="shared" si="15"/>
        <v>2496.1304</v>
      </c>
      <c r="Q39" s="56"/>
      <c r="R39" s="57">
        <f t="shared" si="4"/>
        <v>40015.1392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707.0975999999999</v>
      </c>
      <c r="F43" s="56">
        <f t="shared" si="17"/>
        <v>1302.9984</v>
      </c>
      <c r="G43" s="56">
        <f t="shared" si="17"/>
        <v>1120.5216</v>
      </c>
      <c r="H43" s="56">
        <f t="shared" si="17"/>
        <v>1340.0639999999999</v>
      </c>
      <c r="I43" s="56">
        <f t="shared" si="17"/>
        <v>1223.1648</v>
      </c>
      <c r="J43" s="56">
        <f t="shared" si="17"/>
        <v>1531.0944</v>
      </c>
      <c r="K43" s="56">
        <f t="shared" si="17"/>
        <v>1747.7856</v>
      </c>
      <c r="L43" s="56">
        <f t="shared" si="17"/>
        <v>1813.3632</v>
      </c>
      <c r="M43" s="56">
        <f t="shared" si="17"/>
        <v>2038.608</v>
      </c>
      <c r="N43" s="56">
        <f t="shared" si="17"/>
        <v>1767.744</v>
      </c>
      <c r="O43" s="56">
        <f t="shared" si="17"/>
        <v>1462.6655999999998</v>
      </c>
      <c r="P43" s="56">
        <f t="shared" si="17"/>
        <v>1063.4976</v>
      </c>
      <c r="Q43" s="56"/>
      <c r="R43" s="56">
        <f t="shared" si="4"/>
        <v>17118.6048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821.6100000000001</v>
      </c>
      <c r="F44" s="56">
        <f>F10*$D$44</f>
        <v>1912.5</v>
      </c>
      <c r="G44" s="56">
        <f>G10*$D$44</f>
        <v>1851.3000000000002</v>
      </c>
      <c r="H44" s="56"/>
      <c r="I44" s="56"/>
      <c r="J44" s="56"/>
      <c r="K44" s="56"/>
      <c r="L44" s="56"/>
      <c r="M44" s="56"/>
      <c r="N44" s="56"/>
      <c r="O44" s="56">
        <f>O10*$D$44</f>
        <v>2293.4700000000003</v>
      </c>
      <c r="P44" s="56">
        <f>P10*$D$44</f>
        <v>1355.58</v>
      </c>
      <c r="Q44" s="56"/>
      <c r="R44" s="56">
        <f t="shared" si="4"/>
        <v>8234.46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592.1100000000001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58.14000000000033</v>
      </c>
      <c r="Q45" s="56"/>
      <c r="R45" s="56">
        <f t="shared" si="4"/>
        <v>650.2500000000005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1982.6399999999996</v>
      </c>
      <c r="I46" s="56">
        <f aca="true" t="shared" si="18" ref="I46:N46">I10*$D$46</f>
        <v>1639.44</v>
      </c>
      <c r="J46" s="56">
        <f t="shared" si="18"/>
        <v>1727.8799999999999</v>
      </c>
      <c r="K46" s="56">
        <f t="shared" si="18"/>
        <v>2261.16</v>
      </c>
      <c r="L46" s="56">
        <f t="shared" si="18"/>
        <v>2072.4</v>
      </c>
      <c r="M46" s="56">
        <f t="shared" si="18"/>
        <v>2439.36</v>
      </c>
      <c r="N46" s="56">
        <f t="shared" si="18"/>
        <v>2154.24</v>
      </c>
      <c r="O46" s="56"/>
      <c r="P46" s="56"/>
      <c r="Q46" s="56"/>
      <c r="R46" s="56">
        <f t="shared" si="4"/>
        <v>14277.12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2210.8176000000003</v>
      </c>
      <c r="F49" s="56">
        <f aca="true" t="shared" si="21" ref="F49:P49">SUM(F42:F48)</f>
        <v>3305.4984</v>
      </c>
      <c r="G49" s="56">
        <f t="shared" si="21"/>
        <v>3061.8216</v>
      </c>
      <c r="H49" s="56">
        <f t="shared" si="21"/>
        <v>3412.7039999999997</v>
      </c>
      <c r="I49" s="56">
        <f t="shared" si="21"/>
        <v>2952.6048</v>
      </c>
      <c r="J49" s="56">
        <f t="shared" si="21"/>
        <v>3348.9744</v>
      </c>
      <c r="K49" s="56">
        <f t="shared" si="21"/>
        <v>4098.9456</v>
      </c>
      <c r="L49" s="56">
        <f t="shared" si="21"/>
        <v>3975.7632000000003</v>
      </c>
      <c r="M49" s="56">
        <f t="shared" si="21"/>
        <v>4567.968000000001</v>
      </c>
      <c r="N49" s="56">
        <f t="shared" si="21"/>
        <v>4011.9839999999995</v>
      </c>
      <c r="O49" s="56">
        <f t="shared" si="21"/>
        <v>3846.1356</v>
      </c>
      <c r="P49" s="56">
        <f t="shared" si="21"/>
        <v>2567.2176</v>
      </c>
      <c r="Q49" s="56"/>
      <c r="R49" s="57">
        <f t="shared" si="4"/>
        <v>41360.4348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708.288</v>
      </c>
      <c r="F53" s="56">
        <f t="shared" si="23"/>
        <v>1305.192</v>
      </c>
      <c r="G53" s="56">
        <f t="shared" si="23"/>
        <v>1122.4080000000001</v>
      </c>
      <c r="H53" s="56">
        <f t="shared" si="23"/>
        <v>1342.3200000000002</v>
      </c>
      <c r="I53" s="56">
        <f t="shared" si="23"/>
        <v>1225.2240000000002</v>
      </c>
      <c r="J53" s="56">
        <f t="shared" si="23"/>
        <v>1533.672</v>
      </c>
      <c r="K53" s="56">
        <f t="shared" si="23"/>
        <v>1750.728</v>
      </c>
      <c r="L53" s="56">
        <f t="shared" si="23"/>
        <v>1816.4160000000002</v>
      </c>
      <c r="M53" s="56">
        <f t="shared" si="23"/>
        <v>2042.0400000000002</v>
      </c>
      <c r="N53" s="56">
        <f t="shared" si="23"/>
        <v>1770.72</v>
      </c>
      <c r="O53" s="56">
        <f t="shared" si="23"/>
        <v>1465.1280000000002</v>
      </c>
      <c r="P53" s="56">
        <f t="shared" si="23"/>
        <v>1065.288</v>
      </c>
      <c r="Q53" s="56"/>
      <c r="R53" s="56">
        <f t="shared" si="4"/>
        <v>17147.424000000003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967.1370000000002</v>
      </c>
      <c r="F54" s="56">
        <f>F10*$D$54</f>
        <v>2251.25</v>
      </c>
      <c r="G54" s="56">
        <f>G10*$D$54</f>
        <v>2179.21</v>
      </c>
      <c r="H54" s="56"/>
      <c r="I54" s="56"/>
      <c r="J54" s="56"/>
      <c r="K54" s="56"/>
      <c r="L54" s="56"/>
      <c r="M54" s="56"/>
      <c r="N54" s="56"/>
      <c r="O54" s="56">
        <f>$D$54*O10</f>
        <v>2699.6990000000005</v>
      </c>
      <c r="P54" s="56">
        <f>$D$54*P10</f>
        <v>1595.6860000000001</v>
      </c>
      <c r="Q54" s="56"/>
      <c r="R54" s="56">
        <f t="shared" si="4"/>
        <v>9692.982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696.9870000000001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68.4380000000001</v>
      </c>
      <c r="Q55" s="56"/>
      <c r="R55" s="56">
        <f t="shared" si="4"/>
        <v>765.4250000000002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2389.682</v>
      </c>
      <c r="I56" s="56">
        <f aca="true" t="shared" si="24" ref="I56:N56">I10*$D$56</f>
        <v>1976.0220000000002</v>
      </c>
      <c r="J56" s="56">
        <f t="shared" si="24"/>
        <v>2082.619</v>
      </c>
      <c r="K56" s="56">
        <f t="shared" si="24"/>
        <v>2725.3830000000003</v>
      </c>
      <c r="L56" s="56">
        <f t="shared" si="24"/>
        <v>2497.87</v>
      </c>
      <c r="M56" s="56">
        <f t="shared" si="24"/>
        <v>2940.168</v>
      </c>
      <c r="N56" s="56">
        <f t="shared" si="24"/>
        <v>2596.5119999999997</v>
      </c>
      <c r="O56" s="56"/>
      <c r="P56" s="56"/>
      <c r="Q56" s="56"/>
      <c r="R56" s="56">
        <f t="shared" si="4"/>
        <v>17208.256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2462.4120000000003</v>
      </c>
      <c r="F59" s="56">
        <f aca="true" t="shared" si="27" ref="F59:P59">SUM(F52:F58)</f>
        <v>3646.442</v>
      </c>
      <c r="G59" s="56">
        <f t="shared" si="27"/>
        <v>3391.6180000000004</v>
      </c>
      <c r="H59" s="56">
        <f t="shared" si="27"/>
        <v>3822.002</v>
      </c>
      <c r="I59" s="56">
        <f t="shared" si="27"/>
        <v>3291.246</v>
      </c>
      <c r="J59" s="56">
        <f t="shared" si="27"/>
        <v>3706.291</v>
      </c>
      <c r="K59" s="56">
        <f t="shared" si="27"/>
        <v>4566.111000000001</v>
      </c>
      <c r="L59" s="56">
        <f t="shared" si="27"/>
        <v>4404.286</v>
      </c>
      <c r="M59" s="56">
        <f t="shared" si="27"/>
        <v>5072.2080000000005</v>
      </c>
      <c r="N59" s="56">
        <f t="shared" si="27"/>
        <v>4457.232</v>
      </c>
      <c r="O59" s="56">
        <f t="shared" si="27"/>
        <v>4254.827000000001</v>
      </c>
      <c r="P59" s="56">
        <f t="shared" si="27"/>
        <v>2819.4120000000003</v>
      </c>
      <c r="Q59" s="56"/>
      <c r="R59" s="57">
        <f t="shared" si="4"/>
        <v>45894.087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748.5631999999999</v>
      </c>
      <c r="F63" s="56">
        <f t="shared" si="30"/>
        <v>1379.4088</v>
      </c>
      <c r="G63" s="56">
        <f t="shared" si="30"/>
        <v>1186.2312</v>
      </c>
      <c r="H63" s="56">
        <f t="shared" si="30"/>
        <v>1418.648</v>
      </c>
      <c r="I63" s="56">
        <f t="shared" si="30"/>
        <v>1294.8935999999999</v>
      </c>
      <c r="J63" s="56">
        <f t="shared" si="30"/>
        <v>1620.8808</v>
      </c>
      <c r="K63" s="56">
        <f t="shared" si="30"/>
        <v>1850.2792</v>
      </c>
      <c r="L63" s="56">
        <f t="shared" si="30"/>
        <v>1919.7024</v>
      </c>
      <c r="M63" s="56">
        <f t="shared" si="30"/>
        <v>2158.156</v>
      </c>
      <c r="N63" s="56">
        <f t="shared" si="30"/>
        <v>1871.408</v>
      </c>
      <c r="O63" s="56">
        <f t="shared" si="30"/>
        <v>1548.4392</v>
      </c>
      <c r="P63" s="56">
        <f t="shared" si="30"/>
        <v>1125.8632</v>
      </c>
      <c r="Q63" s="56"/>
      <c r="R63" s="56">
        <f t="shared" si="29"/>
        <v>18122.4736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244.335</v>
      </c>
      <c r="F64" s="56">
        <f t="shared" si="31"/>
        <v>568.75</v>
      </c>
      <c r="G64" s="56">
        <f t="shared" si="31"/>
        <v>550.55</v>
      </c>
      <c r="H64" s="56">
        <f t="shared" si="31"/>
        <v>683.41</v>
      </c>
      <c r="I64" s="56">
        <f t="shared" si="31"/>
        <v>565.11</v>
      </c>
      <c r="J64" s="56">
        <f t="shared" si="31"/>
        <v>595.595</v>
      </c>
      <c r="K64" s="56">
        <f t="shared" si="31"/>
        <v>779.4150000000001</v>
      </c>
      <c r="L64" s="56">
        <f t="shared" si="31"/>
        <v>714.35</v>
      </c>
      <c r="M64" s="56">
        <f t="shared" si="31"/>
        <v>840.84</v>
      </c>
      <c r="N64" s="56">
        <f t="shared" si="31"/>
        <v>742.56</v>
      </c>
      <c r="O64" s="56">
        <f t="shared" si="31"/>
        <v>682.045</v>
      </c>
      <c r="P64" s="56">
        <f t="shared" si="31"/>
        <v>403.12999999999994</v>
      </c>
      <c r="Q64" s="56"/>
      <c r="R64" s="56">
        <f t="shared" si="29"/>
        <v>7370.090000000001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176.085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17.290000000000077</v>
      </c>
      <c r="Q65" s="56"/>
      <c r="R65" s="56">
        <f t="shared" si="29"/>
        <v>193.37500000000009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158.41500000000002</v>
      </c>
      <c r="F66" s="56">
        <f t="shared" si="33"/>
        <v>368.75</v>
      </c>
      <c r="G66" s="56">
        <f t="shared" si="33"/>
        <v>356.95000000000005</v>
      </c>
      <c r="H66" s="56">
        <f t="shared" si="33"/>
        <v>443.09</v>
      </c>
      <c r="I66" s="56">
        <f t="shared" si="33"/>
        <v>366.39000000000004</v>
      </c>
      <c r="J66" s="56">
        <f t="shared" si="33"/>
        <v>386.15500000000003</v>
      </c>
      <c r="K66" s="56">
        <f t="shared" si="33"/>
        <v>505.33500000000004</v>
      </c>
      <c r="L66" s="56">
        <f t="shared" si="33"/>
        <v>463.15000000000003</v>
      </c>
      <c r="M66" s="56">
        <f t="shared" si="33"/>
        <v>545.1600000000001</v>
      </c>
      <c r="N66" s="56">
        <f t="shared" si="33"/>
        <v>481.44</v>
      </c>
      <c r="O66" s="56">
        <f t="shared" si="33"/>
        <v>442.20500000000004</v>
      </c>
      <c r="P66" s="56">
        <f t="shared" si="33"/>
        <v>261.37</v>
      </c>
      <c r="Q66" s="56"/>
      <c r="R66" s="56">
        <f t="shared" si="29"/>
        <v>4778.410000000001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114.16500000000002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11.210000000000036</v>
      </c>
      <c r="Q67" s="56"/>
      <c r="R67" s="56">
        <f t="shared" si="29"/>
        <v>125.37500000000006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194.394</v>
      </c>
      <c r="F68" s="56">
        <f t="shared" si="35"/>
        <v>452.5</v>
      </c>
      <c r="G68" s="56">
        <f t="shared" si="35"/>
        <v>438.02000000000004</v>
      </c>
      <c r="H68" s="56">
        <f t="shared" si="35"/>
        <v>543.7239999999999</v>
      </c>
      <c r="I68" s="56">
        <f t="shared" si="35"/>
        <v>449.60400000000004</v>
      </c>
      <c r="J68" s="56">
        <f t="shared" si="35"/>
        <v>473.85800000000006</v>
      </c>
      <c r="K68" s="56">
        <f t="shared" si="35"/>
        <v>620.1060000000001</v>
      </c>
      <c r="L68" s="56">
        <f t="shared" si="35"/>
        <v>568.34</v>
      </c>
      <c r="M68" s="56">
        <f t="shared" si="35"/>
        <v>668.9760000000001</v>
      </c>
      <c r="N68" s="56">
        <f t="shared" si="35"/>
        <v>590.784</v>
      </c>
      <c r="O68" s="56">
        <f t="shared" si="35"/>
        <v>542.638</v>
      </c>
      <c r="P68" s="56">
        <f t="shared" si="35"/>
        <v>320.73199999999997</v>
      </c>
      <c r="Q68" s="56"/>
      <c r="R68" s="56">
        <f t="shared" si="29"/>
        <v>5863.676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710.606</v>
      </c>
      <c r="F69" s="56">
        <f aca="true" t="shared" si="36" ref="F69:P69">IF(F$7&gt;0,IF(F$12&gt;250,IF(F$12&gt;$B$12*0.75,0,(0.75*$B$12*$D$68-F$12*$D$68)),250*$D$68-F$12*$D$68),0)</f>
        <v>452.5</v>
      </c>
      <c r="G69" s="56">
        <f t="shared" si="36"/>
        <v>466.97999999999996</v>
      </c>
      <c r="H69" s="56">
        <f t="shared" si="36"/>
        <v>361.27600000000007</v>
      </c>
      <c r="I69" s="56">
        <f t="shared" si="36"/>
        <v>455.39599999999996</v>
      </c>
      <c r="J69" s="56">
        <f t="shared" si="36"/>
        <v>431.14199999999994</v>
      </c>
      <c r="K69" s="56">
        <f t="shared" si="36"/>
        <v>284.8939999999999</v>
      </c>
      <c r="L69" s="56">
        <f t="shared" si="36"/>
        <v>336.65999999999997</v>
      </c>
      <c r="M69" s="56">
        <f t="shared" si="36"/>
        <v>236.0239999999999</v>
      </c>
      <c r="N69" s="56">
        <f t="shared" si="36"/>
        <v>314.216</v>
      </c>
      <c r="O69" s="56">
        <f t="shared" si="36"/>
        <v>362.36199999999997</v>
      </c>
      <c r="P69" s="56">
        <f t="shared" si="36"/>
        <v>584.268</v>
      </c>
      <c r="Q69" s="56"/>
      <c r="R69" s="56">
        <f t="shared" si="29"/>
        <v>4996.323999999999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2546.5631999999996</v>
      </c>
      <c r="F71" s="56">
        <f aca="true" t="shared" si="38" ref="F71:P71">SUM(F62:F70)</f>
        <v>3421.9088</v>
      </c>
      <c r="G71" s="56">
        <f t="shared" si="38"/>
        <v>3198.7312</v>
      </c>
      <c r="H71" s="56">
        <f t="shared" si="38"/>
        <v>3650.148</v>
      </c>
      <c r="I71" s="56">
        <f t="shared" si="38"/>
        <v>3331.3935999999994</v>
      </c>
      <c r="J71" s="56">
        <f t="shared" si="38"/>
        <v>3707.6308000000004</v>
      </c>
      <c r="K71" s="56">
        <f t="shared" si="38"/>
        <v>4240.0292</v>
      </c>
      <c r="L71" s="56">
        <f t="shared" si="38"/>
        <v>4202.2024</v>
      </c>
      <c r="M71" s="56">
        <f t="shared" si="38"/>
        <v>4649.155999999999</v>
      </c>
      <c r="N71" s="56">
        <f t="shared" si="38"/>
        <v>4200.408</v>
      </c>
      <c r="O71" s="56">
        <f t="shared" si="38"/>
        <v>3777.6892</v>
      </c>
      <c r="P71" s="56">
        <f t="shared" si="38"/>
        <v>2923.8632</v>
      </c>
      <c r="Q71" s="56"/>
      <c r="R71" s="57">
        <f t="shared" si="29"/>
        <v>43849.723600000005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699.5584</v>
      </c>
      <c r="F75" s="56">
        <f t="shared" si="41"/>
        <v>1289.1056</v>
      </c>
      <c r="G75" s="56">
        <f t="shared" si="41"/>
        <v>1108.5744</v>
      </c>
      <c r="H75" s="56">
        <f t="shared" si="41"/>
        <v>1325.776</v>
      </c>
      <c r="I75" s="56">
        <f t="shared" si="41"/>
        <v>1210.1232</v>
      </c>
      <c r="J75" s="56">
        <f t="shared" si="41"/>
        <v>1514.7696</v>
      </c>
      <c r="K75" s="56">
        <f t="shared" si="41"/>
        <v>1729.1504</v>
      </c>
      <c r="L75" s="56">
        <f t="shared" si="41"/>
        <v>1794.0288</v>
      </c>
      <c r="M75" s="56">
        <f t="shared" si="41"/>
        <v>2016.872</v>
      </c>
      <c r="N75" s="56">
        <f t="shared" si="41"/>
        <v>1748.896</v>
      </c>
      <c r="O75" s="56">
        <f t="shared" si="41"/>
        <v>1447.0704</v>
      </c>
      <c r="P75" s="56">
        <f t="shared" si="41"/>
        <v>1052.1584</v>
      </c>
      <c r="Q75" s="56"/>
      <c r="R75" s="56">
        <f t="shared" si="40"/>
        <v>16936.0832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317.904</v>
      </c>
      <c r="F76" s="56">
        <f t="shared" si="42"/>
        <v>740</v>
      </c>
      <c r="G76" s="56">
        <f t="shared" si="42"/>
        <v>716.3199999999999</v>
      </c>
      <c r="H76" s="56">
        <f t="shared" si="42"/>
        <v>889.184</v>
      </c>
      <c r="I76" s="56">
        <f t="shared" si="42"/>
        <v>735.264</v>
      </c>
      <c r="J76" s="56">
        <f t="shared" si="42"/>
        <v>774.928</v>
      </c>
      <c r="K76" s="56">
        <f t="shared" si="42"/>
        <v>1014.096</v>
      </c>
      <c r="L76" s="56">
        <f t="shared" si="42"/>
        <v>929.4399999999999</v>
      </c>
      <c r="M76" s="56">
        <f t="shared" si="42"/>
        <v>1094.016</v>
      </c>
      <c r="N76" s="56">
        <f t="shared" si="42"/>
        <v>966.1439999999999</v>
      </c>
      <c r="O76" s="56">
        <f t="shared" si="42"/>
        <v>887.408</v>
      </c>
      <c r="P76" s="56">
        <f t="shared" si="42"/>
        <v>524.512</v>
      </c>
      <c r="Q76" s="56"/>
      <c r="R76" s="56">
        <f t="shared" si="40"/>
        <v>9589.216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229.10400000000004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22.496000000000095</v>
      </c>
      <c r="Q77" s="56"/>
      <c r="R77" s="56">
        <f t="shared" si="40"/>
        <v>251.60000000000014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231.98400000000004</v>
      </c>
      <c r="F78" s="56">
        <f t="shared" si="44"/>
        <v>540</v>
      </c>
      <c r="G78" s="56">
        <f t="shared" si="44"/>
        <v>522.72</v>
      </c>
      <c r="H78" s="56">
        <f t="shared" si="44"/>
        <v>648.864</v>
      </c>
      <c r="I78" s="56">
        <f t="shared" si="44"/>
        <v>536.5440000000001</v>
      </c>
      <c r="J78" s="56">
        <f t="shared" si="44"/>
        <v>565.488</v>
      </c>
      <c r="K78" s="56">
        <f t="shared" si="44"/>
        <v>740.0160000000001</v>
      </c>
      <c r="L78" s="56">
        <f t="shared" si="44"/>
        <v>678.24</v>
      </c>
      <c r="M78" s="56">
        <f t="shared" si="44"/>
        <v>798.3360000000001</v>
      </c>
      <c r="N78" s="56">
        <f t="shared" si="44"/>
        <v>705.024</v>
      </c>
      <c r="O78" s="56">
        <f t="shared" si="44"/>
        <v>647.5680000000001</v>
      </c>
      <c r="P78" s="56">
        <f t="shared" si="44"/>
        <v>382.752</v>
      </c>
      <c r="Q78" s="56"/>
      <c r="R78" s="56">
        <f t="shared" si="40"/>
        <v>6997.536000000002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167.18400000000003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16.416000000000054</v>
      </c>
      <c r="Q79" s="56"/>
      <c r="R79" s="56">
        <f t="shared" si="40"/>
        <v>183.60000000000008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267.963</v>
      </c>
      <c r="F80" s="56">
        <f t="shared" si="46"/>
        <v>623.75</v>
      </c>
      <c r="G80" s="56">
        <f t="shared" si="46"/>
        <v>603.7900000000001</v>
      </c>
      <c r="H80" s="56">
        <f t="shared" si="46"/>
        <v>749.4979999999999</v>
      </c>
      <c r="I80" s="56">
        <f t="shared" si="46"/>
        <v>619.758</v>
      </c>
      <c r="J80" s="56">
        <f t="shared" si="46"/>
        <v>653.191</v>
      </c>
      <c r="K80" s="56">
        <f t="shared" si="46"/>
        <v>854.7870000000001</v>
      </c>
      <c r="L80" s="56">
        <f t="shared" si="46"/>
        <v>783.4300000000001</v>
      </c>
      <c r="M80" s="56">
        <f t="shared" si="46"/>
        <v>922.152</v>
      </c>
      <c r="N80" s="56">
        <f t="shared" si="46"/>
        <v>814.3679999999999</v>
      </c>
      <c r="O80" s="56">
        <f t="shared" si="46"/>
        <v>748.0010000000001</v>
      </c>
      <c r="P80" s="56">
        <f t="shared" si="46"/>
        <v>442.114</v>
      </c>
      <c r="Q80" s="56"/>
      <c r="R80" s="56">
        <f t="shared" si="40"/>
        <v>8082.802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979.537</v>
      </c>
      <c r="F81" s="56">
        <f aca="true" t="shared" si="47" ref="F81:P81">IF(F$7&gt;0,IF(F12&gt;250,IF(F12&gt;$B$12*0.75,0,(0.75*$B$12*$D$80-F12*$D$80)),250*$D$80-F12*$D$80),0)</f>
        <v>623.75</v>
      </c>
      <c r="G81" s="56">
        <f t="shared" si="47"/>
        <v>643.7099999999999</v>
      </c>
      <c r="H81" s="56">
        <f t="shared" si="47"/>
        <v>498.00200000000007</v>
      </c>
      <c r="I81" s="56">
        <f t="shared" si="47"/>
        <v>627.742</v>
      </c>
      <c r="J81" s="56">
        <f t="shared" si="47"/>
        <v>594.309</v>
      </c>
      <c r="K81" s="56">
        <f t="shared" si="47"/>
        <v>392.71299999999985</v>
      </c>
      <c r="L81" s="56">
        <f t="shared" si="47"/>
        <v>464.06999999999994</v>
      </c>
      <c r="M81" s="56">
        <f t="shared" si="47"/>
        <v>325.34799999999996</v>
      </c>
      <c r="N81" s="56">
        <f t="shared" si="47"/>
        <v>433.13200000000006</v>
      </c>
      <c r="O81" s="56">
        <f t="shared" si="47"/>
        <v>499.4989999999999</v>
      </c>
      <c r="P81" s="56">
        <f t="shared" si="47"/>
        <v>805.386</v>
      </c>
      <c r="Q81" s="56"/>
      <c r="R81" s="56">
        <f t="shared" si="40"/>
        <v>6887.198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3093.2344000000003</v>
      </c>
      <c r="F83" s="56">
        <f aca="true" t="shared" si="49" ref="F83:P83">SUM(F74:F82)</f>
        <v>4016.6056</v>
      </c>
      <c r="G83" s="56">
        <f t="shared" si="49"/>
        <v>3795.1144</v>
      </c>
      <c r="H83" s="56">
        <f t="shared" si="49"/>
        <v>4311.3240000000005</v>
      </c>
      <c r="I83" s="56">
        <f t="shared" si="49"/>
        <v>3929.4312</v>
      </c>
      <c r="J83" s="56">
        <f t="shared" si="49"/>
        <v>4302.6856</v>
      </c>
      <c r="K83" s="56">
        <f t="shared" si="49"/>
        <v>4930.7624</v>
      </c>
      <c r="L83" s="56">
        <f t="shared" si="49"/>
        <v>4849.2088</v>
      </c>
      <c r="M83" s="56">
        <f t="shared" si="49"/>
        <v>5356.724</v>
      </c>
      <c r="N83" s="56">
        <f t="shared" si="49"/>
        <v>4867.564</v>
      </c>
      <c r="O83" s="56">
        <f t="shared" si="49"/>
        <v>4429.5464</v>
      </c>
      <c r="P83" s="56">
        <f t="shared" si="49"/>
        <v>3445.8344</v>
      </c>
      <c r="Q83" s="56"/>
      <c r="R83" s="57">
        <f t="shared" si="40"/>
        <v>51328.0352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 t="s">
        <v>56</v>
      </c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60800</v>
      </c>
      <c r="F7" s="70">
        <v>104800</v>
      </c>
      <c r="G7" s="70">
        <v>100000</v>
      </c>
      <c r="H7" s="70">
        <v>101400</v>
      </c>
      <c r="I7" s="70">
        <v>137000</v>
      </c>
      <c r="J7" s="70">
        <v>140000</v>
      </c>
      <c r="K7" s="70">
        <v>185000</v>
      </c>
      <c r="L7" s="70">
        <v>150400</v>
      </c>
      <c r="M7" s="70">
        <v>148800</v>
      </c>
      <c r="N7" s="70">
        <v>139600</v>
      </c>
      <c r="O7" s="70">
        <v>153000</v>
      </c>
      <c r="P7" s="70">
        <v>110200</v>
      </c>
      <c r="R7" s="41">
        <f>SUM(E7:P7)</f>
        <v>1531000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474</v>
      </c>
      <c r="C10" s="37"/>
      <c r="D10" s="10" t="s">
        <v>5</v>
      </c>
      <c r="E10" s="70">
        <v>208</v>
      </c>
      <c r="F10" s="70">
        <v>218.4</v>
      </c>
      <c r="G10" s="70">
        <v>227</v>
      </c>
      <c r="H10" s="70">
        <v>218.8</v>
      </c>
      <c r="I10" s="70">
        <v>243</v>
      </c>
      <c r="J10" s="70">
        <v>371.6</v>
      </c>
      <c r="K10" s="70">
        <v>474</v>
      </c>
      <c r="L10" s="70">
        <v>402.8</v>
      </c>
      <c r="M10" s="70">
        <v>430.8</v>
      </c>
      <c r="N10" s="70">
        <v>424.7</v>
      </c>
      <c r="O10" s="70">
        <v>354.2</v>
      </c>
      <c r="P10" s="70">
        <v>243.1</v>
      </c>
      <c r="R10" s="41">
        <f>SUM(E10:P10)</f>
        <v>3816.4</v>
      </c>
      <c r="W10" s="15" t="s">
        <v>54</v>
      </c>
      <c r="X10" s="20"/>
    </row>
    <row r="11" spans="2:24" ht="15">
      <c r="B11" s="37">
        <f>MAX(E11:P11)</f>
        <v>474</v>
      </c>
      <c r="C11" s="37"/>
      <c r="D11" s="10" t="s">
        <v>6</v>
      </c>
      <c r="E11" s="70">
        <v>208</v>
      </c>
      <c r="F11" s="70">
        <v>218.4</v>
      </c>
      <c r="G11" s="70">
        <v>227</v>
      </c>
      <c r="H11" s="70">
        <v>218.8</v>
      </c>
      <c r="I11" s="70">
        <v>243</v>
      </c>
      <c r="J11" s="70">
        <v>371.6</v>
      </c>
      <c r="K11" s="70">
        <v>474</v>
      </c>
      <c r="L11" s="70">
        <v>402.8</v>
      </c>
      <c r="M11" s="70">
        <v>430.8</v>
      </c>
      <c r="N11" s="70">
        <v>424.7</v>
      </c>
      <c r="O11" s="70">
        <v>354.2</v>
      </c>
      <c r="P11" s="70">
        <v>243.1</v>
      </c>
      <c r="R11" s="41">
        <f>SUM(E11:P11)</f>
        <v>3816.4</v>
      </c>
      <c r="W11" s="15" t="s">
        <v>55</v>
      </c>
      <c r="X11" s="20"/>
    </row>
    <row r="12" spans="2:24" ht="15">
      <c r="B12" s="37">
        <f>MAX(E12:P12)</f>
        <v>474</v>
      </c>
      <c r="C12" s="37"/>
      <c r="D12" s="10" t="s">
        <v>7</v>
      </c>
      <c r="E12" s="70">
        <v>208</v>
      </c>
      <c r="F12" s="70">
        <v>218.4</v>
      </c>
      <c r="G12" s="70">
        <v>227</v>
      </c>
      <c r="H12" s="70">
        <v>218.8</v>
      </c>
      <c r="I12" s="70">
        <v>243</v>
      </c>
      <c r="J12" s="70">
        <v>371.6</v>
      </c>
      <c r="K12" s="70">
        <v>474</v>
      </c>
      <c r="L12" s="70">
        <v>402.8</v>
      </c>
      <c r="M12" s="70">
        <v>430.8</v>
      </c>
      <c r="N12" s="70">
        <v>424.7</v>
      </c>
      <c r="O12" s="70">
        <v>354.2</v>
      </c>
      <c r="P12" s="70">
        <v>243.1</v>
      </c>
      <c r="R12" s="41">
        <f>SUM(E12:P12)</f>
        <v>3816.4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6018.188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7569.628000000001</v>
      </c>
      <c r="G15" s="59">
        <f t="shared" si="0"/>
        <v>7400.380000000001</v>
      </c>
      <c r="H15" s="59">
        <f t="shared" si="0"/>
        <v>7449.744</v>
      </c>
      <c r="I15" s="59">
        <f t="shared" si="0"/>
        <v>8766.44</v>
      </c>
      <c r="J15" s="59">
        <f t="shared" si="0"/>
        <v>10795.868</v>
      </c>
      <c r="K15" s="59">
        <f t="shared" si="0"/>
        <v>13942.12</v>
      </c>
      <c r="L15" s="59">
        <f t="shared" si="0"/>
        <v>11637.748</v>
      </c>
      <c r="M15" s="59">
        <f t="shared" si="0"/>
        <v>12007.772</v>
      </c>
      <c r="N15" s="59">
        <f t="shared" si="0"/>
        <v>11590.477</v>
      </c>
      <c r="O15" s="59">
        <f t="shared" si="0"/>
        <v>10995.733</v>
      </c>
      <c r="P15" s="59">
        <f t="shared" si="0"/>
        <v>7822.496000000001</v>
      </c>
      <c r="Q15" s="59"/>
      <c r="R15" s="59">
        <f t="shared" si="0"/>
        <v>115996.594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6018.188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7569.628000000001</v>
      </c>
      <c r="G16" s="60">
        <f t="shared" si="1"/>
        <v>7400.380000000001</v>
      </c>
      <c r="H16" s="60">
        <f t="shared" si="1"/>
        <v>7449.744</v>
      </c>
      <c r="I16" s="60">
        <f t="shared" si="1"/>
        <v>8766.44</v>
      </c>
      <c r="J16" s="60">
        <f t="shared" si="1"/>
        <v>10795.868</v>
      </c>
      <c r="K16" s="60">
        <f t="shared" si="1"/>
        <v>13942.12</v>
      </c>
      <c r="L16" s="60">
        <f t="shared" si="1"/>
        <v>11637.748</v>
      </c>
      <c r="M16" s="60">
        <f t="shared" si="1"/>
        <v>12007.772</v>
      </c>
      <c r="N16" s="60">
        <f t="shared" si="1"/>
        <v>11590.477</v>
      </c>
      <c r="O16" s="60">
        <f t="shared" si="1"/>
        <v>10995.733</v>
      </c>
      <c r="P16" s="60">
        <f t="shared" si="1"/>
        <v>7822.496000000001</v>
      </c>
      <c r="Q16" s="60"/>
      <c r="R16" s="60">
        <f t="shared" si="1"/>
        <v>115996.594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5608.8</v>
      </c>
      <c r="F23" s="56">
        <f t="shared" si="5"/>
        <v>9667.8</v>
      </c>
      <c r="G23" s="56">
        <f t="shared" si="5"/>
        <v>9225</v>
      </c>
      <c r="H23" s="56">
        <f t="shared" si="5"/>
        <v>9354.15</v>
      </c>
      <c r="I23" s="56">
        <f t="shared" si="5"/>
        <v>12638.25</v>
      </c>
      <c r="J23" s="56">
        <f t="shared" si="5"/>
        <v>12915</v>
      </c>
      <c r="K23" s="56">
        <f t="shared" si="5"/>
        <v>17066.25</v>
      </c>
      <c r="L23" s="56">
        <f t="shared" si="5"/>
        <v>13874.4</v>
      </c>
      <c r="M23" s="56">
        <f t="shared" si="5"/>
        <v>13726.8</v>
      </c>
      <c r="N23" s="56">
        <f t="shared" si="5"/>
        <v>12878.1</v>
      </c>
      <c r="O23" s="56">
        <f t="shared" si="5"/>
        <v>14114.25</v>
      </c>
      <c r="P23" s="56">
        <f t="shared" si="5"/>
        <v>10165.95</v>
      </c>
      <c r="Q23" s="56"/>
      <c r="R23" s="56">
        <f t="shared" si="4"/>
        <v>141234.75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5643.8</v>
      </c>
      <c r="F24" s="56">
        <f aca="true" t="shared" si="6" ref="F24:P24">F22+F23</f>
        <v>9702.8</v>
      </c>
      <c r="G24" s="56">
        <f t="shared" si="6"/>
        <v>9260</v>
      </c>
      <c r="H24" s="56">
        <f t="shared" si="6"/>
        <v>9389.15</v>
      </c>
      <c r="I24" s="56">
        <f t="shared" si="6"/>
        <v>12673.25</v>
      </c>
      <c r="J24" s="56">
        <f t="shared" si="6"/>
        <v>12950</v>
      </c>
      <c r="K24" s="56">
        <f t="shared" si="6"/>
        <v>17101.25</v>
      </c>
      <c r="L24" s="56">
        <f t="shared" si="6"/>
        <v>13909.4</v>
      </c>
      <c r="M24" s="56">
        <f t="shared" si="6"/>
        <v>13761.8</v>
      </c>
      <c r="N24" s="56">
        <f t="shared" si="6"/>
        <v>12913.1</v>
      </c>
      <c r="O24" s="56">
        <f t="shared" si="6"/>
        <v>14149.25</v>
      </c>
      <c r="P24" s="56">
        <f t="shared" si="6"/>
        <v>10200.95</v>
      </c>
      <c r="Q24" s="56"/>
      <c r="R24" s="57">
        <f t="shared" si="4"/>
        <v>141654.75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6113.44</v>
      </c>
      <c r="F28" s="56">
        <f t="shared" si="8"/>
        <v>10537.64</v>
      </c>
      <c r="G28" s="56">
        <f t="shared" si="8"/>
        <v>10055</v>
      </c>
      <c r="H28" s="56">
        <f t="shared" si="8"/>
        <v>10195.77</v>
      </c>
      <c r="I28" s="56">
        <f t="shared" si="8"/>
        <v>13775.35</v>
      </c>
      <c r="J28" s="56">
        <f t="shared" si="8"/>
        <v>14077</v>
      </c>
      <c r="K28" s="56">
        <f t="shared" si="8"/>
        <v>18601.75</v>
      </c>
      <c r="L28" s="56">
        <f t="shared" si="8"/>
        <v>15122.72</v>
      </c>
      <c r="M28" s="56">
        <f t="shared" si="8"/>
        <v>14961.84</v>
      </c>
      <c r="N28" s="56">
        <f t="shared" si="8"/>
        <v>14036.78</v>
      </c>
      <c r="O28" s="56">
        <f t="shared" si="8"/>
        <v>15384.15</v>
      </c>
      <c r="P28" s="56">
        <f t="shared" si="8"/>
        <v>11080.61</v>
      </c>
      <c r="Q28" s="56"/>
      <c r="R28" s="56">
        <f t="shared" si="4"/>
        <v>153942.05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6153.44</v>
      </c>
      <c r="F29" s="56">
        <f aca="true" t="shared" si="9" ref="F29:P29">F28+F27</f>
        <v>10577.64</v>
      </c>
      <c r="G29" s="56">
        <f t="shared" si="9"/>
        <v>10095</v>
      </c>
      <c r="H29" s="56">
        <f t="shared" si="9"/>
        <v>10235.77</v>
      </c>
      <c r="I29" s="56">
        <f t="shared" si="9"/>
        <v>13815.35</v>
      </c>
      <c r="J29" s="56">
        <f t="shared" si="9"/>
        <v>14117</v>
      </c>
      <c r="K29" s="56">
        <f t="shared" si="9"/>
        <v>18641.75</v>
      </c>
      <c r="L29" s="56">
        <f t="shared" si="9"/>
        <v>15162.72</v>
      </c>
      <c r="M29" s="56">
        <f t="shared" si="9"/>
        <v>15001.84</v>
      </c>
      <c r="N29" s="56">
        <f t="shared" si="9"/>
        <v>14076.78</v>
      </c>
      <c r="O29" s="56">
        <f t="shared" si="9"/>
        <v>15424.15</v>
      </c>
      <c r="P29" s="56">
        <f t="shared" si="9"/>
        <v>11120.61</v>
      </c>
      <c r="Q29" s="56"/>
      <c r="R29" s="57">
        <f t="shared" si="4"/>
        <v>154422.05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4523.5199999999995</v>
      </c>
      <c r="F33" s="56">
        <f t="shared" si="11"/>
        <v>7797.119999999999</v>
      </c>
      <c r="G33" s="56">
        <f t="shared" si="11"/>
        <v>7439.999999999999</v>
      </c>
      <c r="H33" s="56">
        <f t="shared" si="11"/>
        <v>7544.159999999999</v>
      </c>
      <c r="I33" s="56">
        <f t="shared" si="11"/>
        <v>10192.8</v>
      </c>
      <c r="J33" s="56">
        <f t="shared" si="11"/>
        <v>10416</v>
      </c>
      <c r="K33" s="56">
        <f t="shared" si="11"/>
        <v>13763.999999999998</v>
      </c>
      <c r="L33" s="56">
        <f t="shared" si="11"/>
        <v>11189.759999999998</v>
      </c>
      <c r="M33" s="56">
        <f t="shared" si="11"/>
        <v>11070.72</v>
      </c>
      <c r="N33" s="56">
        <f t="shared" si="11"/>
        <v>10386.24</v>
      </c>
      <c r="O33" s="56">
        <f t="shared" si="11"/>
        <v>11383.199999999999</v>
      </c>
      <c r="P33" s="56">
        <f t="shared" si="11"/>
        <v>8198.88</v>
      </c>
      <c r="Q33" s="56"/>
      <c r="R33" s="56">
        <f t="shared" si="4"/>
        <v>113906.40000000001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4558.5199999999995</v>
      </c>
      <c r="F34" s="56">
        <f aca="true" t="shared" si="12" ref="F34:P34">F32+F33</f>
        <v>7832.119999999999</v>
      </c>
      <c r="G34" s="56">
        <f t="shared" si="12"/>
        <v>7474.999999999999</v>
      </c>
      <c r="H34" s="56">
        <f t="shared" si="12"/>
        <v>7579.159999999999</v>
      </c>
      <c r="I34" s="56">
        <f t="shared" si="12"/>
        <v>10227.8</v>
      </c>
      <c r="J34" s="56">
        <f t="shared" si="12"/>
        <v>10451</v>
      </c>
      <c r="K34" s="56">
        <f t="shared" si="12"/>
        <v>13798.999999999998</v>
      </c>
      <c r="L34" s="56">
        <f t="shared" si="12"/>
        <v>11224.759999999998</v>
      </c>
      <c r="M34" s="56">
        <f t="shared" si="12"/>
        <v>11105.72</v>
      </c>
      <c r="N34" s="56">
        <f t="shared" si="12"/>
        <v>10421.24</v>
      </c>
      <c r="O34" s="56">
        <f t="shared" si="12"/>
        <v>11418.199999999999</v>
      </c>
      <c r="P34" s="56">
        <f t="shared" si="12"/>
        <v>8233.88</v>
      </c>
      <c r="Q34" s="56"/>
      <c r="R34" s="57">
        <f t="shared" si="4"/>
        <v>114326.40000000001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5004.447999999999</v>
      </c>
      <c r="F38" s="56">
        <f t="shared" si="14"/>
        <v>8626.088</v>
      </c>
      <c r="G38" s="56">
        <f t="shared" si="14"/>
        <v>8231</v>
      </c>
      <c r="H38" s="56">
        <f t="shared" si="14"/>
        <v>8346.233999999999</v>
      </c>
      <c r="I38" s="56">
        <f t="shared" si="14"/>
        <v>11276.47</v>
      </c>
      <c r="J38" s="56">
        <f t="shared" si="14"/>
        <v>11523.4</v>
      </c>
      <c r="K38" s="56">
        <f t="shared" si="14"/>
        <v>15227.349999999999</v>
      </c>
      <c r="L38" s="56">
        <f t="shared" si="14"/>
        <v>12379.423999999999</v>
      </c>
      <c r="M38" s="56">
        <f t="shared" si="14"/>
        <v>12247.728</v>
      </c>
      <c r="N38" s="56">
        <f t="shared" si="14"/>
        <v>11490.475999999999</v>
      </c>
      <c r="O38" s="56">
        <f t="shared" si="14"/>
        <v>12593.429999999998</v>
      </c>
      <c r="P38" s="56">
        <f t="shared" si="14"/>
        <v>9070.562</v>
      </c>
      <c r="Q38" s="56"/>
      <c r="R38" s="56">
        <f t="shared" si="4"/>
        <v>126016.60999999999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5044.447999999999</v>
      </c>
      <c r="F39" s="56">
        <f t="shared" si="15"/>
        <v>8666.088</v>
      </c>
      <c r="G39" s="56">
        <f t="shared" si="15"/>
        <v>8271</v>
      </c>
      <c r="H39" s="56">
        <f t="shared" si="15"/>
        <v>8386.233999999999</v>
      </c>
      <c r="I39" s="56">
        <f t="shared" si="15"/>
        <v>11316.47</v>
      </c>
      <c r="J39" s="56">
        <f t="shared" si="15"/>
        <v>11563.4</v>
      </c>
      <c r="K39" s="56">
        <f t="shared" si="15"/>
        <v>15267.349999999999</v>
      </c>
      <c r="L39" s="56">
        <f t="shared" si="15"/>
        <v>12419.423999999999</v>
      </c>
      <c r="M39" s="56">
        <f t="shared" si="15"/>
        <v>12287.728</v>
      </c>
      <c r="N39" s="56">
        <f t="shared" si="15"/>
        <v>11530.475999999999</v>
      </c>
      <c r="O39" s="56">
        <f t="shared" si="15"/>
        <v>12633.429999999998</v>
      </c>
      <c r="P39" s="56">
        <f t="shared" si="15"/>
        <v>9110.562</v>
      </c>
      <c r="Q39" s="56"/>
      <c r="R39" s="57">
        <f t="shared" si="4"/>
        <v>126496.60999999999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2166.912</v>
      </c>
      <c r="F43" s="56">
        <f t="shared" si="17"/>
        <v>3735.0719999999997</v>
      </c>
      <c r="G43" s="56">
        <f t="shared" si="17"/>
        <v>3564</v>
      </c>
      <c r="H43" s="56">
        <f t="shared" si="17"/>
        <v>3613.8959999999997</v>
      </c>
      <c r="I43" s="56">
        <f t="shared" si="17"/>
        <v>4882.679999999999</v>
      </c>
      <c r="J43" s="56">
        <f t="shared" si="17"/>
        <v>4989.599999999999</v>
      </c>
      <c r="K43" s="56">
        <f t="shared" si="17"/>
        <v>6593.4</v>
      </c>
      <c r="L43" s="56">
        <f t="shared" si="17"/>
        <v>5360.255999999999</v>
      </c>
      <c r="M43" s="56">
        <f t="shared" si="17"/>
        <v>5303.232</v>
      </c>
      <c r="N43" s="56">
        <f t="shared" si="17"/>
        <v>4975.344</v>
      </c>
      <c r="O43" s="56">
        <f t="shared" si="17"/>
        <v>5452.92</v>
      </c>
      <c r="P43" s="56">
        <f t="shared" si="17"/>
        <v>3927.528</v>
      </c>
      <c r="Q43" s="56"/>
      <c r="R43" s="56">
        <f t="shared" si="4"/>
        <v>54564.83999999999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3182.4</v>
      </c>
      <c r="F44" s="56">
        <f>F10*$D$44</f>
        <v>3341.5200000000004</v>
      </c>
      <c r="G44" s="56">
        <f>G10*$D$44</f>
        <v>3473.1000000000004</v>
      </c>
      <c r="H44" s="56"/>
      <c r="I44" s="56"/>
      <c r="J44" s="56"/>
      <c r="K44" s="56"/>
      <c r="L44" s="56"/>
      <c r="M44" s="56"/>
      <c r="N44" s="56"/>
      <c r="O44" s="56">
        <f>O10*$D$44</f>
        <v>5419.26</v>
      </c>
      <c r="P44" s="56">
        <f>P10*$D$44</f>
        <v>3719.4300000000003</v>
      </c>
      <c r="Q44" s="56"/>
      <c r="R44" s="56">
        <f t="shared" si="4"/>
        <v>19135.71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443.7000000000003</v>
      </c>
      <c r="F45" s="56">
        <f>IF(F10&lt;(0.5*$B$10),(0.5*$B$10*$D$44-F10*$D$44),0)</f>
        <v>284.5799999999999</v>
      </c>
      <c r="G45" s="56">
        <f>IF(G10&lt;(0.5*$B$10),(0.5*$B$10*$D$44-G10*$D$44),0)</f>
        <v>153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881.2800000000002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2888.16</v>
      </c>
      <c r="I46" s="56">
        <f aca="true" t="shared" si="18" ref="I46:N46">I10*$D$46</f>
        <v>3207.6</v>
      </c>
      <c r="J46" s="56">
        <f t="shared" si="18"/>
        <v>4905.12</v>
      </c>
      <c r="K46" s="56">
        <f t="shared" si="18"/>
        <v>6256.799999999999</v>
      </c>
      <c r="L46" s="56">
        <f t="shared" si="18"/>
        <v>5316.96</v>
      </c>
      <c r="M46" s="56">
        <f t="shared" si="18"/>
        <v>5686.5599999999995</v>
      </c>
      <c r="N46" s="56">
        <f t="shared" si="18"/>
        <v>5606.04</v>
      </c>
      <c r="O46" s="56"/>
      <c r="P46" s="56"/>
      <c r="Q46" s="56"/>
      <c r="R46" s="56">
        <f t="shared" si="4"/>
        <v>33867.24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240.23999999999978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240.23999999999978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5883.012000000001</v>
      </c>
      <c r="F49" s="56">
        <f aca="true" t="shared" si="21" ref="F49:P49">SUM(F42:F48)</f>
        <v>7451.1720000000005</v>
      </c>
      <c r="G49" s="56">
        <f t="shared" si="21"/>
        <v>7280.1</v>
      </c>
      <c r="H49" s="56">
        <f t="shared" si="21"/>
        <v>6832.295999999999</v>
      </c>
      <c r="I49" s="56">
        <f t="shared" si="21"/>
        <v>8180.279999999999</v>
      </c>
      <c r="J49" s="56">
        <f t="shared" si="21"/>
        <v>9984.72</v>
      </c>
      <c r="K49" s="56">
        <f t="shared" si="21"/>
        <v>12940.199999999999</v>
      </c>
      <c r="L49" s="56">
        <f t="shared" si="21"/>
        <v>10767.216</v>
      </c>
      <c r="M49" s="56">
        <f t="shared" si="21"/>
        <v>11079.792</v>
      </c>
      <c r="N49" s="56">
        <f t="shared" si="21"/>
        <v>10671.384</v>
      </c>
      <c r="O49" s="56">
        <f t="shared" si="21"/>
        <v>10962.18</v>
      </c>
      <c r="P49" s="56">
        <f t="shared" si="21"/>
        <v>7736.9580000000005</v>
      </c>
      <c r="Q49" s="56"/>
      <c r="R49" s="57">
        <f t="shared" si="4"/>
        <v>109769.31000000001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2170.56</v>
      </c>
      <c r="F53" s="56">
        <f t="shared" si="23"/>
        <v>3741.36</v>
      </c>
      <c r="G53" s="56">
        <f t="shared" si="23"/>
        <v>3570.0000000000005</v>
      </c>
      <c r="H53" s="56">
        <f t="shared" si="23"/>
        <v>3619.9800000000005</v>
      </c>
      <c r="I53" s="56">
        <f t="shared" si="23"/>
        <v>4890.900000000001</v>
      </c>
      <c r="J53" s="56">
        <f t="shared" si="23"/>
        <v>4998</v>
      </c>
      <c r="K53" s="56">
        <f t="shared" si="23"/>
        <v>6604.500000000001</v>
      </c>
      <c r="L53" s="56">
        <f t="shared" si="23"/>
        <v>5369.280000000001</v>
      </c>
      <c r="M53" s="56">
        <f t="shared" si="23"/>
        <v>5312.160000000001</v>
      </c>
      <c r="N53" s="56">
        <f t="shared" si="23"/>
        <v>4983.72</v>
      </c>
      <c r="O53" s="56">
        <f t="shared" si="23"/>
        <v>5462.1</v>
      </c>
      <c r="P53" s="56">
        <f t="shared" si="23"/>
        <v>3934.1400000000003</v>
      </c>
      <c r="Q53" s="56"/>
      <c r="R53" s="56">
        <f t="shared" si="4"/>
        <v>54656.700000000004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3746.0800000000004</v>
      </c>
      <c r="F54" s="56">
        <f>F10*$D$54</f>
        <v>3933.3840000000005</v>
      </c>
      <c r="G54" s="56">
        <f>G10*$D$54</f>
        <v>4088.2700000000004</v>
      </c>
      <c r="H54" s="56"/>
      <c r="I54" s="56"/>
      <c r="J54" s="56"/>
      <c r="K54" s="56"/>
      <c r="L54" s="56"/>
      <c r="M54" s="56"/>
      <c r="N54" s="56"/>
      <c r="O54" s="56">
        <f>$D$54*O10</f>
        <v>6379.142000000001</v>
      </c>
      <c r="P54" s="56">
        <f>$D$54*P10</f>
        <v>4378.231000000001</v>
      </c>
      <c r="Q54" s="56"/>
      <c r="R54" s="56">
        <f t="shared" si="4"/>
        <v>22525.107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522.2900000000004</v>
      </c>
      <c r="F55" s="56">
        <f>IF(F10&lt;(0.5*$B$10),(0.5*$B$10*$D$54-F10*$D$54),0)</f>
        <v>334.98600000000033</v>
      </c>
      <c r="G55" s="56">
        <f>IF(G10&lt;(0.5*$B$10),(0.5*$B$10*$D$54-G10*$D$54),0)</f>
        <v>180.10000000000036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1037.376000000001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3481.108</v>
      </c>
      <c r="I56" s="56">
        <f aca="true" t="shared" si="24" ref="I56:N56">I10*$D$56</f>
        <v>3866.13</v>
      </c>
      <c r="J56" s="56">
        <f t="shared" si="24"/>
        <v>5912.156000000001</v>
      </c>
      <c r="K56" s="56">
        <f t="shared" si="24"/>
        <v>7541.34</v>
      </c>
      <c r="L56" s="56">
        <f t="shared" si="24"/>
        <v>6408.548000000001</v>
      </c>
      <c r="M56" s="56">
        <f t="shared" si="24"/>
        <v>6854.028</v>
      </c>
      <c r="N56" s="56">
        <f t="shared" si="24"/>
        <v>6756.977</v>
      </c>
      <c r="O56" s="56"/>
      <c r="P56" s="56"/>
      <c r="Q56" s="56"/>
      <c r="R56" s="56">
        <f t="shared" si="4"/>
        <v>40820.287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289.5619999999999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289.5619999999999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6528.93</v>
      </c>
      <c r="F59" s="56">
        <f aca="true" t="shared" si="27" ref="F59:P59">SUM(F52:F58)</f>
        <v>8099.730000000001</v>
      </c>
      <c r="G59" s="56">
        <f t="shared" si="27"/>
        <v>7928.370000000001</v>
      </c>
      <c r="H59" s="56">
        <f t="shared" si="27"/>
        <v>7480.650000000001</v>
      </c>
      <c r="I59" s="56">
        <f t="shared" si="27"/>
        <v>8847.03</v>
      </c>
      <c r="J59" s="56">
        <f t="shared" si="27"/>
        <v>11000.156</v>
      </c>
      <c r="K59" s="56">
        <f t="shared" si="27"/>
        <v>14235.84</v>
      </c>
      <c r="L59" s="56">
        <f t="shared" si="27"/>
        <v>11867.828000000001</v>
      </c>
      <c r="M59" s="56">
        <f t="shared" si="27"/>
        <v>12256.188000000002</v>
      </c>
      <c r="N59" s="56">
        <f t="shared" si="27"/>
        <v>11830.697</v>
      </c>
      <c r="O59" s="56">
        <f t="shared" si="27"/>
        <v>11931.242000000002</v>
      </c>
      <c r="P59" s="56">
        <f t="shared" si="27"/>
        <v>8402.371000000001</v>
      </c>
      <c r="Q59" s="56"/>
      <c r="R59" s="57">
        <f t="shared" si="4"/>
        <v>120409.032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2293.984</v>
      </c>
      <c r="F63" s="56">
        <f t="shared" si="30"/>
        <v>3954.104</v>
      </c>
      <c r="G63" s="56">
        <f t="shared" si="30"/>
        <v>3773</v>
      </c>
      <c r="H63" s="56">
        <f t="shared" si="30"/>
        <v>3825.822</v>
      </c>
      <c r="I63" s="56">
        <f t="shared" si="30"/>
        <v>5169.01</v>
      </c>
      <c r="J63" s="56">
        <f t="shared" si="30"/>
        <v>5282.2</v>
      </c>
      <c r="K63" s="56">
        <f t="shared" si="30"/>
        <v>6980.05</v>
      </c>
      <c r="L63" s="56">
        <f t="shared" si="30"/>
        <v>5674.592</v>
      </c>
      <c r="M63" s="56">
        <f t="shared" si="30"/>
        <v>5614.224</v>
      </c>
      <c r="N63" s="56">
        <f t="shared" si="30"/>
        <v>5267.108</v>
      </c>
      <c r="O63" s="56">
        <f t="shared" si="30"/>
        <v>5772.69</v>
      </c>
      <c r="P63" s="56">
        <f t="shared" si="30"/>
        <v>4157.846</v>
      </c>
      <c r="Q63" s="56"/>
      <c r="R63" s="56">
        <f t="shared" si="29"/>
        <v>57764.63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946.4</v>
      </c>
      <c r="F64" s="56">
        <f t="shared" si="31"/>
        <v>993.72</v>
      </c>
      <c r="G64" s="56">
        <f t="shared" si="31"/>
        <v>1032.85</v>
      </c>
      <c r="H64" s="56">
        <f t="shared" si="31"/>
        <v>995.54</v>
      </c>
      <c r="I64" s="56">
        <f t="shared" si="31"/>
        <v>1105.6499999999999</v>
      </c>
      <c r="J64" s="56">
        <f t="shared" si="31"/>
        <v>1690.78</v>
      </c>
      <c r="K64" s="56">
        <f t="shared" si="31"/>
        <v>2156.7</v>
      </c>
      <c r="L64" s="56">
        <f t="shared" si="31"/>
        <v>1832.74</v>
      </c>
      <c r="M64" s="56">
        <f t="shared" si="31"/>
        <v>1960.1399999999999</v>
      </c>
      <c r="N64" s="56">
        <f t="shared" si="31"/>
        <v>1932.3849999999998</v>
      </c>
      <c r="O64" s="56">
        <f t="shared" si="31"/>
        <v>1611.61</v>
      </c>
      <c r="P64" s="56">
        <f t="shared" si="31"/>
        <v>1106.105</v>
      </c>
      <c r="Q64" s="56"/>
      <c r="R64" s="56">
        <f t="shared" si="29"/>
        <v>17364.62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131.94999999999993</v>
      </c>
      <c r="F65" s="56">
        <f aca="true" t="shared" si="32" ref="F65:P65">IF(F10&lt;(0.5*$B$10),(0.5*$B$10*$D$64-F10*$D$64),0)</f>
        <v>84.62999999999988</v>
      </c>
      <c r="G65" s="56">
        <f t="shared" si="32"/>
        <v>45.5</v>
      </c>
      <c r="H65" s="56">
        <f t="shared" si="32"/>
        <v>82.80999999999995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344.88999999999976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613.6</v>
      </c>
      <c r="F66" s="56">
        <f t="shared" si="33"/>
        <v>644.2800000000001</v>
      </c>
      <c r="G66" s="56">
        <f t="shared" si="33"/>
        <v>669.6500000000001</v>
      </c>
      <c r="H66" s="56">
        <f t="shared" si="33"/>
        <v>645.46</v>
      </c>
      <c r="I66" s="56">
        <f t="shared" si="33"/>
        <v>716.85</v>
      </c>
      <c r="J66" s="56">
        <f t="shared" si="33"/>
        <v>1096.22</v>
      </c>
      <c r="K66" s="56">
        <f t="shared" si="33"/>
        <v>1398.3000000000002</v>
      </c>
      <c r="L66" s="56">
        <f t="shared" si="33"/>
        <v>1188.2600000000002</v>
      </c>
      <c r="M66" s="56">
        <f t="shared" si="33"/>
        <v>1270.8600000000001</v>
      </c>
      <c r="N66" s="56">
        <f t="shared" si="33"/>
        <v>1252.865</v>
      </c>
      <c r="O66" s="56">
        <f t="shared" si="33"/>
        <v>1044.89</v>
      </c>
      <c r="P66" s="56">
        <f t="shared" si="33"/>
        <v>717.145</v>
      </c>
      <c r="Q66" s="56"/>
      <c r="R66" s="56">
        <f t="shared" si="29"/>
        <v>11258.380000000001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85.55000000000007</v>
      </c>
      <c r="F67" s="56">
        <f t="shared" si="34"/>
        <v>54.870000000000005</v>
      </c>
      <c r="G67" s="56">
        <f t="shared" si="34"/>
        <v>29.5</v>
      </c>
      <c r="H67" s="56">
        <f t="shared" si="34"/>
        <v>53.690000000000055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223.61000000000013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752.96</v>
      </c>
      <c r="F68" s="56">
        <f t="shared" si="35"/>
        <v>790.6080000000001</v>
      </c>
      <c r="G68" s="56">
        <f t="shared" si="35"/>
        <v>821.74</v>
      </c>
      <c r="H68" s="56">
        <f t="shared" si="35"/>
        <v>792.056</v>
      </c>
      <c r="I68" s="56">
        <f t="shared" si="35"/>
        <v>879.6600000000001</v>
      </c>
      <c r="J68" s="56">
        <f t="shared" si="35"/>
        <v>1345.1920000000002</v>
      </c>
      <c r="K68" s="56">
        <f t="shared" si="35"/>
        <v>1715.88</v>
      </c>
      <c r="L68" s="56">
        <f t="shared" si="35"/>
        <v>1458.1360000000002</v>
      </c>
      <c r="M68" s="56">
        <f t="shared" si="35"/>
        <v>1559.496</v>
      </c>
      <c r="N68" s="56">
        <f t="shared" si="35"/>
        <v>1537.414</v>
      </c>
      <c r="O68" s="56">
        <f t="shared" si="35"/>
        <v>1282.204</v>
      </c>
      <c r="P68" s="56">
        <f t="shared" si="35"/>
        <v>880.022</v>
      </c>
      <c r="Q68" s="56"/>
      <c r="R68" s="56">
        <f t="shared" si="29"/>
        <v>13815.368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152.03999999999996</v>
      </c>
      <c r="F69" s="56">
        <f aca="true" t="shared" si="36" ref="F69:P69">IF(F$7&gt;0,IF(F$12&gt;250,IF(F$12&gt;$B$12*0.75,0,(0.75*$B$12*$D$68-F$12*$D$68)),250*$D$68-F$12*$D$68),0)</f>
        <v>114.39199999999994</v>
      </c>
      <c r="G69" s="56">
        <f t="shared" si="36"/>
        <v>83.25999999999999</v>
      </c>
      <c r="H69" s="56">
        <f t="shared" si="36"/>
        <v>112.94399999999996</v>
      </c>
      <c r="I69" s="56">
        <f t="shared" si="36"/>
        <v>25.339999999999918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4.706000000000131</v>
      </c>
      <c r="P69" s="56">
        <f t="shared" si="36"/>
        <v>24.977999999999952</v>
      </c>
      <c r="Q69" s="56"/>
      <c r="R69" s="56">
        <f t="shared" si="29"/>
        <v>517.6599999999999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5176.484</v>
      </c>
      <c r="F71" s="56">
        <f aca="true" t="shared" si="38" ref="F71:P71">SUM(F62:F70)</f>
        <v>6836.603999999999</v>
      </c>
      <c r="G71" s="56">
        <f t="shared" si="38"/>
        <v>6655.5</v>
      </c>
      <c r="H71" s="56">
        <f t="shared" si="38"/>
        <v>6708.322</v>
      </c>
      <c r="I71" s="56">
        <f t="shared" si="38"/>
        <v>8096.51</v>
      </c>
      <c r="J71" s="56">
        <f t="shared" si="38"/>
        <v>9614.392</v>
      </c>
      <c r="K71" s="56">
        <f t="shared" si="38"/>
        <v>12450.93</v>
      </c>
      <c r="L71" s="56">
        <f t="shared" si="38"/>
        <v>10353.728000000001</v>
      </c>
      <c r="M71" s="56">
        <f t="shared" si="38"/>
        <v>10604.720000000001</v>
      </c>
      <c r="N71" s="56">
        <f t="shared" si="38"/>
        <v>10189.772</v>
      </c>
      <c r="O71" s="56">
        <f t="shared" si="38"/>
        <v>9916.099999999999</v>
      </c>
      <c r="P71" s="56">
        <f t="shared" si="38"/>
        <v>7086.096</v>
      </c>
      <c r="Q71" s="56"/>
      <c r="R71" s="57">
        <f t="shared" si="29"/>
        <v>103689.15800000001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2143.808</v>
      </c>
      <c r="F75" s="56">
        <f t="shared" si="41"/>
        <v>3695.248</v>
      </c>
      <c r="G75" s="56">
        <f t="shared" si="41"/>
        <v>3526</v>
      </c>
      <c r="H75" s="56">
        <f t="shared" si="41"/>
        <v>3575.364</v>
      </c>
      <c r="I75" s="56">
        <f t="shared" si="41"/>
        <v>4830.62</v>
      </c>
      <c r="J75" s="56">
        <f t="shared" si="41"/>
        <v>4936.4</v>
      </c>
      <c r="K75" s="56">
        <f t="shared" si="41"/>
        <v>6523.1</v>
      </c>
      <c r="L75" s="56">
        <f t="shared" si="41"/>
        <v>5303.104</v>
      </c>
      <c r="M75" s="56">
        <f t="shared" si="41"/>
        <v>5246.688</v>
      </c>
      <c r="N75" s="56">
        <f t="shared" si="41"/>
        <v>4922.296</v>
      </c>
      <c r="O75" s="56">
        <f t="shared" si="41"/>
        <v>5394.78</v>
      </c>
      <c r="P75" s="56">
        <f t="shared" si="41"/>
        <v>3885.652</v>
      </c>
      <c r="Q75" s="56"/>
      <c r="R75" s="56">
        <f t="shared" si="40"/>
        <v>53983.060000000005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1231.36</v>
      </c>
      <c r="F76" s="56">
        <f t="shared" si="42"/>
        <v>1292.928</v>
      </c>
      <c r="G76" s="56">
        <f t="shared" si="42"/>
        <v>1343.84</v>
      </c>
      <c r="H76" s="56">
        <f t="shared" si="42"/>
        <v>1295.296</v>
      </c>
      <c r="I76" s="56">
        <f t="shared" si="42"/>
        <v>1438.56</v>
      </c>
      <c r="J76" s="56">
        <f t="shared" si="42"/>
        <v>2199.8720000000003</v>
      </c>
      <c r="K76" s="56">
        <f t="shared" si="42"/>
        <v>2806.08</v>
      </c>
      <c r="L76" s="56">
        <f t="shared" si="42"/>
        <v>2384.576</v>
      </c>
      <c r="M76" s="56">
        <f t="shared" si="42"/>
        <v>2550.3360000000002</v>
      </c>
      <c r="N76" s="56">
        <f t="shared" si="42"/>
        <v>2514.2239999999997</v>
      </c>
      <c r="O76" s="56">
        <f t="shared" si="42"/>
        <v>2096.864</v>
      </c>
      <c r="P76" s="56">
        <f t="shared" si="42"/>
        <v>1439.152</v>
      </c>
      <c r="Q76" s="56"/>
      <c r="R76" s="56">
        <f t="shared" si="40"/>
        <v>22593.087999999996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171.68000000000006</v>
      </c>
      <c r="F77" s="56">
        <f aca="true" t="shared" si="43" ref="F77:P77">IF(F10&lt;(0.5*$B$10),(0.5*$B$10*$D$76-F10*$D$76),0)</f>
        <v>110.11199999999985</v>
      </c>
      <c r="G77" s="56">
        <f t="shared" si="43"/>
        <v>59.200000000000045</v>
      </c>
      <c r="H77" s="56">
        <f t="shared" si="43"/>
        <v>107.74399999999991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448.7359999999999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898.5600000000001</v>
      </c>
      <c r="F78" s="56">
        <f t="shared" si="44"/>
        <v>943.488</v>
      </c>
      <c r="G78" s="56">
        <f t="shared" si="44"/>
        <v>980.6400000000001</v>
      </c>
      <c r="H78" s="56">
        <f t="shared" si="44"/>
        <v>945.2160000000001</v>
      </c>
      <c r="I78" s="56">
        <f t="shared" si="44"/>
        <v>1049.76</v>
      </c>
      <c r="J78" s="56">
        <f t="shared" si="44"/>
        <v>1605.3120000000001</v>
      </c>
      <c r="K78" s="56">
        <f t="shared" si="44"/>
        <v>2047.68</v>
      </c>
      <c r="L78" s="56">
        <f t="shared" si="44"/>
        <v>1740.0960000000002</v>
      </c>
      <c r="M78" s="56">
        <f t="shared" si="44"/>
        <v>1861.0560000000003</v>
      </c>
      <c r="N78" s="56">
        <f t="shared" si="44"/>
        <v>1834.7040000000002</v>
      </c>
      <c r="O78" s="56">
        <f t="shared" si="44"/>
        <v>1530.144</v>
      </c>
      <c r="P78" s="56">
        <f t="shared" si="44"/>
        <v>1050.192</v>
      </c>
      <c r="Q78" s="56"/>
      <c r="R78" s="56">
        <f t="shared" si="40"/>
        <v>16486.848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125.27999999999997</v>
      </c>
      <c r="F79" s="56">
        <f aca="true" t="shared" si="45" ref="F79:P79">IF(F11&lt;(0.5*$B$11),(0.5*$B$11*$D$78-F11*$D$78),0)</f>
        <v>80.35199999999998</v>
      </c>
      <c r="G79" s="56">
        <f t="shared" si="45"/>
        <v>43.19999999999993</v>
      </c>
      <c r="H79" s="56">
        <f t="shared" si="45"/>
        <v>78.62399999999991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327.4559999999998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1037.92</v>
      </c>
      <c r="F80" s="56">
        <f t="shared" si="46"/>
        <v>1089.816</v>
      </c>
      <c r="G80" s="56">
        <f t="shared" si="46"/>
        <v>1132.73</v>
      </c>
      <c r="H80" s="56">
        <f t="shared" si="46"/>
        <v>1091.8120000000001</v>
      </c>
      <c r="I80" s="56">
        <f t="shared" si="46"/>
        <v>1212.5700000000002</v>
      </c>
      <c r="J80" s="56">
        <f t="shared" si="46"/>
        <v>1854.284</v>
      </c>
      <c r="K80" s="56">
        <f t="shared" si="46"/>
        <v>2365.26</v>
      </c>
      <c r="L80" s="56">
        <f t="shared" si="46"/>
        <v>2009.9720000000002</v>
      </c>
      <c r="M80" s="56">
        <f t="shared" si="46"/>
        <v>2149.692</v>
      </c>
      <c r="N80" s="56">
        <f t="shared" si="46"/>
        <v>2119.253</v>
      </c>
      <c r="O80" s="56">
        <f t="shared" si="46"/>
        <v>1767.458</v>
      </c>
      <c r="P80" s="56">
        <f t="shared" si="46"/>
        <v>1213.069</v>
      </c>
      <c r="Q80" s="56"/>
      <c r="R80" s="56">
        <f t="shared" si="40"/>
        <v>19043.836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209.57999999999993</v>
      </c>
      <c r="F81" s="56">
        <f aca="true" t="shared" si="47" ref="F81:P81">IF(F$7&gt;0,IF(F12&gt;250,IF(F12&gt;$B$12*0.75,0,(0.75*$B$12*$D$80-F12*$D$80)),250*$D$80-F12*$D$80),0)</f>
        <v>157.68399999999997</v>
      </c>
      <c r="G81" s="56">
        <f t="shared" si="47"/>
        <v>114.76999999999998</v>
      </c>
      <c r="H81" s="56">
        <f t="shared" si="47"/>
        <v>155.68799999999987</v>
      </c>
      <c r="I81" s="56">
        <f t="shared" si="47"/>
        <v>34.929999999999836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6.48700000000008</v>
      </c>
      <c r="P81" s="56">
        <f t="shared" si="47"/>
        <v>34.43100000000004</v>
      </c>
      <c r="Q81" s="56"/>
      <c r="R81" s="56">
        <f t="shared" si="40"/>
        <v>713.5699999999997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6018.188</v>
      </c>
      <c r="F83" s="56">
        <f aca="true" t="shared" si="49" ref="F83:P83">SUM(F74:F82)</f>
        <v>7569.628000000001</v>
      </c>
      <c r="G83" s="56">
        <f t="shared" si="49"/>
        <v>7400.380000000001</v>
      </c>
      <c r="H83" s="56">
        <f t="shared" si="49"/>
        <v>7449.744</v>
      </c>
      <c r="I83" s="56">
        <f t="shared" si="49"/>
        <v>8766.44</v>
      </c>
      <c r="J83" s="56">
        <f t="shared" si="49"/>
        <v>10795.868</v>
      </c>
      <c r="K83" s="56">
        <f t="shared" si="49"/>
        <v>13942.12</v>
      </c>
      <c r="L83" s="56">
        <f t="shared" si="49"/>
        <v>11637.748</v>
      </c>
      <c r="M83" s="56">
        <f t="shared" si="49"/>
        <v>12007.772</v>
      </c>
      <c r="N83" s="56">
        <f t="shared" si="49"/>
        <v>11590.477</v>
      </c>
      <c r="O83" s="56">
        <f t="shared" si="49"/>
        <v>10995.733</v>
      </c>
      <c r="P83" s="56">
        <f t="shared" si="49"/>
        <v>7822.496000000001</v>
      </c>
      <c r="Q83" s="56"/>
      <c r="R83" s="57">
        <f t="shared" si="40"/>
        <v>115996.594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Lpoteat</dc:creator>
  <cp:keywords/>
  <dc:description/>
  <cp:lastModifiedBy>Willhite, Ron - KSBA</cp:lastModifiedBy>
  <cp:lastPrinted>2015-03-26T22:00:56Z</cp:lastPrinted>
  <dcterms:created xsi:type="dcterms:W3CDTF">2013-10-16T13:39:05Z</dcterms:created>
  <dcterms:modified xsi:type="dcterms:W3CDTF">2015-04-01T16:27:45Z</dcterms:modified>
  <cp:category/>
  <cp:version/>
  <cp:contentType/>
  <cp:contentStatus/>
</cp:coreProperties>
</file>