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1-2005 Active\1-2011 Active\2015 LGE-KU Rate Case\Baron Testimony\Workpapers\"/>
    </mc:Choice>
  </mc:AlternateContent>
  <bookViews>
    <workbookView xWindow="0" yWindow="0" windowWidth="23040" windowHeight="9240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48" i="1" l="1"/>
  <c r="G47" i="1"/>
  <c r="G46" i="1"/>
  <c r="G45" i="1"/>
  <c r="G44" i="1"/>
  <c r="G43" i="1"/>
  <c r="G42" i="1"/>
  <c r="G41" i="1"/>
  <c r="G40" i="1"/>
  <c r="G39" i="1"/>
  <c r="G38" i="1"/>
  <c r="F48" i="1"/>
  <c r="F47" i="1"/>
  <c r="F46" i="1"/>
  <c r="F45" i="1"/>
  <c r="F44" i="1"/>
  <c r="F43" i="1"/>
  <c r="F42" i="1"/>
  <c r="F41" i="1"/>
  <c r="F40" i="1"/>
  <c r="F39" i="1"/>
  <c r="F38" i="1"/>
  <c r="I48" i="1" l="1"/>
  <c r="J21" i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J48" i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21" i="1"/>
  <c r="D21" i="1"/>
  <c r="E20" i="1"/>
  <c r="E19" i="1"/>
  <c r="E18" i="1"/>
  <c r="E17" i="1"/>
  <c r="E16" i="1"/>
  <c r="E15" i="1"/>
  <c r="E14" i="1"/>
  <c r="E13" i="1"/>
  <c r="E12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<sst xmlns="http://schemas.openxmlformats.org/spreadsheetml/2006/main" count="115" uniqueCount="54">
  <si>
    <t>Louisville Gas and Electric Company</t>
  </si>
  <si>
    <t>Table 4</t>
  </si>
  <si>
    <t>Comparison of Corrected BIP and Alternative Class Cost of Service Studies</t>
  </si>
  <si>
    <t>LGE BIP</t>
  </si>
  <si>
    <t>Corrected</t>
  </si>
  <si>
    <t>PJM</t>
  </si>
  <si>
    <t>As-Filed</t>
  </si>
  <si>
    <t>BIP</t>
  </si>
  <si>
    <t>12 CP</t>
  </si>
  <si>
    <t>5 CP</t>
  </si>
  <si>
    <t>Average*</t>
  </si>
  <si>
    <t>Index</t>
  </si>
  <si>
    <t xml:space="preserve">Residential </t>
  </si>
  <si>
    <t>General Service</t>
  </si>
  <si>
    <t>Power Service Sec</t>
  </si>
  <si>
    <t>Power Service Pri</t>
  </si>
  <si>
    <t>TOD Secondary</t>
  </si>
  <si>
    <t>TOD Primary Lines</t>
  </si>
  <si>
    <t xml:space="preserve">Retail Transmission Service </t>
  </si>
  <si>
    <t>Lighting</t>
  </si>
  <si>
    <t>Special Contracts</t>
  </si>
  <si>
    <t>Lighting Rate LE</t>
  </si>
  <si>
    <t>Lighting Rate TLE</t>
  </si>
  <si>
    <t>Total System</t>
  </si>
  <si>
    <t>* Average of Corrected BIP, 12 CP and PJM 5 CP</t>
  </si>
  <si>
    <t>Kentucky Utilities Company</t>
  </si>
  <si>
    <t>Table 3</t>
  </si>
  <si>
    <t>KU BIP</t>
  </si>
  <si>
    <t xml:space="preserve">All Electric Schools </t>
  </si>
  <si>
    <t>Fluctuating Load Service</t>
  </si>
  <si>
    <t xml:space="preserve"> </t>
  </si>
  <si>
    <t>LG&amp;E</t>
  </si>
  <si>
    <t>KU</t>
  </si>
  <si>
    <t xml:space="preserve">KIUC </t>
  </si>
  <si>
    <t>As-Filed BIP</t>
  </si>
  <si>
    <t>Corrected BIP</t>
  </si>
  <si>
    <t>Residential Rate RS</t>
  </si>
  <si>
    <t>General Service Rate GS</t>
  </si>
  <si>
    <t>All Electric Schools Rate AES</t>
  </si>
  <si>
    <t>Power Service Secondary Rate PS</t>
  </si>
  <si>
    <t>Power Service Primary Rate PS</t>
  </si>
  <si>
    <t>Time of Day Secondary Rate TODS</t>
  </si>
  <si>
    <t>Time of Day Primary  Rate TODP</t>
  </si>
  <si>
    <t>Retail Transmission Service Rate RTS</t>
  </si>
  <si>
    <t>Fluctuating Load Service Rate FLS</t>
  </si>
  <si>
    <t>Lighting Rate ST &amp; POL</t>
  </si>
  <si>
    <t>Filed</t>
  </si>
  <si>
    <t>BIP *</t>
  </si>
  <si>
    <t xml:space="preserve">General Service </t>
  </si>
  <si>
    <t>TOD Rate TOD Primary</t>
  </si>
  <si>
    <t>TOD Rate TOD Secondary</t>
  </si>
  <si>
    <t>Special Contract</t>
  </si>
  <si>
    <t>Lighting Rates</t>
  </si>
  <si>
    <t>LG&amp;E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</si>
</sst>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64" fontId="0" fillId="0" borderId="2" xfId="1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1" applyNumberFormat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/>
    <xf numFmtId="0" fontId="0" fillId="0" borderId="0" xfId="0" applyBorder="1"/>
    <xf numFmtId="164" fontId="0" fillId="0" borderId="0" xfId="1" applyNumberFormat="1" applyFont="1" applyBorder="1"/>
    <xf numFmtId="0" fontId="0" fillId="0" borderId="5" xfId="0" applyBorder="1"/>
    <xf numFmtId="0" fontId="4" fillId="0" borderId="4" xfId="0" applyFont="1" applyBorder="1" applyAlignment="1"/>
    <xf numFmtId="43" fontId="4" fillId="0" borderId="0" xfId="1" applyFont="1" applyBorder="1" applyAlignment="1">
      <alignment horizontal="center"/>
    </xf>
    <xf numFmtId="43" fontId="4" fillId="0" borderId="0" xfId="1" applyFont="1" applyBorder="1" applyAlignment="1">
      <alignment horizontal="right"/>
    </xf>
    <xf numFmtId="165" fontId="0" fillId="0" borderId="0" xfId="1" applyNumberFormat="1" applyFont="1" applyBorder="1"/>
    <xf numFmtId="43" fontId="4" fillId="0" borderId="6" xfId="1" applyFont="1" applyBorder="1" applyAlignment="1">
      <alignment horizontal="center"/>
    </xf>
    <xf numFmtId="43" fontId="4" fillId="0" borderId="6" xfId="1" applyFont="1" applyBorder="1" applyAlignment="1">
      <alignment horizontal="right"/>
    </xf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Border="1"/>
    <xf numFmtId="10" fontId="0" fillId="0" borderId="0" xfId="2" applyNumberFormat="1" applyFont="1" applyBorder="1"/>
    <xf numFmtId="10" fontId="0" fillId="0" borderId="0" xfId="0" applyNumberFormat="1" applyBorder="1"/>
    <xf numFmtId="43" fontId="6" fillId="0" borderId="5" xfId="1" applyFont="1" applyBorder="1"/>
    <xf numFmtId="0" fontId="6" fillId="0" borderId="4" xfId="0" applyFont="1" applyFill="1" applyBorder="1"/>
    <xf numFmtId="10" fontId="0" fillId="0" borderId="0" xfId="2" applyNumberFormat="1" applyFont="1" applyFill="1" applyBorder="1"/>
    <xf numFmtId="10" fontId="0" fillId="0" borderId="0" xfId="0" applyNumberFormat="1" applyFill="1" applyBorder="1"/>
    <xf numFmtId="0" fontId="7" fillId="0" borderId="4" xfId="0" applyFont="1" applyFill="1" applyBorder="1"/>
    <xf numFmtId="10" fontId="0" fillId="0" borderId="8" xfId="2" applyNumberFormat="1" applyFont="1" applyBorder="1"/>
    <xf numFmtId="10" fontId="0" fillId="0" borderId="8" xfId="0" applyNumberFormat="1" applyBorder="1"/>
    <xf numFmtId="43" fontId="6" fillId="0" borderId="9" xfId="1" applyFont="1" applyBorder="1"/>
    <xf numFmtId="0" fontId="8" fillId="0" borderId="10" xfId="0" applyFont="1" applyBorder="1"/>
    <xf numFmtId="0" fontId="8" fillId="0" borderId="11" xfId="0" applyFont="1" applyBorder="1"/>
    <xf numFmtId="164" fontId="8" fillId="0" borderId="8" xfId="1" applyNumberFormat="1" applyFont="1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43" fontId="0" fillId="0" borderId="0" xfId="0" applyNumberFormat="1"/>
    <xf numFmtId="10" fontId="0" fillId="0" borderId="0" xfId="0" applyNumberFormat="1"/>
    <xf numFmtId="0" fontId="3" fillId="0" borderId="0" xfId="0" applyFont="1"/>
    <xf numFmtId="0" fontId="0" fillId="0" borderId="0" xfId="0" applyBorder="1" applyAlignment="1"/>
    <xf numFmtId="0" fontId="0" fillId="0" borderId="5" xfId="0" applyBorder="1" applyAlignment="1"/>
    <xf numFmtId="10" fontId="0" fillId="0" borderId="0" xfId="0" applyNumberFormat="1" applyBorder="1" applyAlignment="1"/>
    <xf numFmtId="43" fontId="0" fillId="0" borderId="5" xfId="1" applyFont="1" applyBorder="1" applyAlignment="1">
      <alignment horizontal="center"/>
    </xf>
    <xf numFmtId="0" fontId="0" fillId="0" borderId="0" xfId="0" applyFill="1" applyBorder="1"/>
    <xf numFmtId="10" fontId="0" fillId="0" borderId="8" xfId="0" applyNumberFormat="1" applyBorder="1" applyAlignment="1"/>
    <xf numFmtId="43" fontId="0" fillId="0" borderId="9" xfId="1" applyFont="1" applyBorder="1" applyAlignment="1">
      <alignment horizontal="center"/>
    </xf>
    <xf numFmtId="164" fontId="0" fillId="0" borderId="8" xfId="1" applyNumberFormat="1" applyFont="1" applyBorder="1"/>
    <xf numFmtId="0" fontId="4" fillId="0" borderId="4" xfId="0" applyFont="1" applyBorder="1" applyAlignment="1">
      <alignment horizontal="centerContinuous"/>
    </xf>
    <xf numFmtId="0" fontId="5" fillId="0" borderId="0" xfId="0" applyFont="1"/>
    <xf numFmtId="0" fontId="5" fillId="0" borderId="0" xfId="0" applyFont="1" applyFill="1"/>
    <xf numFmtId="0" fontId="5" fillId="0" borderId="8" xfId="0" applyFont="1" applyBorder="1"/>
    <xf numFmtId="10" fontId="0" fillId="0" borderId="2" xfId="0" applyNumberForma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52"/>
  <sheetViews>
    <sheetView showGridLines="0" tabSelected="1" topLeftCell="C1" workbookViewId="0">
      <selection activeCell="L7" sqref="L7"/>
    </sheetView>
  </sheetViews>
  <sheetFormatPr defaultRowHeight="14.4" x14ac:dyDescent="0.3"/>
  <cols>
    <col min="3" max="3" width="23.6640625" customWidth="1"/>
    <col min="4" max="4" width="9.44140625" customWidth="1"/>
    <col min="5" max="5" width="10.88671875" customWidth="1"/>
    <col min="6" max="7" width="11.44140625" customWidth="1"/>
    <col min="8" max="8" width="1.6640625" customWidth="1"/>
    <col min="9" max="9" width="9" customWidth="1"/>
    <col min="10" max="10" width="7.109375" customWidth="1"/>
    <col min="12" max="12" width="18.44140625" customWidth="1"/>
    <col min="17" max="17" width="19.109375" customWidth="1"/>
  </cols>
  <sheetData>
    <row r="3" spans="3:21" x14ac:dyDescent="0.3">
      <c r="E3" t="s">
        <v>30</v>
      </c>
    </row>
    <row r="4" spans="3:21" ht="17.399999999999999" x14ac:dyDescent="0.3">
      <c r="C4" s="1" t="s">
        <v>30</v>
      </c>
      <c r="E4" s="2"/>
      <c r="G4" s="2"/>
    </row>
    <row r="5" spans="3:21" ht="15.6" x14ac:dyDescent="0.3">
      <c r="C5" s="3" t="s">
        <v>1</v>
      </c>
      <c r="D5" s="4"/>
      <c r="E5" s="5"/>
      <c r="F5" s="4"/>
      <c r="G5" s="5"/>
      <c r="H5" s="4"/>
      <c r="I5" s="4"/>
      <c r="J5" s="6"/>
    </row>
    <row r="6" spans="3:21" x14ac:dyDescent="0.3">
      <c r="C6" s="52" t="s">
        <v>0</v>
      </c>
      <c r="D6" s="8"/>
      <c r="E6" s="9"/>
      <c r="F6" s="8"/>
      <c r="G6" s="9"/>
      <c r="H6" s="8"/>
      <c r="I6" s="8"/>
      <c r="J6" s="10"/>
    </row>
    <row r="7" spans="3:21" ht="15.6" x14ac:dyDescent="0.3">
      <c r="C7" s="7" t="s">
        <v>2</v>
      </c>
      <c r="D7" s="8"/>
      <c r="E7" s="9"/>
      <c r="F7" s="8"/>
      <c r="G7" s="9"/>
      <c r="H7" s="8"/>
      <c r="I7" s="8"/>
      <c r="J7" s="10"/>
    </row>
    <row r="8" spans="3:21" x14ac:dyDescent="0.3">
      <c r="C8" s="11"/>
      <c r="D8" s="12"/>
      <c r="E8" s="13"/>
      <c r="F8" s="12"/>
      <c r="G8" s="13"/>
      <c r="H8" s="12"/>
      <c r="I8" s="12"/>
      <c r="J8" s="14"/>
      <c r="M8" t="s">
        <v>31</v>
      </c>
      <c r="N8" s="40"/>
    </row>
    <row r="9" spans="3:21" x14ac:dyDescent="0.3">
      <c r="C9" s="15"/>
      <c r="D9" s="16" t="s">
        <v>3</v>
      </c>
      <c r="E9" s="16" t="s">
        <v>4</v>
      </c>
      <c r="F9" s="17"/>
      <c r="G9" s="17" t="s">
        <v>5</v>
      </c>
      <c r="H9" s="18"/>
      <c r="I9" s="12"/>
      <c r="J9" s="14"/>
      <c r="L9" s="41"/>
      <c r="M9" s="41" t="s">
        <v>30</v>
      </c>
      <c r="N9" s="41" t="s">
        <v>33</v>
      </c>
      <c r="R9" t="s">
        <v>53</v>
      </c>
      <c r="S9" t="s">
        <v>4</v>
      </c>
      <c r="U9" t="s">
        <v>5</v>
      </c>
    </row>
    <row r="10" spans="3:21" ht="15" thickBot="1" x14ac:dyDescent="0.35">
      <c r="C10" s="15"/>
      <c r="D10" s="19" t="s">
        <v>6</v>
      </c>
      <c r="E10" s="19" t="s">
        <v>7</v>
      </c>
      <c r="F10" s="20" t="s">
        <v>8</v>
      </c>
      <c r="G10" s="20" t="s">
        <v>9</v>
      </c>
      <c r="H10" s="18"/>
      <c r="I10" s="21" t="s">
        <v>10</v>
      </c>
      <c r="J10" s="22" t="s">
        <v>11</v>
      </c>
      <c r="M10" s="41" t="s">
        <v>34</v>
      </c>
      <c r="N10" s="41" t="s">
        <v>35</v>
      </c>
      <c r="R10" t="s">
        <v>46</v>
      </c>
      <c r="S10" t="s">
        <v>47</v>
      </c>
      <c r="T10" t="s">
        <v>8</v>
      </c>
      <c r="U10" t="s">
        <v>9</v>
      </c>
    </row>
    <row r="11" spans="3:21" x14ac:dyDescent="0.3">
      <c r="C11" s="23" t="s">
        <v>30</v>
      </c>
      <c r="D11" s="12"/>
      <c r="E11" s="12"/>
      <c r="F11" s="12"/>
      <c r="G11" s="13"/>
      <c r="H11" s="18"/>
      <c r="I11" s="12"/>
      <c r="J11" s="14"/>
    </row>
    <row r="12" spans="3:21" x14ac:dyDescent="0.3">
      <c r="C12" s="24" t="s">
        <v>12</v>
      </c>
      <c r="D12" s="25">
        <f>M12</f>
        <v>3.8718629449174646E-2</v>
      </c>
      <c r="E12" s="25">
        <f>N12</f>
        <v>3.7886363571160396E-2</v>
      </c>
      <c r="F12" s="26">
        <f>T12</f>
        <v>3.7213230241638182E-2</v>
      </c>
      <c r="G12" s="26">
        <f>U12</f>
        <v>3.3273105171873235E-2</v>
      </c>
      <c r="H12" s="18"/>
      <c r="I12" s="46">
        <f>(E12+F12+G12)/3</f>
        <v>3.61242329948906E-2</v>
      </c>
      <c r="J12" s="27">
        <f>I12/I$21</f>
        <v>0.58447499771243494</v>
      </c>
      <c r="L12" t="s">
        <v>12</v>
      </c>
      <c r="M12" s="42">
        <v>3.8718629449174646E-2</v>
      </c>
      <c r="N12" s="42">
        <v>3.7886363571160396E-2</v>
      </c>
      <c r="Q12" t="s">
        <v>36</v>
      </c>
      <c r="R12" s="42">
        <v>3.8718629449174646E-2</v>
      </c>
      <c r="S12" s="42">
        <v>3.7886363571160396E-2</v>
      </c>
      <c r="T12" s="42">
        <v>3.7213230241638182E-2</v>
      </c>
      <c r="U12" s="42">
        <v>3.3273105171873235E-2</v>
      </c>
    </row>
    <row r="13" spans="3:21" x14ac:dyDescent="0.3">
      <c r="C13" s="24" t="s">
        <v>13</v>
      </c>
      <c r="D13" s="25">
        <f t="shared" ref="D13:E20" si="0">M13</f>
        <v>0.12059377744224245</v>
      </c>
      <c r="E13" s="25">
        <f t="shared" si="0"/>
        <v>0.11890585767147371</v>
      </c>
      <c r="F13" s="26">
        <f t="shared" ref="F13:F21" si="1">T13</f>
        <v>0.10918976801509962</v>
      </c>
      <c r="G13" s="26">
        <f t="shared" ref="G13:G21" si="2">U13</f>
        <v>0.10788711534712533</v>
      </c>
      <c r="H13" s="18"/>
      <c r="I13" s="46">
        <f t="shared" ref="I13:I21" si="3">(E13+F13+G13)/3</f>
        <v>0.11199424701123288</v>
      </c>
      <c r="J13" s="27">
        <f t="shared" ref="J13:J21" si="4">I13/I$21</f>
        <v>1.812020127180404</v>
      </c>
      <c r="L13" t="s">
        <v>13</v>
      </c>
      <c r="M13" s="42">
        <v>0.12059377744224245</v>
      </c>
      <c r="N13" s="42">
        <v>0.11890585767147371</v>
      </c>
      <c r="Q13" t="s">
        <v>48</v>
      </c>
      <c r="R13" s="42">
        <v>0.12059377744224245</v>
      </c>
      <c r="S13" s="42">
        <v>0.11890585767147371</v>
      </c>
      <c r="T13" s="42">
        <v>0.10918976801509962</v>
      </c>
      <c r="U13" s="42">
        <v>0.10788711534712533</v>
      </c>
    </row>
    <row r="14" spans="3:21" x14ac:dyDescent="0.3">
      <c r="C14" s="28" t="s">
        <v>14</v>
      </c>
      <c r="D14" s="25">
        <f t="shared" si="0"/>
        <v>0.11514060040025803</v>
      </c>
      <c r="E14" s="25">
        <f t="shared" si="0"/>
        <v>0.11342616484284157</v>
      </c>
      <c r="F14" s="26">
        <f t="shared" si="1"/>
        <v>0.11042621192941225</v>
      </c>
      <c r="G14" s="26">
        <f t="shared" si="2"/>
        <v>0.11699464874801914</v>
      </c>
      <c r="H14" s="18"/>
      <c r="I14" s="46">
        <f t="shared" si="3"/>
        <v>0.11361567517342432</v>
      </c>
      <c r="J14" s="27">
        <f t="shared" si="4"/>
        <v>1.838254157437095</v>
      </c>
      <c r="L14" t="s">
        <v>14</v>
      </c>
      <c r="M14" s="42">
        <v>0.11514060040025803</v>
      </c>
      <c r="N14" s="42">
        <v>0.11342616484284157</v>
      </c>
      <c r="Q14" t="s">
        <v>39</v>
      </c>
      <c r="R14" s="42">
        <v>0.11514060040025803</v>
      </c>
      <c r="S14" s="42">
        <v>0.11342616484284157</v>
      </c>
      <c r="T14" s="42">
        <v>0.11042621192941225</v>
      </c>
      <c r="U14" s="42">
        <v>0.11699464874801914</v>
      </c>
    </row>
    <row r="15" spans="3:21" x14ac:dyDescent="0.3">
      <c r="C15" s="28" t="s">
        <v>15</v>
      </c>
      <c r="D15" s="25">
        <f t="shared" si="0"/>
        <v>8.7602372404961368E-2</v>
      </c>
      <c r="E15" s="25">
        <f t="shared" si="0"/>
        <v>8.7717922261219217E-2</v>
      </c>
      <c r="F15" s="26">
        <f t="shared" si="1"/>
        <v>8.541840051009135E-2</v>
      </c>
      <c r="G15" s="26">
        <f t="shared" si="2"/>
        <v>9.1011625618500458E-2</v>
      </c>
      <c r="H15" s="12"/>
      <c r="I15" s="46">
        <f t="shared" si="3"/>
        <v>8.8049316129937008E-2</v>
      </c>
      <c r="J15" s="27">
        <f t="shared" si="4"/>
        <v>1.4246011493421951</v>
      </c>
      <c r="L15" t="s">
        <v>15</v>
      </c>
      <c r="M15" s="42">
        <v>8.7602372404961368E-2</v>
      </c>
      <c r="N15" s="42">
        <v>8.7717922261219217E-2</v>
      </c>
      <c r="Q15" t="s">
        <v>40</v>
      </c>
      <c r="R15" s="42">
        <v>8.7602372404961368E-2</v>
      </c>
      <c r="S15" s="42">
        <v>8.7717922261219217E-2</v>
      </c>
      <c r="T15" s="42">
        <v>8.541840051009135E-2</v>
      </c>
      <c r="U15" s="42">
        <v>9.1011625618500458E-2</v>
      </c>
    </row>
    <row r="16" spans="3:21" x14ac:dyDescent="0.3">
      <c r="C16" s="28" t="s">
        <v>16</v>
      </c>
      <c r="D16" s="25">
        <f t="shared" si="0"/>
        <v>8.5424090318222914E-2</v>
      </c>
      <c r="E16" s="25">
        <f t="shared" si="0"/>
        <v>8.3970210775118584E-2</v>
      </c>
      <c r="F16" s="26">
        <f t="shared" si="1"/>
        <v>8.2298074841351196E-2</v>
      </c>
      <c r="G16" s="26">
        <f t="shared" si="2"/>
        <v>8.8612930645653676E-2</v>
      </c>
      <c r="H16" s="12"/>
      <c r="I16" s="46">
        <f t="shared" si="3"/>
        <v>8.4960405420707819E-2</v>
      </c>
      <c r="J16" s="27">
        <f t="shared" si="4"/>
        <v>1.3746238645659064</v>
      </c>
      <c r="L16" t="s">
        <v>16</v>
      </c>
      <c r="M16" s="42">
        <v>8.5424090318222914E-2</v>
      </c>
      <c r="N16" s="42">
        <v>8.3970210775118584E-2</v>
      </c>
      <c r="Q16" t="s">
        <v>50</v>
      </c>
      <c r="R16" s="42">
        <v>8.5424090318222914E-2</v>
      </c>
      <c r="S16" s="42">
        <v>8.3970210775118584E-2</v>
      </c>
      <c r="T16" s="42">
        <v>8.2298074841351196E-2</v>
      </c>
      <c r="U16" s="42">
        <v>8.8612930645653676E-2</v>
      </c>
    </row>
    <row r="17" spans="3:21" x14ac:dyDescent="0.3">
      <c r="C17" s="28" t="s">
        <v>17</v>
      </c>
      <c r="D17" s="25">
        <f t="shared" si="0"/>
        <v>6.2622330527126305E-2</v>
      </c>
      <c r="E17" s="25">
        <f t="shared" si="0"/>
        <v>6.257960069073415E-2</v>
      </c>
      <c r="F17" s="26">
        <f t="shared" si="1"/>
        <v>6.6463361140695593E-2</v>
      </c>
      <c r="G17" s="26">
        <f t="shared" si="2"/>
        <v>7.5064687738716399E-2</v>
      </c>
      <c r="H17" s="12"/>
      <c r="I17" s="46">
        <f t="shared" si="3"/>
        <v>6.8035883190048718E-2</v>
      </c>
      <c r="J17" s="27">
        <f t="shared" si="4"/>
        <v>1.100792165677029</v>
      </c>
      <c r="L17" t="s">
        <v>17</v>
      </c>
      <c r="M17" s="42">
        <v>6.2622330527126305E-2</v>
      </c>
      <c r="N17" s="42">
        <v>6.257960069073415E-2</v>
      </c>
      <c r="Q17" t="s">
        <v>49</v>
      </c>
      <c r="R17" s="42">
        <v>6.2622330527126305E-2</v>
      </c>
      <c r="S17" s="42">
        <v>6.257960069073415E-2</v>
      </c>
      <c r="T17" s="42">
        <v>6.6463361140695593E-2</v>
      </c>
      <c r="U17" s="42">
        <v>7.5064687738716399E-2</v>
      </c>
    </row>
    <row r="18" spans="3:21" x14ac:dyDescent="0.3">
      <c r="C18" s="28" t="s">
        <v>18</v>
      </c>
      <c r="D18" s="25">
        <f t="shared" si="0"/>
        <v>2.2544928584161621E-2</v>
      </c>
      <c r="E18" s="25">
        <f t="shared" si="0"/>
        <v>4.0663609579317452E-2</v>
      </c>
      <c r="F18" s="26">
        <f t="shared" si="1"/>
        <v>5.727617350399325E-2</v>
      </c>
      <c r="G18" s="26">
        <f t="shared" si="2"/>
        <v>0.10073639500377539</v>
      </c>
      <c r="H18" s="12"/>
      <c r="I18" s="46">
        <f t="shared" si="3"/>
        <v>6.622539269569537E-2</v>
      </c>
      <c r="J18" s="27">
        <f t="shared" si="4"/>
        <v>1.0714991858732716</v>
      </c>
      <c r="L18" t="s">
        <v>18</v>
      </c>
      <c r="M18" s="42">
        <v>2.2544928584161621E-2</v>
      </c>
      <c r="N18" s="42">
        <v>4.0663609579317452E-2</v>
      </c>
      <c r="Q18" t="s">
        <v>43</v>
      </c>
      <c r="R18" s="42">
        <v>2.2544928584161621E-2</v>
      </c>
      <c r="S18" s="42">
        <v>4.0663609579317452E-2</v>
      </c>
      <c r="T18" s="42">
        <v>5.727617350399325E-2</v>
      </c>
      <c r="U18" s="42">
        <v>0.10073639500377539</v>
      </c>
    </row>
    <row r="19" spans="3:21" x14ac:dyDescent="0.3">
      <c r="C19" s="31" t="s">
        <v>19</v>
      </c>
      <c r="D19" s="25">
        <f t="shared" si="0"/>
        <v>4.2604769928032415E-2</v>
      </c>
      <c r="E19" s="25">
        <f t="shared" si="0"/>
        <v>4.2356993187996198E-2</v>
      </c>
      <c r="F19" s="26">
        <f t="shared" si="1"/>
        <v>5.3763475199650856E-2</v>
      </c>
      <c r="G19" s="26">
        <f t="shared" si="2"/>
        <v>6.263983311000608E-2</v>
      </c>
      <c r="H19" s="12"/>
      <c r="I19" s="46">
        <f t="shared" si="3"/>
        <v>5.2920100499217713E-2</v>
      </c>
      <c r="J19" s="27">
        <f t="shared" si="4"/>
        <v>0.85622511687921221</v>
      </c>
      <c r="L19" t="s">
        <v>19</v>
      </c>
      <c r="M19" s="42">
        <v>4.2604769928032415E-2</v>
      </c>
      <c r="N19" s="42">
        <v>4.2356993187996198E-2</v>
      </c>
      <c r="Q19" t="s">
        <v>52</v>
      </c>
      <c r="T19" s="42">
        <v>5.3763475199650856E-2</v>
      </c>
      <c r="U19" s="42">
        <v>6.263983311000608E-2</v>
      </c>
    </row>
    <row r="20" spans="3:21" x14ac:dyDescent="0.3">
      <c r="C20" s="31" t="s">
        <v>20</v>
      </c>
      <c r="D20" s="32">
        <f t="shared" si="0"/>
        <v>1.3546931854034825E-2</v>
      </c>
      <c r="E20" s="32">
        <f t="shared" si="0"/>
        <v>1.3468750651994875E-2</v>
      </c>
      <c r="F20" s="33">
        <f t="shared" si="1"/>
        <v>1.9249876904631917E-2</v>
      </c>
      <c r="G20" s="33">
        <f t="shared" si="2"/>
        <v>2.488338274961133E-2</v>
      </c>
      <c r="I20" s="49">
        <f t="shared" si="3"/>
        <v>1.9200670102079376E-2</v>
      </c>
      <c r="J20" s="34">
        <f t="shared" si="4"/>
        <v>0.31065882050913968</v>
      </c>
      <c r="L20" t="s">
        <v>20</v>
      </c>
      <c r="M20" s="42">
        <v>1.3546931854034825E-2</v>
      </c>
      <c r="N20" s="42">
        <v>1.3468750651994875E-2</v>
      </c>
      <c r="Q20" t="s">
        <v>51</v>
      </c>
      <c r="T20" s="42">
        <v>1.9249876904631917E-2</v>
      </c>
      <c r="U20" s="42">
        <v>2.488338274961133E-2</v>
      </c>
    </row>
    <row r="21" spans="3:21" x14ac:dyDescent="0.3">
      <c r="C21" s="31" t="s">
        <v>23</v>
      </c>
      <c r="D21" s="25">
        <f>M21</f>
        <v>6.1806293060056479E-2</v>
      </c>
      <c r="E21" s="25">
        <f>N21</f>
        <v>6.1806293060056493E-2</v>
      </c>
      <c r="F21" s="26">
        <f t="shared" si="1"/>
        <v>6.1806293060056541E-2</v>
      </c>
      <c r="G21" s="26">
        <f t="shared" si="2"/>
        <v>6.1806293060056451E-2</v>
      </c>
      <c r="H21" s="12"/>
      <c r="I21" s="56">
        <f t="shared" si="3"/>
        <v>6.1806293060056493E-2</v>
      </c>
      <c r="J21" s="27">
        <f t="shared" si="4"/>
        <v>1</v>
      </c>
      <c r="L21" t="s">
        <v>23</v>
      </c>
      <c r="M21" s="42">
        <v>6.1806293060056479E-2</v>
      </c>
      <c r="N21" s="42">
        <v>6.1806293060056493E-2</v>
      </c>
      <c r="R21" s="42">
        <v>6.1806293060056479E-2</v>
      </c>
      <c r="S21" s="42">
        <v>6.1806293060056493E-2</v>
      </c>
      <c r="T21" s="42">
        <v>6.1806293060056541E-2</v>
      </c>
      <c r="U21" s="42">
        <v>6.1806293060056451E-2</v>
      </c>
    </row>
    <row r="22" spans="3:21" x14ac:dyDescent="0.3">
      <c r="C22" s="31"/>
      <c r="D22" s="25"/>
      <c r="E22" s="25"/>
      <c r="F22" s="26"/>
      <c r="G22" s="25"/>
      <c r="H22" s="12"/>
      <c r="I22" s="26"/>
      <c r="J22" s="27"/>
    </row>
    <row r="23" spans="3:21" x14ac:dyDescent="0.3">
      <c r="C23" s="35" t="s">
        <v>24</v>
      </c>
      <c r="D23" s="36"/>
      <c r="E23" s="37"/>
      <c r="F23" s="33"/>
      <c r="G23" s="32"/>
      <c r="H23" s="38"/>
      <c r="I23" s="38"/>
      <c r="J23" s="39"/>
    </row>
    <row r="30" spans="3:21" ht="15.6" x14ac:dyDescent="0.3">
      <c r="C30" s="43" t="s">
        <v>30</v>
      </c>
      <c r="E30" s="2"/>
      <c r="G30" s="2"/>
    </row>
    <row r="31" spans="3:21" ht="15.6" x14ac:dyDescent="0.3">
      <c r="C31" s="3" t="s">
        <v>26</v>
      </c>
      <c r="D31" s="4"/>
      <c r="E31" s="5"/>
      <c r="F31" s="4"/>
      <c r="G31" s="5"/>
      <c r="H31" s="4"/>
      <c r="I31" s="4"/>
      <c r="J31" s="6"/>
    </row>
    <row r="32" spans="3:21" ht="15.6" x14ac:dyDescent="0.3">
      <c r="C32" s="7" t="s">
        <v>25</v>
      </c>
      <c r="D32" s="8"/>
      <c r="E32" s="9"/>
      <c r="F32" s="8"/>
      <c r="G32" s="9"/>
      <c r="H32" s="8"/>
      <c r="I32" s="8"/>
      <c r="J32" s="10"/>
    </row>
    <row r="33" spans="3:21" ht="15.6" x14ac:dyDescent="0.3">
      <c r="C33" s="7" t="s">
        <v>2</v>
      </c>
      <c r="D33" s="8"/>
      <c r="E33" s="9"/>
      <c r="F33" s="8"/>
      <c r="G33" s="9"/>
      <c r="H33" s="8"/>
      <c r="I33" s="8"/>
      <c r="J33" s="10"/>
    </row>
    <row r="34" spans="3:21" x14ac:dyDescent="0.3">
      <c r="C34" s="11"/>
      <c r="D34" s="12"/>
      <c r="E34" s="13"/>
      <c r="F34" s="12"/>
      <c r="G34" s="13"/>
      <c r="H34" s="12"/>
      <c r="I34" s="12"/>
      <c r="J34" s="14"/>
      <c r="N34" t="s">
        <v>32</v>
      </c>
      <c r="O34" s="40"/>
    </row>
    <row r="35" spans="3:21" x14ac:dyDescent="0.3">
      <c r="C35" s="15"/>
      <c r="D35" s="16" t="s">
        <v>27</v>
      </c>
      <c r="E35" s="16" t="s">
        <v>4</v>
      </c>
      <c r="F35" s="17"/>
      <c r="G35" s="17" t="s">
        <v>5</v>
      </c>
      <c r="H35" s="18"/>
      <c r="I35" s="12"/>
      <c r="J35" s="14"/>
      <c r="N35" s="41" t="s">
        <v>30</v>
      </c>
      <c r="O35" s="41" t="s">
        <v>33</v>
      </c>
      <c r="S35" t="s">
        <v>5</v>
      </c>
    </row>
    <row r="36" spans="3:21" ht="15" thickBot="1" x14ac:dyDescent="0.35">
      <c r="C36" s="15"/>
      <c r="D36" s="19" t="s">
        <v>6</v>
      </c>
      <c r="E36" s="19" t="s">
        <v>7</v>
      </c>
      <c r="F36" s="20" t="s">
        <v>8</v>
      </c>
      <c r="G36" s="20" t="s">
        <v>9</v>
      </c>
      <c r="H36" s="18"/>
      <c r="I36" s="21" t="s">
        <v>10</v>
      </c>
      <c r="J36" s="22" t="s">
        <v>11</v>
      </c>
      <c r="N36" s="41" t="s">
        <v>34</v>
      </c>
      <c r="O36" s="41" t="s">
        <v>35</v>
      </c>
      <c r="R36" t="s">
        <v>8</v>
      </c>
      <c r="S36" t="s">
        <v>9</v>
      </c>
    </row>
    <row r="37" spans="3:21" x14ac:dyDescent="0.3">
      <c r="C37" s="23" t="s">
        <v>30</v>
      </c>
      <c r="D37" s="12"/>
      <c r="E37" s="12"/>
      <c r="F37" s="12"/>
      <c r="G37" s="13"/>
      <c r="H37" s="18"/>
      <c r="I37" s="44"/>
      <c r="J37" s="45"/>
    </row>
    <row r="38" spans="3:21" x14ac:dyDescent="0.3">
      <c r="C38" s="24" t="s">
        <v>12</v>
      </c>
      <c r="D38" s="25">
        <f>N38</f>
        <v>2.7726871828578793E-2</v>
      </c>
      <c r="E38" s="25">
        <f>O38</f>
        <v>2.7366079398035256E-2</v>
      </c>
      <c r="F38" s="26">
        <f>R38</f>
        <v>2.7313433557765804E-2</v>
      </c>
      <c r="G38" s="26">
        <f>S38</f>
        <v>2.7614177555940179E-2</v>
      </c>
      <c r="H38" s="18"/>
      <c r="I38" s="46">
        <f>(E38+F38+G38)/3</f>
        <v>2.7431230170580412E-2</v>
      </c>
      <c r="J38" s="47">
        <f>I38/I$48</f>
        <v>0.60255040954738515</v>
      </c>
      <c r="L38" t="s">
        <v>12</v>
      </c>
      <c r="N38" s="42">
        <v>2.7726871828578793E-2</v>
      </c>
      <c r="O38" s="42">
        <v>2.7366079398035256E-2</v>
      </c>
      <c r="R38" s="42">
        <v>2.7313433557765804E-2</v>
      </c>
      <c r="S38" s="42">
        <v>2.7614177555940179E-2</v>
      </c>
      <c r="U38" s="53" t="s">
        <v>36</v>
      </c>
    </row>
    <row r="39" spans="3:21" x14ac:dyDescent="0.3">
      <c r="C39" s="24" t="s">
        <v>13</v>
      </c>
      <c r="D39" s="25">
        <f t="shared" ref="D39:D48" si="5">N39</f>
        <v>9.0066902879617647E-2</v>
      </c>
      <c r="E39" s="25">
        <f t="shared" ref="E39:E48" si="6">O39</f>
        <v>8.9522007345631829E-2</v>
      </c>
      <c r="F39" s="26">
        <f t="shared" ref="F39:G47" si="7">R39</f>
        <v>8.3128297873254889E-2</v>
      </c>
      <c r="G39" s="26">
        <f t="shared" si="7"/>
        <v>7.8873648832604351E-2</v>
      </c>
      <c r="H39" s="18"/>
      <c r="I39" s="46">
        <f t="shared" ref="I39:I48" si="8">(E39+F39+G39)/3</f>
        <v>8.3841318017163699E-2</v>
      </c>
      <c r="J39" s="47">
        <f t="shared" ref="J39:J48" si="9">I39/I$48</f>
        <v>1.8416461891823948</v>
      </c>
      <c r="L39" t="s">
        <v>13</v>
      </c>
      <c r="N39" s="42">
        <v>9.0066902879617647E-2</v>
      </c>
      <c r="O39" s="42">
        <v>8.9522007345631829E-2</v>
      </c>
      <c r="R39" s="42">
        <v>8.3128297873254889E-2</v>
      </c>
      <c r="S39" s="42">
        <v>7.8873648832604351E-2</v>
      </c>
      <c r="U39" s="53" t="s">
        <v>37</v>
      </c>
    </row>
    <row r="40" spans="3:21" x14ac:dyDescent="0.3">
      <c r="C40" s="24" t="s">
        <v>28</v>
      </c>
      <c r="D40" s="25">
        <f t="shared" si="5"/>
        <v>4.4251879306449901E-2</v>
      </c>
      <c r="E40" s="25">
        <f t="shared" si="6"/>
        <v>4.3756686041701298E-2</v>
      </c>
      <c r="F40" s="26">
        <f t="shared" si="7"/>
        <v>3.346648052797236E-2</v>
      </c>
      <c r="G40" s="26">
        <f t="shared" si="7"/>
        <v>4.2566381813074004E-2</v>
      </c>
      <c r="H40" s="18"/>
      <c r="I40" s="46">
        <f t="shared" si="8"/>
        <v>3.9929849460915885E-2</v>
      </c>
      <c r="J40" s="47">
        <f t="shared" si="9"/>
        <v>0.87709326181237124</v>
      </c>
      <c r="L40" t="s">
        <v>28</v>
      </c>
      <c r="N40" s="42">
        <v>4.4251879306449901E-2</v>
      </c>
      <c r="O40" s="42">
        <v>4.3756686041701298E-2</v>
      </c>
      <c r="R40" s="42">
        <v>3.346648052797236E-2</v>
      </c>
      <c r="S40" s="42">
        <v>4.2566381813074004E-2</v>
      </c>
      <c r="U40" s="54" t="s">
        <v>38</v>
      </c>
    </row>
    <row r="41" spans="3:21" x14ac:dyDescent="0.3">
      <c r="C41" s="28" t="s">
        <v>14</v>
      </c>
      <c r="D41" s="25">
        <f t="shared" si="5"/>
        <v>0.11292635923779336</v>
      </c>
      <c r="E41" s="25">
        <f t="shared" si="6"/>
        <v>0.11213022688639601</v>
      </c>
      <c r="F41" s="26">
        <f t="shared" si="7"/>
        <v>0.11059988516643204</v>
      </c>
      <c r="G41" s="26">
        <f t="shared" si="7"/>
        <v>0.10005643677206325</v>
      </c>
      <c r="H41" s="12"/>
      <c r="I41" s="46">
        <f t="shared" si="8"/>
        <v>0.10759551627496378</v>
      </c>
      <c r="J41" s="47">
        <f t="shared" si="9"/>
        <v>2.3634274508940116</v>
      </c>
      <c r="L41" t="s">
        <v>14</v>
      </c>
      <c r="N41" s="42">
        <v>0.11292635923779336</v>
      </c>
      <c r="O41" s="42">
        <v>0.11213022688639601</v>
      </c>
      <c r="R41" s="42">
        <v>0.11059988516643204</v>
      </c>
      <c r="S41" s="42">
        <v>0.10005643677206325</v>
      </c>
      <c r="U41" s="54" t="s">
        <v>39</v>
      </c>
    </row>
    <row r="42" spans="3:21" x14ac:dyDescent="0.3">
      <c r="C42" s="28" t="s">
        <v>15</v>
      </c>
      <c r="D42" s="25">
        <f t="shared" si="5"/>
        <v>8.2428854907087429E-2</v>
      </c>
      <c r="E42" s="25">
        <f t="shared" si="6"/>
        <v>8.3779594032975663E-2</v>
      </c>
      <c r="F42" s="26">
        <f t="shared" si="7"/>
        <v>7.2606124539986994E-2</v>
      </c>
      <c r="G42" s="26">
        <f t="shared" si="7"/>
        <v>6.7902400366582127E-2</v>
      </c>
      <c r="H42" s="12"/>
      <c r="I42" s="46">
        <f t="shared" si="8"/>
        <v>7.476270631318159E-2</v>
      </c>
      <c r="J42" s="47">
        <f t="shared" si="9"/>
        <v>1.6422267258065617</v>
      </c>
      <c r="L42" t="s">
        <v>15</v>
      </c>
      <c r="N42" s="42">
        <v>8.2428854907087429E-2</v>
      </c>
      <c r="O42" s="42">
        <v>8.3779594032975663E-2</v>
      </c>
      <c r="R42" s="42">
        <v>7.2606124539986994E-2</v>
      </c>
      <c r="S42" s="42">
        <v>6.7902400366582127E-2</v>
      </c>
      <c r="U42" s="54" t="s">
        <v>40</v>
      </c>
    </row>
    <row r="43" spans="3:21" x14ac:dyDescent="0.3">
      <c r="C43" s="28" t="s">
        <v>16</v>
      </c>
      <c r="D43" s="25">
        <f t="shared" si="5"/>
        <v>5.4177231658974659E-2</v>
      </c>
      <c r="E43" s="25">
        <f t="shared" si="6"/>
        <v>5.3674102575507684E-2</v>
      </c>
      <c r="F43" s="26">
        <f t="shared" si="7"/>
        <v>5.6506627841265283E-2</v>
      </c>
      <c r="G43" s="26">
        <f t="shared" si="7"/>
        <v>5.019024808591508E-2</v>
      </c>
      <c r="H43" s="48"/>
      <c r="I43" s="46">
        <f t="shared" si="8"/>
        <v>5.3456992834229354E-2</v>
      </c>
      <c r="J43" s="47">
        <f t="shared" si="9"/>
        <v>1.1742285243912192</v>
      </c>
      <c r="L43" t="s">
        <v>16</v>
      </c>
      <c r="N43" s="42">
        <v>5.4177231658974659E-2</v>
      </c>
      <c r="O43" s="42">
        <v>5.3674102575507684E-2</v>
      </c>
      <c r="R43" s="42">
        <v>5.6506627841265283E-2</v>
      </c>
      <c r="S43" s="42">
        <v>5.019024808591508E-2</v>
      </c>
      <c r="U43" s="54" t="s">
        <v>41</v>
      </c>
    </row>
    <row r="44" spans="3:21" x14ac:dyDescent="0.3">
      <c r="C44" s="28" t="s">
        <v>17</v>
      </c>
      <c r="D44" s="25">
        <f t="shared" si="5"/>
        <v>3.3438978841777336E-2</v>
      </c>
      <c r="E44" s="25">
        <f t="shared" si="6"/>
        <v>3.4240086282740764E-2</v>
      </c>
      <c r="F44" s="26">
        <f t="shared" si="7"/>
        <v>3.451073022836168E-2</v>
      </c>
      <c r="G44" s="26">
        <f t="shared" si="7"/>
        <v>3.5692437052019646E-2</v>
      </c>
      <c r="H44" s="48"/>
      <c r="I44" s="46">
        <f t="shared" si="8"/>
        <v>3.481441785437403E-2</v>
      </c>
      <c r="J44" s="47">
        <f t="shared" si="9"/>
        <v>0.76472843565013959</v>
      </c>
      <c r="L44" t="s">
        <v>17</v>
      </c>
      <c r="N44" s="42">
        <v>3.3438978841777336E-2</v>
      </c>
      <c r="O44" s="42">
        <v>3.4240086282740764E-2</v>
      </c>
      <c r="R44" s="42">
        <v>3.451073022836168E-2</v>
      </c>
      <c r="S44" s="42">
        <v>3.5692437052019646E-2</v>
      </c>
      <c r="U44" s="54" t="s">
        <v>42</v>
      </c>
    </row>
    <row r="45" spans="3:21" x14ac:dyDescent="0.3">
      <c r="C45" s="28" t="s">
        <v>18</v>
      </c>
      <c r="D45" s="25">
        <f t="shared" si="5"/>
        <v>3.4102812198462756E-2</v>
      </c>
      <c r="E45" s="25">
        <f t="shared" si="6"/>
        <v>3.6463002568374071E-2</v>
      </c>
      <c r="F45" s="26">
        <f t="shared" si="7"/>
        <v>3.6700591464664443E-2</v>
      </c>
      <c r="G45" s="26">
        <f t="shared" si="7"/>
        <v>4.1928556602321171E-2</v>
      </c>
      <c r="H45" s="48"/>
      <c r="I45" s="46">
        <f t="shared" si="8"/>
        <v>3.8364050211786564E-2</v>
      </c>
      <c r="J45" s="47">
        <f t="shared" si="9"/>
        <v>0.84269914339460805</v>
      </c>
      <c r="L45" t="s">
        <v>18</v>
      </c>
      <c r="N45" s="42">
        <v>3.4102812198462756E-2</v>
      </c>
      <c r="O45" s="42">
        <v>3.6463002568374071E-2</v>
      </c>
      <c r="R45" s="42">
        <v>3.6700591464664443E-2</v>
      </c>
      <c r="S45" s="42">
        <v>4.1928556602321171E-2</v>
      </c>
      <c r="U45" s="54" t="s">
        <v>43</v>
      </c>
    </row>
    <row r="46" spans="3:21" x14ac:dyDescent="0.3">
      <c r="C46" s="24" t="s">
        <v>29</v>
      </c>
      <c r="D46" s="25">
        <f t="shared" si="5"/>
        <v>1.5329042380763998E-2</v>
      </c>
      <c r="E46" s="25">
        <f t="shared" si="6"/>
        <v>1.7064358241603982E-2</v>
      </c>
      <c r="F46" s="26">
        <f t="shared" si="7"/>
        <v>2.8070057528116921E-2</v>
      </c>
      <c r="G46" s="26">
        <f t="shared" si="7"/>
        <v>7.296854983127736E-2</v>
      </c>
      <c r="H46" s="48"/>
      <c r="I46" s="46">
        <f t="shared" si="8"/>
        <v>3.9367655200332752E-2</v>
      </c>
      <c r="J46" s="47">
        <f t="shared" si="9"/>
        <v>0.86474418450694068</v>
      </c>
      <c r="L46" t="s">
        <v>29</v>
      </c>
      <c r="N46" s="42">
        <v>1.5329042380763998E-2</v>
      </c>
      <c r="O46" s="42">
        <v>1.7064358241603982E-2</v>
      </c>
      <c r="R46" s="42">
        <v>2.8070057528116921E-2</v>
      </c>
      <c r="S46" s="42">
        <v>7.296854983127736E-2</v>
      </c>
      <c r="U46" s="53" t="s">
        <v>44</v>
      </c>
    </row>
    <row r="47" spans="3:21" x14ac:dyDescent="0.3">
      <c r="C47" s="28" t="s">
        <v>19</v>
      </c>
      <c r="D47" s="32">
        <f t="shared" si="5"/>
        <v>2.7472899102881271E-2</v>
      </c>
      <c r="E47" s="32">
        <f t="shared" si="6"/>
        <v>2.7415242431495943E-2</v>
      </c>
      <c r="F47" s="33">
        <f t="shared" si="7"/>
        <v>4.064889598765993E-2</v>
      </c>
      <c r="G47" s="33">
        <f t="shared" si="7"/>
        <v>4.7007469740006302E-2</v>
      </c>
      <c r="H47" s="48"/>
      <c r="I47" s="49">
        <f t="shared" si="8"/>
        <v>3.8357202719720727E-2</v>
      </c>
      <c r="J47" s="50">
        <f t="shared" si="9"/>
        <v>0.84254873238048344</v>
      </c>
      <c r="L47" t="s">
        <v>19</v>
      </c>
      <c r="N47" s="42">
        <v>2.7472899102881271E-2</v>
      </c>
      <c r="O47" s="42">
        <v>2.7415242431495943E-2</v>
      </c>
      <c r="R47" s="42">
        <v>4.064889598765993E-2</v>
      </c>
      <c r="S47" s="42">
        <v>4.7007469740006302E-2</v>
      </c>
      <c r="U47" s="53" t="s">
        <v>19</v>
      </c>
    </row>
    <row r="48" spans="3:21" x14ac:dyDescent="0.3">
      <c r="C48" s="28" t="s">
        <v>23</v>
      </c>
      <c r="D48" s="25">
        <f t="shared" si="5"/>
        <v>4.5525203760438594E-2</v>
      </c>
      <c r="E48" s="25">
        <f t="shared" si="6"/>
        <v>4.5525203760438573E-2</v>
      </c>
      <c r="F48" s="30">
        <f>R48</f>
        <v>4.5525203760438532E-2</v>
      </c>
      <c r="G48" s="30">
        <f>S48</f>
        <v>4.5525203760438573E-2</v>
      </c>
      <c r="H48" s="48"/>
      <c r="I48" s="56">
        <f t="shared" si="8"/>
        <v>4.552520376043856E-2</v>
      </c>
      <c r="J48" s="47">
        <f t="shared" si="9"/>
        <v>1</v>
      </c>
      <c r="L48" t="s">
        <v>23</v>
      </c>
      <c r="N48" s="42">
        <v>4.5525203760438594E-2</v>
      </c>
      <c r="O48" s="42">
        <v>4.5525203760438573E-2</v>
      </c>
      <c r="R48" s="42">
        <v>4.5525203760438532E-2</v>
      </c>
      <c r="S48" s="42">
        <v>4.5525203760438573E-2</v>
      </c>
    </row>
    <row r="49" spans="3:21" x14ac:dyDescent="0.3">
      <c r="C49" s="28"/>
      <c r="D49" s="29"/>
      <c r="E49" s="29"/>
      <c r="F49" s="30"/>
      <c r="G49" s="29"/>
      <c r="H49" s="48"/>
      <c r="I49" s="12"/>
      <c r="J49" s="14"/>
    </row>
    <row r="50" spans="3:21" x14ac:dyDescent="0.3">
      <c r="C50" s="35" t="s">
        <v>24</v>
      </c>
      <c r="D50" s="36"/>
      <c r="E50" s="37"/>
      <c r="F50" s="38"/>
      <c r="G50" s="51"/>
      <c r="H50" s="38"/>
      <c r="I50" s="38"/>
      <c r="J50" s="39"/>
      <c r="R50" s="42">
        <v>4.0329093428921714E-2</v>
      </c>
      <c r="S50" s="42">
        <v>4.6660471189621931E-2</v>
      </c>
      <c r="U50" s="53" t="s">
        <v>45</v>
      </c>
    </row>
    <row r="51" spans="3:21" x14ac:dyDescent="0.3">
      <c r="R51" s="42">
        <v>0.94012391317117405</v>
      </c>
      <c r="S51" s="42">
        <v>2.2067300585128318</v>
      </c>
      <c r="U51" s="54" t="s">
        <v>21</v>
      </c>
    </row>
    <row r="52" spans="3:21" x14ac:dyDescent="0.3">
      <c r="R52" s="42">
        <v>0.10333250291553125</v>
      </c>
      <c r="S52" s="42">
        <v>0.11204307981087437</v>
      </c>
      <c r="U52" s="55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2015-02-18T19:27:14Z</dcterms:created>
  <dcterms:modified xsi:type="dcterms:W3CDTF">2015-02-18T23:30:00Z</dcterms:modified>
</cp:coreProperties>
</file>