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20" windowWidth="2175" windowHeight="8190" activeTab="0"/>
  </bookViews>
  <sheets>
    <sheet name="INPUT" sheetId="1" r:id="rId1"/>
    <sheet name="UNINVOICED" sheetId="2" r:id="rId2"/>
  </sheets>
  <externalReferences>
    <externalReference r:id="rId5"/>
    <externalReference r:id="rId6"/>
  </externalReferences>
  <definedNames>
    <definedName name="_xlnm.Print_Area" localSheetId="0">'INPUT'!$A$1:$H$22</definedName>
    <definedName name="_xlnm.Print_Area" localSheetId="1">'UNINVOICED'!$A$1:$G$13</definedName>
    <definedName name="_xlnm.Print_Titles" localSheetId="0">'INPUT'!$1:$3</definedName>
  </definedNames>
  <calcPr fullCalcOnLoad="1"/>
</workbook>
</file>

<file path=xl/sharedStrings.xml><?xml version="1.0" encoding="utf-8"?>
<sst xmlns="http://schemas.openxmlformats.org/spreadsheetml/2006/main" count="43" uniqueCount="30">
  <si>
    <t>PLANT</t>
  </si>
  <si>
    <t>ACCOUNT</t>
  </si>
  <si>
    <t>CURRENT MO</t>
  </si>
  <si>
    <t xml:space="preserve">CURRENT MO </t>
  </si>
  <si>
    <t>TOTAL RESET OF PRIOR MONTH INVOICES NOT PAID INPUT</t>
  </si>
  <si>
    <t>UNINVOICED OIL INPUT</t>
  </si>
  <si>
    <t xml:space="preserve"> UNINVOICED OIL</t>
  </si>
  <si>
    <t xml:space="preserve"> RECEIVED</t>
  </si>
  <si>
    <t>GALLONS</t>
  </si>
  <si>
    <t>UNINV OIL</t>
  </si>
  <si>
    <t>GALLONS PAID</t>
  </si>
  <si>
    <t>OIL RATE</t>
  </si>
  <si>
    <t>CURRENT OIL UNINVOICED INPUT</t>
  </si>
  <si>
    <t>PRIOR MO</t>
  </si>
  <si>
    <t>UNINV GALLONS</t>
  </si>
  <si>
    <t>GALLONS UNINV</t>
  </si>
  <si>
    <t>AMOUNT UNINV</t>
  </si>
  <si>
    <t>1510002</t>
  </si>
  <si>
    <t>TOTAL MO</t>
  </si>
  <si>
    <t>KENTUCKY POWER</t>
  </si>
  <si>
    <t>CURRENT &amp; PRIOR</t>
  </si>
  <si>
    <t>MONTH UNPAID OIL</t>
  </si>
  <si>
    <t>UNPAID GALLONS</t>
  </si>
  <si>
    <t>AT BEG OF MO.</t>
  </si>
  <si>
    <t>LESS PRIOR MO</t>
  </si>
  <si>
    <t>PAID GALLONS</t>
  </si>
  <si>
    <t xml:space="preserve">           USE NEXT MONTH</t>
  </si>
  <si>
    <t>RESET GALLONS</t>
  </si>
  <si>
    <t xml:space="preserve">PRIOR MO </t>
  </si>
  <si>
    <t>MITCHELL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</si>
</sst>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0000_);\(#,##0.0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3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9" fontId="9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9" fontId="4" fillId="0" borderId="19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43" fontId="3" fillId="0" borderId="21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10</xdr:row>
      <xdr:rowOff>0</xdr:rowOff>
    </xdr:from>
    <xdr:to>
      <xdr:col>6</xdr:col>
      <xdr:colOff>1304925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6610350" y="1638300"/>
          <a:ext cx="1895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1">
          <cell r="B11">
            <v>150007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0">
        <row r="6">
          <cell r="F6">
            <v>150007</v>
          </cell>
          <cell r="H6">
            <v>0</v>
          </cell>
        </row>
      </sheetData>
      <sheetData sheetId="2">
        <row r="3">
          <cell r="A3" t="str">
            <v>APRIL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9.7109375" style="0" bestFit="1" customWidth="1"/>
    <col min="2" max="2" width="16.421875" style="0" bestFit="1" customWidth="1"/>
    <col min="3" max="3" width="18.00390625" style="0" bestFit="1" customWidth="1"/>
    <col min="4" max="4" width="16.421875" style="0" bestFit="1" customWidth="1"/>
    <col min="5" max="5" width="9.57421875" style="0" bestFit="1" customWidth="1"/>
    <col min="6" max="6" width="17.8515625" style="0" customWidth="1"/>
    <col min="7" max="7" width="19.7109375" style="0" customWidth="1"/>
    <col min="8" max="8" width="21.57421875" style="0" customWidth="1"/>
  </cols>
  <sheetData>
    <row r="1" spans="1:6" ht="12.75">
      <c r="A1" s="38" t="s">
        <v>19</v>
      </c>
      <c r="B1" s="38"/>
      <c r="C1" s="38"/>
      <c r="D1" s="38"/>
      <c r="E1" s="38"/>
      <c r="F1" s="38"/>
    </row>
    <row r="2" spans="1:6" ht="12.75">
      <c r="A2" s="38" t="s">
        <v>5</v>
      </c>
      <c r="B2" s="38"/>
      <c r="C2" s="38"/>
      <c r="D2" s="38"/>
      <c r="E2" s="38"/>
      <c r="F2" s="38"/>
    </row>
    <row r="3" spans="1:6" ht="12.75">
      <c r="A3" s="37" t="str">
        <f>'[2]AP DIST CONTROL'!$A$3:$B$3</f>
        <v>APRIL 2014</v>
      </c>
      <c r="B3" s="37"/>
      <c r="C3" s="37"/>
      <c r="D3" s="37"/>
      <c r="E3" s="37"/>
      <c r="F3" s="37"/>
    </row>
    <row r="4" spans="1:6" ht="12.75">
      <c r="A4" s="13"/>
      <c r="B4" s="13"/>
      <c r="C4" s="13"/>
      <c r="D4" s="13"/>
      <c r="E4" s="13"/>
      <c r="F4" s="13"/>
    </row>
    <row r="6" spans="1:6" ht="12.75">
      <c r="A6" s="36" t="s">
        <v>12</v>
      </c>
      <c r="B6" s="36"/>
      <c r="C6" s="36"/>
      <c r="D6" s="36"/>
      <c r="E6" s="36"/>
      <c r="F6" s="36"/>
    </row>
    <row r="7" spans="1:4" ht="13.5" thickBot="1">
      <c r="A7" s="2"/>
      <c r="B7" s="2"/>
      <c r="C7" s="1"/>
      <c r="D7" s="1"/>
    </row>
    <row r="8" spans="1:8" ht="12.75">
      <c r="A8" s="3"/>
      <c r="B8" s="4" t="s">
        <v>8</v>
      </c>
      <c r="C8" s="4" t="s">
        <v>3</v>
      </c>
      <c r="D8" s="4" t="s">
        <v>3</v>
      </c>
      <c r="E8" s="4"/>
      <c r="F8" s="4" t="s">
        <v>3</v>
      </c>
      <c r="H8" s="18" t="s">
        <v>20</v>
      </c>
    </row>
    <row r="9" spans="1:8" ht="12.75">
      <c r="A9" s="5" t="s">
        <v>0</v>
      </c>
      <c r="B9" s="5" t="s">
        <v>7</v>
      </c>
      <c r="C9" s="5" t="s">
        <v>10</v>
      </c>
      <c r="D9" s="5" t="s">
        <v>15</v>
      </c>
      <c r="E9" s="5" t="s">
        <v>11</v>
      </c>
      <c r="F9" s="5" t="s">
        <v>16</v>
      </c>
      <c r="H9" s="19" t="s">
        <v>21</v>
      </c>
    </row>
    <row r="10" spans="1:8" ht="13.5" thickBot="1">
      <c r="A10" t="s">
        <v>29</v>
      </c>
      <c r="B10" s="9">
        <f>+'[1]INPUT'!$B$11</f>
        <v>150007</v>
      </c>
      <c r="C10" s="9">
        <f>'[2]MITCHELL CM '!$F$6</f>
        <v>150007</v>
      </c>
      <c r="D10" s="8">
        <f>+B10-C10</f>
        <v>0</v>
      </c>
      <c r="E10" s="33" t="e">
        <f>F10/D10</f>
        <v>#DIV/0!</v>
      </c>
      <c r="F10" s="7">
        <v>0</v>
      </c>
      <c r="H10" s="20">
        <f>+D10+B19</f>
        <v>0</v>
      </c>
    </row>
    <row r="11" spans="2:6" ht="12.75">
      <c r="B11" s="14"/>
      <c r="C11" s="14"/>
      <c r="D11" s="14"/>
      <c r="E11" s="16"/>
      <c r="F11" s="14"/>
    </row>
    <row r="14" spans="1:8" ht="12.75">
      <c r="A14" s="36" t="s">
        <v>4</v>
      </c>
      <c r="B14" s="36"/>
      <c r="C14" s="36"/>
      <c r="D14" s="36"/>
      <c r="E14" s="36"/>
      <c r="F14" s="36"/>
      <c r="G14" s="30" t="s">
        <v>26</v>
      </c>
      <c r="H14" s="31"/>
    </row>
    <row r="15" spans="1:2" ht="12.75">
      <c r="A15" s="11"/>
      <c r="B15" s="11"/>
    </row>
    <row r="16" spans="1:2" ht="13.5" thickBot="1">
      <c r="A16" s="2"/>
      <c r="B16" s="1"/>
    </row>
    <row r="17" spans="1:8" ht="12.75">
      <c r="A17" s="3"/>
      <c r="B17" s="4" t="s">
        <v>13</v>
      </c>
      <c r="C17" s="4"/>
      <c r="D17" s="4" t="s">
        <v>13</v>
      </c>
      <c r="F17" s="22" t="s">
        <v>22</v>
      </c>
      <c r="G17" s="23" t="s">
        <v>24</v>
      </c>
      <c r="H17" s="24" t="s">
        <v>28</v>
      </c>
    </row>
    <row r="18" spans="1:8" ht="12.75">
      <c r="A18" s="5" t="s">
        <v>0</v>
      </c>
      <c r="B18" s="5" t="s">
        <v>14</v>
      </c>
      <c r="C18" s="5" t="s">
        <v>11</v>
      </c>
      <c r="D18" s="5" t="s">
        <v>16</v>
      </c>
      <c r="F18" s="25" t="s">
        <v>23</v>
      </c>
      <c r="G18" s="17" t="s">
        <v>25</v>
      </c>
      <c r="H18" s="26" t="s">
        <v>27</v>
      </c>
    </row>
    <row r="19" spans="1:8" ht="13.5" thickBot="1">
      <c r="A19" t="s">
        <v>29</v>
      </c>
      <c r="B19" s="7">
        <v>0</v>
      </c>
      <c r="C19" s="35">
        <v>0</v>
      </c>
      <c r="D19" s="34">
        <v>-27428.61</v>
      </c>
      <c r="F19" s="29">
        <v>0</v>
      </c>
      <c r="G19" s="27">
        <f>'[2]MITCHELL CM '!$H$6</f>
        <v>0</v>
      </c>
      <c r="H19" s="28">
        <f>+F19-G19</f>
        <v>0</v>
      </c>
    </row>
    <row r="20" ht="12.75">
      <c r="H20" s="21"/>
    </row>
    <row r="22" ht="12.75">
      <c r="A22" t="str">
        <f ca="1">CELL("FILENAME")</f>
        <v>G:\internal\FuelContractAccounting\Fuel New\KP\CURRENT MITCHELL\[INV03COAL.xls]CONSUMPTION RATIOS</v>
      </c>
    </row>
    <row r="23" ht="12.75">
      <c r="E23" s="15"/>
    </row>
  </sheetData>
  <sheetProtection/>
  <mergeCells count="5">
    <mergeCell ref="A14:F14"/>
    <mergeCell ref="A3:F3"/>
    <mergeCell ref="A1:F1"/>
    <mergeCell ref="A2:F2"/>
    <mergeCell ref="A6:F6"/>
  </mergeCells>
  <printOptions horizontalCentered="1" verticalCentered="1"/>
  <pageMargins left="0.75" right="0.75" top="1" bottom="1" header="0.5" footer="0.5"/>
  <pageSetup horizontalDpi="600" verticalDpi="600" orientation="landscape" scale="82" r:id="rId2"/>
  <headerFooter alignWithMargins="0">
    <oddFooter>&amp;L&amp;D  &amp;T&amp;C&amp;F  &amp;A&amp;RBE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7109375" style="0" bestFit="1" customWidth="1"/>
    <col min="2" max="2" width="14.7109375" style="0" customWidth="1"/>
    <col min="3" max="3" width="17.8515625" style="0" bestFit="1" customWidth="1"/>
    <col min="4" max="4" width="14.7109375" style="0" customWidth="1"/>
    <col min="5" max="5" width="17.7109375" style="0" bestFit="1" customWidth="1"/>
    <col min="6" max="6" width="14.00390625" style="0" bestFit="1" customWidth="1"/>
    <col min="7" max="8" width="12.28125" style="0" bestFit="1" customWidth="1"/>
  </cols>
  <sheetData>
    <row r="1" spans="1:5" ht="12.75">
      <c r="A1" s="38" t="s">
        <v>19</v>
      </c>
      <c r="B1" s="38"/>
      <c r="C1" s="38"/>
      <c r="D1" s="38"/>
      <c r="E1" s="38"/>
    </row>
    <row r="2" spans="1:5" ht="12.75">
      <c r="A2" s="38" t="s">
        <v>6</v>
      </c>
      <c r="B2" s="38"/>
      <c r="C2" s="38"/>
      <c r="D2" s="38"/>
      <c r="E2" s="38"/>
    </row>
    <row r="3" spans="1:5" ht="12.75">
      <c r="A3" s="39" t="str">
        <f>+INPUT!A3</f>
        <v>APRIL 2014</v>
      </c>
      <c r="B3" s="39"/>
      <c r="C3" s="39"/>
      <c r="D3" s="39"/>
      <c r="E3" s="39"/>
    </row>
    <row r="4" spans="1:5" ht="12.75">
      <c r="A4" s="11"/>
      <c r="B4" s="11"/>
      <c r="C4" s="11"/>
      <c r="D4" s="11"/>
      <c r="E4" s="11"/>
    </row>
    <row r="5" spans="1:3" ht="12.75">
      <c r="A5" s="2"/>
      <c r="B5" s="2"/>
      <c r="C5" s="1"/>
    </row>
    <row r="6" spans="1:6" ht="12.75">
      <c r="A6" s="3"/>
      <c r="B6" s="3"/>
      <c r="C6" s="4" t="s">
        <v>2</v>
      </c>
      <c r="D6" s="4" t="s">
        <v>13</v>
      </c>
      <c r="E6" s="4" t="s">
        <v>18</v>
      </c>
      <c r="F6" s="4"/>
    </row>
    <row r="7" spans="1:6" ht="12.75">
      <c r="A7" s="5" t="s">
        <v>0</v>
      </c>
      <c r="B7" s="5" t="s">
        <v>1</v>
      </c>
      <c r="C7" s="5" t="s">
        <v>16</v>
      </c>
      <c r="D7" s="5" t="s">
        <v>16</v>
      </c>
      <c r="E7" s="5" t="s">
        <v>9</v>
      </c>
      <c r="F7" s="6"/>
    </row>
    <row r="8" spans="1:8" ht="12.75">
      <c r="A8" t="s">
        <v>29</v>
      </c>
      <c r="B8" s="10" t="s">
        <v>17</v>
      </c>
      <c r="C8" s="8">
        <f>+INPUT!F10</f>
        <v>0</v>
      </c>
      <c r="D8" s="8">
        <f>+INPUT!D19</f>
        <v>-27428.61</v>
      </c>
      <c r="E8" s="8">
        <f>SUM(C8:D8)</f>
        <v>-27428.61</v>
      </c>
      <c r="F8" s="14"/>
      <c r="H8" s="12"/>
    </row>
    <row r="9" ht="13.5" customHeight="1">
      <c r="F9" s="12"/>
    </row>
    <row r="10" ht="16.5" customHeight="1"/>
    <row r="13" ht="12.75">
      <c r="A13" t="str">
        <f ca="1">CELL("FILENAME")</f>
        <v>G:\internal\FuelContractAccounting\Fuel New\KP\CURRENT MITCHELL\[INV03COAL.xls]CONSUMPTION RATIOS</v>
      </c>
    </row>
    <row r="19" ht="12.75">
      <c r="C19" s="32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&amp;T&amp;C&amp;F  &amp;A 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2014-05-01T20:19:34Z</cp:lastPrinted>
  <dcterms:created xsi:type="dcterms:W3CDTF">2001-04-25T19:13:29Z</dcterms:created>
  <dcterms:modified xsi:type="dcterms:W3CDTF">2014-05-01T20:26:45Z</dcterms:modified>
  <cp:category/>
  <cp:version/>
  <cp:contentType/>
  <cp:contentStatus/>
</cp:coreProperties>
</file>