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345" windowWidth="2175" windowHeight="8265" tabRatio="594" activeTab="2"/>
  </bookViews>
  <sheets>
    <sheet name="MITCHELL CM " sheetId="1" r:id="rId1"/>
    <sheet name="MITCHELL NM " sheetId="2" r:id="rId2"/>
    <sheet name="AP DIST CONTROL" sheetId="3" r:id="rId3"/>
  </sheets>
  <definedNames>
    <definedName name="_xlnm.Print_Area" localSheetId="0">'MITCHELL CM '!$A$1:$J$17</definedName>
    <definedName name="_xlnm.Print_Area" localSheetId="1">'MITCHELL NM '!$A$1:$H$26</definedName>
    <definedName name="_xlnm.Print_Titles" localSheetId="2">'AP DIST CONTROL'!$1:$5</definedName>
    <definedName name="_xlnm.Print_Titles" localSheetId="0">'MITCHELL CM '!$2:$9</definedName>
    <definedName name="_xlnm.Print_Titles" localSheetId="1">'MITCHELL NM '!$2:$9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<sst xmlns="http://schemas.openxmlformats.org/spreadsheetml/2006/main" count="54" uniqueCount="33">
  <si>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</si>
  <si>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</si>
  <si>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</si>
  <si>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</si>
  <si>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</si>
  <si>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</si>
  <si>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</si>
  <si>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</si>
  <si>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</si>
  <si>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</si>
  <si>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</si>
  <si>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</si>
  <si>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</si>
  <si>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</si>
  <si>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</si>
  <si>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</si>
  <si>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MEMO ONLY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</si>
  <si>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</si>
  <si>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</si>
  <si>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</si>
  <si>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</si>
  <si>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</si>
  <si>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</si>
  <si>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</si>
  <si>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</si>
  <si>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EST PRICE*</t>
  </si>
  <si>
    <t xml:space="preserve"> </t>
  </si>
  <si>
    <t>0</t>
  </si>
  <si>
    <t>MITCHELL -  ACCOUNTS PAYABLE</t>
  </si>
  <si>
    <t>MITCHELL - NEXT MONTH ACCOUNTS PAYABLE</t>
  </si>
  <si>
    <t>MITCHELL</t>
  </si>
  <si>
    <t>PETROLEUM TRADERS</t>
  </si>
  <si>
    <t>FEBRUARY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</si>
</sst>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28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FEBRUARY 2014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19</v>
      </c>
      <c r="G5" s="61"/>
      <c r="H5" s="62" t="s">
        <v>20</v>
      </c>
      <c r="I5" s="63"/>
    </row>
    <row r="6" spans="1:11" ht="13.5" thickBot="1">
      <c r="A6" s="5"/>
      <c r="B6" s="8"/>
      <c r="C6" s="8"/>
      <c r="D6" s="8"/>
      <c r="E6" s="11" t="s">
        <v>1</v>
      </c>
      <c r="F6" s="32">
        <f>SUBTOTAL(9,F10:F165)</f>
        <v>0</v>
      </c>
      <c r="G6" s="38">
        <f>SUBTOTAL(9,G10:G1110)</f>
        <v>-0.01</v>
      </c>
      <c r="H6" s="38">
        <f>SUBTOTAL(9,H10:H115)</f>
        <v>14999</v>
      </c>
      <c r="I6" s="30">
        <f>SUBTOTAL(9,I10:I448)</f>
        <v>54860.86</v>
      </c>
      <c r="K6" t="e">
        <f>ROUND(+G6/F6,4)</f>
        <v>#DIV/0!</v>
      </c>
    </row>
    <row r="7" spans="1:9" ht="12.75">
      <c r="A7" s="50"/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17</v>
      </c>
      <c r="G8" s="33" t="s">
        <v>17</v>
      </c>
      <c r="H8" s="36" t="s">
        <v>18</v>
      </c>
      <c r="I8" s="36" t="s">
        <v>18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31</v>
      </c>
      <c r="B10" s="18"/>
      <c r="C10" s="54" t="s">
        <v>24</v>
      </c>
      <c r="D10" s="21"/>
      <c r="E10" s="21"/>
      <c r="F10" s="57">
        <v>0</v>
      </c>
      <c r="G10" s="22">
        <v>-0.01</v>
      </c>
      <c r="H10" s="19">
        <v>14999</v>
      </c>
      <c r="I10" s="22">
        <v>54860.86</v>
      </c>
    </row>
    <row r="11" spans="1:9" ht="12.75">
      <c r="A11" s="20"/>
      <c r="B11" s="18"/>
      <c r="C11" s="54"/>
      <c r="D11" s="21"/>
      <c r="E11" s="21"/>
      <c r="F11" s="22"/>
      <c r="G11" s="22"/>
      <c r="H11" s="22"/>
      <c r="I11" s="22"/>
    </row>
    <row r="12" spans="1:9" ht="12.75">
      <c r="A12" s="20"/>
      <c r="B12" s="18"/>
      <c r="C12" s="28"/>
      <c r="D12" s="21"/>
      <c r="E12" s="21"/>
      <c r="F12" s="22"/>
      <c r="G12" s="22"/>
      <c r="H12" s="22"/>
      <c r="I12" s="22"/>
    </row>
    <row r="13" spans="1:9" ht="12.75">
      <c r="A13" s="20"/>
      <c r="B13" s="18"/>
      <c r="C13" s="28"/>
      <c r="D13" s="21"/>
      <c r="E13" s="21"/>
      <c r="F13" s="22"/>
      <c r="G13" s="22"/>
      <c r="H13" s="22"/>
      <c r="I13" s="22"/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G:\internal\FuelContractAccounting\Fuel New\KP\CURRENT MITCHELL\[MitchellCCD Report  Feb2014_Colburn.xls]Input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29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16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FEBRUARY 2014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0</v>
      </c>
      <c r="G6" s="38">
        <f>SUBTOTAL(9,G10:G104)</f>
        <v>0</v>
      </c>
      <c r="H6" s="55" t="e">
        <f>G6/F6</f>
        <v>#DIV/0!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22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41" t="s">
        <v>9</v>
      </c>
      <c r="G9" s="16" t="s">
        <v>10</v>
      </c>
      <c r="H9" s="16" t="s">
        <v>25</v>
      </c>
    </row>
    <row r="10" spans="1:8" ht="12.75">
      <c r="A10" s="20" t="s">
        <v>31</v>
      </c>
      <c r="B10" s="18"/>
      <c r="C10" s="28"/>
      <c r="D10" s="18" t="s">
        <v>27</v>
      </c>
      <c r="E10" s="21" t="s">
        <v>27</v>
      </c>
      <c r="F10" s="19">
        <v>0</v>
      </c>
      <c r="G10" s="22">
        <v>0</v>
      </c>
      <c r="H10" s="60" t="e">
        <f aca="true" t="shared" si="0" ref="H10:H16">G10/F10</f>
        <v>#DIV/0!</v>
      </c>
    </row>
    <row r="11" spans="1:8" ht="12.75">
      <c r="A11" s="20"/>
      <c r="B11" s="18"/>
      <c r="C11" s="28"/>
      <c r="D11" s="18"/>
      <c r="E11" s="21"/>
      <c r="F11" s="19"/>
      <c r="G11" s="22"/>
      <c r="H11" s="58" t="e">
        <f t="shared" si="0"/>
        <v>#DIV/0!</v>
      </c>
    </row>
    <row r="12" spans="1:10" ht="12.75">
      <c r="A12" s="20"/>
      <c r="B12" s="18"/>
      <c r="C12" s="28"/>
      <c r="D12" s="18"/>
      <c r="E12" s="21"/>
      <c r="F12" s="19"/>
      <c r="G12" s="22"/>
      <c r="H12" s="58" t="e">
        <f t="shared" si="0"/>
        <v>#DIV/0!</v>
      </c>
      <c r="J12" s="3"/>
    </row>
    <row r="13" spans="1:8" ht="12.75">
      <c r="A13" s="20"/>
      <c r="B13" s="18"/>
      <c r="C13" s="28"/>
      <c r="D13" s="18"/>
      <c r="E13" s="21"/>
      <c r="F13" s="22"/>
      <c r="G13" s="22"/>
      <c r="H13" s="58" t="e">
        <f t="shared" si="0"/>
        <v>#DIV/0!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23</v>
      </c>
      <c r="E2" s="64"/>
      <c r="F2" s="64"/>
      <c r="G2" s="64"/>
      <c r="H2" s="64"/>
      <c r="I2" s="64"/>
      <c r="J2" s="64"/>
    </row>
    <row r="3" spans="1:2" ht="12.75">
      <c r="A3" s="66" t="s">
        <v>32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30</v>
      </c>
      <c r="B6" s="3">
        <f>+'MITCHELL CM '!G6+'MITCHELL CM '!I6</f>
        <v>54860.85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54860.85</v>
      </c>
    </row>
    <row r="9" spans="1:2" ht="12.75">
      <c r="A9" s="4"/>
      <c r="B9" s="3"/>
    </row>
    <row r="10" spans="1:2" ht="12.75">
      <c r="A10" s="7" t="s">
        <v>5</v>
      </c>
      <c r="B10" s="25">
        <v>54860.85</v>
      </c>
    </row>
    <row r="11" spans="1:2" ht="12.75">
      <c r="A11" s="4"/>
      <c r="B11" s="3" t="s">
        <v>26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G:\internal\FuelContractAccounting\Fuel New\KP\CURRENT MITCHELL\[MitchellCCD Report  Feb2014_Colburn.xls]Input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2014-03-04T17:13:07Z</cp:lastPrinted>
  <dcterms:created xsi:type="dcterms:W3CDTF">2000-11-21T19:44:35Z</dcterms:created>
  <dcterms:modified xsi:type="dcterms:W3CDTF">2014-03-04T17:37:00Z</dcterms:modified>
  <cp:category/>
  <cp:version/>
  <cp:contentType/>
  <cp:contentStatus/>
</cp:coreProperties>
</file>