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525"/>
  </bookViews>
  <sheets>
    <sheet name="AG 1-3" sheetId="1" r:id="rId1"/>
  </sheets>
  <calcPr calcId="145621"/>
</workbook>
</file>

<file path=xl/calcChain.xml><?xml version="1.0" encoding="utf-8"?>
<calcChain xmlns="http://schemas.openxmlformats.org/spreadsheetml/2006/main">
  <c r="L35" i="1" l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44" i="1"/>
  <c r="G44" i="1"/>
  <c r="H44" i="1"/>
  <c r="I44" i="1"/>
  <c r="J44" i="1"/>
  <c r="K44" i="1"/>
  <c r="E44" i="1"/>
  <c r="F66" i="1"/>
  <c r="G66" i="1"/>
  <c r="H66" i="1"/>
  <c r="I66" i="1"/>
  <c r="J66" i="1"/>
  <c r="K66" i="1"/>
  <c r="E66" i="1"/>
  <c r="E22" i="1"/>
  <c r="K22" i="1"/>
  <c r="J22" i="1"/>
  <c r="I22" i="1"/>
  <c r="H22" i="1"/>
  <c r="G22" i="1"/>
  <c r="F22" i="1"/>
  <c r="L22" i="1" l="1"/>
  <c r="L66" i="1"/>
  <c r="L44" i="1"/>
</calcChain>
</file>

<file path=xl/sharedStrings.xml><?xml version="1.0" encoding="utf-8"?>
<sst xmlns="http://schemas.openxmlformats.org/spreadsheetml/2006/main" count="67" uniqueCount="28">
  <si>
    <t>Residential Audit</t>
  </si>
  <si>
    <t>Residential WeCare</t>
  </si>
  <si>
    <t>Residential Lighting</t>
  </si>
  <si>
    <t>Residential HVAC</t>
  </si>
  <si>
    <t>Residential Construction</t>
  </si>
  <si>
    <t>Residential Demand</t>
  </si>
  <si>
    <t>Residential Incentives</t>
  </si>
  <si>
    <t>Residential Refrigerator Removal</t>
  </si>
  <si>
    <t>Smart Energy Profile</t>
  </si>
  <si>
    <t>Responsive Smart Meters</t>
  </si>
  <si>
    <t>Dealer Referral Network</t>
  </si>
  <si>
    <t>Commercial Audit</t>
  </si>
  <si>
    <t>Commercial HVAC</t>
  </si>
  <si>
    <t>Commerical Demand</t>
  </si>
  <si>
    <t>KSBA</t>
  </si>
  <si>
    <t>Education &amp; Information</t>
  </si>
  <si>
    <t>Development &amp; Administration</t>
  </si>
  <si>
    <t>Total</t>
  </si>
  <si>
    <t>Electricity Demand (MW)</t>
  </si>
  <si>
    <t>Gas Usage (CCF)</t>
  </si>
  <si>
    <t>Electricity Usage (GWh)</t>
  </si>
  <si>
    <t>Jan to Nov 2013</t>
  </si>
  <si>
    <t>Program Life</t>
  </si>
  <si>
    <t>Smart Energy Profile*</t>
  </si>
  <si>
    <t xml:space="preserve">     *Note: Smart Energy Profile demand savings are for 1 year only.</t>
  </si>
  <si>
    <t>2013**</t>
  </si>
  <si>
    <t xml:space="preserve">     **Note: This represents all 12 months of 2013.</t>
  </si>
  <si>
    <t>Pre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</si>
</sst>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yyyy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5" fontId="2" fillId="0" borderId="0" xfId="1" applyNumberFormat="1" applyFont="1"/>
    <xf numFmtId="166" fontId="2" fillId="0" borderId="0" xfId="1" applyNumberFormat="1" applyFont="1"/>
    <xf numFmtId="166" fontId="2" fillId="0" borderId="0" xfId="0" applyNumberFormat="1" applyFont="1"/>
    <xf numFmtId="43" fontId="2" fillId="0" borderId="0" xfId="0" applyNumberFormat="1" applyFont="1"/>
    <xf numFmtId="0" fontId="2" fillId="0" borderId="3" xfId="0" applyFont="1" applyBorder="1"/>
    <xf numFmtId="165" fontId="2" fillId="0" borderId="3" xfId="1" applyNumberFormat="1" applyFont="1" applyBorder="1"/>
    <xf numFmtId="0" fontId="4" fillId="0" borderId="0" xfId="0" applyFont="1"/>
    <xf numFmtId="166" fontId="4" fillId="0" borderId="0" xfId="0" applyNumberFormat="1" applyFont="1"/>
    <xf numFmtId="165" fontId="4" fillId="0" borderId="0" xfId="0" applyNumberFormat="1" applyFont="1"/>
    <xf numFmtId="165" fontId="4" fillId="0" borderId="3" xfId="0" applyNumberFormat="1" applyFont="1" applyBorder="1"/>
    <xf numFmtId="166" fontId="2" fillId="0" borderId="3" xfId="1" applyNumberFormat="1" applyFont="1" applyBorder="1"/>
    <xf numFmtId="166" fontId="4" fillId="0" borderId="3" xfId="0" applyNumberFormat="1" applyFont="1" applyBorder="1"/>
    <xf numFmtId="166" fontId="2" fillId="0" borderId="3" xfId="0" applyNumberFormat="1" applyFont="1" applyBorder="1"/>
    <xf numFmtId="0" fontId="5" fillId="0" borderId="0" xfId="0" quotePrefix="1" applyFont="1"/>
    <xf numFmtId="165" fontId="2" fillId="0" borderId="0" xfId="1" applyNumberFormat="1" applyFont="1" applyFill="1"/>
    <xf numFmtId="166" fontId="4" fillId="0" borderId="0" xfId="0" applyNumberFormat="1" applyFont="1" applyFill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2" xfId="0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6"/>
  <sheetViews>
    <sheetView showGridLines="0" tabSelected="1" zoomScale="80" zoomScaleNormal="80" workbookViewId="0"/>
  </sheetViews>
  <sheetFormatPr defaultRowHeight="15.75" x14ac:dyDescent="0.25"/>
  <cols>
    <col min="1" max="1" width="5.85546875" style="1" customWidth="1"/>
    <col min="2" max="2" width="9.140625" style="1"/>
    <col min="3" max="3" width="33.140625" style="1" bestFit="1" customWidth="1"/>
    <col min="4" max="4" width="2.5703125" style="1" customWidth="1"/>
    <col min="5" max="11" width="11.7109375" style="1" customWidth="1"/>
    <col min="12" max="12" width="13.5703125" style="1" customWidth="1"/>
    <col min="13" max="13" width="3.7109375" style="1" customWidth="1"/>
    <col min="14" max="14" width="7.28515625" style="1" customWidth="1"/>
    <col min="15" max="16384" width="9.140625" style="1"/>
  </cols>
  <sheetData>
    <row r="2" spans="2:15" ht="31.5" customHeight="1" x14ac:dyDescent="0.25">
      <c r="E2" s="18" t="s">
        <v>27</v>
      </c>
      <c r="F2" s="19">
        <v>39448</v>
      </c>
      <c r="G2" s="19">
        <v>39814</v>
      </c>
      <c r="H2" s="19">
        <v>40179</v>
      </c>
      <c r="I2" s="19">
        <v>40544</v>
      </c>
      <c r="J2" s="19">
        <v>40909</v>
      </c>
      <c r="K2" s="20" t="s">
        <v>21</v>
      </c>
      <c r="L2" s="20" t="s">
        <v>22</v>
      </c>
    </row>
    <row r="3" spans="2:15" ht="6" customHeight="1" x14ac:dyDescent="0.25"/>
    <row r="4" spans="2:15" x14ac:dyDescent="0.25">
      <c r="B4" s="1" t="s">
        <v>20</v>
      </c>
    </row>
    <row r="5" spans="2:15" x14ac:dyDescent="0.25">
      <c r="C5" s="1" t="s">
        <v>0</v>
      </c>
      <c r="E5" s="3">
        <v>8.9090000000000007</v>
      </c>
      <c r="F5" s="3">
        <v>1.0596480000000001</v>
      </c>
      <c r="G5" s="3">
        <v>0.85886539999999989</v>
      </c>
      <c r="H5" s="3">
        <v>1.2103402000000001</v>
      </c>
      <c r="I5" s="3">
        <v>2.0115500699999997</v>
      </c>
      <c r="J5" s="3">
        <v>1.9582431303185908</v>
      </c>
      <c r="K5" s="3">
        <v>6.0595973736307212</v>
      </c>
      <c r="L5" s="9">
        <f>SUM(E5:K5)</f>
        <v>22.067244173949312</v>
      </c>
      <c r="O5" s="5"/>
    </row>
    <row r="6" spans="2:15" x14ac:dyDescent="0.25">
      <c r="C6" s="1" t="s">
        <v>1</v>
      </c>
      <c r="E6" s="3">
        <v>11.353999999999999</v>
      </c>
      <c r="F6" s="3">
        <v>2.1272799999999998</v>
      </c>
      <c r="G6" s="3">
        <v>2.3596599999999999</v>
      </c>
      <c r="H6" s="3">
        <v>1.6120700000000001</v>
      </c>
      <c r="I6" s="3">
        <v>2.9578699999999998</v>
      </c>
      <c r="J6" s="3">
        <v>2.4542469999999996</v>
      </c>
      <c r="K6" s="3">
        <v>2.4522080000000002</v>
      </c>
      <c r="L6" s="9">
        <f t="shared" ref="L6:L21" si="0">SUM(E6:K6)</f>
        <v>25.317334999999996</v>
      </c>
      <c r="O6" s="5"/>
    </row>
    <row r="7" spans="2:15" x14ac:dyDescent="0.25">
      <c r="C7" s="1" t="s">
        <v>2</v>
      </c>
      <c r="E7" s="3">
        <v>0</v>
      </c>
      <c r="F7" s="3">
        <v>0.14210515799999998</v>
      </c>
      <c r="G7" s="3">
        <v>34.589258360999999</v>
      </c>
      <c r="H7" s="3">
        <v>78.583050585000009</v>
      </c>
      <c r="I7" s="3">
        <v>100.90304484299999</v>
      </c>
      <c r="J7" s="3">
        <v>45.314926675000002</v>
      </c>
      <c r="K7" s="3">
        <v>40.787641422000007</v>
      </c>
      <c r="L7" s="9">
        <f t="shared" si="0"/>
        <v>300.32002704399997</v>
      </c>
      <c r="O7" s="5"/>
    </row>
    <row r="8" spans="2:15" x14ac:dyDescent="0.25">
      <c r="C8" s="1" t="s">
        <v>3</v>
      </c>
      <c r="E8" s="3">
        <v>0</v>
      </c>
      <c r="F8" s="3">
        <v>0</v>
      </c>
      <c r="G8" s="3">
        <v>0.69929999999999992</v>
      </c>
      <c r="H8" s="3">
        <v>0.36162</v>
      </c>
      <c r="I8" s="3">
        <v>0.73709999999999987</v>
      </c>
      <c r="J8" s="3">
        <v>0.71316000000000013</v>
      </c>
      <c r="K8" s="3">
        <v>0.88452000000000008</v>
      </c>
      <c r="L8" s="9">
        <f t="shared" si="0"/>
        <v>3.3957000000000002</v>
      </c>
      <c r="O8" s="5"/>
    </row>
    <row r="9" spans="2:15" x14ac:dyDescent="0.25">
      <c r="C9" s="1" t="s">
        <v>4</v>
      </c>
      <c r="E9" s="3">
        <v>0</v>
      </c>
      <c r="F9" s="3">
        <v>0</v>
      </c>
      <c r="G9" s="3">
        <v>0.35960000000000003</v>
      </c>
      <c r="H9" s="3">
        <v>4.0809740000000003</v>
      </c>
      <c r="I9" s="3">
        <v>3.956995</v>
      </c>
      <c r="J9" s="3">
        <v>3.7663830300000001</v>
      </c>
      <c r="K9" s="3">
        <v>4.9215458099999996</v>
      </c>
      <c r="L9" s="9">
        <f t="shared" si="0"/>
        <v>17.085497840000002</v>
      </c>
      <c r="O9" s="5"/>
    </row>
    <row r="10" spans="2:15" x14ac:dyDescent="0.25">
      <c r="C10" s="1" t="s">
        <v>5</v>
      </c>
      <c r="E10" s="3">
        <v>0</v>
      </c>
      <c r="F10" s="3">
        <v>1.3032000000000001</v>
      </c>
      <c r="G10" s="3">
        <v>2.948</v>
      </c>
      <c r="H10" s="3">
        <v>-0.2084</v>
      </c>
      <c r="I10" s="3">
        <v>0</v>
      </c>
      <c r="J10" s="3">
        <v>0</v>
      </c>
      <c r="K10" s="3">
        <v>0</v>
      </c>
      <c r="L10" s="9">
        <f t="shared" si="0"/>
        <v>4.0427999999999997</v>
      </c>
      <c r="O10" s="5"/>
    </row>
    <row r="11" spans="2:15" x14ac:dyDescent="0.25">
      <c r="C11" s="1" t="s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8.5051562000000001</v>
      </c>
      <c r="K11" s="3">
        <v>21.996648400000002</v>
      </c>
      <c r="L11" s="9">
        <f t="shared" si="0"/>
        <v>30.5018046</v>
      </c>
      <c r="O11" s="5"/>
    </row>
    <row r="12" spans="2:15" x14ac:dyDescent="0.25">
      <c r="C12" s="1" t="s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1.87575</v>
      </c>
      <c r="K12" s="3">
        <v>7.24275</v>
      </c>
      <c r="L12" s="9">
        <f t="shared" si="0"/>
        <v>9.1185000000000009</v>
      </c>
      <c r="O12" s="5"/>
    </row>
    <row r="13" spans="2:15" x14ac:dyDescent="0.25">
      <c r="C13" s="1" t="s">
        <v>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11.134</v>
      </c>
      <c r="K13" s="3">
        <v>26.539168859483503</v>
      </c>
      <c r="L13" s="9">
        <f t="shared" si="0"/>
        <v>37.673168859483503</v>
      </c>
      <c r="O13" s="5"/>
    </row>
    <row r="14" spans="2:15" x14ac:dyDescent="0.25">
      <c r="C14" s="1" t="s">
        <v>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9">
        <f t="shared" si="0"/>
        <v>0</v>
      </c>
      <c r="O14" s="5"/>
    </row>
    <row r="15" spans="2:15" x14ac:dyDescent="0.25">
      <c r="C15" s="1" t="s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9">
        <f t="shared" si="0"/>
        <v>0</v>
      </c>
      <c r="O15" s="5"/>
    </row>
    <row r="16" spans="2:15" x14ac:dyDescent="0.25">
      <c r="C16" s="1" t="s">
        <v>11</v>
      </c>
      <c r="E16" s="3">
        <v>17.510000000000002</v>
      </c>
      <c r="F16" s="3">
        <v>1.9591904196814216</v>
      </c>
      <c r="G16" s="3">
        <v>2.2512014701018761</v>
      </c>
      <c r="H16" s="3">
        <v>32.217863878736665</v>
      </c>
      <c r="I16" s="3">
        <v>44.689346865732574</v>
      </c>
      <c r="J16" s="3">
        <v>45.321014969457735</v>
      </c>
      <c r="K16" s="3">
        <v>56.032904400000014</v>
      </c>
      <c r="L16" s="9">
        <f t="shared" si="0"/>
        <v>199.98152200371027</v>
      </c>
      <c r="O16" s="5"/>
    </row>
    <row r="17" spans="2:15" x14ac:dyDescent="0.25">
      <c r="C17" s="1" t="s">
        <v>12</v>
      </c>
      <c r="E17" s="3">
        <v>0</v>
      </c>
      <c r="F17" s="3">
        <v>0</v>
      </c>
      <c r="G17" s="3">
        <v>4.8400000000000006E-2</v>
      </c>
      <c r="H17" s="3">
        <v>8.8000000000000005E-3</v>
      </c>
      <c r="I17" s="3">
        <v>5.7200000000000001E-2</v>
      </c>
      <c r="J17" s="3">
        <v>4.4000000000000003E-3</v>
      </c>
      <c r="K17" s="3">
        <v>1.7600000000000001E-2</v>
      </c>
      <c r="L17" s="9">
        <f t="shared" si="0"/>
        <v>0.13639999999999999</v>
      </c>
      <c r="O17" s="5"/>
    </row>
    <row r="18" spans="2:15" x14ac:dyDescent="0.25">
      <c r="C18" s="1" t="s">
        <v>13</v>
      </c>
      <c r="E18" s="3">
        <v>0</v>
      </c>
      <c r="F18" s="3">
        <v>6.8000000000000005E-3</v>
      </c>
      <c r="G18" s="3">
        <v>0.1308</v>
      </c>
      <c r="H18" s="3">
        <v>-4.0000000000000002E-4</v>
      </c>
      <c r="I18" s="3">
        <v>-4.0000000000000002E-4</v>
      </c>
      <c r="J18" s="3">
        <v>0</v>
      </c>
      <c r="K18" s="3">
        <v>0</v>
      </c>
      <c r="L18" s="9">
        <f t="shared" si="0"/>
        <v>0.13679999999999998</v>
      </c>
      <c r="O18" s="5"/>
    </row>
    <row r="19" spans="2:15" x14ac:dyDescent="0.25">
      <c r="C19" s="1" t="s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9">
        <f t="shared" si="0"/>
        <v>0</v>
      </c>
      <c r="O19" s="5"/>
    </row>
    <row r="20" spans="2:15" x14ac:dyDescent="0.25">
      <c r="C20" s="1" t="s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9">
        <f t="shared" si="0"/>
        <v>0</v>
      </c>
      <c r="O20" s="5"/>
    </row>
    <row r="21" spans="2:15" x14ac:dyDescent="0.25">
      <c r="C21" s="6" t="s">
        <v>16</v>
      </c>
      <c r="D21" s="6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3">
        <f t="shared" si="0"/>
        <v>0</v>
      </c>
      <c r="O21" s="5"/>
    </row>
    <row r="22" spans="2:15" x14ac:dyDescent="0.25">
      <c r="C22" s="8" t="s">
        <v>17</v>
      </c>
      <c r="D22" s="8"/>
      <c r="E22" s="9">
        <f>SUM(E5:E21)</f>
        <v>37.772999999999996</v>
      </c>
      <c r="F22" s="9">
        <f t="shared" ref="F22:L22" si="1">SUM(F5:F21)</f>
        <v>6.5982235776814218</v>
      </c>
      <c r="G22" s="9">
        <f t="shared" si="1"/>
        <v>44.245085231101875</v>
      </c>
      <c r="H22" s="9">
        <f t="shared" si="1"/>
        <v>117.86591866373666</v>
      </c>
      <c r="I22" s="9">
        <f t="shared" si="1"/>
        <v>155.31270677873255</v>
      </c>
      <c r="J22" s="9">
        <f t="shared" si="1"/>
        <v>121.04728100477634</v>
      </c>
      <c r="K22" s="9">
        <f t="shared" si="1"/>
        <v>166.93458426511424</v>
      </c>
      <c r="L22" s="17">
        <f t="shared" si="1"/>
        <v>649.77679952114306</v>
      </c>
    </row>
    <row r="23" spans="2:15" x14ac:dyDescent="0.25">
      <c r="C23" s="8"/>
      <c r="D23" s="8"/>
      <c r="E23" s="9"/>
      <c r="F23" s="9"/>
      <c r="G23" s="9"/>
      <c r="H23" s="9"/>
      <c r="I23" s="9"/>
      <c r="J23" s="9"/>
      <c r="K23" s="9"/>
    </row>
    <row r="24" spans="2:15" x14ac:dyDescent="0.25">
      <c r="C24" s="8"/>
      <c r="D24" s="8"/>
      <c r="E24" s="9"/>
      <c r="F24" s="9"/>
      <c r="G24" s="9"/>
      <c r="H24" s="9"/>
      <c r="I24" s="9"/>
      <c r="J24" s="9"/>
      <c r="K24" s="9"/>
      <c r="L24" s="9"/>
    </row>
    <row r="25" spans="2:15" ht="31.5" x14ac:dyDescent="0.25">
      <c r="E25" s="18" t="s">
        <v>27</v>
      </c>
      <c r="F25" s="19">
        <v>39448</v>
      </c>
      <c r="G25" s="19">
        <v>39814</v>
      </c>
      <c r="H25" s="19">
        <v>40179</v>
      </c>
      <c r="I25" s="19">
        <v>40544</v>
      </c>
      <c r="J25" s="19">
        <v>40909</v>
      </c>
      <c r="K25" s="21" t="s">
        <v>25</v>
      </c>
      <c r="L25" s="20" t="s">
        <v>22</v>
      </c>
    </row>
    <row r="26" spans="2:15" x14ac:dyDescent="0.25">
      <c r="B26" s="1" t="s">
        <v>18</v>
      </c>
      <c r="E26" s="3"/>
      <c r="F26" s="3"/>
      <c r="G26" s="3"/>
      <c r="H26" s="3"/>
      <c r="I26" s="3"/>
      <c r="J26" s="3"/>
      <c r="K26" s="3"/>
    </row>
    <row r="27" spans="2:15" x14ac:dyDescent="0.25">
      <c r="C27" s="1" t="s">
        <v>0</v>
      </c>
      <c r="E27" s="2">
        <v>0</v>
      </c>
      <c r="F27" s="2">
        <v>0.45292595999999996</v>
      </c>
      <c r="G27" s="2">
        <v>0.36570178199999998</v>
      </c>
      <c r="H27" s="2">
        <v>0.50973804599999994</v>
      </c>
      <c r="I27" s="2">
        <v>0.86679503709999994</v>
      </c>
      <c r="J27" s="2">
        <v>0.82527337421970492</v>
      </c>
      <c r="K27" s="16">
        <v>1.1000000000000001</v>
      </c>
      <c r="L27" s="10">
        <f t="shared" ref="L27:L34" si="2">SUM(E27:K27)</f>
        <v>4.1204341993197051</v>
      </c>
    </row>
    <row r="28" spans="2:15" x14ac:dyDescent="0.25">
      <c r="C28" s="1" t="s">
        <v>1</v>
      </c>
      <c r="E28" s="2">
        <v>0</v>
      </c>
      <c r="F28" s="2">
        <v>0.24426001293767613</v>
      </c>
      <c r="G28" s="2">
        <v>0.27205985993529069</v>
      </c>
      <c r="H28" s="2">
        <v>0.18445527530115213</v>
      </c>
      <c r="I28" s="2">
        <v>0.34183046116343546</v>
      </c>
      <c r="J28" s="2">
        <v>0.23182499999999998</v>
      </c>
      <c r="K28" s="16">
        <v>0.371</v>
      </c>
      <c r="L28" s="10">
        <f t="shared" si="2"/>
        <v>1.6454306093375544</v>
      </c>
    </row>
    <row r="29" spans="2:15" x14ac:dyDescent="0.25">
      <c r="C29" s="1" t="s">
        <v>2</v>
      </c>
      <c r="E29" s="2">
        <v>0</v>
      </c>
      <c r="F29" s="2">
        <v>1.0511888400000001E-2</v>
      </c>
      <c r="G29" s="2">
        <v>2.5586574677999998</v>
      </c>
      <c r="H29" s="2">
        <v>5.8129927830000012</v>
      </c>
      <c r="I29" s="2">
        <v>7.4640608513999993</v>
      </c>
      <c r="J29" s="2">
        <v>3.4578292499999996</v>
      </c>
      <c r="K29" s="16">
        <v>3.59</v>
      </c>
      <c r="L29" s="10">
        <f t="shared" si="2"/>
        <v>22.894052240600001</v>
      </c>
    </row>
    <row r="30" spans="2:15" x14ac:dyDescent="0.25">
      <c r="C30" s="1" t="s">
        <v>3</v>
      </c>
      <c r="E30" s="2">
        <v>0</v>
      </c>
      <c r="F30" s="2">
        <v>0</v>
      </c>
      <c r="G30" s="2">
        <v>0.31635000000000002</v>
      </c>
      <c r="H30" s="2">
        <v>0.16359000000000001</v>
      </c>
      <c r="I30" s="2">
        <v>0.33344999999999997</v>
      </c>
      <c r="J30" s="2">
        <v>0.32262000000000007</v>
      </c>
      <c r="K30" s="16">
        <v>0.44459999999999994</v>
      </c>
      <c r="L30" s="10">
        <f t="shared" si="2"/>
        <v>1.5806100000000001</v>
      </c>
    </row>
    <row r="31" spans="2:15" x14ac:dyDescent="0.25">
      <c r="C31" s="1" t="s">
        <v>4</v>
      </c>
      <c r="E31" s="2">
        <v>0</v>
      </c>
      <c r="F31" s="2">
        <v>0</v>
      </c>
      <c r="G31" s="2">
        <v>0.28846350000000004</v>
      </c>
      <c r="H31" s="2">
        <v>1.6204999999999998</v>
      </c>
      <c r="I31" s="2">
        <v>1.7927</v>
      </c>
      <c r="J31" s="2">
        <v>0.94725000000000015</v>
      </c>
      <c r="K31" s="16">
        <v>0.77215498975185459</v>
      </c>
      <c r="L31" s="10">
        <f t="shared" si="2"/>
        <v>5.4210684897518542</v>
      </c>
    </row>
    <row r="32" spans="2:15" x14ac:dyDescent="0.25">
      <c r="C32" s="1" t="s">
        <v>5</v>
      </c>
      <c r="E32" s="2">
        <v>118</v>
      </c>
      <c r="F32" s="2">
        <v>7.33786</v>
      </c>
      <c r="G32" s="2">
        <v>15.401919999999997</v>
      </c>
      <c r="H32" s="2">
        <v>8.388499999999997</v>
      </c>
      <c r="I32" s="2">
        <v>14.1892</v>
      </c>
      <c r="J32" s="2">
        <v>13.028600000000001</v>
      </c>
      <c r="K32" s="16">
        <v>14.3</v>
      </c>
      <c r="L32" s="10">
        <f t="shared" si="2"/>
        <v>190.64608000000001</v>
      </c>
    </row>
    <row r="33" spans="3:14" x14ac:dyDescent="0.25">
      <c r="C33" s="1" t="s">
        <v>6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1.4698099999999998</v>
      </c>
      <c r="K33" s="16">
        <v>1.9</v>
      </c>
      <c r="L33" s="10">
        <f t="shared" si="2"/>
        <v>3.3698099999999998</v>
      </c>
    </row>
    <row r="34" spans="3:14" x14ac:dyDescent="0.25">
      <c r="C34" s="1" t="s">
        <v>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0.21258500000000002</v>
      </c>
      <c r="K34" s="16">
        <v>0.7</v>
      </c>
      <c r="L34" s="10">
        <f t="shared" si="2"/>
        <v>0.91258499999999998</v>
      </c>
    </row>
    <row r="35" spans="3:14" x14ac:dyDescent="0.25">
      <c r="C35" s="1" t="s">
        <v>23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5.0999999999999996</v>
      </c>
      <c r="K35" s="16">
        <v>11.1</v>
      </c>
      <c r="L35" s="10">
        <f>K35</f>
        <v>11.1</v>
      </c>
    </row>
    <row r="36" spans="3:14" x14ac:dyDescent="0.25">
      <c r="C36" s="1" t="s">
        <v>9</v>
      </c>
      <c r="E36" s="2"/>
      <c r="F36" s="2"/>
      <c r="G36" s="2"/>
      <c r="H36" s="2"/>
      <c r="I36" s="2"/>
      <c r="J36" s="2"/>
      <c r="K36" s="2">
        <v>0</v>
      </c>
      <c r="L36" s="10">
        <f t="shared" ref="L36:L43" si="3">SUM(E36:K36)</f>
        <v>0</v>
      </c>
    </row>
    <row r="37" spans="3:14" x14ac:dyDescent="0.25">
      <c r="C37" s="1" t="s">
        <v>10</v>
      </c>
      <c r="E37" s="2"/>
      <c r="F37" s="2"/>
      <c r="G37" s="2"/>
      <c r="H37" s="2"/>
      <c r="I37" s="2"/>
      <c r="J37" s="2"/>
      <c r="K37" s="2">
        <v>0</v>
      </c>
      <c r="L37" s="10">
        <f t="shared" si="3"/>
        <v>0</v>
      </c>
    </row>
    <row r="38" spans="3:14" x14ac:dyDescent="0.25">
      <c r="C38" s="1" t="s">
        <v>11</v>
      </c>
      <c r="E38" s="2">
        <v>3.85</v>
      </c>
      <c r="F38" s="2">
        <v>0.45179099999999994</v>
      </c>
      <c r="G38" s="2">
        <v>0.51912899999999995</v>
      </c>
      <c r="H38" s="2">
        <v>11.917167900000003</v>
      </c>
      <c r="I38" s="2">
        <v>16.774031700000002</v>
      </c>
      <c r="J38" s="2">
        <v>16.966007500000003</v>
      </c>
      <c r="K38" s="16">
        <v>20.688651162790698</v>
      </c>
      <c r="L38" s="10">
        <f t="shared" si="3"/>
        <v>71.1667782627907</v>
      </c>
    </row>
    <row r="39" spans="3:14" x14ac:dyDescent="0.25">
      <c r="C39" s="1" t="s">
        <v>12</v>
      </c>
      <c r="E39" s="2">
        <v>0</v>
      </c>
      <c r="F39" s="2">
        <v>0</v>
      </c>
      <c r="G39" s="2">
        <v>1.166E-2</v>
      </c>
      <c r="H39" s="2">
        <v>2.1199999999999999E-3</v>
      </c>
      <c r="I39" s="2">
        <v>1.3779999999999999E-2</v>
      </c>
      <c r="J39" s="2">
        <v>1.06E-3</v>
      </c>
      <c r="K39" s="16">
        <v>0.44309999999999994</v>
      </c>
      <c r="L39" s="10">
        <f t="shared" si="3"/>
        <v>0.47171999999999992</v>
      </c>
    </row>
    <row r="40" spans="3:14" x14ac:dyDescent="0.25">
      <c r="C40" s="1" t="s">
        <v>13</v>
      </c>
      <c r="E40" s="2">
        <v>3.8</v>
      </c>
      <c r="F40" s="2">
        <v>1.5640000000000001E-2</v>
      </c>
      <c r="G40" s="2">
        <v>0.30084</v>
      </c>
      <c r="H40" s="2">
        <v>-9.2000000000000003E-4</v>
      </c>
      <c r="I40" s="2">
        <v>-9.2000000000000003E-4</v>
      </c>
      <c r="J40" s="2">
        <v>3.5347900000000001</v>
      </c>
      <c r="K40" s="16">
        <v>9.8000000000000007</v>
      </c>
      <c r="L40" s="10">
        <f t="shared" si="3"/>
        <v>17.44943</v>
      </c>
    </row>
    <row r="41" spans="3:14" x14ac:dyDescent="0.25">
      <c r="C41" s="1" t="s">
        <v>14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10">
        <f t="shared" si="3"/>
        <v>0</v>
      </c>
    </row>
    <row r="42" spans="3:14" x14ac:dyDescent="0.25">
      <c r="C42" s="1" t="s">
        <v>15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10">
        <f t="shared" si="3"/>
        <v>0</v>
      </c>
    </row>
    <row r="43" spans="3:14" x14ac:dyDescent="0.25">
      <c r="C43" s="6" t="s">
        <v>16</v>
      </c>
      <c r="D43" s="6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1">
        <f t="shared" si="3"/>
        <v>0</v>
      </c>
    </row>
    <row r="44" spans="3:14" x14ac:dyDescent="0.25">
      <c r="C44" s="8" t="s">
        <v>17</v>
      </c>
      <c r="D44" s="8"/>
      <c r="E44" s="9">
        <f>SUM(E27:E43)</f>
        <v>125.64999999999999</v>
      </c>
      <c r="F44" s="9">
        <f t="shared" ref="F44:K44" si="4">SUM(F27:F43)</f>
        <v>8.512988861337675</v>
      </c>
      <c r="G44" s="9">
        <f t="shared" si="4"/>
        <v>20.034781609735287</v>
      </c>
      <c r="H44" s="9">
        <f t="shared" si="4"/>
        <v>28.598144004301155</v>
      </c>
      <c r="I44" s="9">
        <f t="shared" si="4"/>
        <v>41.77492804966343</v>
      </c>
      <c r="J44" s="9">
        <f t="shared" si="4"/>
        <v>46.097650124219712</v>
      </c>
      <c r="K44" s="9">
        <f t="shared" si="4"/>
        <v>65.209506152542559</v>
      </c>
      <c r="L44" s="17">
        <f>SUM(L27:L43)</f>
        <v>330.77799880179987</v>
      </c>
      <c r="N44" s="4"/>
    </row>
    <row r="45" spans="3:14" x14ac:dyDescent="0.25">
      <c r="C45" s="15" t="s">
        <v>24</v>
      </c>
      <c r="D45" s="8"/>
      <c r="E45" s="9"/>
      <c r="F45" s="9"/>
      <c r="G45" s="9"/>
      <c r="H45" s="9"/>
      <c r="I45" s="9"/>
      <c r="J45" s="9"/>
      <c r="K45" s="9"/>
      <c r="L45" s="9"/>
      <c r="N45" s="4"/>
    </row>
    <row r="46" spans="3:14" x14ac:dyDescent="0.25">
      <c r="C46" s="15" t="s">
        <v>26</v>
      </c>
      <c r="D46" s="8"/>
      <c r="E46" s="9"/>
      <c r="F46" s="9"/>
      <c r="G46" s="9"/>
      <c r="H46" s="9"/>
      <c r="I46" s="9"/>
      <c r="J46" s="9"/>
      <c r="K46" s="9"/>
      <c r="L46" s="9"/>
      <c r="N46" s="4"/>
    </row>
    <row r="47" spans="3:14" x14ac:dyDescent="0.25">
      <c r="C47" s="15"/>
      <c r="D47" s="8"/>
      <c r="E47" s="9"/>
      <c r="F47" s="9"/>
      <c r="G47" s="9"/>
      <c r="H47" s="9"/>
      <c r="I47" s="9"/>
      <c r="J47" s="9"/>
      <c r="K47" s="9"/>
      <c r="L47" s="9"/>
      <c r="N47" s="4"/>
    </row>
    <row r="48" spans="3:14" ht="31.5" x14ac:dyDescent="0.25">
      <c r="E48" s="18" t="s">
        <v>27</v>
      </c>
      <c r="F48" s="19">
        <v>39448</v>
      </c>
      <c r="G48" s="19">
        <v>39814</v>
      </c>
      <c r="H48" s="19">
        <v>40179</v>
      </c>
      <c r="I48" s="19">
        <v>40544</v>
      </c>
      <c r="J48" s="19">
        <v>40909</v>
      </c>
      <c r="K48" s="20" t="s">
        <v>21</v>
      </c>
      <c r="L48" s="20" t="s">
        <v>22</v>
      </c>
    </row>
    <row r="49" spans="2:14" x14ac:dyDescent="0.25">
      <c r="B49" s="1" t="s">
        <v>19</v>
      </c>
      <c r="E49" s="3"/>
      <c r="F49" s="3"/>
      <c r="G49" s="3"/>
      <c r="H49" s="3"/>
      <c r="I49" s="3"/>
      <c r="J49" s="3"/>
      <c r="K49" s="3"/>
    </row>
    <row r="50" spans="2:14" x14ac:dyDescent="0.25">
      <c r="C50" s="1" t="s">
        <v>0</v>
      </c>
      <c r="E50" s="3">
        <v>0</v>
      </c>
      <c r="F50" s="3">
        <v>35431.220545114018</v>
      </c>
      <c r="G50" s="3">
        <v>20647.197025844904</v>
      </c>
      <c r="H50" s="3">
        <v>14910.113272098692</v>
      </c>
      <c r="I50" s="3">
        <v>19449.344373963831</v>
      </c>
      <c r="J50" s="3">
        <v>18188.446845667961</v>
      </c>
      <c r="K50" s="3">
        <v>34629.57661210747</v>
      </c>
      <c r="L50" s="9">
        <f t="shared" ref="L50:L65" si="5">SUM(E50:K50)</f>
        <v>143255.89867479686</v>
      </c>
      <c r="N50" s="4"/>
    </row>
    <row r="51" spans="2:14" x14ac:dyDescent="0.25">
      <c r="C51" s="1" t="s">
        <v>1</v>
      </c>
      <c r="E51" s="3">
        <v>0</v>
      </c>
      <c r="F51" s="3">
        <v>238139.48983717058</v>
      </c>
      <c r="G51" s="3">
        <v>189795.38287774494</v>
      </c>
      <c r="H51" s="3">
        <v>223516.88958401102</v>
      </c>
      <c r="I51" s="3">
        <v>184722.23585113857</v>
      </c>
      <c r="J51" s="3">
        <v>184423.81543780884</v>
      </c>
      <c r="K51" s="3">
        <v>201135.3585842769</v>
      </c>
      <c r="L51" s="9">
        <f t="shared" si="5"/>
        <v>1221733.172172151</v>
      </c>
      <c r="N51" s="4"/>
    </row>
    <row r="52" spans="2:14" x14ac:dyDescent="0.25">
      <c r="C52" s="1" t="s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9">
        <f t="shared" si="5"/>
        <v>0</v>
      </c>
      <c r="N52" s="4"/>
    </row>
    <row r="53" spans="2:14" x14ac:dyDescent="0.25">
      <c r="C53" s="1" t="s">
        <v>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9">
        <f t="shared" si="5"/>
        <v>0</v>
      </c>
      <c r="N53" s="4"/>
    </row>
    <row r="54" spans="2:14" x14ac:dyDescent="0.25">
      <c r="C54" s="1" t="s">
        <v>4</v>
      </c>
      <c r="E54" s="3">
        <v>0</v>
      </c>
      <c r="F54" s="3">
        <v>0</v>
      </c>
      <c r="G54" s="3">
        <v>12494</v>
      </c>
      <c r="H54" s="3">
        <v>85300.540000000008</v>
      </c>
      <c r="I54" s="3">
        <v>71973.600000000006</v>
      </c>
      <c r="J54" s="3">
        <v>243182.39159999997</v>
      </c>
      <c r="K54" s="3">
        <v>117336.98000000001</v>
      </c>
      <c r="L54" s="9">
        <f t="shared" si="5"/>
        <v>530287.51159999997</v>
      </c>
      <c r="N54" s="4"/>
    </row>
    <row r="55" spans="2:14" x14ac:dyDescent="0.25">
      <c r="C55" s="1" t="s">
        <v>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9">
        <f t="shared" si="5"/>
        <v>0</v>
      </c>
      <c r="N55" s="4"/>
    </row>
    <row r="56" spans="2:14" x14ac:dyDescent="0.25">
      <c r="C56" s="1" t="s">
        <v>6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9">
        <f t="shared" si="5"/>
        <v>0</v>
      </c>
      <c r="N56" s="4"/>
    </row>
    <row r="57" spans="2:14" x14ac:dyDescent="0.25">
      <c r="C57" s="1" t="s">
        <v>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9">
        <f t="shared" si="5"/>
        <v>0</v>
      </c>
      <c r="N57" s="4"/>
    </row>
    <row r="58" spans="2:14" x14ac:dyDescent="0.25">
      <c r="C58" s="1" t="s">
        <v>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64595</v>
      </c>
      <c r="K58" s="3">
        <v>227010.49492302097</v>
      </c>
      <c r="L58" s="9">
        <f t="shared" si="5"/>
        <v>291605.49492302095</v>
      </c>
      <c r="N58" s="4"/>
    </row>
    <row r="59" spans="2:14" x14ac:dyDescent="0.25">
      <c r="C59" s="1" t="s">
        <v>9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9">
        <f t="shared" si="5"/>
        <v>0</v>
      </c>
      <c r="N59" s="4"/>
    </row>
    <row r="60" spans="2:14" x14ac:dyDescent="0.25">
      <c r="C60" s="1" t="s">
        <v>10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9">
        <f t="shared" si="5"/>
        <v>0</v>
      </c>
      <c r="N60" s="4"/>
    </row>
    <row r="61" spans="2:14" x14ac:dyDescent="0.25">
      <c r="C61" s="1" t="s">
        <v>11</v>
      </c>
      <c r="E61" s="3">
        <v>0</v>
      </c>
      <c r="F61" s="3">
        <v>-4615.5395348837255</v>
      </c>
      <c r="G61" s="3">
        <v>-4058.9597674418642</v>
      </c>
      <c r="H61" s="3">
        <v>-5036.3681395348867</v>
      </c>
      <c r="I61" s="3">
        <v>-2837.1993023255841</v>
      </c>
      <c r="J61" s="3">
        <v>-5226.4197674418656</v>
      </c>
      <c r="K61" s="3">
        <v>-158251.5</v>
      </c>
      <c r="L61" s="9">
        <f t="shared" si="5"/>
        <v>-180025.98651162791</v>
      </c>
      <c r="N61" s="4"/>
    </row>
    <row r="62" spans="2:14" x14ac:dyDescent="0.25">
      <c r="C62" s="1" t="s">
        <v>12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9">
        <f t="shared" si="5"/>
        <v>0</v>
      </c>
      <c r="N62" s="4"/>
    </row>
    <row r="63" spans="2:14" x14ac:dyDescent="0.25">
      <c r="C63" s="1" t="s">
        <v>13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9">
        <f t="shared" si="5"/>
        <v>0</v>
      </c>
      <c r="N63" s="4"/>
    </row>
    <row r="64" spans="2:14" x14ac:dyDescent="0.25">
      <c r="C64" s="1" t="s">
        <v>15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9">
        <f t="shared" si="5"/>
        <v>0</v>
      </c>
      <c r="N64" s="4"/>
    </row>
    <row r="65" spans="3:14" x14ac:dyDescent="0.25">
      <c r="C65" s="6" t="s">
        <v>16</v>
      </c>
      <c r="D65" s="6"/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4">
        <f t="shared" si="5"/>
        <v>0</v>
      </c>
      <c r="N65" s="4"/>
    </row>
    <row r="66" spans="3:14" x14ac:dyDescent="0.25">
      <c r="C66" s="8" t="s">
        <v>17</v>
      </c>
      <c r="D66" s="8"/>
      <c r="E66" s="9">
        <f>SUM(E50:E65)</f>
        <v>0</v>
      </c>
      <c r="F66" s="9">
        <f t="shared" ref="F66:K66" si="6">SUM(F50:F65)</f>
        <v>268955.17084740085</v>
      </c>
      <c r="G66" s="9">
        <f t="shared" si="6"/>
        <v>218877.62013614798</v>
      </c>
      <c r="H66" s="9">
        <f t="shared" si="6"/>
        <v>318691.17471657478</v>
      </c>
      <c r="I66" s="9">
        <f t="shared" si="6"/>
        <v>273307.9809227768</v>
      </c>
      <c r="J66" s="9">
        <f t="shared" si="6"/>
        <v>505163.23411603487</v>
      </c>
      <c r="K66" s="9">
        <f t="shared" si="6"/>
        <v>421860.91011940537</v>
      </c>
      <c r="L66" s="17">
        <f>SUM(L50:L65)</f>
        <v>2006856.0908583405</v>
      </c>
    </row>
  </sheetData>
  <conditionalFormatting sqref="E2:K2 E25:K25 E48:K48">
    <cfRule type="expression" dxfId="3" priority="11" stopIfTrue="1">
      <formula>#REF!="Current"</formula>
    </cfRule>
  </conditionalFormatting>
  <conditionalFormatting sqref="L2">
    <cfRule type="expression" dxfId="2" priority="6" stopIfTrue="1">
      <formula>#REF!="Current"</formula>
    </cfRule>
  </conditionalFormatting>
  <conditionalFormatting sqref="L25">
    <cfRule type="expression" dxfId="1" priority="4" stopIfTrue="1">
      <formula>#REF!="Current"</formula>
    </cfRule>
  </conditionalFormatting>
  <conditionalFormatting sqref="L48">
    <cfRule type="expression" dxfId="0" priority="2" stopIfTrue="1">
      <formula>#REF!="Current"</formula>
    </cfRule>
  </conditionalFormatting>
  <pageMargins left="0.75" right="0.5" top="1" bottom="1" header="0.5" footer="0.5"/>
  <pageSetup scale="61" orientation="portrait" r:id="rId1"/>
  <headerFooter>
    <oddHeader>&amp;R&amp;"Times New Roman,Bold"&amp;12Attachment to Response to AG-1 Question No. 3
Page 1 of 1
Hornung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Hayden, John</dc:creator>
  <cp:lastModifiedBy>Lovekamp, Rick</cp:lastModifiedBy>
  <cp:lastPrinted>2014-03-03T16:13:57Z</cp:lastPrinted>
  <dcterms:created xsi:type="dcterms:W3CDTF">2014-02-19T15:29:56Z</dcterms:created>
  <dcterms:modified xsi:type="dcterms:W3CDTF">2014-03-03T16:15:23Z</dcterms:modified>
</cp:coreProperties>
</file>