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10" yWindow="360" windowWidth="21840" windowHeight="11820"/>
  </bookViews>
  <sheets>
    <sheet name="Attachment to AG DR 2-11" sheetId="1" r:id="rId1"/>
  </sheets>
  <calcPr calcId="144525"/>
</workbook>
</file>

<file path=xl/calcChain.xml><?xml version="1.0" encoding="utf-8"?>
<calcChain xmlns="http://schemas.openxmlformats.org/spreadsheetml/2006/main">
  <c r="E2" i="1" l="1"/>
  <c r="E15" i="1"/>
  <c r="D15" i="1"/>
  <c r="C15" i="1" l="1"/>
  <c r="B7" i="1"/>
  <c r="C7" i="1" l="1"/>
  <c r="C8" i="1" s="1"/>
  <c r="D7" i="1"/>
  <c r="D8" i="1" s="1"/>
  <c r="E7" i="1"/>
  <c r="E8" i="1" s="1"/>
  <c r="C10" i="1"/>
  <c r="C16" i="1" s="1"/>
  <c r="E10" i="1" l="1"/>
  <c r="E16" i="1" s="1"/>
  <c r="D10" i="1"/>
  <c r="D16" i="1" s="1"/>
</calcChain>
</file>

<file path=xl/sharedStrings.xml><?xml version="1.0" encoding="utf-8"?>
<sst xmlns="http://schemas.openxmlformats.org/spreadsheetml/2006/main" count="19" uniqueCount="17">
  <si>
    <t>Note B: Source is UI</t>
  </si>
  <si>
    <t>Cost of Project Phoenix Applicable to WSCK</t>
  </si>
  <si>
    <t>Total Cost Per WSCK Customer</t>
  </si>
  <si>
    <t>Months per Year</t>
  </si>
  <si>
    <t>Proposed Recovery Period (months)</t>
  </si>
  <si>
    <t>WSCK Customers As Percent of Total UI Customers</t>
  </si>
  <si>
    <t>Total Recovery Months</t>
  </si>
  <si>
    <t>Project Phoenix Cost Per Month Per WSCK Customer</t>
  </si>
  <si>
    <t>JDE</t>
  </si>
  <si>
    <t>CC&amp;B</t>
  </si>
  <si>
    <t>Total</t>
  </si>
  <si>
    <t>Number of WSCK Customers (Note B)</t>
  </si>
  <si>
    <t>Total UI Customers (Note B)</t>
  </si>
  <si>
    <t>Project Phoenix System Costs (Note A)</t>
  </si>
  <si>
    <t>Years</t>
  </si>
  <si>
    <t>Project Phoenix Total Cost Per WSCK Customer</t>
  </si>
  <si>
    <t>Note A: Source is Steven Lubertozzi's testimony in Case Nos. 2010-00476 and 2008-00563.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</si>
</sst>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.0_);_(* \(#,##0.0\);_(* &quot;-&quot;??_);_(@_)"/>
    <numFmt numFmtId="166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165" fontId="0" fillId="0" borderId="0" xfId="1" applyNumberFormat="1" applyFont="1" applyBorder="1"/>
    <xf numFmtId="166" fontId="0" fillId="0" borderId="0" xfId="1" applyNumberFormat="1" applyFont="1" applyBorder="1" applyAlignment="1">
      <alignment horizontal="right"/>
    </xf>
    <xf numFmtId="10" fontId="0" fillId="0" borderId="2" xfId="3" applyNumberFormat="1" applyFont="1" applyBorder="1"/>
    <xf numFmtId="10" fontId="0" fillId="0" borderId="0" xfId="3" applyNumberFormat="1" applyFont="1" applyBorder="1"/>
    <xf numFmtId="44" fontId="0" fillId="0" borderId="0" xfId="2" applyFont="1" applyBorder="1"/>
    <xf numFmtId="166" fontId="0" fillId="0" borderId="0" xfId="1" applyNumberFormat="1" applyFont="1" applyBorder="1"/>
    <xf numFmtId="0" fontId="0" fillId="0" borderId="0" xfId="0" applyBorder="1" applyAlignment="1"/>
    <xf numFmtId="164" fontId="0" fillId="0" borderId="2" xfId="2" applyNumberFormat="1" applyFont="1" applyBorder="1"/>
    <xf numFmtId="166" fontId="0" fillId="0" borderId="2" xfId="1" applyNumberFormat="1" applyFont="1" applyBorder="1"/>
    <xf numFmtId="0" fontId="0" fillId="0" borderId="0" xfId="0" applyBorder="1" applyAlignment="1">
      <alignment horizontal="left" indent="1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44" fontId="2" fillId="0" borderId="2" xfId="2" applyFont="1" applyBorder="1"/>
    <xf numFmtId="0" fontId="2" fillId="0" borderId="0" xfId="0" applyFont="1" applyBorder="1" applyAlignment="1">
      <alignment horizontal="left"/>
    </xf>
    <xf numFmtId="0" fontId="2" fillId="0" borderId="0" xfId="0" applyFont="1"/>
    <xf numFmtId="164" fontId="2" fillId="0" borderId="2" xfId="2" applyNumberFormat="1" applyFont="1" applyBorder="1"/>
    <xf numFmtId="0" fontId="0" fillId="0" borderId="0" xfId="0" applyAlignment="1">
      <alignment horizontal="left" indent="1"/>
    </xf>
    <xf numFmtId="0" fontId="2" fillId="0" borderId="0" xfId="0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tabSelected="1" workbookViewId="0">
      <selection activeCell="C23" sqref="C23"/>
    </sheetView>
  </sheetViews>
  <sheetFormatPr defaultRowHeight="15" x14ac:dyDescent="0.25"/>
  <cols>
    <col min="1" max="1" width="46.42578125" bestFit="1" customWidth="1"/>
    <col min="2" max="2" width="12.28515625" customWidth="1"/>
    <col min="3" max="5" width="13.7109375" customWidth="1"/>
  </cols>
  <sheetData>
    <row r="1" spans="1:5" x14ac:dyDescent="0.25">
      <c r="A1" s="11"/>
      <c r="B1" s="11"/>
      <c r="C1" s="1" t="s">
        <v>8</v>
      </c>
      <c r="D1" s="4" t="s">
        <v>9</v>
      </c>
      <c r="E1" s="4" t="s">
        <v>10</v>
      </c>
    </row>
    <row r="2" spans="1:5" x14ac:dyDescent="0.25">
      <c r="A2" s="18" t="s">
        <v>13</v>
      </c>
      <c r="B2" s="19"/>
      <c r="C2" s="20">
        <v>13995789</v>
      </c>
      <c r="D2" s="20">
        <v>7126679</v>
      </c>
      <c r="E2" s="20">
        <f>C2+D2</f>
        <v>21122468</v>
      </c>
    </row>
    <row r="3" spans="1:5" x14ac:dyDescent="0.25">
      <c r="A3" s="2"/>
      <c r="B3" s="2"/>
      <c r="C3" s="2"/>
      <c r="D3" s="2"/>
      <c r="E3" s="2"/>
    </row>
    <row r="4" spans="1:5" x14ac:dyDescent="0.25">
      <c r="A4" s="16" t="s">
        <v>15</v>
      </c>
      <c r="B4" s="2"/>
      <c r="C4" s="2"/>
      <c r="D4" s="2"/>
      <c r="E4" s="2"/>
    </row>
    <row r="5" spans="1:5" x14ac:dyDescent="0.25">
      <c r="A5" s="14" t="s">
        <v>11</v>
      </c>
      <c r="B5" s="5">
        <v>7362.4</v>
      </c>
      <c r="C5" s="2"/>
      <c r="D5" s="2"/>
      <c r="E5" s="2"/>
    </row>
    <row r="6" spans="1:5" x14ac:dyDescent="0.25">
      <c r="A6" s="14" t="s">
        <v>12</v>
      </c>
      <c r="B6" s="5">
        <v>265278.5</v>
      </c>
      <c r="C6" s="5"/>
      <c r="D6" s="5"/>
      <c r="E6" s="5"/>
    </row>
    <row r="7" spans="1:5" x14ac:dyDescent="0.25">
      <c r="A7" s="14" t="s">
        <v>5</v>
      </c>
      <c r="B7" s="7">
        <f>B5/B6</f>
        <v>2.7753474179023175E-2</v>
      </c>
      <c r="C7" s="8">
        <f>B7</f>
        <v>2.7753474179023175E-2</v>
      </c>
      <c r="D7" s="8">
        <f>B7</f>
        <v>2.7753474179023175E-2</v>
      </c>
      <c r="E7" s="8">
        <f>B7</f>
        <v>2.7753474179023175E-2</v>
      </c>
    </row>
    <row r="8" spans="1:5" x14ac:dyDescent="0.25">
      <c r="A8" s="3" t="s">
        <v>1</v>
      </c>
      <c r="B8" s="2"/>
      <c r="C8" s="12">
        <f>C2*C7</f>
        <v>388431.76862655656</v>
      </c>
      <c r="D8" s="12">
        <f t="shared" ref="D8:E8" si="0">D2*D7</f>
        <v>197790.1016086867</v>
      </c>
      <c r="E8" s="12">
        <f t="shared" si="0"/>
        <v>586221.87023524323</v>
      </c>
    </row>
    <row r="9" spans="1:5" x14ac:dyDescent="0.25">
      <c r="A9" s="14" t="s">
        <v>11</v>
      </c>
      <c r="B9" s="2"/>
      <c r="C9" s="5">
        <v>7362.4</v>
      </c>
      <c r="D9" s="5">
        <v>7362.4</v>
      </c>
      <c r="E9" s="5">
        <v>7362.4</v>
      </c>
    </row>
    <row r="10" spans="1:5" x14ac:dyDescent="0.25">
      <c r="A10" s="15" t="s">
        <v>2</v>
      </c>
      <c r="B10" s="16"/>
      <c r="C10" s="17">
        <f>C8/C9</f>
        <v>52.758851546582171</v>
      </c>
      <c r="D10" s="17">
        <f t="shared" ref="D10:E10" si="1">D8/D9</f>
        <v>26.864894818087404</v>
      </c>
      <c r="E10" s="17">
        <f t="shared" si="1"/>
        <v>79.623746364669572</v>
      </c>
    </row>
    <row r="11" spans="1:5" x14ac:dyDescent="0.25">
      <c r="A11" s="3"/>
      <c r="B11" s="2"/>
      <c r="C11" s="9"/>
      <c r="D11" s="9"/>
      <c r="E11" s="9"/>
    </row>
    <row r="12" spans="1:5" x14ac:dyDescent="0.25">
      <c r="A12" s="16" t="s">
        <v>7</v>
      </c>
      <c r="B12" s="2"/>
      <c r="C12" s="2"/>
      <c r="D12" s="2"/>
      <c r="E12" s="2"/>
    </row>
    <row r="13" spans="1:5" x14ac:dyDescent="0.25">
      <c r="A13" s="14" t="s">
        <v>4</v>
      </c>
      <c r="B13" s="6" t="s">
        <v>14</v>
      </c>
      <c r="C13" s="10">
        <v>8</v>
      </c>
      <c r="D13" s="10">
        <v>8</v>
      </c>
      <c r="E13" s="10">
        <v>8</v>
      </c>
    </row>
    <row r="14" spans="1:5" x14ac:dyDescent="0.25">
      <c r="A14" s="2"/>
      <c r="B14" s="6" t="s">
        <v>3</v>
      </c>
      <c r="C14" s="10">
        <v>12</v>
      </c>
      <c r="D14" s="10">
        <v>12</v>
      </c>
      <c r="E14" s="10">
        <v>12</v>
      </c>
    </row>
    <row r="15" spans="1:5" x14ac:dyDescent="0.25">
      <c r="A15" s="2"/>
      <c r="B15" s="6" t="s">
        <v>6</v>
      </c>
      <c r="C15" s="13">
        <f>C13*C14</f>
        <v>96</v>
      </c>
      <c r="D15" s="13">
        <f>D13*D14</f>
        <v>96</v>
      </c>
      <c r="E15" s="13">
        <f>E13*E14</f>
        <v>96</v>
      </c>
    </row>
    <row r="16" spans="1:5" x14ac:dyDescent="0.25">
      <c r="A16" s="22" t="s">
        <v>7</v>
      </c>
      <c r="B16" s="22"/>
      <c r="C16" s="17">
        <f>C10/C15</f>
        <v>0.54957137027689762</v>
      </c>
      <c r="D16" s="17">
        <f>D10/D15</f>
        <v>0.2798426543550771</v>
      </c>
      <c r="E16" s="17">
        <f>E10/E15</f>
        <v>0.82941402463197467</v>
      </c>
    </row>
    <row r="18" spans="1:1" x14ac:dyDescent="0.25">
      <c r="A18" s="21" t="s">
        <v>16</v>
      </c>
    </row>
    <row r="19" spans="1:1" x14ac:dyDescent="0.25">
      <c r="A19" s="21" t="s">
        <v>0</v>
      </c>
    </row>
  </sheetData>
  <mergeCells count="1">
    <mergeCell ref="A16:B16"/>
  </mergeCells>
  <printOptions horizontalCentered="1"/>
  <pageMargins left="0.7" right="0.7" top="2.5" bottom="0.75" header="1" footer="0.3"/>
  <pageSetup orientation="landscape" r:id="rId1"/>
  <headerFooter>
    <oddHeader>&amp;C&amp;14WSCK Rate Case
AG Data Request 2-11</oddHeader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Attachment to AG DR 2-11</vt:lpstr>
    </vt:vector>
  </TitlesOfParts>
  <Company>Duke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Baryenbruch, Pat</dc:creator>
  <cp:lastModifiedBy>Todd Osterloh</cp:lastModifiedBy>
  <cp:lastPrinted>2014-01-09T01:04:13Z</cp:lastPrinted>
  <dcterms:created xsi:type="dcterms:W3CDTF">2014-01-08T20:12:12Z</dcterms:created>
  <dcterms:modified xsi:type="dcterms:W3CDTF">2014-01-24T18:14:46Z</dcterms:modified>
</cp:coreProperties>
</file>