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D3" i="1"/>
  <c r="E3" s="1"/>
  <c r="E5" s="1"/>
  <c r="E7" s="1"/>
  <c r="E4"/>
  <c r="G19"/>
  <c r="G10"/>
  <c r="G14"/>
  <c r="G16" s="1"/>
  <c r="G18" s="1"/>
  <c r="G11"/>
  <c r="G9"/>
  <c r="G5"/>
  <c r="G7"/>
  <c r="G6"/>
  <c r="D5"/>
  <c r="D7" s="1"/>
  <c r="E8" l="1"/>
  <c r="E12" s="1"/>
  <c r="D8"/>
  <c r="D12" s="1"/>
  <c r="E9" l="1"/>
  <c r="E11" s="1"/>
  <c r="E14" s="1"/>
  <c r="E16" s="1"/>
  <c r="E18" s="1"/>
  <c r="E19" s="1"/>
  <c r="D9"/>
  <c r="D11" s="1"/>
  <c r="D14" s="1"/>
  <c r="D16" s="1"/>
  <c r="D18" s="1"/>
  <c r="D19" s="1"/>
</calcChain>
</file>

<file path=xl/sharedStrings.xml><?xml version="1.0" encoding="utf-8"?>
<sst xmlns="http://schemas.openxmlformats.org/spreadsheetml/2006/main" count="20" uniqueCount="20">
  <si>
    <t>Operating Expenses</t>
  </si>
  <si>
    <t>Less: State &amp; Federal Income Taxes</t>
  </si>
  <si>
    <t>Operating Expenses Net of Income Taxes</t>
  </si>
  <si>
    <t>Divide by Operating Ratio</t>
  </si>
  <si>
    <t>Revenue to Cover Operating Ratio</t>
  </si>
  <si>
    <t>Less: Operating Expenses Net of Income Taxes</t>
  </si>
  <si>
    <t>Net Operating Income After Income Taxes</t>
  </si>
  <si>
    <t>Multiplied by Gross-up Factor</t>
  </si>
  <si>
    <t>Net Operating Income Before Income Taxes</t>
  </si>
  <si>
    <t>Interest on Long-Term Debt</t>
  </si>
  <si>
    <t>Total Revenue Requirement</t>
  </si>
  <si>
    <t>Less: Other Operating Revenues</t>
  </si>
  <si>
    <t>Revenue Requirement from Water Sales</t>
  </si>
  <si>
    <t>Less: Normalized Revenue - Water Sales</t>
  </si>
  <si>
    <t>Revenue Requirement Increase</t>
  </si>
  <si>
    <t>Percentage Increase</t>
  </si>
  <si>
    <t>Add: operating Expenses Net of Income Taxes</t>
  </si>
  <si>
    <t>Example</t>
  </si>
  <si>
    <t>[A]</t>
  </si>
  <si>
    <t>[B]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</si>
</sst>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9" fontId="0" fillId="0" borderId="0" xfId="1" applyFont="1"/>
    <xf numFmtId="9" fontId="0" fillId="0" borderId="0" xfId="0" applyNumberFormat="1"/>
    <xf numFmtId="41" fontId="0" fillId="0" borderId="0" xfId="0" applyNumberFormat="1"/>
    <xf numFmtId="41" fontId="0" fillId="0" borderId="1" xfId="0" applyNumberFormat="1" applyBorder="1"/>
    <xf numFmtId="41" fontId="0" fillId="0" borderId="0" xfId="0" applyNumberFormat="1" applyBorder="1"/>
    <xf numFmtId="41" fontId="0" fillId="0" borderId="0" xfId="0" applyNumberFormat="1" applyFill="1" applyBorder="1"/>
    <xf numFmtId="41" fontId="0" fillId="2" borderId="0" xfId="0" applyNumberFormat="1" applyFill="1"/>
    <xf numFmtId="10" fontId="0" fillId="0" borderId="1" xfId="1" applyNumberFormat="1" applyFont="1" applyBorder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tabSelected="1" workbookViewId="0">
      <selection activeCell="E22" sqref="E22"/>
    </sheetView>
  </sheetViews>
  <sheetFormatPr defaultRowHeight="15"/>
  <cols>
    <col min="2" max="2" width="42.85546875" bestFit="1" customWidth="1"/>
    <col min="3" max="3" width="1.42578125" customWidth="1"/>
    <col min="4" max="4" width="10.5703125" bestFit="1" customWidth="1"/>
    <col min="5" max="5" width="10.5703125" customWidth="1"/>
    <col min="7" max="7" width="10.5703125" bestFit="1" customWidth="1"/>
  </cols>
  <sheetData>
    <row r="2" spans="2:7">
      <c r="D2" s="9" t="s">
        <v>18</v>
      </c>
      <c r="E2" s="9" t="s">
        <v>19</v>
      </c>
      <c r="G2" s="9" t="s">
        <v>17</v>
      </c>
    </row>
    <row r="3" spans="2:7">
      <c r="B3" t="s">
        <v>0</v>
      </c>
      <c r="D3" s="4">
        <f>1501519+38028+300953</f>
        <v>1840500</v>
      </c>
      <c r="E3" s="4">
        <f>+D3</f>
        <v>1840500</v>
      </c>
      <c r="F3" s="3"/>
      <c r="G3" s="4">
        <v>1734881</v>
      </c>
    </row>
    <row r="4" spans="2:7">
      <c r="B4" t="s">
        <v>1</v>
      </c>
      <c r="D4" s="3">
        <v>64721</v>
      </c>
      <c r="E4" s="3">
        <f>+D4</f>
        <v>64721</v>
      </c>
      <c r="F4" s="3"/>
      <c r="G4" s="3">
        <v>120027</v>
      </c>
    </row>
    <row r="5" spans="2:7">
      <c r="B5" t="s">
        <v>2</v>
      </c>
      <c r="D5" s="4">
        <f>+D3-D4</f>
        <v>1775779</v>
      </c>
      <c r="E5" s="4">
        <f>+E3-E4</f>
        <v>1775779</v>
      </c>
      <c r="F5" s="3"/>
      <c r="G5" s="4">
        <f>+G3-G4</f>
        <v>1614854</v>
      </c>
    </row>
    <row r="6" spans="2:7">
      <c r="B6" t="s">
        <v>3</v>
      </c>
      <c r="D6" s="1">
        <v>0.88</v>
      </c>
      <c r="E6" s="1">
        <v>0.88</v>
      </c>
      <c r="G6" s="2">
        <f>+D6</f>
        <v>0.88</v>
      </c>
    </row>
    <row r="7" spans="2:7">
      <c r="B7" t="s">
        <v>4</v>
      </c>
      <c r="D7" s="4">
        <f>+D5/D6</f>
        <v>2017930.6818181819</v>
      </c>
      <c r="E7" s="4">
        <f>+E5/E6</f>
        <v>2017930.6818181819</v>
      </c>
      <c r="F7" s="3"/>
      <c r="G7" s="4">
        <f>+G5/G6</f>
        <v>1835061.3636363635</v>
      </c>
    </row>
    <row r="8" spans="2:7">
      <c r="B8" t="s">
        <v>5</v>
      </c>
      <c r="D8" s="3">
        <f>+D5</f>
        <v>1775779</v>
      </c>
      <c r="E8" s="3">
        <f>+E5</f>
        <v>1775779</v>
      </c>
      <c r="F8" s="3"/>
      <c r="G8" s="3">
        <v>1614854</v>
      </c>
    </row>
    <row r="9" spans="2:7">
      <c r="B9" t="s">
        <v>6</v>
      </c>
      <c r="D9" s="4">
        <f>+D7-D8</f>
        <v>242151.68181818188</v>
      </c>
      <c r="E9" s="4">
        <f>+E7-E8</f>
        <v>242151.68181818188</v>
      </c>
      <c r="F9" s="3"/>
      <c r="G9" s="4">
        <f>+G7-G8</f>
        <v>220207.36363636353</v>
      </c>
    </row>
    <row r="10" spans="2:7">
      <c r="B10" t="s">
        <v>7</v>
      </c>
      <c r="D10">
        <v>1.6822813000000001</v>
      </c>
      <c r="E10">
        <v>1.6822813000000001</v>
      </c>
      <c r="G10">
        <f>+D10</f>
        <v>1.6822813000000001</v>
      </c>
    </row>
    <row r="11" spans="2:7">
      <c r="B11" t="s">
        <v>8</v>
      </c>
      <c r="D11" s="4">
        <f>+D9*D10</f>
        <v>407367.24608627742</v>
      </c>
      <c r="E11" s="4">
        <f>+E9*E10</f>
        <v>407367.24608627742</v>
      </c>
      <c r="F11" s="3"/>
      <c r="G11" s="4">
        <f>+G9*G10</f>
        <v>370450.72996775439</v>
      </c>
    </row>
    <row r="12" spans="2:7">
      <c r="B12" t="s">
        <v>16</v>
      </c>
      <c r="D12" s="5">
        <f>+D8</f>
        <v>1775779</v>
      </c>
      <c r="E12" s="5">
        <f>+E8</f>
        <v>1775779</v>
      </c>
      <c r="F12" s="3"/>
      <c r="G12" s="3">
        <v>1614854</v>
      </c>
    </row>
    <row r="13" spans="2:7">
      <c r="B13" t="s">
        <v>9</v>
      </c>
      <c r="D13" s="3">
        <v>171809</v>
      </c>
      <c r="E13" s="3">
        <v>171809</v>
      </c>
      <c r="F13" s="3"/>
      <c r="G13" s="3">
        <v>178169</v>
      </c>
    </row>
    <row r="14" spans="2:7">
      <c r="B14" t="s">
        <v>10</v>
      </c>
      <c r="D14" s="4">
        <f>+D11+D12+D13</f>
        <v>2354955.2460862775</v>
      </c>
      <c r="E14" s="4">
        <f>+E11+E12+E13</f>
        <v>2354955.2460862775</v>
      </c>
      <c r="F14" s="3"/>
      <c r="G14" s="4">
        <f>+G11+G12+G13</f>
        <v>2163473.7299677543</v>
      </c>
    </row>
    <row r="15" spans="2:7">
      <c r="B15" t="s">
        <v>11</v>
      </c>
      <c r="D15" s="7">
        <v>78995</v>
      </c>
      <c r="E15" s="7">
        <v>226479</v>
      </c>
      <c r="F15" s="3"/>
      <c r="G15" s="3">
        <v>52887</v>
      </c>
    </row>
    <row r="16" spans="2:7">
      <c r="B16" t="s">
        <v>12</v>
      </c>
      <c r="D16" s="4">
        <f>+D14-D15</f>
        <v>2275960.2460862775</v>
      </c>
      <c r="E16" s="4">
        <f>+E14-E15</f>
        <v>2128476.2460862775</v>
      </c>
      <c r="F16" s="3"/>
      <c r="G16" s="4">
        <f>+G14-G15</f>
        <v>2110586.7299677543</v>
      </c>
    </row>
    <row r="17" spans="2:7">
      <c r="B17" t="s">
        <v>13</v>
      </c>
      <c r="D17" s="3">
        <v>2103813</v>
      </c>
      <c r="E17" s="3">
        <v>2103813</v>
      </c>
      <c r="F17" s="3"/>
      <c r="G17" s="6">
        <v>2048689</v>
      </c>
    </row>
    <row r="18" spans="2:7">
      <c r="B18" t="s">
        <v>14</v>
      </c>
      <c r="D18" s="4">
        <f>+D16-D17</f>
        <v>172147.24608627753</v>
      </c>
      <c r="E18" s="4">
        <f>+E16-E17</f>
        <v>24663.246086277533</v>
      </c>
      <c r="F18" s="3"/>
      <c r="G18" s="4">
        <f>+G16-G17</f>
        <v>61897.729967754334</v>
      </c>
    </row>
    <row r="19" spans="2:7">
      <c r="B19" t="s">
        <v>15</v>
      </c>
      <c r="D19" s="8">
        <f>+D18/D17</f>
        <v>8.1826305896140733E-2</v>
      </c>
      <c r="E19" s="8">
        <f>+E18/E17</f>
        <v>1.172311706709557E-2</v>
      </c>
      <c r="G19" s="8">
        <f>+G18/G17</f>
        <v>3.021333641550979E-2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R8AXM90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Lowell Yap</dc:creator>
  <cp:lastModifiedBy>Lowell Yap</cp:lastModifiedBy>
  <dcterms:created xsi:type="dcterms:W3CDTF">2013-12-05T18:24:12Z</dcterms:created>
  <dcterms:modified xsi:type="dcterms:W3CDTF">2013-12-05T18:35:07Z</dcterms:modified>
</cp:coreProperties>
</file>