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11325"/>
  </bookViews>
  <sheets>
    <sheet name="Revised Cost of Long-Term Debt" sheetId="2" r:id="rId1"/>
    <sheet name="Support" sheetId="1" r:id="rId2"/>
    <sheet name="181.2 - 2009.06.30" sheetId="3" state="hidden" r:id="rId3"/>
  </sheets>
  <externalReferences>
    <externalReference r:id="rId4"/>
    <externalReference r:id="rId5"/>
    <externalReference r:id="rId6"/>
  </externalReferences>
  <definedNames>
    <definedName name="AccumDepr">[1]Data!$I$13:$J$131</definedName>
    <definedName name="AIAC">[1]Data!$O$13:$P$131</definedName>
    <definedName name="CIAC">[1]Data!$R$13:$S$131</definedName>
    <definedName name="CNC2.CE" localSheetId="2">'[2]Cust Eq Input'!#REF!</definedName>
    <definedName name="CNC2.CE">'[2]Cust Eq Input'!#REF!</definedName>
    <definedName name="CustomerDeposits">[1]Data!$AA$13:$AB$131</definedName>
    <definedName name="CWIP">[1]Data!$F$13:$G$131</definedName>
    <definedName name="CWS.CE" localSheetId="2">'[2]Cust Eq Input'!#REF!</definedName>
    <definedName name="CWS.CE">'[2]Cust Eq Input'!#REF!</definedName>
    <definedName name="DeferredCharges">[1]Data!$U$13:$V$131</definedName>
    <definedName name="DeferredIncomeTaxes">[1]Data!$X$13:$Y$131</definedName>
    <definedName name="DisallowedPAA">[1]Data!$CF$13:$CG$131</definedName>
    <definedName name="FL.1" localSheetId="2">#REF!</definedName>
    <definedName name="FL.1">#REF!</definedName>
    <definedName name="FL.3" localSheetId="2">#REF!</definedName>
    <definedName name="FL.3">#REF!</definedName>
    <definedName name="FL.5" localSheetId="2">#REF!</definedName>
    <definedName name="FL.5">#REF!</definedName>
    <definedName name="GA.1" localSheetId="2">#REF!</definedName>
    <definedName name="GA.1">#REF!</definedName>
    <definedName name="GA.3" localSheetId="2">#REF!</definedName>
    <definedName name="GA.3">#REF!</definedName>
    <definedName name="GA.5" localSheetId="2">#REF!</definedName>
    <definedName name="GA.5">#REF!</definedName>
    <definedName name="IL.1" localSheetId="2">#REF!</definedName>
    <definedName name="IL.1">#REF!</definedName>
    <definedName name="IL.3" localSheetId="2">#REF!</definedName>
    <definedName name="IL.3">#REF!</definedName>
    <definedName name="IL.5" localSheetId="2">#REF!</definedName>
    <definedName name="IL.5">#REF!</definedName>
    <definedName name="IN.3" localSheetId="2">#REF!</definedName>
    <definedName name="IN.3">#REF!</definedName>
    <definedName name="IN.5" localSheetId="2">#REF!</definedName>
    <definedName name="IN.5">#REF!</definedName>
    <definedName name="LA.1" localSheetId="2">#REF!</definedName>
    <definedName name="LA.1">#REF!</definedName>
    <definedName name="LA.3" localSheetId="2">#REF!</definedName>
    <definedName name="LA.3">#REF!</definedName>
    <definedName name="LA.5" localSheetId="2">#REF!</definedName>
    <definedName name="LA.5">#REF!</definedName>
    <definedName name="LEXINGTON" localSheetId="2">#REF!</definedName>
    <definedName name="LEXINGTON">#REF!</definedName>
    <definedName name="MD.1" localSheetId="2">#REF!</definedName>
    <definedName name="MD.1">#REF!</definedName>
    <definedName name="MD.3" localSheetId="2">#REF!</definedName>
    <definedName name="MD.3">#REF!</definedName>
    <definedName name="MD.5" localSheetId="2">#REF!</definedName>
    <definedName name="MD.5">#REF!</definedName>
    <definedName name="MS.1" localSheetId="2">#REF!</definedName>
    <definedName name="MS.1">#REF!</definedName>
    <definedName name="MS.3" localSheetId="2">#REF!</definedName>
    <definedName name="MS.3">#REF!</definedName>
    <definedName name="MS.5" localSheetId="2">#REF!</definedName>
    <definedName name="MS.5">#REF!</definedName>
    <definedName name="NC.1" localSheetId="2">#REF!</definedName>
    <definedName name="NC.1">#REF!</definedName>
    <definedName name="NC.3" localSheetId="2">#REF!</definedName>
    <definedName name="NC.3">#REF!</definedName>
    <definedName name="NC.5" localSheetId="2">#REF!</definedName>
    <definedName name="NC.5">#REF!</definedName>
    <definedName name="OCC.CE" localSheetId="2">'[2]Cust Eq Input'!#REF!</definedName>
    <definedName name="OCC.CE">'[2]Cust Eq Input'!#REF!</definedName>
    <definedName name="OH.1" localSheetId="2">#REF!</definedName>
    <definedName name="OH.1">#REF!</definedName>
    <definedName name="OH.3" localSheetId="2">#REF!</definedName>
    <definedName name="OH.3">#REF!</definedName>
    <definedName name="OH.5" localSheetId="2">#REF!</definedName>
    <definedName name="OH.5">#REF!</definedName>
    <definedName name="OH.CE" localSheetId="2">'[2]Cust Eq Input'!#REF!</definedName>
    <definedName name="OH.CE">'[2]Cust Eq Input'!#REF!</definedName>
    <definedName name="OH.CEP" localSheetId="2">'[2]Cust Eq Input'!#REF!</definedName>
    <definedName name="OH.CEP">'[2]Cust Eq Input'!#REF!</definedName>
    <definedName name="PAA">[1]Data!$L$13:$M$131</definedName>
    <definedName name="Plant">[1]Data!$C$13:$D$131</definedName>
    <definedName name="_xlnm.Print_Area" localSheetId="2">'181.2 - 2009.06.30'!$B$1:$O$62</definedName>
    <definedName name="_xlnm.Print_Area" localSheetId="1">Support!$A$1:$J$23</definedName>
    <definedName name="SC.1" localSheetId="2">#REF!</definedName>
    <definedName name="SC.1">#REF!</definedName>
    <definedName name="SC.3" localSheetId="2">#REF!</definedName>
    <definedName name="SC.3">#REF!</definedName>
    <definedName name="SC.5" localSheetId="2">#REF!</definedName>
    <definedName name="SC.5">#REF!</definedName>
    <definedName name="SCU.CE" localSheetId="2">'[2]Cust Eq Input'!#REF!</definedName>
    <definedName name="SCU.CE">'[2]Cust Eq Input'!#REF!</definedName>
    <definedName name="SE.SE60D.ALLOC." localSheetId="2">#REF!</definedName>
    <definedName name="SE.SE60D.ALLOC.">#REF!</definedName>
    <definedName name="TN.1" localSheetId="2">#REF!</definedName>
    <definedName name="TN.1">#REF!</definedName>
    <definedName name="TN.3" localSheetId="2">#REF!</definedName>
    <definedName name="TN.3">#REF!</definedName>
    <definedName name="TN.5" localSheetId="2">#REF!</definedName>
    <definedName name="TN.5">#REF!</definedName>
    <definedName name="TOT.CNC.CE" localSheetId="2">'[2]Cust Eq Input'!#REF!</definedName>
    <definedName name="TOT.CNC.CE">'[2]Cust Eq Input'!#REF!</definedName>
    <definedName name="VA.1" localSheetId="2">#REF!</definedName>
    <definedName name="VA.1">#REF!</definedName>
    <definedName name="VA.3" localSheetId="2">#REF!</definedName>
    <definedName name="VA.3">#REF!</definedName>
    <definedName name="VA.5" localSheetId="2">#REF!</definedName>
    <definedName name="VA.5">#REF!</definedName>
    <definedName name="WD.CE" localSheetId="2">'[2]Cust Eq Input'!#REF!</definedName>
    <definedName name="WD.CE">'[2]Cust Eq Input'!#REF!</definedName>
    <definedName name="WSCBSAllocation">[1]Data!$BE$13:$BF$131</definedName>
    <definedName name="Year_End_Results_for_1997__1996____1995" localSheetId="2">#REF!</definedName>
    <definedName name="Year_End_Results_for_1997__1996____1995">#REF!</definedName>
  </definedNames>
  <calcPr calcId="125725" iterate="1"/>
</workbook>
</file>

<file path=xl/calcChain.xml><?xml version="1.0" encoding="utf-8"?>
<calcChain xmlns="http://schemas.openxmlformats.org/spreadsheetml/2006/main">
  <c r="C4" i="2"/>
  <c r="C6" s="1"/>
  <c r="C8" s="1"/>
  <c r="C2"/>
  <c r="H67" i="3"/>
  <c r="H59"/>
  <c r="H69" s="1"/>
  <c r="I28"/>
  <c r="I33" s="1"/>
  <c r="M25"/>
  <c r="H25"/>
  <c r="M23"/>
  <c r="L23"/>
  <c r="O23" s="1"/>
  <c r="O21"/>
  <c r="L19"/>
  <c r="L37" s="1"/>
  <c r="J19"/>
  <c r="H19"/>
  <c r="H28" s="1"/>
  <c r="H33" s="1"/>
  <c r="A10"/>
  <c r="I8"/>
  <c r="H8"/>
  <c r="O2"/>
  <c r="O1"/>
  <c r="G23" i="1"/>
  <c r="G5" l="1"/>
  <c r="I35" i="3"/>
  <c r="H10"/>
  <c r="K19"/>
  <c r="M19"/>
  <c r="J28"/>
  <c r="L28"/>
  <c r="L33" s="1"/>
  <c r="H60"/>
  <c r="H5" i="1" l="1"/>
  <c r="J37" i="3"/>
  <c r="J33"/>
  <c r="K28"/>
  <c r="K33" s="1"/>
  <c r="K37"/>
  <c r="M28"/>
  <c r="M33" s="1"/>
  <c r="M37"/>
  <c r="K11" s="1"/>
  <c r="H12"/>
  <c r="L10"/>
  <c r="J10"/>
  <c r="O19"/>
  <c r="O28" s="1"/>
  <c r="O33" s="1"/>
  <c r="K12" l="1"/>
  <c r="L11"/>
  <c r="L12" s="1"/>
  <c r="L13" s="1"/>
  <c r="I11"/>
  <c r="J35"/>
  <c r="K35"/>
  <c r="L35"/>
  <c r="M35"/>
  <c r="I12" l="1"/>
  <c r="J11"/>
  <c r="J12" s="1"/>
</calcChain>
</file>

<file path=xl/comments1.xml><?xml version="1.0" encoding="utf-8"?>
<comments xmlns="http://schemas.openxmlformats.org/spreadsheetml/2006/main">
  <authors>
    <author>Utilities Inc.</author>
    <author>vmpietra</author>
  </authors>
  <commentList>
    <comment ref="L21" authorId="0">
      <text>
        <r>
          <rPr>
            <b/>
            <sz val="8"/>
            <color indexed="81"/>
            <rFont val="Tahoma"/>
            <family val="2"/>
          </rPr>
          <t>Amort $132,353 in 2008. rest of $67,647 thru Dec 09 starting in March 09</t>
        </r>
      </text>
    </comment>
    <comment ref="L23" authorId="0">
      <text>
        <r>
          <rPr>
            <b/>
            <sz val="8"/>
            <color indexed="81"/>
            <rFont val="Tahoma"/>
            <family val="2"/>
          </rPr>
          <t xml:space="preserve">1/24 of total fee in Dec. 2008.
Monthly $51,949.09 from Jan - Nov. 09
And $25,974.56 in Dec. 09.
</t>
        </r>
      </text>
    </comment>
    <comment ref="M25" authorId="1">
      <text>
        <r>
          <rPr>
            <b/>
            <sz val="8"/>
            <color indexed="81"/>
            <rFont val="Tahoma"/>
            <family val="2"/>
          </rPr>
          <t>vmpietra:</t>
        </r>
        <r>
          <rPr>
            <sz val="8"/>
            <color indexed="81"/>
            <rFont val="Tahoma"/>
            <family val="2"/>
          </rPr>
          <t xml:space="preserve">
amortize for 10 months: Feb to Nov 09
</t>
        </r>
      </text>
    </comment>
  </commentList>
</comments>
</file>

<file path=xl/sharedStrings.xml><?xml version="1.0" encoding="utf-8"?>
<sst xmlns="http://schemas.openxmlformats.org/spreadsheetml/2006/main" count="95" uniqueCount="59">
  <si>
    <t>U.I. Workpapers</t>
  </si>
  <si>
    <t>CK</t>
  </si>
  <si>
    <t>Amortization of Debt Expense</t>
  </si>
  <si>
    <t>pre JE</t>
  </si>
  <si>
    <t>After JE's</t>
  </si>
  <si>
    <t>JDE</t>
  </si>
  <si>
    <t>Legacy Account</t>
  </si>
  <si>
    <t>Description</t>
  </si>
  <si>
    <t>Difference</t>
  </si>
  <si>
    <t>JE Needed</t>
  </si>
  <si>
    <t>Balance</t>
  </si>
  <si>
    <t>Debt Expense being Amortized</t>
  </si>
  <si>
    <t>Amortization of Debt Exp</t>
  </si>
  <si>
    <t>Net</t>
  </si>
  <si>
    <t>Amort.</t>
  </si>
  <si>
    <t>Accum.</t>
  </si>
  <si>
    <t>Amort</t>
  </si>
  <si>
    <t>Date</t>
  </si>
  <si>
    <t>Additions</t>
  </si>
  <si>
    <t>Rate</t>
  </si>
  <si>
    <t>Gross</t>
  </si>
  <si>
    <t>Remaining</t>
  </si>
  <si>
    <t>7/06</t>
  </si>
  <si>
    <t>$180 Million Debt</t>
  </si>
  <si>
    <t xml:space="preserve">  (amort over 30 years)</t>
  </si>
  <si>
    <t>03/08</t>
  </si>
  <si>
    <t>Revolver Renew fees</t>
  </si>
  <si>
    <t xml:space="preserve">  (amort over 1 year)</t>
  </si>
  <si>
    <t>12/08</t>
  </si>
  <si>
    <t>2/09</t>
  </si>
  <si>
    <t>Addtl Revolver fees</t>
  </si>
  <si>
    <t xml:space="preserve">  (amort over 10 months)</t>
  </si>
  <si>
    <t>Total</t>
  </si>
  <si>
    <t>Net Book Value at 12/31</t>
  </si>
  <si>
    <t>Period Amortization</t>
  </si>
  <si>
    <t>This workpaper calculates the annual amortization of debt expense</t>
  </si>
  <si>
    <r>
      <t xml:space="preserve">≠  This is the current year amortization and is reflected on </t>
    </r>
    <r>
      <rPr>
        <b/>
        <sz val="10"/>
        <rFont val="Bookman"/>
        <family val="1"/>
      </rPr>
      <t>W/P 193</t>
    </r>
    <r>
      <rPr>
        <sz val="10"/>
        <rFont val="Bookman"/>
        <family val="1"/>
      </rPr>
      <t>.</t>
    </r>
  </si>
  <si>
    <t>Month</t>
  </si>
  <si>
    <t>LT</t>
  </si>
  <si>
    <t>Winston &amp; Strawn</t>
  </si>
  <si>
    <t>Foley &amp; Larnder</t>
  </si>
  <si>
    <t>Wildeman, Harr, All &amp; Dixon</t>
  </si>
  <si>
    <t>Deloitt Tax LLP</t>
  </si>
  <si>
    <t>Commitment Fee</t>
  </si>
  <si>
    <t>Placement Fee</t>
  </si>
  <si>
    <t>Schumacher, Larry</t>
  </si>
  <si>
    <t>Chapman &amp; Cutler</t>
  </si>
  <si>
    <t>Foley</t>
  </si>
  <si>
    <t>Cronin</t>
  </si>
  <si>
    <t>ck with TB</t>
  </si>
  <si>
    <t>ST</t>
  </si>
  <si>
    <t>JP Morgan Chase</t>
  </si>
  <si>
    <t>Sidley Austin LLP</t>
  </si>
  <si>
    <t>TOTAL</t>
  </si>
  <si>
    <t>Long-Term Debt</t>
  </si>
  <si>
    <t>Interest Expense</t>
  </si>
  <si>
    <t>Interest Expense from Fees to acquire long-term debt from UI Workpapers 181.2</t>
  </si>
  <si>
    <t>Total Interest Expense</t>
  </si>
  <si>
    <t>Revised Cost of Long-Term Debt including fees</t>
  </si>
</sst>
</file>

<file path=xl/styles.xml><?xml version="1.0" encoding="utf-8"?>
<styleSheet xmlns="http://schemas.openxmlformats.org/spreadsheetml/2006/main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\ ;\(#,##0\)"/>
    <numFmt numFmtId="166" formatCode="##"/>
    <numFmt numFmtId="167" formatCode="mm/dd/yy"/>
    <numFmt numFmtId="168" formatCode="mm/yy"/>
    <numFmt numFmtId="169" formatCode="_([$€-2]* #,##0.00_);_([$€-2]* \(#,##0.00\);_([$€-2]* &quot;-&quot;??_)"/>
    <numFmt numFmtId="170" formatCode="_(* #,##0_);_(* \(#,##0\);_(* &quot;-&quot;??_);_(@_)"/>
    <numFmt numFmtId="171" formatCode="_(&quot;$&quot;* #,##0_);_(&quot;$&quot;* \(#,##0\);_(&quot;$&quot;* &quot;-&quot;??_);_(@_)"/>
  </numFmts>
  <fonts count="13">
    <font>
      <sz val="10"/>
      <name val="Bookman"/>
    </font>
    <font>
      <sz val="10"/>
      <name val="Courier"/>
      <family val="3"/>
    </font>
    <font>
      <sz val="10"/>
      <name val="Bookman"/>
      <family val="1"/>
    </font>
    <font>
      <b/>
      <sz val="10"/>
      <color indexed="56"/>
      <name val="Bookman"/>
      <family val="1"/>
    </font>
    <font>
      <u/>
      <sz val="10"/>
      <name val="Bookman"/>
      <family val="1"/>
    </font>
    <font>
      <sz val="10"/>
      <color indexed="12"/>
      <name val="Bookman"/>
      <family val="1"/>
    </font>
    <font>
      <sz val="10"/>
      <color indexed="56"/>
      <name val="Bookman"/>
      <family val="1"/>
    </font>
    <font>
      <b/>
      <sz val="10"/>
      <name val="Book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Geneva"/>
      <family val="2"/>
    </font>
    <font>
      <sz val="10"/>
      <name val="Bookman Old Style"/>
      <family val="1"/>
    </font>
    <font>
      <sz val="10"/>
      <name val="Book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1" fillId="0" borderId="0"/>
    <xf numFmtId="166" fontId="10" fillId="0" borderId="0" applyFont="0"/>
    <xf numFmtId="167" fontId="10" fillId="0" borderId="0"/>
    <xf numFmtId="168" fontId="11" fillId="0" borderId="0" applyFont="0" applyAlignment="0"/>
    <xf numFmtId="169" fontId="1" fillId="0" borderId="0" applyFont="0" applyFill="0" applyBorder="0" applyAlignment="0" applyProtection="0"/>
    <xf numFmtId="0" fontId="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2" applyFont="1" applyBorder="1"/>
    <xf numFmtId="0" fontId="3" fillId="0" borderId="0" xfId="2" applyFont="1" applyFill="1" applyBorder="1"/>
    <xf numFmtId="0" fontId="2" fillId="0" borderId="0" xfId="2" applyFont="1" applyFill="1" applyBorder="1"/>
    <xf numFmtId="0" fontId="2" fillId="0" borderId="0" xfId="2" applyFont="1" applyBorder="1" applyAlignment="1">
      <alignment horizontal="center"/>
    </xf>
    <xf numFmtId="39" fontId="2" fillId="0" borderId="0" xfId="2" applyNumberFormat="1" applyFont="1" applyBorder="1" applyAlignment="1">
      <alignment horizontal="right"/>
    </xf>
    <xf numFmtId="39" fontId="2" fillId="0" borderId="0" xfId="2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14" fontId="2" fillId="0" borderId="1" xfId="2" quotePrefix="1" applyNumberFormat="1" applyFont="1" applyBorder="1" applyAlignment="1">
      <alignment horizontal="center"/>
    </xf>
    <xf numFmtId="39" fontId="5" fillId="0" borderId="0" xfId="2" applyNumberFormat="1" applyFont="1" applyFill="1" applyBorder="1"/>
    <xf numFmtId="39" fontId="2" fillId="0" borderId="0" xfId="2" applyNumberFormat="1" applyFont="1" applyBorder="1"/>
    <xf numFmtId="39" fontId="6" fillId="0" borderId="0" xfId="2" applyNumberFormat="1" applyFont="1" applyBorder="1"/>
    <xf numFmtId="43" fontId="2" fillId="0" borderId="1" xfId="1" applyFont="1" applyBorder="1"/>
    <xf numFmtId="43" fontId="2" fillId="0" borderId="0" xfId="1" applyFont="1" applyBorder="1"/>
    <xf numFmtId="39" fontId="2" fillId="0" borderId="2" xfId="2" applyNumberFormat="1" applyFont="1" applyBorder="1"/>
    <xf numFmtId="43" fontId="2" fillId="2" borderId="0" xfId="2" applyNumberFormat="1" applyFont="1" applyFill="1" applyBorder="1"/>
    <xf numFmtId="0" fontId="2" fillId="2" borderId="0" xfId="2" applyFont="1" applyFill="1" applyBorder="1"/>
    <xf numFmtId="0" fontId="2" fillId="3" borderId="0" xfId="2" applyFont="1" applyFill="1" applyBorder="1" applyAlignment="1">
      <alignment horizontal="center"/>
    </xf>
    <xf numFmtId="14" fontId="2" fillId="0" borderId="0" xfId="2" applyNumberFormat="1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2" fillId="0" borderId="0" xfId="2" applyNumberFormat="1" applyFont="1" applyBorder="1" applyAlignment="1">
      <alignment horizontal="center"/>
    </xf>
    <xf numFmtId="164" fontId="2" fillId="0" borderId="0" xfId="2" applyNumberFormat="1" applyFont="1" applyBorder="1"/>
    <xf numFmtId="39" fontId="2" fillId="0" borderId="0" xfId="2" applyNumberFormat="1" applyFont="1" applyBorder="1" applyAlignment="1"/>
    <xf numFmtId="16" fontId="2" fillId="0" borderId="0" xfId="2" quotePrefix="1" applyNumberFormat="1" applyFont="1" applyBorder="1" applyAlignment="1">
      <alignment horizontal="center"/>
    </xf>
    <xf numFmtId="165" fontId="2" fillId="0" borderId="0" xfId="2" applyNumberFormat="1" applyFont="1" applyBorder="1"/>
    <xf numFmtId="39" fontId="2" fillId="0" borderId="1" xfId="2" applyNumberFormat="1" applyFont="1" applyBorder="1"/>
    <xf numFmtId="0" fontId="2" fillId="0" borderId="1" xfId="2" applyFont="1" applyBorder="1"/>
    <xf numFmtId="0" fontId="2" fillId="0" borderId="0" xfId="2" quotePrefix="1" applyNumberFormat="1" applyFont="1" applyBorder="1" applyAlignment="1">
      <alignment horizontal="center"/>
    </xf>
    <xf numFmtId="39" fontId="2" fillId="0" borderId="3" xfId="2" applyNumberFormat="1" applyFont="1" applyBorder="1"/>
    <xf numFmtId="39" fontId="2" fillId="4" borderId="4" xfId="2" applyNumberFormat="1" applyFont="1" applyFill="1" applyBorder="1"/>
    <xf numFmtId="39" fontId="2" fillId="0" borderId="4" xfId="2" applyNumberFormat="1" applyFont="1" applyBorder="1"/>
    <xf numFmtId="43" fontId="2" fillId="0" borderId="0" xfId="2" applyNumberFormat="1" applyFont="1" applyBorder="1"/>
    <xf numFmtId="39" fontId="2" fillId="5" borderId="0" xfId="2" applyNumberFormat="1" applyFont="1" applyFill="1" applyBorder="1"/>
    <xf numFmtId="0" fontId="2" fillId="0" borderId="0" xfId="2" applyNumberFormat="1" applyFont="1" applyBorder="1" applyAlignment="1">
      <alignment horizontal="left"/>
    </xf>
    <xf numFmtId="0" fontId="2" fillId="3" borderId="5" xfId="2" applyFont="1" applyFill="1" applyBorder="1" applyAlignment="1">
      <alignment horizontal="center"/>
    </xf>
    <xf numFmtId="0" fontId="2" fillId="3" borderId="6" xfId="2" applyFont="1" applyFill="1" applyBorder="1" applyAlignment="1">
      <alignment horizontal="center"/>
    </xf>
    <xf numFmtId="40" fontId="2" fillId="0" borderId="0" xfId="1" applyNumberFormat="1" applyFont="1" applyBorder="1"/>
    <xf numFmtId="40" fontId="2" fillId="0" borderId="2" xfId="1" applyNumberFormat="1" applyFont="1" applyBorder="1"/>
    <xf numFmtId="40" fontId="2" fillId="2" borderId="0" xfId="1" applyNumberFormat="1" applyFont="1" applyFill="1" applyBorder="1"/>
    <xf numFmtId="40" fontId="2" fillId="0" borderId="0" xfId="2" applyNumberFormat="1" applyFont="1" applyBorder="1"/>
    <xf numFmtId="40" fontId="2" fillId="0" borderId="2" xfId="2" applyNumberFormat="1" applyFont="1" applyBorder="1"/>
    <xf numFmtId="40" fontId="2" fillId="4" borderId="2" xfId="2" applyNumberFormat="1" applyFont="1" applyFill="1" applyBorder="1"/>
    <xf numFmtId="14" fontId="2" fillId="0" borderId="0" xfId="7" applyNumberFormat="1" applyFont="1" applyBorder="1"/>
    <xf numFmtId="18" fontId="2" fillId="0" borderId="0" xfId="7" applyNumberFormat="1" applyFont="1" applyBorder="1"/>
    <xf numFmtId="0" fontId="2" fillId="0" borderId="0" xfId="7" applyFont="1" applyBorder="1"/>
    <xf numFmtId="0" fontId="4" fillId="0" borderId="0" xfId="7" applyFont="1" applyAlignment="1">
      <alignment horizontal="center"/>
    </xf>
    <xf numFmtId="0" fontId="4" fillId="0" borderId="0" xfId="7" applyNumberFormat="1" applyFont="1" applyAlignment="1">
      <alignment horizontal="center" wrapText="1"/>
    </xf>
    <xf numFmtId="0" fontId="2" fillId="0" borderId="0" xfId="7" applyFont="1" applyAlignment="1">
      <alignment horizontal="center"/>
    </xf>
    <xf numFmtId="0" fontId="2" fillId="0" borderId="7" xfId="0" applyFont="1" applyBorder="1"/>
    <xf numFmtId="0" fontId="0" fillId="0" borderId="7" xfId="0" applyBorder="1"/>
    <xf numFmtId="171" fontId="0" fillId="0" borderId="7" xfId="8" applyNumberFormat="1" applyFont="1" applyBorder="1"/>
    <xf numFmtId="10" fontId="0" fillId="0" borderId="7" xfId="0" applyNumberFormat="1" applyBorder="1"/>
    <xf numFmtId="170" fontId="0" fillId="0" borderId="7" xfId="1" applyNumberFormat="1" applyFont="1" applyBorder="1"/>
    <xf numFmtId="170" fontId="0" fillId="0" borderId="7" xfId="0" applyNumberFormat="1" applyBorder="1"/>
    <xf numFmtId="10" fontId="0" fillId="0" borderId="7" xfId="9" applyNumberFormat="1" applyFont="1" applyBorder="1"/>
    <xf numFmtId="0" fontId="7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 wrapText="1"/>
    </xf>
    <xf numFmtId="39" fontId="2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164" fontId="2" fillId="0" borderId="0" xfId="2" applyNumberFormat="1" applyFont="1" applyFill="1" applyBorder="1"/>
    <xf numFmtId="39" fontId="2" fillId="0" borderId="0" xfId="2" applyNumberFormat="1" applyFont="1" applyFill="1" applyBorder="1" applyAlignment="1"/>
    <xf numFmtId="39" fontId="2" fillId="0" borderId="0" xfId="2" applyNumberFormat="1" applyFont="1" applyFill="1" applyBorder="1"/>
    <xf numFmtId="16" fontId="2" fillId="0" borderId="0" xfId="2" quotePrefix="1" applyNumberFormat="1" applyFont="1" applyFill="1" applyBorder="1" applyAlignment="1">
      <alignment horizontal="center"/>
    </xf>
    <xf numFmtId="165" fontId="2" fillId="0" borderId="0" xfId="2" applyNumberFormat="1" applyFont="1" applyFill="1" applyBorder="1"/>
    <xf numFmtId="40" fontId="2" fillId="0" borderId="0" xfId="1" applyNumberFormat="1" applyFont="1" applyFill="1" applyBorder="1"/>
    <xf numFmtId="40" fontId="2" fillId="0" borderId="2" xfId="1" applyNumberFormat="1" applyFont="1" applyFill="1" applyBorder="1"/>
  </cellXfs>
  <cellStyles count="10">
    <cellStyle name="Co #" xfId="3"/>
    <cellStyle name="Comma" xfId="1" builtinId="3"/>
    <cellStyle name="Currency" xfId="8" builtinId="4"/>
    <cellStyle name="Date" xfId="4"/>
    <cellStyle name="Date-Regulatory" xfId="5"/>
    <cellStyle name="Euro" xfId="6"/>
    <cellStyle name="Normal" xfId="0" builtinId="0"/>
    <cellStyle name="Normal 2" xfId="7"/>
    <cellStyle name="Normal_Acct.19300.wp" xfId="2"/>
    <cellStyle name="Percent" xfId="9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FINANCIAL%20DEPT\FPA\ROE%20Schedules\2005%2012%20December\123105%20ROE%202-3v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Documents%20and%20Settings\Phyllis%20Dobbs\Desktop\SE50%20063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FINANCIAL%20DEPT\ACCOUNTING\UI%20Workpapers\UI.WP.2009\UI%20Workpapers%2006%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E in ,000"/>
      <sheetName val="ROE"/>
      <sheetName val="UI ROE Relief"/>
      <sheetName val="Com ROE Relief"/>
      <sheetName val="Rate Case Revenue"/>
      <sheetName val="Ratebase"/>
      <sheetName val="Net Plant"/>
      <sheetName val="IS"/>
      <sheetName val="Effective Tax"/>
      <sheetName val="Jurisd Tax"/>
      <sheetName val="D-E"/>
      <sheetName val="Data"/>
      <sheetName val="Reports"/>
      <sheetName val="Closed Reg Rev"/>
      <sheetName val="Pending Reg Rev"/>
      <sheetName val="FORM.COS.SUBS.LIST"/>
      <sheetName val="Co by State"/>
      <sheetName val="9000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C13">
            <v>1</v>
          </cell>
          <cell r="D13">
            <v>688555.68</v>
          </cell>
          <cell r="F13">
            <v>4</v>
          </cell>
          <cell r="G13">
            <v>0</v>
          </cell>
          <cell r="I13">
            <v>1</v>
          </cell>
          <cell r="J13">
            <v>-149165.1</v>
          </cell>
          <cell r="L13">
            <v>1</v>
          </cell>
          <cell r="M13">
            <v>-9632854</v>
          </cell>
          <cell r="O13">
            <v>4</v>
          </cell>
          <cell r="P13">
            <v>450000</v>
          </cell>
          <cell r="R13">
            <v>4</v>
          </cell>
          <cell r="S13">
            <v>-340495.16</v>
          </cell>
          <cell r="U13">
            <v>2</v>
          </cell>
          <cell r="V13">
            <v>0</v>
          </cell>
          <cell r="X13">
            <v>1</v>
          </cell>
          <cell r="Y13">
            <v>-1412616.3</v>
          </cell>
          <cell r="AA13">
            <v>6</v>
          </cell>
          <cell r="AB13">
            <v>-350</v>
          </cell>
          <cell r="BE13">
            <v>5</v>
          </cell>
          <cell r="BF13">
            <v>24823.043409200007</v>
          </cell>
          <cell r="CF13">
            <v>1</v>
          </cell>
          <cell r="CG13" t="str">
            <v>Y</v>
          </cell>
        </row>
        <row r="14">
          <cell r="C14">
            <v>2</v>
          </cell>
          <cell r="D14">
            <v>6756002.0199999996</v>
          </cell>
          <cell r="F14">
            <v>5</v>
          </cell>
          <cell r="G14">
            <v>0</v>
          </cell>
          <cell r="I14">
            <v>2</v>
          </cell>
          <cell r="J14">
            <v>-4691567.1500000004</v>
          </cell>
          <cell r="L14">
            <v>18</v>
          </cell>
          <cell r="M14">
            <v>27837.56</v>
          </cell>
          <cell r="O14">
            <v>5</v>
          </cell>
          <cell r="P14">
            <v>-450000</v>
          </cell>
          <cell r="R14">
            <v>5</v>
          </cell>
          <cell r="S14">
            <v>-583336.21</v>
          </cell>
          <cell r="U14">
            <v>5</v>
          </cell>
          <cell r="V14">
            <v>3446.76</v>
          </cell>
          <cell r="X14">
            <v>2</v>
          </cell>
          <cell r="Y14">
            <v>-417573</v>
          </cell>
          <cell r="AA14">
            <v>13</v>
          </cell>
          <cell r="AB14">
            <v>-145</v>
          </cell>
          <cell r="BE14">
            <v>6</v>
          </cell>
          <cell r="BF14">
            <v>6108.3140748000005</v>
          </cell>
          <cell r="CF14">
            <v>2</v>
          </cell>
          <cell r="CG14" t="str">
            <v>Y</v>
          </cell>
        </row>
        <row r="15">
          <cell r="C15">
            <v>5</v>
          </cell>
          <cell r="D15">
            <v>2276220.59</v>
          </cell>
          <cell r="F15">
            <v>12</v>
          </cell>
          <cell r="G15">
            <v>-153268.37</v>
          </cell>
          <cell r="I15">
            <v>5</v>
          </cell>
          <cell r="J15">
            <v>-538733.71</v>
          </cell>
          <cell r="L15">
            <v>21</v>
          </cell>
          <cell r="M15">
            <v>102722.39</v>
          </cell>
          <cell r="O15">
            <v>23</v>
          </cell>
          <cell r="P15">
            <v>-975</v>
          </cell>
          <cell r="R15">
            <v>6</v>
          </cell>
          <cell r="S15">
            <v>-272780</v>
          </cell>
          <cell r="U15">
            <v>7</v>
          </cell>
          <cell r="V15">
            <v>3101.75</v>
          </cell>
          <cell r="X15">
            <v>4</v>
          </cell>
          <cell r="Y15">
            <v>1405724</v>
          </cell>
          <cell r="AA15">
            <v>24</v>
          </cell>
          <cell r="AB15">
            <v>-312</v>
          </cell>
          <cell r="BE15">
            <v>7</v>
          </cell>
          <cell r="BF15">
            <v>1074.4178665000002</v>
          </cell>
          <cell r="CF15">
            <v>4</v>
          </cell>
          <cell r="CG15" t="str">
            <v>Y</v>
          </cell>
        </row>
        <row r="16">
          <cell r="C16">
            <v>6</v>
          </cell>
          <cell r="D16">
            <v>1433009.07</v>
          </cell>
          <cell r="F16">
            <v>25</v>
          </cell>
          <cell r="G16">
            <v>0</v>
          </cell>
          <cell r="I16">
            <v>6</v>
          </cell>
          <cell r="J16">
            <v>-213683.09</v>
          </cell>
          <cell r="L16">
            <v>25</v>
          </cell>
          <cell r="M16">
            <v>24482</v>
          </cell>
          <cell r="O16">
            <v>28</v>
          </cell>
          <cell r="P16">
            <v>-5475</v>
          </cell>
          <cell r="R16">
            <v>7</v>
          </cell>
          <cell r="S16">
            <v>-1672</v>
          </cell>
          <cell r="U16">
            <v>8</v>
          </cell>
          <cell r="V16">
            <v>3964.03</v>
          </cell>
          <cell r="X16">
            <v>5</v>
          </cell>
          <cell r="Y16">
            <v>-93194</v>
          </cell>
          <cell r="AA16">
            <v>30</v>
          </cell>
          <cell r="AB16">
            <v>-36</v>
          </cell>
          <cell r="BE16">
            <v>8</v>
          </cell>
          <cell r="BF16">
            <v>4739.6431473000011</v>
          </cell>
          <cell r="CF16">
            <v>5</v>
          </cell>
          <cell r="CG16" t="str">
            <v>Y</v>
          </cell>
        </row>
        <row r="17">
          <cell r="C17">
            <v>7</v>
          </cell>
          <cell r="D17">
            <v>149716.32999999999</v>
          </cell>
          <cell r="F17">
            <v>34</v>
          </cell>
          <cell r="G17">
            <v>3168.25</v>
          </cell>
          <cell r="I17">
            <v>7</v>
          </cell>
          <cell r="J17">
            <v>-8889.58</v>
          </cell>
          <cell r="L17">
            <v>27</v>
          </cell>
          <cell r="M17">
            <v>-963620.89</v>
          </cell>
          <cell r="O17">
            <v>36</v>
          </cell>
          <cell r="P17">
            <v>-56796</v>
          </cell>
          <cell r="R17">
            <v>8</v>
          </cell>
          <cell r="S17">
            <v>-3043.45</v>
          </cell>
          <cell r="U17">
            <v>11</v>
          </cell>
          <cell r="V17">
            <v>0</v>
          </cell>
          <cell r="X17">
            <v>6</v>
          </cell>
          <cell r="Y17">
            <v>-147945</v>
          </cell>
          <cell r="AA17">
            <v>32</v>
          </cell>
          <cell r="AB17">
            <v>-280</v>
          </cell>
          <cell r="BE17">
            <v>9</v>
          </cell>
          <cell r="BF17">
            <v>7262.0274267000023</v>
          </cell>
          <cell r="CF17">
            <v>6</v>
          </cell>
          <cell r="CG17" t="str">
            <v>Y</v>
          </cell>
        </row>
        <row r="18">
          <cell r="C18">
            <v>8</v>
          </cell>
          <cell r="D18">
            <v>205138.07</v>
          </cell>
          <cell r="F18">
            <v>35</v>
          </cell>
          <cell r="G18">
            <v>461446.03</v>
          </cell>
          <cell r="I18">
            <v>8</v>
          </cell>
          <cell r="J18">
            <v>-18446.599999999999</v>
          </cell>
          <cell r="L18">
            <v>34</v>
          </cell>
          <cell r="M18">
            <v>485498.88</v>
          </cell>
          <cell r="O18">
            <v>70</v>
          </cell>
          <cell r="P18">
            <v>2400</v>
          </cell>
          <cell r="R18">
            <v>9</v>
          </cell>
          <cell r="S18">
            <v>-33384.82</v>
          </cell>
          <cell r="U18">
            <v>12</v>
          </cell>
          <cell r="V18">
            <v>8414.3700000000008</v>
          </cell>
          <cell r="X18">
            <v>7</v>
          </cell>
          <cell r="Y18">
            <v>-16011</v>
          </cell>
          <cell r="AA18">
            <v>33</v>
          </cell>
          <cell r="AB18">
            <v>-250</v>
          </cell>
          <cell r="BE18">
            <v>10</v>
          </cell>
          <cell r="BF18">
            <v>0</v>
          </cell>
          <cell r="CF18">
            <v>7</v>
          </cell>
          <cell r="CG18" t="str">
            <v>Y</v>
          </cell>
        </row>
        <row r="19">
          <cell r="C19">
            <v>9</v>
          </cell>
          <cell r="D19">
            <v>484758.46</v>
          </cell>
          <cell r="F19">
            <v>36</v>
          </cell>
          <cell r="G19">
            <v>663847.37</v>
          </cell>
          <cell r="I19">
            <v>9</v>
          </cell>
          <cell r="J19">
            <v>-52441.39</v>
          </cell>
          <cell r="L19">
            <v>36</v>
          </cell>
          <cell r="M19">
            <v>-117417.65</v>
          </cell>
          <cell r="O19">
            <v>80</v>
          </cell>
          <cell r="P19">
            <v>-34510</v>
          </cell>
          <cell r="R19">
            <v>11</v>
          </cell>
          <cell r="S19">
            <v>-17294.22</v>
          </cell>
          <cell r="U19">
            <v>13</v>
          </cell>
          <cell r="V19">
            <v>2984.25</v>
          </cell>
          <cell r="X19">
            <v>8</v>
          </cell>
          <cell r="Y19">
            <v>-11577</v>
          </cell>
          <cell r="AA19">
            <v>34</v>
          </cell>
          <cell r="AB19">
            <v>-84250</v>
          </cell>
          <cell r="BE19">
            <v>11</v>
          </cell>
          <cell r="BF19">
            <v>2277.1194064000001</v>
          </cell>
          <cell r="CF19">
            <v>8</v>
          </cell>
          <cell r="CG19" t="str">
            <v>Y</v>
          </cell>
        </row>
        <row r="20">
          <cell r="C20">
            <v>11</v>
          </cell>
          <cell r="D20">
            <v>116028.15</v>
          </cell>
          <cell r="F20">
            <v>38</v>
          </cell>
          <cell r="G20">
            <v>554049.14</v>
          </cell>
          <cell r="I20">
            <v>11</v>
          </cell>
          <cell r="J20">
            <v>-18023.96</v>
          </cell>
          <cell r="L20">
            <v>38</v>
          </cell>
          <cell r="M20">
            <v>-6341801.4500000002</v>
          </cell>
          <cell r="O20">
            <v>89</v>
          </cell>
          <cell r="P20">
            <v>-38400</v>
          </cell>
          <cell r="R20">
            <v>13</v>
          </cell>
          <cell r="S20">
            <v>-1032850.1</v>
          </cell>
          <cell r="U20">
            <v>14</v>
          </cell>
          <cell r="V20">
            <v>0</v>
          </cell>
          <cell r="X20">
            <v>9</v>
          </cell>
          <cell r="Y20">
            <v>-40240</v>
          </cell>
          <cell r="AA20">
            <v>35</v>
          </cell>
          <cell r="AB20">
            <v>-33840.53</v>
          </cell>
          <cell r="BE20">
            <v>12</v>
          </cell>
          <cell r="BF20">
            <v>1040.1696474999999</v>
          </cell>
          <cell r="CF20">
            <v>9</v>
          </cell>
          <cell r="CG20" t="str">
            <v>Y</v>
          </cell>
        </row>
        <row r="21">
          <cell r="C21">
            <v>12</v>
          </cell>
          <cell r="D21">
            <v>291422.34999999998</v>
          </cell>
          <cell r="F21">
            <v>40</v>
          </cell>
          <cell r="G21">
            <v>12530</v>
          </cell>
          <cell r="I21">
            <v>12</v>
          </cell>
          <cell r="J21">
            <v>22146.25</v>
          </cell>
          <cell r="L21">
            <v>40</v>
          </cell>
          <cell r="M21">
            <v>65673.55</v>
          </cell>
          <cell r="O21">
            <v>90</v>
          </cell>
          <cell r="P21">
            <v>-97052</v>
          </cell>
          <cell r="R21">
            <v>14</v>
          </cell>
          <cell r="S21">
            <v>-3091748.55</v>
          </cell>
          <cell r="U21">
            <v>15</v>
          </cell>
          <cell r="V21">
            <v>1175.3</v>
          </cell>
          <cell r="X21">
            <v>11</v>
          </cell>
          <cell r="Y21">
            <v>-9391</v>
          </cell>
          <cell r="AA21">
            <v>36</v>
          </cell>
          <cell r="AB21">
            <v>-193723.6</v>
          </cell>
          <cell r="BE21">
            <v>13</v>
          </cell>
          <cell r="BF21">
            <v>10580.711716199998</v>
          </cell>
          <cell r="CF21">
            <v>11</v>
          </cell>
          <cell r="CG21" t="str">
            <v>Y</v>
          </cell>
        </row>
        <row r="22">
          <cell r="C22">
            <v>13</v>
          </cell>
          <cell r="D22">
            <v>2576779.79</v>
          </cell>
          <cell r="F22">
            <v>44</v>
          </cell>
          <cell r="G22">
            <v>326.75</v>
          </cell>
          <cell r="I22">
            <v>13</v>
          </cell>
          <cell r="J22">
            <v>-821309.92</v>
          </cell>
          <cell r="L22">
            <v>42</v>
          </cell>
          <cell r="M22">
            <v>40720.080000000002</v>
          </cell>
          <cell r="O22">
            <v>135</v>
          </cell>
          <cell r="P22">
            <v>-658710.19999999995</v>
          </cell>
          <cell r="R22">
            <v>15</v>
          </cell>
          <cell r="S22">
            <v>-32215.34</v>
          </cell>
          <cell r="U22">
            <v>16</v>
          </cell>
          <cell r="V22">
            <v>4276</v>
          </cell>
          <cell r="X22">
            <v>12</v>
          </cell>
          <cell r="Y22">
            <v>-56556</v>
          </cell>
          <cell r="AA22">
            <v>38</v>
          </cell>
          <cell r="AB22">
            <v>-102861.1</v>
          </cell>
          <cell r="BE22">
            <v>14</v>
          </cell>
          <cell r="BF22">
            <v>45948.676116100003</v>
          </cell>
          <cell r="CF22">
            <v>12</v>
          </cell>
          <cell r="CG22" t="str">
            <v>Y</v>
          </cell>
        </row>
        <row r="23">
          <cell r="C23">
            <v>14</v>
          </cell>
          <cell r="D23">
            <v>7411838.9100000001</v>
          </cell>
          <cell r="F23">
            <v>47</v>
          </cell>
          <cell r="G23">
            <v>585306.77</v>
          </cell>
          <cell r="I23">
            <v>14</v>
          </cell>
          <cell r="J23">
            <v>-1853280.79</v>
          </cell>
          <cell r="L23">
            <v>43</v>
          </cell>
          <cell r="M23">
            <v>198411.88</v>
          </cell>
          <cell r="O23">
            <v>160</v>
          </cell>
          <cell r="P23">
            <v>-113080.53</v>
          </cell>
          <cell r="R23">
            <v>16</v>
          </cell>
          <cell r="S23">
            <v>-380488</v>
          </cell>
          <cell r="U23">
            <v>17</v>
          </cell>
          <cell r="V23">
            <v>0</v>
          </cell>
          <cell r="X23">
            <v>13</v>
          </cell>
          <cell r="Y23">
            <v>-90076</v>
          </cell>
          <cell r="AA23">
            <v>40</v>
          </cell>
          <cell r="AB23">
            <v>-42215.58</v>
          </cell>
          <cell r="BE23">
            <v>15</v>
          </cell>
          <cell r="BF23">
            <v>6754.151913900002</v>
          </cell>
          <cell r="CF23">
            <v>13</v>
          </cell>
          <cell r="CG23" t="str">
            <v>Y</v>
          </cell>
        </row>
        <row r="24">
          <cell r="C24">
            <v>15</v>
          </cell>
          <cell r="D24">
            <v>293165.89</v>
          </cell>
          <cell r="F24">
            <v>51</v>
          </cell>
          <cell r="G24">
            <v>70367.09</v>
          </cell>
          <cell r="I24">
            <v>15</v>
          </cell>
          <cell r="J24">
            <v>-78528.899999999994</v>
          </cell>
          <cell r="L24">
            <v>44</v>
          </cell>
          <cell r="M24">
            <v>-87611.65</v>
          </cell>
          <cell r="R24">
            <v>17</v>
          </cell>
          <cell r="S24">
            <v>-109915.67</v>
          </cell>
          <cell r="U24">
            <v>18</v>
          </cell>
          <cell r="V24">
            <v>3950.24</v>
          </cell>
          <cell r="X24">
            <v>14</v>
          </cell>
          <cell r="Y24">
            <v>-312170</v>
          </cell>
          <cell r="AA24">
            <v>44</v>
          </cell>
          <cell r="AB24">
            <v>-12905</v>
          </cell>
          <cell r="BE24">
            <v>16</v>
          </cell>
          <cell r="BF24">
            <v>35390.350280199993</v>
          </cell>
          <cell r="CF24">
            <v>14</v>
          </cell>
          <cell r="CG24" t="str">
            <v>Y</v>
          </cell>
        </row>
        <row r="25">
          <cell r="C25">
            <v>16</v>
          </cell>
          <cell r="D25">
            <v>2236448.91</v>
          </cell>
          <cell r="F25">
            <v>53</v>
          </cell>
          <cell r="G25">
            <v>0</v>
          </cell>
          <cell r="I25">
            <v>16</v>
          </cell>
          <cell r="J25">
            <v>-623130.59</v>
          </cell>
          <cell r="L25">
            <v>51</v>
          </cell>
          <cell r="M25">
            <v>136624</v>
          </cell>
          <cell r="R25">
            <v>18</v>
          </cell>
          <cell r="S25">
            <v>-321287.40999999997</v>
          </cell>
          <cell r="U25">
            <v>20</v>
          </cell>
          <cell r="V25">
            <v>2395</v>
          </cell>
          <cell r="X25">
            <v>15</v>
          </cell>
          <cell r="Y25">
            <v>-34102</v>
          </cell>
          <cell r="AA25">
            <v>47</v>
          </cell>
          <cell r="AB25">
            <v>-36412.5</v>
          </cell>
          <cell r="BE25">
            <v>17</v>
          </cell>
          <cell r="BF25">
            <v>16165.407129700001</v>
          </cell>
          <cell r="CF25">
            <v>15</v>
          </cell>
          <cell r="CG25" t="str">
            <v>Y</v>
          </cell>
        </row>
        <row r="26">
          <cell r="C26">
            <v>17</v>
          </cell>
          <cell r="D26">
            <v>950144.29</v>
          </cell>
          <cell r="F26">
            <v>55</v>
          </cell>
          <cell r="G26">
            <v>416572.64</v>
          </cell>
          <cell r="I26">
            <v>17</v>
          </cell>
          <cell r="J26">
            <v>-340533.38</v>
          </cell>
          <cell r="L26">
            <v>52</v>
          </cell>
          <cell r="M26">
            <v>-561576</v>
          </cell>
          <cell r="R26">
            <v>20</v>
          </cell>
          <cell r="S26">
            <v>-20875.810000000001</v>
          </cell>
          <cell r="U26">
            <v>24</v>
          </cell>
          <cell r="V26">
            <v>13373.75</v>
          </cell>
          <cell r="X26">
            <v>16</v>
          </cell>
          <cell r="Y26">
            <v>-81770</v>
          </cell>
          <cell r="AA26">
            <v>53</v>
          </cell>
          <cell r="AB26">
            <v>-6238.44</v>
          </cell>
          <cell r="BE26">
            <v>18</v>
          </cell>
          <cell r="BF26">
            <v>5298.7770282999991</v>
          </cell>
          <cell r="CF26">
            <v>16</v>
          </cell>
          <cell r="CG26" t="str">
            <v>Y</v>
          </cell>
        </row>
        <row r="27">
          <cell r="C27">
            <v>18</v>
          </cell>
          <cell r="D27">
            <v>874161.07</v>
          </cell>
          <cell r="F27">
            <v>57</v>
          </cell>
          <cell r="G27">
            <v>57827.01</v>
          </cell>
          <cell r="I27">
            <v>18</v>
          </cell>
          <cell r="J27">
            <v>-332223.99</v>
          </cell>
          <cell r="L27">
            <v>53</v>
          </cell>
          <cell r="M27">
            <v>-2798273.96</v>
          </cell>
          <cell r="R27">
            <v>23</v>
          </cell>
          <cell r="S27">
            <v>-20239.14</v>
          </cell>
          <cell r="U27">
            <v>26</v>
          </cell>
          <cell r="V27">
            <v>0</v>
          </cell>
          <cell r="X27">
            <v>17</v>
          </cell>
          <cell r="Y27">
            <v>-30767</v>
          </cell>
          <cell r="AA27">
            <v>57</v>
          </cell>
          <cell r="AB27">
            <v>-47465.43</v>
          </cell>
          <cell r="BE27">
            <v>20</v>
          </cell>
          <cell r="BF27">
            <v>6115.2491770000015</v>
          </cell>
          <cell r="CF27">
            <v>17</v>
          </cell>
          <cell r="CG27" t="str">
            <v>Y</v>
          </cell>
        </row>
        <row r="28">
          <cell r="C28">
            <v>20</v>
          </cell>
          <cell r="D28">
            <v>610755</v>
          </cell>
          <cell r="F28">
            <v>58</v>
          </cell>
          <cell r="G28">
            <v>0</v>
          </cell>
          <cell r="I28">
            <v>20</v>
          </cell>
          <cell r="J28">
            <v>-172583.83</v>
          </cell>
          <cell r="L28">
            <v>55</v>
          </cell>
          <cell r="M28">
            <v>-1601495.92</v>
          </cell>
          <cell r="R28">
            <v>24</v>
          </cell>
          <cell r="S28">
            <v>-474134.68</v>
          </cell>
          <cell r="U28">
            <v>27</v>
          </cell>
          <cell r="V28">
            <v>33094.400000000001</v>
          </cell>
          <cell r="X28">
            <v>18</v>
          </cell>
          <cell r="Y28">
            <v>-35731</v>
          </cell>
          <cell r="AA28">
            <v>60</v>
          </cell>
          <cell r="AB28">
            <v>-1615</v>
          </cell>
          <cell r="BE28">
            <v>21</v>
          </cell>
          <cell r="BF28">
            <v>4122.2344814999997</v>
          </cell>
          <cell r="CF28">
            <v>18</v>
          </cell>
          <cell r="CG28" t="str">
            <v>N</v>
          </cell>
        </row>
        <row r="29">
          <cell r="C29">
            <v>21</v>
          </cell>
          <cell r="D29">
            <v>235094.33</v>
          </cell>
          <cell r="F29">
            <v>60</v>
          </cell>
          <cell r="G29">
            <v>0</v>
          </cell>
          <cell r="I29">
            <v>21</v>
          </cell>
          <cell r="J29">
            <v>-115696.76</v>
          </cell>
          <cell r="L29">
            <v>56</v>
          </cell>
          <cell r="M29">
            <v>-232530.46</v>
          </cell>
          <cell r="R29">
            <v>25</v>
          </cell>
          <cell r="S29">
            <v>-19067.2</v>
          </cell>
          <cell r="U29">
            <v>28</v>
          </cell>
          <cell r="V29">
            <v>2629.25</v>
          </cell>
          <cell r="X29">
            <v>20</v>
          </cell>
          <cell r="Y29">
            <v>-47458</v>
          </cell>
          <cell r="AA29">
            <v>62</v>
          </cell>
          <cell r="AB29">
            <v>-1524</v>
          </cell>
          <cell r="BE29">
            <v>22</v>
          </cell>
          <cell r="BF29">
            <v>1350.7821603999998</v>
          </cell>
          <cell r="CF29">
            <v>20</v>
          </cell>
          <cell r="CG29" t="str">
            <v>Y</v>
          </cell>
        </row>
        <row r="30">
          <cell r="C30">
            <v>22</v>
          </cell>
          <cell r="D30">
            <v>132153.78</v>
          </cell>
          <cell r="F30">
            <v>61</v>
          </cell>
          <cell r="G30">
            <v>125246</v>
          </cell>
          <cell r="I30">
            <v>22</v>
          </cell>
          <cell r="J30">
            <v>-6767.08</v>
          </cell>
          <cell r="L30">
            <v>61</v>
          </cell>
          <cell r="M30">
            <v>280033.48</v>
          </cell>
          <cell r="R30">
            <v>26</v>
          </cell>
          <cell r="S30">
            <v>-56246.13</v>
          </cell>
          <cell r="U30">
            <v>29</v>
          </cell>
          <cell r="V30">
            <v>1698</v>
          </cell>
          <cell r="X30">
            <v>21</v>
          </cell>
          <cell r="Y30">
            <v>-18874</v>
          </cell>
          <cell r="AA30">
            <v>64</v>
          </cell>
          <cell r="AB30">
            <v>-47743</v>
          </cell>
          <cell r="BE30">
            <v>23</v>
          </cell>
          <cell r="BF30">
            <v>4081.6110252000008</v>
          </cell>
          <cell r="CF30">
            <v>21</v>
          </cell>
          <cell r="CG30" t="str">
            <v>Y</v>
          </cell>
        </row>
        <row r="31">
          <cell r="C31">
            <v>23</v>
          </cell>
          <cell r="D31">
            <v>203461.71</v>
          </cell>
          <cell r="F31">
            <v>62</v>
          </cell>
          <cell r="G31">
            <v>14527.79</v>
          </cell>
          <cell r="I31">
            <v>23</v>
          </cell>
          <cell r="J31">
            <v>-36069.78</v>
          </cell>
          <cell r="L31">
            <v>70</v>
          </cell>
          <cell r="M31">
            <v>-464265.59</v>
          </cell>
          <cell r="R31">
            <v>27</v>
          </cell>
          <cell r="S31">
            <v>-1842389.92</v>
          </cell>
          <cell r="U31">
            <v>31</v>
          </cell>
          <cell r="V31">
            <v>11394.74</v>
          </cell>
          <cell r="X31">
            <v>22</v>
          </cell>
          <cell r="Y31">
            <v>-17440</v>
          </cell>
          <cell r="AA31">
            <v>65</v>
          </cell>
          <cell r="AB31">
            <v>-35468</v>
          </cell>
          <cell r="BE31">
            <v>24</v>
          </cell>
          <cell r="BF31">
            <v>44815.010341200003</v>
          </cell>
          <cell r="CF31">
            <v>22</v>
          </cell>
          <cell r="CG31" t="str">
            <v>Y</v>
          </cell>
        </row>
        <row r="32">
          <cell r="C32">
            <v>24</v>
          </cell>
          <cell r="D32">
            <v>3596536.84</v>
          </cell>
          <cell r="F32">
            <v>64</v>
          </cell>
          <cell r="G32">
            <v>724.25</v>
          </cell>
          <cell r="I32">
            <v>24</v>
          </cell>
          <cell r="J32">
            <v>-1005501.67</v>
          </cell>
          <cell r="L32">
            <v>71</v>
          </cell>
          <cell r="M32">
            <v>1220293.1100000001</v>
          </cell>
          <cell r="R32">
            <v>28</v>
          </cell>
          <cell r="S32">
            <v>-209858.6</v>
          </cell>
          <cell r="U32">
            <v>34</v>
          </cell>
          <cell r="V32">
            <v>93182.19</v>
          </cell>
          <cell r="X32">
            <v>23</v>
          </cell>
          <cell r="Y32">
            <v>-18872</v>
          </cell>
          <cell r="AA32">
            <v>66</v>
          </cell>
          <cell r="AB32">
            <v>-50955</v>
          </cell>
          <cell r="BE32">
            <v>25</v>
          </cell>
          <cell r="BF32">
            <v>5164.661117900001</v>
          </cell>
          <cell r="CF32">
            <v>23</v>
          </cell>
          <cell r="CG32" t="str">
            <v>Y</v>
          </cell>
        </row>
        <row r="33">
          <cell r="C33">
            <v>25</v>
          </cell>
          <cell r="D33">
            <v>775698.38</v>
          </cell>
          <cell r="F33">
            <v>65</v>
          </cell>
          <cell r="G33">
            <v>177543.03</v>
          </cell>
          <cell r="I33">
            <v>25</v>
          </cell>
          <cell r="J33">
            <v>-144440.88</v>
          </cell>
          <cell r="L33">
            <v>73</v>
          </cell>
          <cell r="M33">
            <v>336502.6</v>
          </cell>
          <cell r="R33">
            <v>29</v>
          </cell>
          <cell r="S33">
            <v>-623717.93000000005</v>
          </cell>
          <cell r="U33">
            <v>35</v>
          </cell>
          <cell r="V33">
            <v>76688.53</v>
          </cell>
          <cell r="X33">
            <v>24</v>
          </cell>
          <cell r="Y33">
            <v>-350673</v>
          </cell>
          <cell r="AA33">
            <v>67</v>
          </cell>
          <cell r="AB33">
            <v>-128520</v>
          </cell>
          <cell r="BE33">
            <v>26</v>
          </cell>
          <cell r="BF33">
            <v>9044.5252213000022</v>
          </cell>
          <cell r="CF33">
            <v>24</v>
          </cell>
          <cell r="CG33" t="str">
            <v>Y</v>
          </cell>
        </row>
        <row r="34">
          <cell r="C34">
            <v>26</v>
          </cell>
          <cell r="D34">
            <v>943325.53</v>
          </cell>
          <cell r="F34">
            <v>66</v>
          </cell>
          <cell r="G34">
            <v>147.51</v>
          </cell>
          <cell r="I34">
            <v>26</v>
          </cell>
          <cell r="J34">
            <v>-338936.06</v>
          </cell>
          <cell r="L34">
            <v>79</v>
          </cell>
          <cell r="M34">
            <v>284832.56</v>
          </cell>
          <cell r="R34">
            <v>30</v>
          </cell>
          <cell r="S34">
            <v>-109548.74</v>
          </cell>
          <cell r="U34">
            <v>36</v>
          </cell>
          <cell r="V34">
            <v>32834.71</v>
          </cell>
          <cell r="X34">
            <v>25</v>
          </cell>
          <cell r="Y34">
            <v>-38948</v>
          </cell>
          <cell r="AA34">
            <v>68</v>
          </cell>
          <cell r="AB34">
            <v>-30362</v>
          </cell>
          <cell r="BE34">
            <v>27</v>
          </cell>
          <cell r="BF34">
            <v>10698.011668800002</v>
          </cell>
          <cell r="CF34">
            <v>25</v>
          </cell>
          <cell r="CG34" t="str">
            <v>N</v>
          </cell>
        </row>
        <row r="35">
          <cell r="C35">
            <v>27</v>
          </cell>
          <cell r="D35">
            <v>3840653.03</v>
          </cell>
          <cell r="F35">
            <v>67</v>
          </cell>
          <cell r="G35">
            <v>284356.51</v>
          </cell>
          <cell r="I35">
            <v>27</v>
          </cell>
          <cell r="J35">
            <v>-318539.34999999998</v>
          </cell>
          <cell r="L35">
            <v>80</v>
          </cell>
          <cell r="M35">
            <v>-1541397.86</v>
          </cell>
          <cell r="R35">
            <v>34</v>
          </cell>
          <cell r="S35">
            <v>-1756065.79</v>
          </cell>
          <cell r="U35">
            <v>38</v>
          </cell>
          <cell r="V35">
            <v>66039.210000000006</v>
          </cell>
          <cell r="X35">
            <v>26</v>
          </cell>
          <cell r="Y35">
            <v>-144207</v>
          </cell>
          <cell r="AA35">
            <v>69</v>
          </cell>
          <cell r="AB35">
            <v>-31800</v>
          </cell>
          <cell r="BE35">
            <v>28</v>
          </cell>
          <cell r="BF35">
            <v>2454.4645709000006</v>
          </cell>
          <cell r="CF35">
            <v>26</v>
          </cell>
          <cell r="CG35" t="str">
            <v>Y</v>
          </cell>
        </row>
        <row r="36">
          <cell r="C36">
            <v>28</v>
          </cell>
          <cell r="D36">
            <v>439548.09</v>
          </cell>
          <cell r="F36">
            <v>68</v>
          </cell>
          <cell r="G36">
            <v>16881.75</v>
          </cell>
          <cell r="I36">
            <v>28</v>
          </cell>
          <cell r="J36">
            <v>-141469.26</v>
          </cell>
          <cell r="L36">
            <v>83</v>
          </cell>
          <cell r="M36">
            <v>-235041.22</v>
          </cell>
          <cell r="R36">
            <v>35</v>
          </cell>
          <cell r="S36">
            <v>-2337923.81</v>
          </cell>
          <cell r="U36">
            <v>40</v>
          </cell>
          <cell r="V36">
            <v>0</v>
          </cell>
          <cell r="X36">
            <v>27</v>
          </cell>
          <cell r="Y36">
            <v>-113675</v>
          </cell>
          <cell r="AA36">
            <v>70</v>
          </cell>
          <cell r="AB36">
            <v>-215027.33</v>
          </cell>
          <cell r="BE36">
            <v>29</v>
          </cell>
          <cell r="BF36">
            <v>8762.436387400001</v>
          </cell>
          <cell r="CF36">
            <v>27</v>
          </cell>
          <cell r="CG36" t="str">
            <v>Y</v>
          </cell>
        </row>
        <row r="37">
          <cell r="C37">
            <v>29</v>
          </cell>
          <cell r="D37">
            <v>1097276.03</v>
          </cell>
          <cell r="F37">
            <v>69</v>
          </cell>
          <cell r="G37">
            <v>18135.75</v>
          </cell>
          <cell r="I37">
            <v>29</v>
          </cell>
          <cell r="J37">
            <v>-264593.96999999997</v>
          </cell>
          <cell r="L37">
            <v>86</v>
          </cell>
          <cell r="M37">
            <v>341225.02</v>
          </cell>
          <cell r="R37">
            <v>36</v>
          </cell>
          <cell r="S37">
            <v>-6463721.5499999998</v>
          </cell>
          <cell r="U37">
            <v>41</v>
          </cell>
          <cell r="V37">
            <v>5027.5</v>
          </cell>
          <cell r="X37">
            <v>28</v>
          </cell>
          <cell r="Y37">
            <v>-16878</v>
          </cell>
          <cell r="AA37">
            <v>71</v>
          </cell>
          <cell r="AB37">
            <v>-120856.94</v>
          </cell>
          <cell r="BE37">
            <v>30</v>
          </cell>
          <cell r="BF37">
            <v>7574.9101197999998</v>
          </cell>
          <cell r="CF37">
            <v>28</v>
          </cell>
          <cell r="CG37" t="str">
            <v>Y</v>
          </cell>
        </row>
        <row r="38">
          <cell r="C38">
            <v>30</v>
          </cell>
          <cell r="D38">
            <v>584834.87</v>
          </cell>
          <cell r="F38">
            <v>70</v>
          </cell>
          <cell r="G38">
            <v>502973.87</v>
          </cell>
          <cell r="I38">
            <v>30</v>
          </cell>
          <cell r="J38">
            <v>-239932.23</v>
          </cell>
          <cell r="L38">
            <v>87</v>
          </cell>
          <cell r="M38">
            <v>-3777502.16</v>
          </cell>
          <cell r="R38">
            <v>38</v>
          </cell>
          <cell r="S38">
            <v>-3040932.78</v>
          </cell>
          <cell r="U38">
            <v>42</v>
          </cell>
          <cell r="V38">
            <v>12829.22</v>
          </cell>
          <cell r="X38">
            <v>29</v>
          </cell>
          <cell r="Y38">
            <v>-21250</v>
          </cell>
          <cell r="AA38">
            <v>72</v>
          </cell>
          <cell r="AB38">
            <v>-13800</v>
          </cell>
          <cell r="BE38">
            <v>32</v>
          </cell>
          <cell r="BF38">
            <v>160.50348879999993</v>
          </cell>
          <cell r="CF38">
            <v>29</v>
          </cell>
          <cell r="CG38" t="str">
            <v>Y</v>
          </cell>
        </row>
        <row r="39">
          <cell r="C39">
            <v>31</v>
          </cell>
          <cell r="D39">
            <v>424701.88</v>
          </cell>
          <cell r="F39">
            <v>71</v>
          </cell>
          <cell r="G39">
            <v>481354.69</v>
          </cell>
          <cell r="I39">
            <v>31</v>
          </cell>
          <cell r="J39">
            <v>-286864.78000000003</v>
          </cell>
          <cell r="L39">
            <v>90</v>
          </cell>
          <cell r="M39">
            <v>433739.42</v>
          </cell>
          <cell r="R39">
            <v>40</v>
          </cell>
          <cell r="S39">
            <v>-2667782.39</v>
          </cell>
          <cell r="U39">
            <v>43</v>
          </cell>
          <cell r="V39">
            <v>2655.75</v>
          </cell>
          <cell r="X39">
            <v>30</v>
          </cell>
          <cell r="Y39">
            <v>-28960</v>
          </cell>
          <cell r="AA39">
            <v>73</v>
          </cell>
          <cell r="AB39">
            <v>-36730.550000000003</v>
          </cell>
          <cell r="BE39">
            <v>33</v>
          </cell>
          <cell r="BF39">
            <v>895.31728299999975</v>
          </cell>
          <cell r="CF39">
            <v>30</v>
          </cell>
          <cell r="CG39" t="str">
            <v>Y</v>
          </cell>
        </row>
        <row r="40">
          <cell r="C40">
            <v>34</v>
          </cell>
          <cell r="D40">
            <v>4312300.16</v>
          </cell>
          <cell r="F40">
            <v>72</v>
          </cell>
          <cell r="G40">
            <v>0</v>
          </cell>
          <cell r="I40">
            <v>34</v>
          </cell>
          <cell r="J40">
            <v>-524274.72</v>
          </cell>
          <cell r="L40">
            <v>103</v>
          </cell>
          <cell r="M40">
            <v>441303.48</v>
          </cell>
          <cell r="R40">
            <v>41</v>
          </cell>
          <cell r="S40">
            <v>-384013.4</v>
          </cell>
          <cell r="U40">
            <v>44</v>
          </cell>
          <cell r="V40">
            <v>0</v>
          </cell>
          <cell r="X40">
            <v>31</v>
          </cell>
          <cell r="Y40">
            <v>-10408</v>
          </cell>
          <cell r="AA40">
            <v>74</v>
          </cell>
          <cell r="AB40">
            <v>-1200</v>
          </cell>
          <cell r="BE40">
            <v>34</v>
          </cell>
          <cell r="BF40">
            <v>22107.898132900002</v>
          </cell>
          <cell r="CF40">
            <v>31</v>
          </cell>
          <cell r="CG40" t="str">
            <v>Y</v>
          </cell>
        </row>
        <row r="41">
          <cell r="C41">
            <v>35</v>
          </cell>
          <cell r="D41">
            <v>7592242.75</v>
          </cell>
          <cell r="F41">
            <v>73</v>
          </cell>
          <cell r="G41">
            <v>166544.25</v>
          </cell>
          <cell r="I41">
            <v>35</v>
          </cell>
          <cell r="J41">
            <v>-723303.78</v>
          </cell>
          <cell r="L41">
            <v>105</v>
          </cell>
          <cell r="M41">
            <v>958924.18</v>
          </cell>
          <cell r="R41">
            <v>42</v>
          </cell>
          <cell r="S41">
            <v>-328081.02</v>
          </cell>
          <cell r="U41">
            <v>47</v>
          </cell>
          <cell r="V41">
            <v>8730.5</v>
          </cell>
          <cell r="X41">
            <v>34</v>
          </cell>
          <cell r="Y41">
            <v>-269988</v>
          </cell>
          <cell r="AA41">
            <v>75</v>
          </cell>
          <cell r="AB41">
            <v>-35168</v>
          </cell>
          <cell r="BE41">
            <v>35</v>
          </cell>
          <cell r="BF41">
            <v>30831.339511800004</v>
          </cell>
          <cell r="CF41">
            <v>32</v>
          </cell>
          <cell r="CG41" t="str">
            <v>Y</v>
          </cell>
        </row>
        <row r="42">
          <cell r="C42">
            <v>36</v>
          </cell>
          <cell r="D42">
            <v>14628820.08</v>
          </cell>
          <cell r="F42">
            <v>74</v>
          </cell>
          <cell r="G42">
            <v>31.25</v>
          </cell>
          <cell r="I42">
            <v>36</v>
          </cell>
          <cell r="J42">
            <v>-2067870.39</v>
          </cell>
          <cell r="L42">
            <v>106</v>
          </cell>
          <cell r="M42">
            <v>-263680.64000000001</v>
          </cell>
          <cell r="R42">
            <v>43</v>
          </cell>
          <cell r="S42">
            <v>-597213.81000000006</v>
          </cell>
          <cell r="U42">
            <v>50</v>
          </cell>
          <cell r="V42">
            <v>20901.91</v>
          </cell>
          <cell r="X42">
            <v>35</v>
          </cell>
          <cell r="Y42">
            <v>-521846</v>
          </cell>
          <cell r="AA42">
            <v>77</v>
          </cell>
          <cell r="AB42">
            <v>0</v>
          </cell>
          <cell r="BE42">
            <v>36</v>
          </cell>
          <cell r="BF42">
            <v>50643.837685499981</v>
          </cell>
          <cell r="CF42">
            <v>33</v>
          </cell>
          <cell r="CG42" t="str">
            <v>Y</v>
          </cell>
        </row>
        <row r="43">
          <cell r="C43">
            <v>38</v>
          </cell>
          <cell r="D43">
            <v>22374298.640000001</v>
          </cell>
          <cell r="F43">
            <v>75</v>
          </cell>
          <cell r="G43">
            <v>266142.37</v>
          </cell>
          <cell r="I43">
            <v>38</v>
          </cell>
          <cell r="J43">
            <v>-4805178.1399999997</v>
          </cell>
          <cell r="L43">
            <v>107</v>
          </cell>
          <cell r="M43">
            <v>476560.11</v>
          </cell>
          <cell r="R43">
            <v>44</v>
          </cell>
          <cell r="S43">
            <v>-1217893.01</v>
          </cell>
          <cell r="U43">
            <v>51</v>
          </cell>
          <cell r="V43">
            <v>24597.439999999999</v>
          </cell>
          <cell r="X43">
            <v>36</v>
          </cell>
          <cell r="Y43">
            <v>-869454</v>
          </cell>
          <cell r="AA43">
            <v>79</v>
          </cell>
          <cell r="AB43">
            <v>-59355</v>
          </cell>
          <cell r="BE43">
            <v>38</v>
          </cell>
          <cell r="BF43">
            <v>41384.864358200015</v>
          </cell>
          <cell r="CF43">
            <v>34</v>
          </cell>
          <cell r="CG43" t="str">
            <v>N</v>
          </cell>
        </row>
        <row r="44">
          <cell r="C44">
            <v>40</v>
          </cell>
          <cell r="D44">
            <v>6854342.9100000001</v>
          </cell>
          <cell r="F44">
            <v>79</v>
          </cell>
          <cell r="G44">
            <v>312.5</v>
          </cell>
          <cell r="I44">
            <v>40</v>
          </cell>
          <cell r="J44">
            <v>-1182417.1299999999</v>
          </cell>
          <cell r="L44">
            <v>108</v>
          </cell>
          <cell r="M44">
            <v>465759</v>
          </cell>
          <cell r="R44">
            <v>47</v>
          </cell>
          <cell r="S44">
            <v>-16854127.93</v>
          </cell>
          <cell r="U44">
            <v>52</v>
          </cell>
          <cell r="V44">
            <v>1055.5</v>
          </cell>
          <cell r="X44">
            <v>38</v>
          </cell>
          <cell r="Y44">
            <v>-818893</v>
          </cell>
          <cell r="AA44">
            <v>80</v>
          </cell>
          <cell r="AB44">
            <v>-451397.88</v>
          </cell>
          <cell r="BE44">
            <v>40</v>
          </cell>
          <cell r="BF44">
            <v>10270.235442000001</v>
          </cell>
          <cell r="CF44">
            <v>35</v>
          </cell>
          <cell r="CG44" t="str">
            <v>Y</v>
          </cell>
        </row>
        <row r="45">
          <cell r="C45">
            <v>41</v>
          </cell>
          <cell r="D45">
            <v>1308825.4099999999</v>
          </cell>
          <cell r="F45">
            <v>80</v>
          </cell>
          <cell r="G45">
            <v>1076879.6599999999</v>
          </cell>
          <cell r="I45">
            <v>41</v>
          </cell>
          <cell r="J45">
            <v>-225019.62</v>
          </cell>
          <cell r="L45">
            <v>120</v>
          </cell>
          <cell r="M45">
            <v>883155.33</v>
          </cell>
          <cell r="R45">
            <v>50</v>
          </cell>
          <cell r="S45">
            <v>-70077.86</v>
          </cell>
          <cell r="U45">
            <v>53</v>
          </cell>
          <cell r="V45">
            <v>53197.79</v>
          </cell>
          <cell r="X45">
            <v>40</v>
          </cell>
          <cell r="Y45">
            <v>-502348</v>
          </cell>
          <cell r="AA45">
            <v>81</v>
          </cell>
          <cell r="AB45">
            <v>-600</v>
          </cell>
          <cell r="BE45">
            <v>41</v>
          </cell>
          <cell r="BF45">
            <v>1371.1207386999999</v>
          </cell>
          <cell r="CF45">
            <v>36</v>
          </cell>
          <cell r="CG45" t="str">
            <v>Y</v>
          </cell>
        </row>
        <row r="46">
          <cell r="C46">
            <v>42</v>
          </cell>
          <cell r="D46">
            <v>1557599.9</v>
          </cell>
          <cell r="F46">
            <v>83</v>
          </cell>
          <cell r="G46">
            <v>236570.77</v>
          </cell>
          <cell r="I46">
            <v>42</v>
          </cell>
          <cell r="J46">
            <v>-405081.52</v>
          </cell>
          <cell r="L46">
            <v>121</v>
          </cell>
          <cell r="M46">
            <v>4106.7</v>
          </cell>
          <cell r="R46">
            <v>51</v>
          </cell>
          <cell r="S46">
            <v>-218902.12</v>
          </cell>
          <cell r="U46">
            <v>55</v>
          </cell>
          <cell r="V46">
            <v>0</v>
          </cell>
          <cell r="X46">
            <v>41</v>
          </cell>
          <cell r="Y46">
            <v>-104020</v>
          </cell>
          <cell r="AA46">
            <v>83</v>
          </cell>
          <cell r="AB46">
            <v>-42845</v>
          </cell>
          <cell r="BE46">
            <v>42</v>
          </cell>
          <cell r="BF46">
            <v>5406.1091174999983</v>
          </cell>
          <cell r="CF46">
            <v>38</v>
          </cell>
          <cell r="CG46" t="str">
            <v>Y</v>
          </cell>
        </row>
        <row r="47">
          <cell r="C47">
            <v>43</v>
          </cell>
          <cell r="D47">
            <v>2207031.3199999998</v>
          </cell>
          <cell r="F47">
            <v>86</v>
          </cell>
          <cell r="G47">
            <v>282956.40000000002</v>
          </cell>
          <cell r="I47">
            <v>43</v>
          </cell>
          <cell r="J47">
            <v>-869173.47</v>
          </cell>
          <cell r="L47">
            <v>123</v>
          </cell>
          <cell r="M47">
            <v>45333.52</v>
          </cell>
          <cell r="R47">
            <v>52</v>
          </cell>
          <cell r="S47">
            <v>-1658405.65</v>
          </cell>
          <cell r="U47">
            <v>56</v>
          </cell>
          <cell r="V47">
            <v>12769.75</v>
          </cell>
          <cell r="X47">
            <v>42</v>
          </cell>
          <cell r="Y47">
            <v>-78231</v>
          </cell>
          <cell r="AA47">
            <v>86</v>
          </cell>
          <cell r="AB47">
            <v>-5725</v>
          </cell>
          <cell r="BE47">
            <v>43</v>
          </cell>
          <cell r="BF47">
            <v>8572.7909542999987</v>
          </cell>
          <cell r="CF47">
            <v>40</v>
          </cell>
          <cell r="CG47" t="str">
            <v>Y</v>
          </cell>
        </row>
        <row r="48">
          <cell r="C48">
            <v>44</v>
          </cell>
          <cell r="D48">
            <v>4326803.03</v>
          </cell>
          <cell r="F48">
            <v>87</v>
          </cell>
          <cell r="G48">
            <v>120592.92</v>
          </cell>
          <cell r="I48">
            <v>44</v>
          </cell>
          <cell r="J48">
            <v>-1447080.49</v>
          </cell>
          <cell r="L48">
            <v>133</v>
          </cell>
          <cell r="M48">
            <v>-1300309.8600000001</v>
          </cell>
          <cell r="R48">
            <v>55</v>
          </cell>
          <cell r="S48">
            <v>-13016904.640000001</v>
          </cell>
          <cell r="U48">
            <v>57</v>
          </cell>
          <cell r="V48">
            <v>253545.27</v>
          </cell>
          <cell r="X48">
            <v>43</v>
          </cell>
          <cell r="Y48">
            <v>-179342</v>
          </cell>
          <cell r="AA48">
            <v>87</v>
          </cell>
          <cell r="AB48">
            <v>-350</v>
          </cell>
          <cell r="BE48">
            <v>44</v>
          </cell>
          <cell r="BF48">
            <v>7985.5789596999994</v>
          </cell>
          <cell r="CF48">
            <v>41</v>
          </cell>
          <cell r="CG48" t="str">
            <v>Y</v>
          </cell>
        </row>
        <row r="49">
          <cell r="C49">
            <v>47</v>
          </cell>
          <cell r="D49">
            <v>23902484.170000002</v>
          </cell>
          <cell r="F49">
            <v>88</v>
          </cell>
          <cell r="G49">
            <v>255.25</v>
          </cell>
          <cell r="I49">
            <v>47</v>
          </cell>
          <cell r="J49">
            <v>-1720999.26</v>
          </cell>
          <cell r="L49">
            <v>140</v>
          </cell>
          <cell r="M49">
            <v>524032.2</v>
          </cell>
          <cell r="R49">
            <v>56</v>
          </cell>
          <cell r="S49">
            <v>-860113.12</v>
          </cell>
          <cell r="U49">
            <v>58</v>
          </cell>
          <cell r="V49">
            <v>6050.5</v>
          </cell>
          <cell r="X49">
            <v>44</v>
          </cell>
          <cell r="Y49">
            <v>-314366</v>
          </cell>
          <cell r="AA49">
            <v>89</v>
          </cell>
          <cell r="AB49">
            <v>-270975.21000000002</v>
          </cell>
          <cell r="BE49">
            <v>47</v>
          </cell>
          <cell r="BF49">
            <v>21997.196783200012</v>
          </cell>
          <cell r="CF49">
            <v>42</v>
          </cell>
          <cell r="CG49" t="str">
            <v>N</v>
          </cell>
        </row>
        <row r="50">
          <cell r="C50">
            <v>50</v>
          </cell>
          <cell r="D50">
            <v>1285259.99</v>
          </cell>
          <cell r="F50">
            <v>89</v>
          </cell>
          <cell r="G50">
            <v>3112341.05</v>
          </cell>
          <cell r="I50">
            <v>50</v>
          </cell>
          <cell r="J50">
            <v>-377677.53</v>
          </cell>
          <cell r="L50">
            <v>150</v>
          </cell>
          <cell r="M50">
            <v>162244.29999999999</v>
          </cell>
          <cell r="R50">
            <v>57</v>
          </cell>
          <cell r="S50">
            <v>-369385.7</v>
          </cell>
          <cell r="U50">
            <v>60</v>
          </cell>
          <cell r="V50">
            <v>173411.66</v>
          </cell>
          <cell r="X50">
            <v>47</v>
          </cell>
          <cell r="Y50">
            <v>-461936</v>
          </cell>
          <cell r="AA50">
            <v>90</v>
          </cell>
          <cell r="AB50">
            <v>-84690</v>
          </cell>
          <cell r="BE50">
            <v>50</v>
          </cell>
          <cell r="BF50">
            <v>5997.1502156999986</v>
          </cell>
          <cell r="CF50">
            <v>43</v>
          </cell>
          <cell r="CG50" t="str">
            <v>N</v>
          </cell>
        </row>
        <row r="51">
          <cell r="C51">
            <v>51</v>
          </cell>
          <cell r="D51">
            <v>995497.86</v>
          </cell>
          <cell r="F51">
            <v>90</v>
          </cell>
          <cell r="G51">
            <v>122476.85</v>
          </cell>
          <cell r="I51">
            <v>51</v>
          </cell>
          <cell r="J51">
            <v>-401003.12</v>
          </cell>
          <cell r="L51">
            <v>151</v>
          </cell>
          <cell r="M51">
            <v>1209503.26</v>
          </cell>
          <cell r="R51">
            <v>58</v>
          </cell>
          <cell r="S51">
            <v>-103730.28</v>
          </cell>
          <cell r="U51">
            <v>61</v>
          </cell>
          <cell r="V51">
            <v>74441.67</v>
          </cell>
          <cell r="X51">
            <v>50</v>
          </cell>
          <cell r="Y51">
            <v>-68215</v>
          </cell>
          <cell r="AA51">
            <v>91</v>
          </cell>
          <cell r="AB51">
            <v>-16325</v>
          </cell>
          <cell r="BE51">
            <v>51</v>
          </cell>
          <cell r="BF51">
            <v>3767.6126438999981</v>
          </cell>
          <cell r="CF51">
            <v>44</v>
          </cell>
          <cell r="CG51" t="str">
            <v>Y</v>
          </cell>
        </row>
        <row r="52">
          <cell r="C52">
            <v>52</v>
          </cell>
          <cell r="D52">
            <v>4672606</v>
          </cell>
          <cell r="F52">
            <v>91</v>
          </cell>
          <cell r="G52">
            <v>386.5</v>
          </cell>
          <cell r="I52">
            <v>52</v>
          </cell>
          <cell r="J52">
            <v>-1576284.55</v>
          </cell>
          <cell r="L52">
            <v>160</v>
          </cell>
          <cell r="M52">
            <v>-172043.12</v>
          </cell>
          <cell r="R52">
            <v>60</v>
          </cell>
          <cell r="S52">
            <v>-4703721.47</v>
          </cell>
          <cell r="U52">
            <v>62</v>
          </cell>
          <cell r="V52">
            <v>150</v>
          </cell>
          <cell r="X52">
            <v>51</v>
          </cell>
          <cell r="Y52">
            <v>-98179</v>
          </cell>
          <cell r="AA52">
            <v>92</v>
          </cell>
          <cell r="AB52">
            <v>-45</v>
          </cell>
          <cell r="BE52">
            <v>52</v>
          </cell>
          <cell r="BF52">
            <v>7379.2947365000009</v>
          </cell>
          <cell r="CF52">
            <v>47</v>
          </cell>
          <cell r="CG52" t="str">
            <v>Y</v>
          </cell>
        </row>
        <row r="53">
          <cell r="C53">
            <v>53</v>
          </cell>
          <cell r="D53">
            <v>8530989.9800000004</v>
          </cell>
          <cell r="F53">
            <v>93</v>
          </cell>
          <cell r="G53">
            <v>0</v>
          </cell>
          <cell r="I53">
            <v>53</v>
          </cell>
          <cell r="J53">
            <v>-2285484.8199999998</v>
          </cell>
          <cell r="L53">
            <v>165</v>
          </cell>
          <cell r="M53">
            <v>1017337.28</v>
          </cell>
          <cell r="R53">
            <v>61</v>
          </cell>
          <cell r="S53">
            <v>-638289.77</v>
          </cell>
          <cell r="U53">
            <v>64</v>
          </cell>
          <cell r="V53">
            <v>117707.89</v>
          </cell>
          <cell r="X53">
            <v>52</v>
          </cell>
          <cell r="Y53">
            <v>-113062</v>
          </cell>
          <cell r="AA53">
            <v>101</v>
          </cell>
          <cell r="AB53">
            <v>-125339.11</v>
          </cell>
          <cell r="BE53">
            <v>53</v>
          </cell>
          <cell r="BF53">
            <v>16655.742690500003</v>
          </cell>
          <cell r="CF53">
            <v>50</v>
          </cell>
          <cell r="CG53" t="str">
            <v>Y</v>
          </cell>
        </row>
        <row r="54">
          <cell r="C54">
            <v>55</v>
          </cell>
          <cell r="D54">
            <v>21289444.280000001</v>
          </cell>
          <cell r="F54">
            <v>101</v>
          </cell>
          <cell r="G54">
            <v>388441.11</v>
          </cell>
          <cell r="I54">
            <v>55</v>
          </cell>
          <cell r="J54">
            <v>-2861271.17</v>
          </cell>
          <cell r="R54">
            <v>62</v>
          </cell>
          <cell r="S54">
            <v>-96434.69</v>
          </cell>
          <cell r="U54">
            <v>65</v>
          </cell>
          <cell r="V54">
            <v>0</v>
          </cell>
          <cell r="X54">
            <v>53</v>
          </cell>
          <cell r="Y54">
            <v>-293613</v>
          </cell>
          <cell r="AA54">
            <v>103</v>
          </cell>
          <cell r="AB54">
            <v>-16500</v>
          </cell>
          <cell r="BE54">
            <v>55</v>
          </cell>
          <cell r="BF54">
            <v>41382.913161699995</v>
          </cell>
          <cell r="CF54">
            <v>51</v>
          </cell>
          <cell r="CG54" t="str">
            <v>N</v>
          </cell>
        </row>
        <row r="55">
          <cell r="C55">
            <v>56</v>
          </cell>
          <cell r="D55">
            <v>2115622.66</v>
          </cell>
          <cell r="F55">
            <v>103</v>
          </cell>
          <cell r="G55">
            <v>59409.5</v>
          </cell>
          <cell r="I55">
            <v>56</v>
          </cell>
          <cell r="J55">
            <v>-589573.04</v>
          </cell>
          <cell r="R55">
            <v>64</v>
          </cell>
          <cell r="S55">
            <v>-145201.68</v>
          </cell>
          <cell r="U55">
            <v>66</v>
          </cell>
          <cell r="V55">
            <v>29246.61</v>
          </cell>
          <cell r="X55">
            <v>55</v>
          </cell>
          <cell r="Y55">
            <v>185917</v>
          </cell>
          <cell r="AA55">
            <v>104</v>
          </cell>
          <cell r="AB55">
            <v>-11424</v>
          </cell>
          <cell r="BE55">
            <v>56</v>
          </cell>
          <cell r="BF55">
            <v>2453.5620121999991</v>
          </cell>
          <cell r="CF55">
            <v>52</v>
          </cell>
          <cell r="CG55" t="str">
            <v>Y</v>
          </cell>
        </row>
        <row r="56">
          <cell r="C56">
            <v>57</v>
          </cell>
          <cell r="D56">
            <v>2169497.9700000002</v>
          </cell>
          <cell r="F56">
            <v>104</v>
          </cell>
          <cell r="G56">
            <v>0</v>
          </cell>
          <cell r="I56">
            <v>57</v>
          </cell>
          <cell r="J56">
            <v>-747885.22</v>
          </cell>
          <cell r="R56">
            <v>65</v>
          </cell>
          <cell r="S56">
            <v>-78140.649999999994</v>
          </cell>
          <cell r="U56">
            <v>67</v>
          </cell>
          <cell r="V56">
            <v>176495.72</v>
          </cell>
          <cell r="X56">
            <v>56</v>
          </cell>
          <cell r="Y56">
            <v>-48066</v>
          </cell>
          <cell r="AA56">
            <v>105</v>
          </cell>
          <cell r="AB56">
            <v>-41255</v>
          </cell>
          <cell r="BE56">
            <v>57</v>
          </cell>
          <cell r="BF56">
            <v>6736.9271866999961</v>
          </cell>
          <cell r="CF56">
            <v>53</v>
          </cell>
          <cell r="CG56" t="str">
            <v>Y</v>
          </cell>
        </row>
        <row r="57">
          <cell r="C57">
            <v>58</v>
          </cell>
          <cell r="D57">
            <v>1393943.34</v>
          </cell>
          <cell r="F57">
            <v>105</v>
          </cell>
          <cell r="G57">
            <v>0</v>
          </cell>
          <cell r="I57">
            <v>58</v>
          </cell>
          <cell r="J57">
            <v>-136550.89000000001</v>
          </cell>
          <cell r="R57">
            <v>66</v>
          </cell>
          <cell r="S57">
            <v>-1816888.82</v>
          </cell>
          <cell r="U57">
            <v>68</v>
          </cell>
          <cell r="V57">
            <v>56508.37</v>
          </cell>
          <cell r="X57">
            <v>57</v>
          </cell>
          <cell r="Y57">
            <v>-250693</v>
          </cell>
          <cell r="AA57">
            <v>107</v>
          </cell>
          <cell r="AB57">
            <v>-10706</v>
          </cell>
          <cell r="BE57">
            <v>60</v>
          </cell>
          <cell r="BF57">
            <v>42501.437761800007</v>
          </cell>
          <cell r="CF57">
            <v>55</v>
          </cell>
          <cell r="CG57" t="str">
            <v>Y</v>
          </cell>
        </row>
        <row r="58">
          <cell r="C58">
            <v>60</v>
          </cell>
          <cell r="D58">
            <v>16476701.039999999</v>
          </cell>
          <cell r="F58">
            <v>106</v>
          </cell>
          <cell r="G58">
            <v>109930.87</v>
          </cell>
          <cell r="I58">
            <v>60</v>
          </cell>
          <cell r="J58">
            <v>-3634428.02</v>
          </cell>
          <cell r="R58">
            <v>67</v>
          </cell>
          <cell r="S58">
            <v>-9859876.0299999993</v>
          </cell>
          <cell r="U58">
            <v>69</v>
          </cell>
          <cell r="V58">
            <v>40434.93</v>
          </cell>
          <cell r="X58">
            <v>58</v>
          </cell>
          <cell r="Y58">
            <v>-85254</v>
          </cell>
          <cell r="AA58">
            <v>109</v>
          </cell>
          <cell r="AB58">
            <v>-8534</v>
          </cell>
          <cell r="BE58">
            <v>61</v>
          </cell>
          <cell r="BF58">
            <v>5610.7077346999995</v>
          </cell>
          <cell r="CF58">
            <v>56</v>
          </cell>
          <cell r="CG58" t="str">
            <v>Y</v>
          </cell>
        </row>
        <row r="59">
          <cell r="C59">
            <v>61</v>
          </cell>
          <cell r="D59">
            <v>3298819.64</v>
          </cell>
          <cell r="F59">
            <v>107</v>
          </cell>
          <cell r="G59">
            <v>0</v>
          </cell>
          <cell r="I59">
            <v>61</v>
          </cell>
          <cell r="J59">
            <v>-1911967.45</v>
          </cell>
          <cell r="R59">
            <v>68</v>
          </cell>
          <cell r="S59">
            <v>-689127.77</v>
          </cell>
          <cell r="U59">
            <v>70</v>
          </cell>
          <cell r="V59">
            <v>353530.4</v>
          </cell>
          <cell r="X59">
            <v>60</v>
          </cell>
          <cell r="Y59">
            <v>-804889</v>
          </cell>
          <cell r="AA59">
            <v>120</v>
          </cell>
          <cell r="AB59">
            <v>-4742.5</v>
          </cell>
          <cell r="BE59">
            <v>62</v>
          </cell>
          <cell r="BF59">
            <v>1807.3653587999995</v>
          </cell>
          <cell r="CF59">
            <v>57</v>
          </cell>
          <cell r="CG59" t="str">
            <v>Y</v>
          </cell>
        </row>
        <row r="60">
          <cell r="C60">
            <v>62</v>
          </cell>
          <cell r="D60">
            <v>907808.23</v>
          </cell>
          <cell r="F60">
            <v>108</v>
          </cell>
          <cell r="G60">
            <v>75.25</v>
          </cell>
          <cell r="I60">
            <v>62</v>
          </cell>
          <cell r="J60">
            <v>-440381.76</v>
          </cell>
          <cell r="R60">
            <v>69</v>
          </cell>
          <cell r="S60">
            <v>-3846987.72</v>
          </cell>
          <cell r="U60">
            <v>71</v>
          </cell>
          <cell r="V60">
            <v>236274.88</v>
          </cell>
          <cell r="X60">
            <v>61</v>
          </cell>
          <cell r="Y60">
            <v>-87493</v>
          </cell>
          <cell r="AA60">
            <v>121</v>
          </cell>
          <cell r="AB60">
            <v>-1425</v>
          </cell>
          <cell r="BE60">
            <v>64</v>
          </cell>
          <cell r="BF60">
            <v>6913.0273951000017</v>
          </cell>
          <cell r="CF60">
            <v>58</v>
          </cell>
          <cell r="CG60" t="str">
            <v>Y</v>
          </cell>
        </row>
        <row r="61">
          <cell r="C61">
            <v>64</v>
          </cell>
          <cell r="D61">
            <v>4333654.71</v>
          </cell>
          <cell r="F61">
            <v>109</v>
          </cell>
          <cell r="G61">
            <v>304709.61</v>
          </cell>
          <cell r="I61">
            <v>64</v>
          </cell>
          <cell r="J61">
            <v>-2025911.26</v>
          </cell>
          <cell r="R61">
            <v>70</v>
          </cell>
          <cell r="S61">
            <v>-15157623.33</v>
          </cell>
          <cell r="U61">
            <v>72</v>
          </cell>
          <cell r="V61">
            <v>31885.51</v>
          </cell>
          <cell r="X61">
            <v>62</v>
          </cell>
          <cell r="Y61">
            <v>-20502</v>
          </cell>
          <cell r="AA61">
            <v>122</v>
          </cell>
          <cell r="AB61">
            <v>-24100</v>
          </cell>
          <cell r="BE61">
            <v>65</v>
          </cell>
          <cell r="BF61">
            <v>13446.453393099997</v>
          </cell>
          <cell r="CF61">
            <v>60</v>
          </cell>
          <cell r="CG61" t="str">
            <v>Y</v>
          </cell>
        </row>
        <row r="62">
          <cell r="C62">
            <v>65</v>
          </cell>
          <cell r="D62">
            <v>1544826.35</v>
          </cell>
          <cell r="F62">
            <v>120</v>
          </cell>
          <cell r="G62">
            <v>1036269.01</v>
          </cell>
          <cell r="I62">
            <v>65</v>
          </cell>
          <cell r="J62">
            <v>-245734.2</v>
          </cell>
          <cell r="R62">
            <v>71</v>
          </cell>
          <cell r="S62">
            <v>-36562.44</v>
          </cell>
          <cell r="U62">
            <v>73</v>
          </cell>
          <cell r="V62">
            <v>65779.62</v>
          </cell>
          <cell r="X62">
            <v>64</v>
          </cell>
          <cell r="Y62">
            <v>-228794</v>
          </cell>
          <cell r="AA62">
            <v>123</v>
          </cell>
          <cell r="AB62">
            <v>-550</v>
          </cell>
          <cell r="BE62">
            <v>66</v>
          </cell>
          <cell r="BF62">
            <v>14386.646283100003</v>
          </cell>
          <cell r="CF62">
            <v>61</v>
          </cell>
          <cell r="CG62" t="str">
            <v>N</v>
          </cell>
        </row>
        <row r="63">
          <cell r="C63">
            <v>66</v>
          </cell>
          <cell r="D63">
            <v>6542895.0700000003</v>
          </cell>
          <cell r="F63">
            <v>122</v>
          </cell>
          <cell r="G63">
            <v>210.25</v>
          </cell>
          <cell r="I63">
            <v>66</v>
          </cell>
          <cell r="J63">
            <v>-2020524.76</v>
          </cell>
          <cell r="R63">
            <v>72</v>
          </cell>
          <cell r="S63">
            <v>-769694.03</v>
          </cell>
          <cell r="U63">
            <v>74</v>
          </cell>
          <cell r="V63">
            <v>1648</v>
          </cell>
          <cell r="X63">
            <v>65</v>
          </cell>
          <cell r="Y63">
            <v>-186146</v>
          </cell>
          <cell r="AA63">
            <v>133</v>
          </cell>
          <cell r="AB63">
            <v>-3950</v>
          </cell>
          <cell r="BE63">
            <v>67</v>
          </cell>
          <cell r="BF63">
            <v>53238.977536699997</v>
          </cell>
          <cell r="CF63">
            <v>62</v>
          </cell>
          <cell r="CG63" t="str">
            <v>Y</v>
          </cell>
        </row>
        <row r="64">
          <cell r="C64">
            <v>67</v>
          </cell>
          <cell r="D64">
            <v>22426270.309999999</v>
          </cell>
          <cell r="F64">
            <v>123</v>
          </cell>
          <cell r="G64">
            <v>22072</v>
          </cell>
          <cell r="I64">
            <v>67</v>
          </cell>
          <cell r="J64">
            <v>-6106309.0300000003</v>
          </cell>
          <cell r="R64">
            <v>73</v>
          </cell>
          <cell r="S64">
            <v>-1268311.53</v>
          </cell>
          <cell r="U64">
            <v>75</v>
          </cell>
          <cell r="V64">
            <v>33226.559999999998</v>
          </cell>
          <cell r="X64">
            <v>66</v>
          </cell>
          <cell r="Y64">
            <v>-342456</v>
          </cell>
          <cell r="AA64">
            <v>135</v>
          </cell>
          <cell r="AB64">
            <v>-298078.84000000003</v>
          </cell>
          <cell r="BE64">
            <v>68</v>
          </cell>
          <cell r="BF64">
            <v>13272.657975799995</v>
          </cell>
          <cell r="CF64">
            <v>64</v>
          </cell>
          <cell r="CG64" t="str">
            <v>Y</v>
          </cell>
        </row>
        <row r="65">
          <cell r="C65">
            <v>68</v>
          </cell>
          <cell r="D65">
            <v>3623818.45</v>
          </cell>
          <cell r="F65">
            <v>133</v>
          </cell>
          <cell r="G65">
            <v>21245.75</v>
          </cell>
          <cell r="I65">
            <v>68</v>
          </cell>
          <cell r="J65">
            <v>-1616352.38</v>
          </cell>
          <cell r="R65">
            <v>74</v>
          </cell>
          <cell r="S65">
            <v>-100281.8</v>
          </cell>
          <cell r="U65">
            <v>79</v>
          </cell>
          <cell r="V65">
            <v>0</v>
          </cell>
          <cell r="X65">
            <v>67</v>
          </cell>
          <cell r="Y65">
            <v>766</v>
          </cell>
          <cell r="AA65">
            <v>140</v>
          </cell>
          <cell r="AB65">
            <v>-30779.85</v>
          </cell>
          <cell r="BE65">
            <v>69</v>
          </cell>
          <cell r="BF65">
            <v>15384.653113999997</v>
          </cell>
          <cell r="CF65">
            <v>65</v>
          </cell>
          <cell r="CG65" t="str">
            <v>Y</v>
          </cell>
        </row>
        <row r="66">
          <cell r="C66">
            <v>69</v>
          </cell>
          <cell r="D66">
            <v>10712588.039999999</v>
          </cell>
          <cell r="F66">
            <v>135</v>
          </cell>
          <cell r="G66">
            <v>154335.32</v>
          </cell>
          <cell r="I66">
            <v>69</v>
          </cell>
          <cell r="J66">
            <v>-4686497.8499999996</v>
          </cell>
          <cell r="R66">
            <v>75</v>
          </cell>
          <cell r="S66">
            <v>-2596111.9700000002</v>
          </cell>
          <cell r="U66">
            <v>80</v>
          </cell>
          <cell r="V66">
            <v>922879.56</v>
          </cell>
          <cell r="X66">
            <v>68</v>
          </cell>
          <cell r="Y66">
            <v>-271575</v>
          </cell>
          <cell r="AA66">
            <v>151</v>
          </cell>
          <cell r="AB66">
            <v>-21074.25</v>
          </cell>
          <cell r="BE66">
            <v>70</v>
          </cell>
          <cell r="BF66">
            <v>101945.3959799</v>
          </cell>
          <cell r="CF66">
            <v>66</v>
          </cell>
          <cell r="CG66" t="str">
            <v>Y</v>
          </cell>
        </row>
        <row r="67">
          <cell r="C67">
            <v>70</v>
          </cell>
          <cell r="D67">
            <v>39970342.579999998</v>
          </cell>
          <cell r="F67">
            <v>140</v>
          </cell>
          <cell r="G67">
            <v>4721115.71</v>
          </cell>
          <cell r="I67">
            <v>70</v>
          </cell>
          <cell r="J67">
            <v>-5323401.34</v>
          </cell>
          <cell r="R67">
            <v>77</v>
          </cell>
          <cell r="S67">
            <v>0</v>
          </cell>
          <cell r="U67">
            <v>81</v>
          </cell>
          <cell r="V67">
            <v>11436</v>
          </cell>
          <cell r="X67">
            <v>69</v>
          </cell>
          <cell r="Y67">
            <v>229531</v>
          </cell>
          <cell r="AA67">
            <v>160</v>
          </cell>
          <cell r="AB67">
            <v>-118949.1</v>
          </cell>
          <cell r="BE67">
            <v>71</v>
          </cell>
          <cell r="BF67">
            <v>49876.842957700035</v>
          </cell>
          <cell r="CF67">
            <v>67</v>
          </cell>
          <cell r="CG67" t="str">
            <v>Y</v>
          </cell>
        </row>
        <row r="68">
          <cell r="C68">
            <v>71</v>
          </cell>
          <cell r="D68">
            <v>9609705.4900000002</v>
          </cell>
          <cell r="F68">
            <v>151</v>
          </cell>
          <cell r="G68">
            <v>0</v>
          </cell>
          <cell r="I68">
            <v>71</v>
          </cell>
          <cell r="J68">
            <v>-1583103.82</v>
          </cell>
          <cell r="R68">
            <v>79</v>
          </cell>
          <cell r="S68">
            <v>-6777533.75</v>
          </cell>
          <cell r="U68">
            <v>83</v>
          </cell>
          <cell r="V68">
            <v>72005.990000000005</v>
          </cell>
          <cell r="X68">
            <v>70</v>
          </cell>
          <cell r="Y68">
            <v>-1798289</v>
          </cell>
          <cell r="AA68">
            <v>165</v>
          </cell>
          <cell r="AB68">
            <v>-21500</v>
          </cell>
          <cell r="BE68">
            <v>72</v>
          </cell>
          <cell r="BF68">
            <v>11342.433411999995</v>
          </cell>
          <cell r="CF68">
            <v>68</v>
          </cell>
          <cell r="CG68" t="str">
            <v>Y</v>
          </cell>
        </row>
        <row r="69">
          <cell r="C69">
            <v>72</v>
          </cell>
          <cell r="D69">
            <v>4106210.3</v>
          </cell>
          <cell r="F69">
            <v>160</v>
          </cell>
          <cell r="G69">
            <v>217345.06</v>
          </cell>
          <cell r="I69">
            <v>72</v>
          </cell>
          <cell r="J69">
            <v>-1280756.05</v>
          </cell>
          <cell r="R69">
            <v>80</v>
          </cell>
          <cell r="S69">
            <v>-33046498.280000001</v>
          </cell>
          <cell r="U69">
            <v>85</v>
          </cell>
          <cell r="V69">
            <v>0</v>
          </cell>
          <cell r="X69">
            <v>71</v>
          </cell>
          <cell r="Y69">
            <v>-530116</v>
          </cell>
          <cell r="BE69">
            <v>73</v>
          </cell>
          <cell r="BF69">
            <v>14301.041122599996</v>
          </cell>
          <cell r="CF69">
            <v>69</v>
          </cell>
          <cell r="CG69" t="str">
            <v>Y</v>
          </cell>
        </row>
        <row r="70">
          <cell r="C70">
            <v>73</v>
          </cell>
          <cell r="D70">
            <v>6191525.9500000002</v>
          </cell>
          <cell r="F70">
            <v>165</v>
          </cell>
          <cell r="G70">
            <v>0</v>
          </cell>
          <cell r="I70">
            <v>73</v>
          </cell>
          <cell r="J70">
            <v>-2935368.34</v>
          </cell>
          <cell r="R70">
            <v>81</v>
          </cell>
          <cell r="S70">
            <v>-47497.59</v>
          </cell>
          <cell r="U70">
            <v>86</v>
          </cell>
          <cell r="V70">
            <v>3428.44</v>
          </cell>
          <cell r="X70">
            <v>72</v>
          </cell>
          <cell r="Y70">
            <v>-30698</v>
          </cell>
          <cell r="BE70">
            <v>74</v>
          </cell>
          <cell r="BF70">
            <v>1138.7309018999995</v>
          </cell>
          <cell r="CF70">
            <v>70</v>
          </cell>
          <cell r="CG70" t="str">
            <v>Y</v>
          </cell>
        </row>
        <row r="71">
          <cell r="C71">
            <v>74</v>
          </cell>
          <cell r="D71">
            <v>307832.58</v>
          </cell>
          <cell r="I71">
            <v>74</v>
          </cell>
          <cell r="J71">
            <v>-27787.43</v>
          </cell>
          <cell r="R71">
            <v>83</v>
          </cell>
          <cell r="S71">
            <v>-10265035.779999999</v>
          </cell>
          <cell r="U71">
            <v>87</v>
          </cell>
          <cell r="V71">
            <v>60249.8</v>
          </cell>
          <cell r="X71">
            <v>73</v>
          </cell>
          <cell r="Y71">
            <v>-154709</v>
          </cell>
          <cell r="BE71">
            <v>75</v>
          </cell>
          <cell r="BF71">
            <v>12115.671968600003</v>
          </cell>
          <cell r="CF71">
            <v>71</v>
          </cell>
          <cell r="CG71" t="str">
            <v>N</v>
          </cell>
        </row>
        <row r="72">
          <cell r="C72">
            <v>75</v>
          </cell>
          <cell r="D72">
            <v>5431410.4900000002</v>
          </cell>
          <cell r="I72">
            <v>75</v>
          </cell>
          <cell r="J72">
            <v>-599780.57999999996</v>
          </cell>
          <cell r="R72">
            <v>85</v>
          </cell>
          <cell r="S72">
            <v>-50894.94</v>
          </cell>
          <cell r="U72">
            <v>88</v>
          </cell>
          <cell r="V72">
            <v>72969.119999999995</v>
          </cell>
          <cell r="X72">
            <v>74</v>
          </cell>
          <cell r="Y72">
            <v>-42757</v>
          </cell>
          <cell r="BE72">
            <v>77</v>
          </cell>
          <cell r="BF72">
            <v>0</v>
          </cell>
          <cell r="CF72">
            <v>72</v>
          </cell>
          <cell r="CG72" t="str">
            <v>Y</v>
          </cell>
        </row>
        <row r="73">
          <cell r="C73">
            <v>77</v>
          </cell>
          <cell r="D73">
            <v>0</v>
          </cell>
          <cell r="I73">
            <v>77</v>
          </cell>
          <cell r="J73">
            <v>0</v>
          </cell>
          <cell r="R73">
            <v>86</v>
          </cell>
          <cell r="S73">
            <v>-3854909.92</v>
          </cell>
          <cell r="U73">
            <v>89</v>
          </cell>
          <cell r="V73">
            <v>2781</v>
          </cell>
          <cell r="X73">
            <v>75</v>
          </cell>
          <cell r="Y73">
            <v>-384570</v>
          </cell>
          <cell r="BE73">
            <v>79</v>
          </cell>
          <cell r="BF73">
            <v>17336.925242000001</v>
          </cell>
          <cell r="CF73">
            <v>73</v>
          </cell>
          <cell r="CG73" t="str">
            <v>N</v>
          </cell>
        </row>
        <row r="74">
          <cell r="C74">
            <v>79</v>
          </cell>
          <cell r="D74">
            <v>12004929.439999999</v>
          </cell>
          <cell r="I74">
            <v>79</v>
          </cell>
          <cell r="J74">
            <v>-2964792.57</v>
          </cell>
          <cell r="R74">
            <v>87</v>
          </cell>
          <cell r="S74">
            <v>-519851.69</v>
          </cell>
          <cell r="U74">
            <v>90</v>
          </cell>
          <cell r="V74">
            <v>393334.43</v>
          </cell>
          <cell r="X74">
            <v>77</v>
          </cell>
          <cell r="Y74">
            <v>0</v>
          </cell>
          <cell r="BE74">
            <v>80</v>
          </cell>
          <cell r="BF74">
            <v>216066.30235519994</v>
          </cell>
          <cell r="CF74">
            <v>74</v>
          </cell>
          <cell r="CG74" t="str">
            <v>Y</v>
          </cell>
        </row>
        <row r="75">
          <cell r="C75">
            <v>80</v>
          </cell>
          <cell r="D75">
            <v>87305363.549999997</v>
          </cell>
          <cell r="I75">
            <v>80</v>
          </cell>
          <cell r="J75">
            <v>-15777978.869999999</v>
          </cell>
          <cell r="R75">
            <v>88</v>
          </cell>
          <cell r="S75">
            <v>-1521082.66</v>
          </cell>
          <cell r="U75">
            <v>91</v>
          </cell>
          <cell r="V75">
            <v>70160.179999999993</v>
          </cell>
          <cell r="X75">
            <v>79</v>
          </cell>
          <cell r="Y75">
            <v>-511171</v>
          </cell>
          <cell r="BE75">
            <v>81</v>
          </cell>
          <cell r="BF75">
            <v>1967.8688475999993</v>
          </cell>
          <cell r="CF75">
            <v>75</v>
          </cell>
          <cell r="CG75" t="str">
            <v>Y</v>
          </cell>
        </row>
        <row r="76">
          <cell r="C76">
            <v>81</v>
          </cell>
          <cell r="D76">
            <v>1537084.66</v>
          </cell>
          <cell r="I76">
            <v>81</v>
          </cell>
          <cell r="J76">
            <v>-252784.59</v>
          </cell>
          <cell r="R76">
            <v>89</v>
          </cell>
          <cell r="S76">
            <v>-17267824.66</v>
          </cell>
          <cell r="U76">
            <v>92</v>
          </cell>
          <cell r="V76">
            <v>2333</v>
          </cell>
          <cell r="X76">
            <v>80</v>
          </cell>
          <cell r="Y76">
            <v>-4922354</v>
          </cell>
          <cell r="BE76">
            <v>83</v>
          </cell>
          <cell r="BF76">
            <v>61038.529934400009</v>
          </cell>
          <cell r="CF76">
            <v>77</v>
          </cell>
          <cell r="CG76" t="str">
            <v>Y</v>
          </cell>
        </row>
        <row r="77">
          <cell r="C77">
            <v>83</v>
          </cell>
          <cell r="D77">
            <v>20649057.960000001</v>
          </cell>
          <cell r="I77">
            <v>83</v>
          </cell>
          <cell r="J77">
            <v>-4284777.1500000004</v>
          </cell>
          <cell r="R77">
            <v>90</v>
          </cell>
          <cell r="S77">
            <v>-988573.75</v>
          </cell>
          <cell r="U77">
            <v>101</v>
          </cell>
          <cell r="V77">
            <v>31909.05</v>
          </cell>
          <cell r="X77">
            <v>81</v>
          </cell>
          <cell r="Y77">
            <v>-92428</v>
          </cell>
          <cell r="BE77">
            <v>85</v>
          </cell>
          <cell r="BF77">
            <v>1244.4690747999996</v>
          </cell>
          <cell r="CF77">
            <v>79</v>
          </cell>
          <cell r="CG77" t="str">
            <v>N</v>
          </cell>
        </row>
        <row r="78">
          <cell r="C78">
            <v>85</v>
          </cell>
          <cell r="D78">
            <v>277282.78000000003</v>
          </cell>
          <cell r="I78">
            <v>85</v>
          </cell>
          <cell r="J78">
            <v>-42959.86</v>
          </cell>
          <cell r="R78">
            <v>91</v>
          </cell>
          <cell r="S78">
            <v>-473233.51</v>
          </cell>
          <cell r="U78">
            <v>103</v>
          </cell>
          <cell r="V78">
            <v>38183.72</v>
          </cell>
          <cell r="X78">
            <v>83</v>
          </cell>
          <cell r="Y78">
            <v>-1333565</v>
          </cell>
          <cell r="BE78">
            <v>86</v>
          </cell>
          <cell r="BF78">
            <v>13367.725961199996</v>
          </cell>
          <cell r="CF78">
            <v>80</v>
          </cell>
          <cell r="CG78" t="str">
            <v>Y</v>
          </cell>
        </row>
        <row r="79">
          <cell r="C79">
            <v>86</v>
          </cell>
          <cell r="D79">
            <v>6309084.3399999999</v>
          </cell>
          <cell r="I79">
            <v>86</v>
          </cell>
          <cell r="J79">
            <v>-1043550.19</v>
          </cell>
          <cell r="R79">
            <v>92</v>
          </cell>
          <cell r="S79">
            <v>-837770.99</v>
          </cell>
          <cell r="U79">
            <v>104</v>
          </cell>
          <cell r="V79">
            <v>68131.899999999994</v>
          </cell>
          <cell r="X79">
            <v>85</v>
          </cell>
          <cell r="Y79">
            <v>-34693</v>
          </cell>
          <cell r="BE79">
            <v>87</v>
          </cell>
          <cell r="BF79">
            <v>15203.626373500001</v>
          </cell>
          <cell r="CF79">
            <v>81</v>
          </cell>
          <cell r="CG79" t="str">
            <v>Y</v>
          </cell>
        </row>
        <row r="80">
          <cell r="C80">
            <v>87</v>
          </cell>
          <cell r="D80">
            <v>9945525.0199999996</v>
          </cell>
          <cell r="I80">
            <v>87</v>
          </cell>
          <cell r="J80">
            <v>-2825445.2</v>
          </cell>
          <cell r="R80">
            <v>101</v>
          </cell>
          <cell r="S80">
            <v>-7352578.4100000001</v>
          </cell>
          <cell r="U80">
            <v>105</v>
          </cell>
          <cell r="V80">
            <v>31199.89</v>
          </cell>
          <cell r="X80">
            <v>86</v>
          </cell>
          <cell r="Y80">
            <v>-220972</v>
          </cell>
          <cell r="BE80">
            <v>88</v>
          </cell>
          <cell r="BF80">
            <v>15778.216984100003</v>
          </cell>
          <cell r="CF80">
            <v>83</v>
          </cell>
          <cell r="CG80" t="str">
            <v>Y</v>
          </cell>
        </row>
        <row r="81">
          <cell r="C81">
            <v>88</v>
          </cell>
          <cell r="D81">
            <v>6575926.7000000002</v>
          </cell>
          <cell r="I81">
            <v>88</v>
          </cell>
          <cell r="J81">
            <v>-1828359.89</v>
          </cell>
          <cell r="R81">
            <v>103</v>
          </cell>
          <cell r="S81">
            <v>-1495918.53</v>
          </cell>
          <cell r="U81">
            <v>106</v>
          </cell>
          <cell r="V81">
            <v>77097.37</v>
          </cell>
          <cell r="X81">
            <v>87</v>
          </cell>
          <cell r="Y81">
            <v>-288895</v>
          </cell>
          <cell r="BE81">
            <v>89</v>
          </cell>
          <cell r="BF81">
            <v>60526.496573299992</v>
          </cell>
          <cell r="CF81">
            <v>85</v>
          </cell>
          <cell r="CG81" t="str">
            <v>Y</v>
          </cell>
        </row>
        <row r="82">
          <cell r="C82">
            <v>89</v>
          </cell>
          <cell r="D82">
            <v>29794822.359999999</v>
          </cell>
          <cell r="I82">
            <v>89</v>
          </cell>
          <cell r="J82">
            <v>-3753981.35</v>
          </cell>
          <cell r="R82">
            <v>104</v>
          </cell>
          <cell r="S82">
            <v>-9126.7999999999993</v>
          </cell>
          <cell r="U82">
            <v>107</v>
          </cell>
          <cell r="V82">
            <v>150</v>
          </cell>
          <cell r="X82">
            <v>88</v>
          </cell>
          <cell r="Y82">
            <v>-135386</v>
          </cell>
          <cell r="BE82">
            <v>90</v>
          </cell>
          <cell r="BF82">
            <v>58043.765607800007</v>
          </cell>
          <cell r="CF82">
            <v>86</v>
          </cell>
          <cell r="CG82" t="str">
            <v>N</v>
          </cell>
        </row>
        <row r="83">
          <cell r="C83">
            <v>90</v>
          </cell>
          <cell r="D83">
            <v>13495427.01</v>
          </cell>
          <cell r="I83">
            <v>90</v>
          </cell>
          <cell r="J83">
            <v>-4406658.1100000003</v>
          </cell>
          <cell r="R83">
            <v>105</v>
          </cell>
          <cell r="S83">
            <v>-327585.15000000002</v>
          </cell>
          <cell r="U83">
            <v>108</v>
          </cell>
          <cell r="V83">
            <v>23721.26</v>
          </cell>
          <cell r="X83">
            <v>89</v>
          </cell>
          <cell r="Y83">
            <v>-417186.12</v>
          </cell>
          <cell r="BE83">
            <v>91</v>
          </cell>
          <cell r="BF83">
            <v>9717.228866899999</v>
          </cell>
          <cell r="CF83">
            <v>87</v>
          </cell>
          <cell r="CG83" t="str">
            <v>Y</v>
          </cell>
        </row>
        <row r="84">
          <cell r="C84">
            <v>91</v>
          </cell>
          <cell r="D84">
            <v>3826020.21</v>
          </cell>
          <cell r="I84">
            <v>91</v>
          </cell>
          <cell r="J84">
            <v>-1044086.75</v>
          </cell>
          <cell r="R84">
            <v>106</v>
          </cell>
          <cell r="S84">
            <v>-342</v>
          </cell>
          <cell r="U84">
            <v>109</v>
          </cell>
          <cell r="V84">
            <v>9151.7800000000007</v>
          </cell>
          <cell r="X84">
            <v>90</v>
          </cell>
          <cell r="Y84">
            <v>-1076805</v>
          </cell>
          <cell r="BE84">
            <v>92</v>
          </cell>
          <cell r="BF84">
            <v>2081.9724169000006</v>
          </cell>
          <cell r="CF84">
            <v>88</v>
          </cell>
          <cell r="CG84" t="str">
            <v>Y</v>
          </cell>
        </row>
        <row r="85">
          <cell r="C85">
            <v>92</v>
          </cell>
          <cell r="D85">
            <v>1529495.68</v>
          </cell>
          <cell r="I85">
            <v>92</v>
          </cell>
          <cell r="J85">
            <v>-206276.28</v>
          </cell>
          <cell r="R85">
            <v>107</v>
          </cell>
          <cell r="S85">
            <v>-1468875.64</v>
          </cell>
          <cell r="U85">
            <v>120</v>
          </cell>
          <cell r="V85">
            <v>9760.06</v>
          </cell>
          <cell r="X85">
            <v>91</v>
          </cell>
          <cell r="Y85">
            <v>-386189</v>
          </cell>
          <cell r="BE85">
            <v>93</v>
          </cell>
          <cell r="BF85">
            <v>2031.7800385004375</v>
          </cell>
          <cell r="CF85">
            <v>89</v>
          </cell>
          <cell r="CG85" t="str">
            <v>Y</v>
          </cell>
        </row>
        <row r="86">
          <cell r="C86">
            <v>93</v>
          </cell>
          <cell r="D86">
            <v>3046256.94</v>
          </cell>
          <cell r="I86">
            <v>93</v>
          </cell>
          <cell r="J86">
            <v>-1028137.25</v>
          </cell>
          <cell r="R86">
            <v>108</v>
          </cell>
          <cell r="S86">
            <v>-324508.32</v>
          </cell>
          <cell r="U86">
            <v>121</v>
          </cell>
          <cell r="V86">
            <v>24431.82</v>
          </cell>
          <cell r="X86">
            <v>92</v>
          </cell>
          <cell r="Y86">
            <v>-62086</v>
          </cell>
          <cell r="BE86">
            <v>94</v>
          </cell>
          <cell r="BF86">
            <v>976.7031006000002</v>
          </cell>
          <cell r="CF86">
            <v>90</v>
          </cell>
          <cell r="CG86" t="str">
            <v>N</v>
          </cell>
        </row>
        <row r="87">
          <cell r="C87">
            <v>94</v>
          </cell>
          <cell r="D87">
            <v>11634.19</v>
          </cell>
          <cell r="I87">
            <v>94</v>
          </cell>
          <cell r="J87">
            <v>7099.3</v>
          </cell>
          <cell r="R87">
            <v>109</v>
          </cell>
          <cell r="S87">
            <v>-88173.62</v>
          </cell>
          <cell r="U87">
            <v>122</v>
          </cell>
          <cell r="V87">
            <v>47017.13</v>
          </cell>
          <cell r="X87">
            <v>93</v>
          </cell>
          <cell r="Y87">
            <v>37244</v>
          </cell>
          <cell r="BE87">
            <v>101</v>
          </cell>
          <cell r="BF87">
            <v>105625.41562209999</v>
          </cell>
          <cell r="CF87">
            <v>91</v>
          </cell>
          <cell r="CG87" t="str">
            <v>Y</v>
          </cell>
        </row>
        <row r="88">
          <cell r="C88">
            <v>101</v>
          </cell>
          <cell r="D88">
            <v>38755270.740000002</v>
          </cell>
          <cell r="I88">
            <v>101</v>
          </cell>
          <cell r="J88">
            <v>-19234060.050000001</v>
          </cell>
          <cell r="R88">
            <v>120</v>
          </cell>
          <cell r="S88">
            <v>-6636518.1299999999</v>
          </cell>
          <cell r="U88">
            <v>123</v>
          </cell>
          <cell r="V88">
            <v>26600.78</v>
          </cell>
          <cell r="X88">
            <v>94</v>
          </cell>
          <cell r="Y88">
            <v>-10</v>
          </cell>
          <cell r="BE88">
            <v>103</v>
          </cell>
          <cell r="BF88">
            <v>7098.6270731000013</v>
          </cell>
          <cell r="CF88">
            <v>92</v>
          </cell>
          <cell r="CG88" t="str">
            <v>Y</v>
          </cell>
        </row>
        <row r="89">
          <cell r="C89">
            <v>103</v>
          </cell>
          <cell r="D89">
            <v>2570856.2000000002</v>
          </cell>
          <cell r="I89">
            <v>103</v>
          </cell>
          <cell r="J89">
            <v>-833588.68</v>
          </cell>
          <cell r="R89">
            <v>121</v>
          </cell>
          <cell r="S89">
            <v>-18961.72</v>
          </cell>
          <cell r="U89">
            <v>133</v>
          </cell>
          <cell r="V89">
            <v>5167.32</v>
          </cell>
          <cell r="X89">
            <v>101</v>
          </cell>
          <cell r="Y89">
            <v>-47656</v>
          </cell>
          <cell r="BE89">
            <v>104</v>
          </cell>
          <cell r="BF89">
            <v>2270.6207198999982</v>
          </cell>
          <cell r="CF89">
            <v>93</v>
          </cell>
          <cell r="CG89" t="str">
            <v>Y</v>
          </cell>
        </row>
        <row r="90">
          <cell r="C90">
            <v>104</v>
          </cell>
          <cell r="D90">
            <v>716119.17</v>
          </cell>
          <cell r="I90">
            <v>104</v>
          </cell>
          <cell r="J90">
            <v>-329726.15999999997</v>
          </cell>
          <cell r="R90">
            <v>122</v>
          </cell>
          <cell r="S90">
            <v>-280640.56</v>
          </cell>
          <cell r="U90">
            <v>135</v>
          </cell>
          <cell r="V90">
            <v>16920.04</v>
          </cell>
          <cell r="X90">
            <v>103</v>
          </cell>
          <cell r="Y90">
            <v>84835</v>
          </cell>
          <cell r="BE90">
            <v>105</v>
          </cell>
          <cell r="BF90">
            <v>26108.754381600014</v>
          </cell>
          <cell r="CF90">
            <v>94</v>
          </cell>
          <cell r="CG90" t="str">
            <v>Y</v>
          </cell>
        </row>
        <row r="91">
          <cell r="C91">
            <v>105</v>
          </cell>
          <cell r="D91">
            <v>2830210.65</v>
          </cell>
          <cell r="I91">
            <v>105</v>
          </cell>
          <cell r="J91">
            <v>-1539261.59</v>
          </cell>
          <cell r="R91">
            <v>123</v>
          </cell>
          <cell r="S91">
            <v>-409933.66</v>
          </cell>
          <cell r="U91">
            <v>140</v>
          </cell>
          <cell r="V91">
            <v>28890.45</v>
          </cell>
          <cell r="X91">
            <v>104</v>
          </cell>
          <cell r="Y91">
            <v>-51305</v>
          </cell>
          <cell r="BE91">
            <v>106</v>
          </cell>
          <cell r="BF91">
            <v>8369.7166496000027</v>
          </cell>
          <cell r="CF91">
            <v>101</v>
          </cell>
          <cell r="CG91" t="str">
            <v>Y</v>
          </cell>
        </row>
        <row r="92">
          <cell r="C92">
            <v>106</v>
          </cell>
          <cell r="D92">
            <v>2178170.15</v>
          </cell>
          <cell r="I92">
            <v>106</v>
          </cell>
          <cell r="J92">
            <v>-538214.98</v>
          </cell>
          <cell r="R92">
            <v>135</v>
          </cell>
          <cell r="S92">
            <v>-2427089.38</v>
          </cell>
          <cell r="U92">
            <v>150</v>
          </cell>
          <cell r="V92">
            <v>53193.120000000003</v>
          </cell>
          <cell r="X92">
            <v>105</v>
          </cell>
          <cell r="Y92">
            <v>-71259</v>
          </cell>
          <cell r="BE92">
            <v>107</v>
          </cell>
          <cell r="BF92">
            <v>13318.277416699999</v>
          </cell>
          <cell r="CF92">
            <v>103</v>
          </cell>
          <cell r="CG92" t="str">
            <v>N</v>
          </cell>
        </row>
        <row r="93">
          <cell r="C93">
            <v>107</v>
          </cell>
          <cell r="D93">
            <v>4550461.16</v>
          </cell>
          <cell r="I93">
            <v>107</v>
          </cell>
          <cell r="J93">
            <v>-1436091.03</v>
          </cell>
          <cell r="R93">
            <v>140</v>
          </cell>
          <cell r="S93">
            <v>-13532276.01</v>
          </cell>
          <cell r="U93">
            <v>151</v>
          </cell>
          <cell r="V93">
            <v>0</v>
          </cell>
          <cell r="X93">
            <v>106</v>
          </cell>
          <cell r="Y93">
            <v>-118946</v>
          </cell>
          <cell r="BE93">
            <v>108</v>
          </cell>
          <cell r="BF93">
            <v>2207.0997682999996</v>
          </cell>
          <cell r="CF93">
            <v>104</v>
          </cell>
          <cell r="CG93" t="str">
            <v>Y</v>
          </cell>
        </row>
        <row r="94">
          <cell r="C94">
            <v>108</v>
          </cell>
          <cell r="D94">
            <v>3448405.55</v>
          </cell>
          <cell r="I94">
            <v>108</v>
          </cell>
          <cell r="J94">
            <v>-1524294.43</v>
          </cell>
          <cell r="R94">
            <v>150</v>
          </cell>
          <cell r="S94">
            <v>-3242.27</v>
          </cell>
          <cell r="U94">
            <v>160</v>
          </cell>
          <cell r="V94">
            <v>249269.69</v>
          </cell>
          <cell r="X94">
            <v>107</v>
          </cell>
          <cell r="Y94">
            <v>-31625</v>
          </cell>
          <cell r="BE94">
            <v>109</v>
          </cell>
          <cell r="BF94">
            <v>2349.3481518000003</v>
          </cell>
          <cell r="CF94">
            <v>105</v>
          </cell>
          <cell r="CG94" t="str">
            <v>N</v>
          </cell>
        </row>
        <row r="95">
          <cell r="C95">
            <v>109</v>
          </cell>
          <cell r="D95">
            <v>1864421.95</v>
          </cell>
          <cell r="I95">
            <v>109</v>
          </cell>
          <cell r="J95">
            <v>-794791.98</v>
          </cell>
          <cell r="R95">
            <v>151</v>
          </cell>
          <cell r="S95">
            <v>-392975.69</v>
          </cell>
          <cell r="X95">
            <v>108</v>
          </cell>
          <cell r="Y95">
            <v>-24687</v>
          </cell>
          <cell r="BE95">
            <v>120</v>
          </cell>
          <cell r="BF95">
            <v>19795.060191700009</v>
          </cell>
          <cell r="CF95">
            <v>106</v>
          </cell>
          <cell r="CG95" t="str">
            <v>N</v>
          </cell>
        </row>
        <row r="96">
          <cell r="C96">
            <v>120</v>
          </cell>
          <cell r="D96">
            <v>9833724.2599999998</v>
          </cell>
          <cell r="I96">
            <v>120</v>
          </cell>
          <cell r="J96">
            <v>-1744987.04</v>
          </cell>
          <cell r="R96">
            <v>160</v>
          </cell>
          <cell r="S96">
            <v>-76251.429999999993</v>
          </cell>
          <cell r="X96">
            <v>109</v>
          </cell>
          <cell r="Y96">
            <v>-79441</v>
          </cell>
          <cell r="BE96">
            <v>121</v>
          </cell>
          <cell r="BF96">
            <v>1634.3137754000006</v>
          </cell>
          <cell r="CF96">
            <v>107</v>
          </cell>
          <cell r="CG96" t="str">
            <v>N</v>
          </cell>
        </row>
        <row r="97">
          <cell r="C97">
            <v>121</v>
          </cell>
          <cell r="D97">
            <v>461430.26</v>
          </cell>
          <cell r="I97">
            <v>121</v>
          </cell>
          <cell r="J97">
            <v>-310966.19</v>
          </cell>
          <cell r="R97">
            <v>165</v>
          </cell>
          <cell r="S97">
            <v>-46098.14</v>
          </cell>
          <cell r="X97">
            <v>120</v>
          </cell>
          <cell r="Y97">
            <v>-100024</v>
          </cell>
          <cell r="BE97">
            <v>122</v>
          </cell>
          <cell r="BF97">
            <v>10397.667584499997</v>
          </cell>
          <cell r="CF97">
            <v>108</v>
          </cell>
          <cell r="CG97" t="str">
            <v>N</v>
          </cell>
        </row>
        <row r="98">
          <cell r="C98">
            <v>122</v>
          </cell>
          <cell r="D98">
            <v>3989333.29</v>
          </cell>
          <cell r="I98">
            <v>122</v>
          </cell>
          <cell r="J98">
            <v>-888980.55</v>
          </cell>
          <cell r="X98">
            <v>121</v>
          </cell>
          <cell r="Y98">
            <v>-26823</v>
          </cell>
          <cell r="BE98">
            <v>123</v>
          </cell>
          <cell r="BF98">
            <v>1379.4861351</v>
          </cell>
          <cell r="CF98">
            <v>109</v>
          </cell>
          <cell r="CG98" t="str">
            <v>Y</v>
          </cell>
        </row>
        <row r="99">
          <cell r="C99">
            <v>123</v>
          </cell>
          <cell r="D99">
            <v>546039.87</v>
          </cell>
          <cell r="I99">
            <v>123</v>
          </cell>
          <cell r="J99">
            <v>-62611.56</v>
          </cell>
          <cell r="X99">
            <v>122</v>
          </cell>
          <cell r="Y99">
            <v>-181561</v>
          </cell>
          <cell r="BE99">
            <v>133</v>
          </cell>
          <cell r="BF99">
            <v>4597.5310681999963</v>
          </cell>
          <cell r="CF99">
            <v>120</v>
          </cell>
          <cell r="CG99" t="str">
            <v>N</v>
          </cell>
        </row>
        <row r="100">
          <cell r="C100">
            <v>133</v>
          </cell>
          <cell r="D100">
            <v>2356116.27</v>
          </cell>
          <cell r="I100">
            <v>133</v>
          </cell>
          <cell r="J100">
            <v>-373811.89</v>
          </cell>
          <cell r="X100">
            <v>123</v>
          </cell>
          <cell r="Y100">
            <v>-27383</v>
          </cell>
          <cell r="BE100">
            <v>135</v>
          </cell>
          <cell r="BF100">
            <v>60878.416684899996</v>
          </cell>
          <cell r="CF100">
            <v>121</v>
          </cell>
          <cell r="CG100" t="str">
            <v>N</v>
          </cell>
        </row>
        <row r="101">
          <cell r="C101">
            <v>135</v>
          </cell>
          <cell r="D101">
            <v>10390962.67</v>
          </cell>
          <cell r="I101">
            <v>135</v>
          </cell>
          <cell r="J101">
            <v>-3805428.59</v>
          </cell>
          <cell r="X101">
            <v>133</v>
          </cell>
          <cell r="Y101">
            <v>-43217</v>
          </cell>
          <cell r="BE101">
            <v>140</v>
          </cell>
          <cell r="BF101">
            <v>55868.066294499993</v>
          </cell>
          <cell r="CF101">
            <v>122</v>
          </cell>
          <cell r="CG101" t="str">
            <v>Y</v>
          </cell>
        </row>
        <row r="102">
          <cell r="C102">
            <v>140</v>
          </cell>
          <cell r="D102">
            <v>26677223.27</v>
          </cell>
          <cell r="I102">
            <v>140</v>
          </cell>
          <cell r="J102">
            <v>-10111066.41</v>
          </cell>
          <cell r="X102">
            <v>135</v>
          </cell>
          <cell r="Y102">
            <v>-504503</v>
          </cell>
          <cell r="BE102">
            <v>150</v>
          </cell>
          <cell r="BF102">
            <v>5697.056729099997</v>
          </cell>
          <cell r="CF102">
            <v>123</v>
          </cell>
          <cell r="CG102" t="str">
            <v>N</v>
          </cell>
        </row>
        <row r="103">
          <cell r="C103">
            <v>150</v>
          </cell>
          <cell r="D103">
            <v>911439.58</v>
          </cell>
          <cell r="I103">
            <v>150</v>
          </cell>
          <cell r="J103">
            <v>-225628.1</v>
          </cell>
          <cell r="X103">
            <v>140</v>
          </cell>
          <cell r="Y103">
            <v>527767</v>
          </cell>
          <cell r="BE103">
            <v>151</v>
          </cell>
          <cell r="BF103">
            <v>12084.868768700004</v>
          </cell>
          <cell r="CF103">
            <v>133</v>
          </cell>
          <cell r="CG103" t="str">
            <v>Y</v>
          </cell>
        </row>
        <row r="104">
          <cell r="C104">
            <v>151</v>
          </cell>
          <cell r="D104">
            <v>1232028.31</v>
          </cell>
          <cell r="I104">
            <v>151</v>
          </cell>
          <cell r="J104">
            <v>-283063.76</v>
          </cell>
          <cell r="X104">
            <v>150</v>
          </cell>
          <cell r="Y104">
            <v>-146625</v>
          </cell>
          <cell r="BE104">
            <v>160</v>
          </cell>
          <cell r="BF104">
            <v>39447.98193400001</v>
          </cell>
          <cell r="CF104">
            <v>135</v>
          </cell>
          <cell r="CG104" t="str">
            <v>Y</v>
          </cell>
        </row>
        <row r="105">
          <cell r="C105">
            <v>160</v>
          </cell>
          <cell r="D105">
            <v>7692277.9299999997</v>
          </cell>
          <cell r="I105">
            <v>160</v>
          </cell>
          <cell r="J105">
            <v>-3194558</v>
          </cell>
          <cell r="X105">
            <v>151</v>
          </cell>
          <cell r="Y105">
            <v>-114843</v>
          </cell>
          <cell r="BE105">
            <v>165</v>
          </cell>
          <cell r="BF105">
            <v>15260.306241200004</v>
          </cell>
          <cell r="CF105">
            <v>140</v>
          </cell>
          <cell r="CG105" t="str">
            <v>N</v>
          </cell>
        </row>
        <row r="106">
          <cell r="C106">
            <v>165</v>
          </cell>
          <cell r="D106">
            <v>1994603.87</v>
          </cell>
          <cell r="I106">
            <v>165</v>
          </cell>
          <cell r="J106">
            <v>-121322.2</v>
          </cell>
          <cell r="X106">
            <v>160</v>
          </cell>
          <cell r="Y106">
            <v>-358150</v>
          </cell>
          <cell r="CF106">
            <v>150</v>
          </cell>
          <cell r="CG106" t="str">
            <v>Y</v>
          </cell>
        </row>
        <row r="107">
          <cell r="X107">
            <v>165</v>
          </cell>
          <cell r="Y107">
            <v>-160563</v>
          </cell>
          <cell r="CF107">
            <v>151</v>
          </cell>
          <cell r="CG107" t="str">
            <v>N</v>
          </cell>
        </row>
        <row r="108">
          <cell r="CF108">
            <v>160</v>
          </cell>
          <cell r="CG108" t="str">
            <v>Y</v>
          </cell>
        </row>
        <row r="109">
          <cell r="CF109">
            <v>165</v>
          </cell>
          <cell r="CG109" t="str">
            <v>Y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SE50 JE Clear WSC"/>
      <sheetName val="SE50 JE WSC"/>
      <sheetName val="SE50 JE Benefits"/>
      <sheetName val="SE50 JE Sal &amp; PR Tax"/>
      <sheetName val="Summary by State"/>
      <sheetName val="Summary by Co"/>
      <sheetName val="Salary Alloc"/>
      <sheetName val="FICA Alloc"/>
      <sheetName val="FUT Alloc"/>
      <sheetName val="SUT Alloc"/>
      <sheetName val="Pension Alloc"/>
      <sheetName val="401k Alloc"/>
      <sheetName val="Health Alloc"/>
      <sheetName val="Other Alloc"/>
      <sheetName val="Cust Eq %"/>
      <sheetName val="Cust Eq Allocation"/>
      <sheetName val="Benefits Rates Input"/>
      <sheetName val="GL Detail"/>
      <sheetName val="Salary Input"/>
      <sheetName val="Employee Info Input"/>
      <sheetName val="Employee by Sub Input"/>
      <sheetName val="Cust Eq Input"/>
      <sheetName val="InvoiceBill Count Input"/>
      <sheetName val="Prior Allocations Input"/>
      <sheetName val="FORM.COS.SUBS.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COVER SHEET"/>
      <sheetName val="BS.COMPARE"/>
      <sheetName val="L7 BS "/>
      <sheetName val="101.1 &amp; 101.2"/>
      <sheetName val="Detail 101.1 &amp;101.2"/>
      <sheetName val="UI.GOS.RET.PLANT"/>
      <sheetName val="Detail 108.3 &amp; 108.4"/>
      <sheetName val="108.3 &amp; 108.4"/>
      <sheetName val="2445"/>
      <sheetName val="4785 Detail"/>
      <sheetName val="4760"/>
      <sheetName val="Detail 2445"/>
      <sheetName val="LY211"/>
      <sheetName val="2445 JDE TB"/>
      <sheetName val="EBV"/>
      <sheetName val="142.1"/>
      <sheetName val="144.1"/>
      <sheetName val="181.2"/>
      <sheetName val="202.1"/>
      <sheetName val="4525 Detail"/>
      <sheetName val="4525"/>
      <sheetName val="4525 JDE DETAILS"/>
      <sheetName val="211.1"/>
      <sheetName val="2311000 detail"/>
      <sheetName val="241.1"/>
      <sheetName val="241.2"/>
      <sheetName val="253.4 Detail"/>
      <sheetName val="253.4"/>
      <sheetName val="JDE R"/>
      <sheetName val="JDE"/>
      <sheetName val="Captime suspense reserve"/>
      <sheetName val="upload"/>
      <sheetName val="upload.r"/>
      <sheetName val="UI.SE"/>
      <sheetName val="Bus Units"/>
      <sheetName val="Mapping"/>
      <sheetName val="Sheet1"/>
    </sheetNames>
    <sheetDataSet>
      <sheetData sheetId="0"/>
      <sheetData sheetId="1"/>
      <sheetData sheetId="2">
        <row r="42">
          <cell r="N42">
            <v>1113960.7465966998</v>
          </cell>
        </row>
      </sheetData>
      <sheetData sheetId="3">
        <row r="545">
          <cell r="AE545">
            <v>0</v>
          </cell>
        </row>
      </sheetData>
      <sheetData sheetId="4">
        <row r="11">
          <cell r="G11">
            <v>38532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I10">
            <v>37985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G4" t="str">
            <v>1L01.BALSHT</v>
          </cell>
        </row>
        <row r="5">
          <cell r="H5">
            <v>1000</v>
          </cell>
        </row>
        <row r="6">
          <cell r="H6">
            <v>1005</v>
          </cell>
        </row>
        <row r="7">
          <cell r="G7" t="str">
            <v>2L01.PLANT</v>
          </cell>
          <cell r="H7">
            <v>1010</v>
          </cell>
        </row>
        <row r="8">
          <cell r="G8">
            <v>101.1</v>
          </cell>
          <cell r="H8">
            <v>1015</v>
          </cell>
        </row>
        <row r="9">
          <cell r="G9">
            <v>3011000</v>
          </cell>
          <cell r="H9">
            <v>1020</v>
          </cell>
        </row>
        <row r="10">
          <cell r="G10">
            <v>3011001</v>
          </cell>
          <cell r="H10">
            <v>1020</v>
          </cell>
        </row>
        <row r="11">
          <cell r="G11">
            <v>3021002</v>
          </cell>
          <cell r="H11">
            <v>1025</v>
          </cell>
        </row>
        <row r="12">
          <cell r="G12">
            <v>3033020</v>
          </cell>
          <cell r="H12">
            <v>1030</v>
          </cell>
        </row>
        <row r="13">
          <cell r="G13">
            <v>3034030</v>
          </cell>
          <cell r="H13">
            <v>1035</v>
          </cell>
        </row>
        <row r="14">
          <cell r="G14">
            <v>3036050</v>
          </cell>
          <cell r="H14">
            <v>1035</v>
          </cell>
        </row>
        <row r="15">
          <cell r="G15">
            <v>3035040</v>
          </cell>
          <cell r="H15">
            <v>1040</v>
          </cell>
        </row>
        <row r="16">
          <cell r="G16">
            <v>3036010</v>
          </cell>
          <cell r="H16">
            <v>1045</v>
          </cell>
        </row>
        <row r="17">
          <cell r="G17">
            <v>3036089</v>
          </cell>
          <cell r="H17">
            <v>1045</v>
          </cell>
        </row>
        <row r="18">
          <cell r="G18">
            <v>3042011</v>
          </cell>
          <cell r="H18">
            <v>1050</v>
          </cell>
        </row>
        <row r="19">
          <cell r="G19">
            <v>3043021</v>
          </cell>
          <cell r="H19">
            <v>1050</v>
          </cell>
        </row>
        <row r="20">
          <cell r="G20">
            <v>3044031</v>
          </cell>
          <cell r="H20">
            <v>1055</v>
          </cell>
        </row>
        <row r="21">
          <cell r="H21">
            <v>1060</v>
          </cell>
        </row>
        <row r="22">
          <cell r="H22">
            <v>1065</v>
          </cell>
        </row>
        <row r="23">
          <cell r="G23">
            <v>3052012</v>
          </cell>
          <cell r="H23">
            <v>1070</v>
          </cell>
        </row>
        <row r="24">
          <cell r="H24">
            <v>1075</v>
          </cell>
        </row>
        <row r="25">
          <cell r="G25">
            <v>3072014</v>
          </cell>
          <cell r="H25">
            <v>1080</v>
          </cell>
        </row>
        <row r="26">
          <cell r="H26">
            <v>1085</v>
          </cell>
        </row>
        <row r="27">
          <cell r="G27">
            <v>3090000</v>
          </cell>
          <cell r="H27">
            <v>1090</v>
          </cell>
        </row>
        <row r="28">
          <cell r="H28">
            <v>1095</v>
          </cell>
        </row>
        <row r="29">
          <cell r="H29">
            <v>1100</v>
          </cell>
        </row>
        <row r="30">
          <cell r="G30">
            <v>3113025</v>
          </cell>
          <cell r="H30">
            <v>1105</v>
          </cell>
        </row>
        <row r="31">
          <cell r="G31">
            <v>3113026</v>
          </cell>
          <cell r="H31">
            <v>1105</v>
          </cell>
        </row>
        <row r="32">
          <cell r="H32">
            <v>1110</v>
          </cell>
        </row>
        <row r="33">
          <cell r="G33">
            <v>3204032</v>
          </cell>
          <cell r="H33">
            <v>1115</v>
          </cell>
        </row>
        <row r="34">
          <cell r="G34">
            <v>3305042</v>
          </cell>
          <cell r="H34">
            <v>1120</v>
          </cell>
        </row>
        <row r="35">
          <cell r="G35">
            <v>3315043</v>
          </cell>
          <cell r="H35">
            <v>1125</v>
          </cell>
        </row>
        <row r="36">
          <cell r="G36">
            <v>3315044</v>
          </cell>
          <cell r="H36">
            <v>1125</v>
          </cell>
        </row>
        <row r="37">
          <cell r="G37">
            <v>3335045</v>
          </cell>
          <cell r="H37">
            <v>1130</v>
          </cell>
        </row>
        <row r="38">
          <cell r="G38">
            <v>3345046</v>
          </cell>
          <cell r="H38">
            <v>1135</v>
          </cell>
        </row>
        <row r="39">
          <cell r="G39">
            <v>3345047</v>
          </cell>
          <cell r="H39">
            <v>1140</v>
          </cell>
        </row>
        <row r="40">
          <cell r="G40">
            <v>3355048</v>
          </cell>
          <cell r="H40">
            <v>1145</v>
          </cell>
        </row>
        <row r="41">
          <cell r="H41">
            <v>1150</v>
          </cell>
        </row>
        <row r="42">
          <cell r="G42">
            <v>3391088</v>
          </cell>
          <cell r="H42">
            <v>1155</v>
          </cell>
        </row>
        <row r="43">
          <cell r="H43">
            <v>1160</v>
          </cell>
        </row>
        <row r="44">
          <cell r="H44">
            <v>1165</v>
          </cell>
        </row>
        <row r="45">
          <cell r="H45">
            <v>1170</v>
          </cell>
        </row>
        <row r="46">
          <cell r="G46">
            <v>3406090</v>
          </cell>
          <cell r="H46">
            <v>1175</v>
          </cell>
        </row>
        <row r="47">
          <cell r="G47">
            <v>3406091</v>
          </cell>
          <cell r="H47">
            <v>1180</v>
          </cell>
        </row>
        <row r="48">
          <cell r="H48">
            <v>1185</v>
          </cell>
        </row>
        <row r="49">
          <cell r="G49">
            <v>3466094</v>
          </cell>
          <cell r="H49">
            <v>1190</v>
          </cell>
        </row>
        <row r="50">
          <cell r="G50">
            <v>3446080</v>
          </cell>
          <cell r="H50">
            <v>1195</v>
          </cell>
        </row>
        <row r="51">
          <cell r="G51">
            <v>3446095</v>
          </cell>
          <cell r="H51">
            <v>1195</v>
          </cell>
        </row>
        <row r="52">
          <cell r="H52">
            <v>1200</v>
          </cell>
        </row>
        <row r="53">
          <cell r="G53">
            <v>3466093</v>
          </cell>
          <cell r="H53">
            <v>1205</v>
          </cell>
        </row>
        <row r="54">
          <cell r="G54">
            <v>3466097</v>
          </cell>
          <cell r="H54">
            <v>1205</v>
          </cell>
        </row>
        <row r="55">
          <cell r="H55">
            <v>1210</v>
          </cell>
        </row>
        <row r="56">
          <cell r="G56">
            <v>3486050</v>
          </cell>
          <cell r="H56">
            <v>1215</v>
          </cell>
        </row>
        <row r="57">
          <cell r="G57">
            <v>3486096</v>
          </cell>
          <cell r="H57">
            <v>1215</v>
          </cell>
        </row>
        <row r="58">
          <cell r="G58">
            <v>3486098</v>
          </cell>
          <cell r="H58">
            <v>1220</v>
          </cell>
        </row>
        <row r="59">
          <cell r="G59">
            <v>101.2</v>
          </cell>
          <cell r="H59">
            <v>1240</v>
          </cell>
        </row>
        <row r="60">
          <cell r="G60">
            <v>3511000</v>
          </cell>
          <cell r="H60">
            <v>1245</v>
          </cell>
        </row>
        <row r="61">
          <cell r="G61">
            <v>3511001</v>
          </cell>
          <cell r="H61">
            <v>1245</v>
          </cell>
        </row>
        <row r="62">
          <cell r="G62">
            <v>3521020</v>
          </cell>
          <cell r="H62">
            <v>1250</v>
          </cell>
        </row>
        <row r="63">
          <cell r="H63">
            <v>1255</v>
          </cell>
        </row>
        <row r="64">
          <cell r="H64">
            <v>1260</v>
          </cell>
        </row>
        <row r="65">
          <cell r="H65">
            <v>1265</v>
          </cell>
        </row>
        <row r="66">
          <cell r="H66">
            <v>1270</v>
          </cell>
        </row>
        <row r="67">
          <cell r="H67">
            <v>1275</v>
          </cell>
        </row>
        <row r="68">
          <cell r="H68">
            <v>1280</v>
          </cell>
        </row>
        <row r="69">
          <cell r="G69">
            <v>3537002</v>
          </cell>
          <cell r="H69">
            <v>1285</v>
          </cell>
        </row>
        <row r="70">
          <cell r="H70">
            <v>1290</v>
          </cell>
        </row>
        <row r="71">
          <cell r="G71">
            <v>3542011</v>
          </cell>
          <cell r="H71">
            <v>1295</v>
          </cell>
        </row>
        <row r="72">
          <cell r="H72">
            <v>1300</v>
          </cell>
        </row>
        <row r="73">
          <cell r="H73">
            <v>1305</v>
          </cell>
        </row>
        <row r="74">
          <cell r="G74">
            <v>3547012</v>
          </cell>
          <cell r="H74">
            <v>1310</v>
          </cell>
        </row>
        <row r="75">
          <cell r="H75">
            <v>1315</v>
          </cell>
        </row>
        <row r="76">
          <cell r="G76">
            <v>3547003</v>
          </cell>
          <cell r="H76">
            <v>1315</v>
          </cell>
        </row>
        <row r="77">
          <cell r="G77">
            <v>3547021</v>
          </cell>
          <cell r="H77">
            <v>1315</v>
          </cell>
        </row>
        <row r="78">
          <cell r="G78">
            <v>3550000</v>
          </cell>
          <cell r="H78">
            <v>1320</v>
          </cell>
        </row>
        <row r="79">
          <cell r="H79">
            <v>1325</v>
          </cell>
        </row>
        <row r="80">
          <cell r="H80">
            <v>1330</v>
          </cell>
        </row>
        <row r="81">
          <cell r="H81">
            <v>1335</v>
          </cell>
        </row>
        <row r="82">
          <cell r="H82">
            <v>1340</v>
          </cell>
        </row>
        <row r="83">
          <cell r="G83">
            <v>3602006</v>
          </cell>
          <cell r="H83">
            <v>1345</v>
          </cell>
        </row>
        <row r="84">
          <cell r="G84">
            <v>3602007</v>
          </cell>
          <cell r="H84">
            <v>1345</v>
          </cell>
        </row>
        <row r="85">
          <cell r="G85">
            <v>3612008</v>
          </cell>
          <cell r="H85">
            <v>1350</v>
          </cell>
        </row>
        <row r="86">
          <cell r="G86">
            <v>3612010</v>
          </cell>
          <cell r="H86">
            <v>1350</v>
          </cell>
        </row>
        <row r="87">
          <cell r="H87">
            <v>1355</v>
          </cell>
        </row>
        <row r="88">
          <cell r="H88">
            <v>1360</v>
          </cell>
        </row>
        <row r="89">
          <cell r="H89">
            <v>1365</v>
          </cell>
        </row>
        <row r="90">
          <cell r="H90">
            <v>1370</v>
          </cell>
        </row>
        <row r="91">
          <cell r="G91">
            <v>3703000</v>
          </cell>
          <cell r="H91">
            <v>1375</v>
          </cell>
        </row>
        <row r="92">
          <cell r="G92">
            <v>3710000</v>
          </cell>
          <cell r="H92">
            <v>1380</v>
          </cell>
        </row>
        <row r="93">
          <cell r="H93">
            <v>1385</v>
          </cell>
        </row>
        <row r="94">
          <cell r="H94">
            <v>1390</v>
          </cell>
        </row>
        <row r="95">
          <cell r="G95">
            <v>3804004</v>
          </cell>
          <cell r="H95">
            <v>1395</v>
          </cell>
        </row>
        <row r="96">
          <cell r="G96">
            <v>3804005</v>
          </cell>
          <cell r="H96">
            <v>1400</v>
          </cell>
        </row>
        <row r="97">
          <cell r="H97">
            <v>1405</v>
          </cell>
        </row>
        <row r="98">
          <cell r="H98">
            <v>1410</v>
          </cell>
        </row>
        <row r="99">
          <cell r="H99">
            <v>1415</v>
          </cell>
        </row>
        <row r="100">
          <cell r="G100">
            <v>3824009</v>
          </cell>
          <cell r="H100">
            <v>1420</v>
          </cell>
        </row>
        <row r="101">
          <cell r="H101">
            <v>1425</v>
          </cell>
        </row>
        <row r="102">
          <cell r="H102">
            <v>1430</v>
          </cell>
        </row>
        <row r="103">
          <cell r="H103">
            <v>1435</v>
          </cell>
        </row>
        <row r="104">
          <cell r="H104">
            <v>1440</v>
          </cell>
        </row>
        <row r="105">
          <cell r="H105">
            <v>1445</v>
          </cell>
        </row>
        <row r="106">
          <cell r="H106">
            <v>1450</v>
          </cell>
        </row>
        <row r="107">
          <cell r="G107">
            <v>3907090</v>
          </cell>
          <cell r="H107">
            <v>1455</v>
          </cell>
        </row>
        <row r="108">
          <cell r="G108">
            <v>3907091</v>
          </cell>
          <cell r="H108">
            <v>1460</v>
          </cell>
        </row>
        <row r="109">
          <cell r="H109">
            <v>1465</v>
          </cell>
        </row>
        <row r="110">
          <cell r="G110">
            <v>3937094</v>
          </cell>
          <cell r="H110">
            <v>1470</v>
          </cell>
        </row>
        <row r="111">
          <cell r="G111">
            <v>3947095</v>
          </cell>
          <cell r="H111">
            <v>1475</v>
          </cell>
        </row>
        <row r="112">
          <cell r="H112">
            <v>1480</v>
          </cell>
        </row>
        <row r="113">
          <cell r="G113">
            <v>3967097</v>
          </cell>
          <cell r="H113">
            <v>1485</v>
          </cell>
        </row>
        <row r="114">
          <cell r="G114">
            <v>3975000</v>
          </cell>
          <cell r="H114">
            <v>1490</v>
          </cell>
        </row>
        <row r="115">
          <cell r="G115">
            <v>3547050</v>
          </cell>
          <cell r="H115">
            <v>1495</v>
          </cell>
        </row>
        <row r="116">
          <cell r="G116">
            <v>3547051</v>
          </cell>
          <cell r="H116">
            <v>1495</v>
          </cell>
        </row>
        <row r="117">
          <cell r="G117">
            <v>3547096</v>
          </cell>
          <cell r="H117">
            <v>1495</v>
          </cell>
        </row>
        <row r="118">
          <cell r="G118">
            <v>3985000</v>
          </cell>
          <cell r="H118">
            <v>1500</v>
          </cell>
        </row>
        <row r="119">
          <cell r="G119">
            <v>101.6</v>
          </cell>
          <cell r="H119">
            <v>1520</v>
          </cell>
        </row>
        <row r="120">
          <cell r="G120">
            <v>3662006</v>
          </cell>
          <cell r="H120">
            <v>1525</v>
          </cell>
        </row>
        <row r="121">
          <cell r="G121">
            <v>3675046</v>
          </cell>
          <cell r="H121">
            <v>1530</v>
          </cell>
        </row>
        <row r="122">
          <cell r="G122">
            <v>3745042</v>
          </cell>
          <cell r="H122">
            <v>1535</v>
          </cell>
        </row>
        <row r="123">
          <cell r="G123">
            <v>3752008</v>
          </cell>
          <cell r="H123">
            <v>1540</v>
          </cell>
        </row>
        <row r="124">
          <cell r="H124">
            <v>1550</v>
          </cell>
        </row>
        <row r="125">
          <cell r="G125">
            <v>3917000</v>
          </cell>
          <cell r="H125">
            <v>1555</v>
          </cell>
        </row>
        <row r="126">
          <cell r="H126">
            <v>1560</v>
          </cell>
        </row>
        <row r="127">
          <cell r="G127">
            <v>3917050</v>
          </cell>
          <cell r="H127">
            <v>1555</v>
          </cell>
        </row>
        <row r="128">
          <cell r="G128">
            <v>3917051</v>
          </cell>
          <cell r="H128">
            <v>1555</v>
          </cell>
        </row>
        <row r="129">
          <cell r="G129">
            <v>101.4</v>
          </cell>
          <cell r="H129">
            <v>1570</v>
          </cell>
        </row>
        <row r="130">
          <cell r="G130">
            <v>3406000</v>
          </cell>
          <cell r="H130">
            <v>1575</v>
          </cell>
        </row>
        <row r="131">
          <cell r="G131">
            <v>3406010</v>
          </cell>
          <cell r="H131">
            <v>1580</v>
          </cell>
        </row>
        <row r="132">
          <cell r="G132">
            <v>3406020</v>
          </cell>
          <cell r="H132">
            <v>1585</v>
          </cell>
        </row>
        <row r="133">
          <cell r="G133">
            <v>3406110</v>
          </cell>
          <cell r="H133">
            <v>1590</v>
          </cell>
        </row>
        <row r="134">
          <cell r="G134">
            <v>3406120</v>
          </cell>
          <cell r="H134">
            <v>1595</v>
          </cell>
        </row>
        <row r="135">
          <cell r="G135">
            <v>3406050</v>
          </cell>
          <cell r="H135">
            <v>1575</v>
          </cell>
        </row>
        <row r="136">
          <cell r="G136">
            <v>3406051</v>
          </cell>
          <cell r="H136">
            <v>1575</v>
          </cell>
        </row>
        <row r="137">
          <cell r="G137">
            <v>3406100</v>
          </cell>
          <cell r="H137">
            <v>1575</v>
          </cell>
        </row>
        <row r="138">
          <cell r="G138">
            <v>101.4</v>
          </cell>
          <cell r="H138">
            <v>1600</v>
          </cell>
        </row>
        <row r="139">
          <cell r="H139">
            <v>1605</v>
          </cell>
        </row>
        <row r="140">
          <cell r="H140">
            <v>1610</v>
          </cell>
        </row>
        <row r="141">
          <cell r="H141">
            <v>1615</v>
          </cell>
        </row>
        <row r="142">
          <cell r="H142">
            <v>1620</v>
          </cell>
        </row>
        <row r="143">
          <cell r="H143">
            <v>1625</v>
          </cell>
        </row>
        <row r="144">
          <cell r="G144">
            <v>3486000</v>
          </cell>
          <cell r="H144">
            <v>1640</v>
          </cell>
        </row>
        <row r="145">
          <cell r="G145" t="str">
            <v>3L04.WIP</v>
          </cell>
          <cell r="H145">
            <v>1650</v>
          </cell>
        </row>
        <row r="146">
          <cell r="G146">
            <v>105.1</v>
          </cell>
          <cell r="H146">
            <v>1655</v>
          </cell>
        </row>
        <row r="147">
          <cell r="H147">
            <v>1660</v>
          </cell>
        </row>
        <row r="148">
          <cell r="G148">
            <v>1051001</v>
          </cell>
          <cell r="H148">
            <v>1660</v>
          </cell>
        </row>
        <row r="149">
          <cell r="G149">
            <v>1051002</v>
          </cell>
          <cell r="H149">
            <v>1660</v>
          </cell>
        </row>
        <row r="150">
          <cell r="G150">
            <v>1051003</v>
          </cell>
          <cell r="H150">
            <v>1660</v>
          </cell>
        </row>
        <row r="151">
          <cell r="G151">
            <v>1051004</v>
          </cell>
          <cell r="H151">
            <v>1660</v>
          </cell>
        </row>
        <row r="152">
          <cell r="G152">
            <v>1051005</v>
          </cell>
          <cell r="H152">
            <v>1660</v>
          </cell>
        </row>
        <row r="153">
          <cell r="G153">
            <v>1051006</v>
          </cell>
          <cell r="H153">
            <v>1660</v>
          </cell>
        </row>
        <row r="154">
          <cell r="G154">
            <v>1051007</v>
          </cell>
          <cell r="H154">
            <v>1660</v>
          </cell>
        </row>
        <row r="155">
          <cell r="G155">
            <v>1051008</v>
          </cell>
          <cell r="H155">
            <v>1660</v>
          </cell>
        </row>
        <row r="156">
          <cell r="G156">
            <v>1051009</v>
          </cell>
          <cell r="H156">
            <v>1660</v>
          </cell>
        </row>
        <row r="157">
          <cell r="G157">
            <v>1051010</v>
          </cell>
          <cell r="H157">
            <v>1660</v>
          </cell>
        </row>
        <row r="158">
          <cell r="G158">
            <v>1051011</v>
          </cell>
          <cell r="H158">
            <v>1660</v>
          </cell>
        </row>
        <row r="159">
          <cell r="G159">
            <v>1051012</v>
          </cell>
          <cell r="H159">
            <v>1660</v>
          </cell>
        </row>
        <row r="160">
          <cell r="G160">
            <v>1051013</v>
          </cell>
          <cell r="H160">
            <v>1660</v>
          </cell>
        </row>
        <row r="161">
          <cell r="G161">
            <v>1051014</v>
          </cell>
          <cell r="H161">
            <v>1660</v>
          </cell>
        </row>
        <row r="162">
          <cell r="G162">
            <v>1051015</v>
          </cell>
          <cell r="H162">
            <v>1660</v>
          </cell>
        </row>
        <row r="163">
          <cell r="G163">
            <v>1051016</v>
          </cell>
          <cell r="H163">
            <v>1660</v>
          </cell>
        </row>
        <row r="164">
          <cell r="G164">
            <v>1051090</v>
          </cell>
          <cell r="H164">
            <v>1660</v>
          </cell>
        </row>
        <row r="165">
          <cell r="G165">
            <v>1051091</v>
          </cell>
          <cell r="H165">
            <v>1660</v>
          </cell>
        </row>
        <row r="166">
          <cell r="G166">
            <v>1051093</v>
          </cell>
          <cell r="H166">
            <v>1660</v>
          </cell>
        </row>
        <row r="167">
          <cell r="G167">
            <v>1051094</v>
          </cell>
          <cell r="H167">
            <v>1660</v>
          </cell>
        </row>
        <row r="168">
          <cell r="G168">
            <v>1052000</v>
          </cell>
          <cell r="H168">
            <v>1660</v>
          </cell>
        </row>
        <row r="169">
          <cell r="G169">
            <v>1053000</v>
          </cell>
          <cell r="H169">
            <v>1660</v>
          </cell>
        </row>
        <row r="170">
          <cell r="G170">
            <v>1052091</v>
          </cell>
          <cell r="H170">
            <v>1661</v>
          </cell>
        </row>
        <row r="171">
          <cell r="H171">
            <v>1665</v>
          </cell>
        </row>
        <row r="172">
          <cell r="H172">
            <v>1665</v>
          </cell>
        </row>
        <row r="173">
          <cell r="H173">
            <v>1665</v>
          </cell>
        </row>
        <row r="174">
          <cell r="H174">
            <v>1665</v>
          </cell>
        </row>
        <row r="175">
          <cell r="H175">
            <v>1665</v>
          </cell>
        </row>
        <row r="176">
          <cell r="H176">
            <v>1665</v>
          </cell>
        </row>
        <row r="177">
          <cell r="H177">
            <v>1665</v>
          </cell>
        </row>
        <row r="178">
          <cell r="H178">
            <v>1665</v>
          </cell>
        </row>
        <row r="179">
          <cell r="H179">
            <v>1665</v>
          </cell>
        </row>
        <row r="180">
          <cell r="H180">
            <v>1665</v>
          </cell>
        </row>
        <row r="181">
          <cell r="H181">
            <v>1665</v>
          </cell>
        </row>
        <row r="182">
          <cell r="H182">
            <v>1665</v>
          </cell>
        </row>
        <row r="183">
          <cell r="H183">
            <v>1666</v>
          </cell>
        </row>
        <row r="184">
          <cell r="H184">
            <v>1666</v>
          </cell>
        </row>
        <row r="185">
          <cell r="H185">
            <v>1666</v>
          </cell>
        </row>
        <row r="186">
          <cell r="H186">
            <v>1666</v>
          </cell>
        </row>
        <row r="187">
          <cell r="H187">
            <v>1666</v>
          </cell>
        </row>
        <row r="188">
          <cell r="H188">
            <v>1666</v>
          </cell>
        </row>
        <row r="189">
          <cell r="H189">
            <v>1666</v>
          </cell>
        </row>
        <row r="190">
          <cell r="H190">
            <v>1666</v>
          </cell>
        </row>
        <row r="191">
          <cell r="H191">
            <v>1666</v>
          </cell>
        </row>
        <row r="192">
          <cell r="H192">
            <v>1666</v>
          </cell>
        </row>
        <row r="193">
          <cell r="H193">
            <v>1666</v>
          </cell>
        </row>
        <row r="194">
          <cell r="H194">
            <v>1666</v>
          </cell>
        </row>
        <row r="195">
          <cell r="H195">
            <v>1667</v>
          </cell>
        </row>
        <row r="196">
          <cell r="H196">
            <v>1667</v>
          </cell>
        </row>
        <row r="197">
          <cell r="H197">
            <v>1667</v>
          </cell>
        </row>
        <row r="198">
          <cell r="H198">
            <v>1667</v>
          </cell>
        </row>
        <row r="199">
          <cell r="H199">
            <v>1667</v>
          </cell>
        </row>
        <row r="200">
          <cell r="H200">
            <v>1667</v>
          </cell>
        </row>
        <row r="201">
          <cell r="H201">
            <v>1667</v>
          </cell>
        </row>
        <row r="202">
          <cell r="H202">
            <v>1667</v>
          </cell>
        </row>
        <row r="203">
          <cell r="H203">
            <v>1668</v>
          </cell>
        </row>
        <row r="204">
          <cell r="H204">
            <v>1668</v>
          </cell>
        </row>
        <row r="205">
          <cell r="H205">
            <v>1668</v>
          </cell>
        </row>
        <row r="206">
          <cell r="H206">
            <v>1668</v>
          </cell>
        </row>
        <row r="207">
          <cell r="H207">
            <v>1668</v>
          </cell>
        </row>
        <row r="208">
          <cell r="H208">
            <v>1668</v>
          </cell>
        </row>
        <row r="209">
          <cell r="H209">
            <v>1668</v>
          </cell>
        </row>
        <row r="210">
          <cell r="H210">
            <v>1668</v>
          </cell>
        </row>
        <row r="211">
          <cell r="H211">
            <v>1669</v>
          </cell>
        </row>
        <row r="212">
          <cell r="H212">
            <v>1669</v>
          </cell>
        </row>
        <row r="213">
          <cell r="H213">
            <v>1669</v>
          </cell>
        </row>
        <row r="214">
          <cell r="H214">
            <v>1669</v>
          </cell>
        </row>
        <row r="215">
          <cell r="H215">
            <v>1669</v>
          </cell>
        </row>
        <row r="216">
          <cell r="H216">
            <v>1669</v>
          </cell>
        </row>
        <row r="217">
          <cell r="H217">
            <v>1669</v>
          </cell>
        </row>
        <row r="218">
          <cell r="H218">
            <v>1670</v>
          </cell>
        </row>
        <row r="219">
          <cell r="H219">
            <v>1670</v>
          </cell>
        </row>
        <row r="220">
          <cell r="H220">
            <v>1670</v>
          </cell>
        </row>
        <row r="221">
          <cell r="H221">
            <v>1670</v>
          </cell>
        </row>
        <row r="222">
          <cell r="H222">
            <v>1670</v>
          </cell>
        </row>
        <row r="223">
          <cell r="H223">
            <v>1670</v>
          </cell>
        </row>
        <row r="224">
          <cell r="H224">
            <v>1670</v>
          </cell>
        </row>
        <row r="225">
          <cell r="H225">
            <v>1670</v>
          </cell>
        </row>
        <row r="226">
          <cell r="H226">
            <v>1670</v>
          </cell>
        </row>
        <row r="227">
          <cell r="H227">
            <v>1670</v>
          </cell>
        </row>
        <row r="228">
          <cell r="H228">
            <v>1670</v>
          </cell>
        </row>
        <row r="229">
          <cell r="H229">
            <v>1670</v>
          </cell>
        </row>
        <row r="230">
          <cell r="H230">
            <v>1671</v>
          </cell>
        </row>
        <row r="231">
          <cell r="H231">
            <v>1671</v>
          </cell>
        </row>
        <row r="232">
          <cell r="H232">
            <v>1671</v>
          </cell>
        </row>
        <row r="233">
          <cell r="H233">
            <v>1671</v>
          </cell>
        </row>
        <row r="234">
          <cell r="H234">
            <v>1671</v>
          </cell>
        </row>
        <row r="235">
          <cell r="H235">
            <v>1671</v>
          </cell>
        </row>
        <row r="236">
          <cell r="H236">
            <v>1671</v>
          </cell>
        </row>
        <row r="237">
          <cell r="H237">
            <v>1671</v>
          </cell>
        </row>
        <row r="238">
          <cell r="H238">
            <v>1672</v>
          </cell>
        </row>
        <row r="239">
          <cell r="H239">
            <v>1672</v>
          </cell>
        </row>
        <row r="240">
          <cell r="H240">
            <v>1672</v>
          </cell>
        </row>
        <row r="241">
          <cell r="H241">
            <v>1672</v>
          </cell>
        </row>
        <row r="242">
          <cell r="H242">
            <v>1672</v>
          </cell>
        </row>
        <row r="243">
          <cell r="H243">
            <v>1673</v>
          </cell>
        </row>
        <row r="244">
          <cell r="H244">
            <v>1673</v>
          </cell>
        </row>
        <row r="245">
          <cell r="H245">
            <v>1673</v>
          </cell>
        </row>
        <row r="246">
          <cell r="H246">
            <v>1673</v>
          </cell>
        </row>
        <row r="247">
          <cell r="H247">
            <v>1674</v>
          </cell>
        </row>
        <row r="248">
          <cell r="H248">
            <v>1674</v>
          </cell>
        </row>
        <row r="249">
          <cell r="H249">
            <v>1674</v>
          </cell>
        </row>
        <row r="250">
          <cell r="H250">
            <v>1675</v>
          </cell>
        </row>
        <row r="251">
          <cell r="H251">
            <v>1676</v>
          </cell>
        </row>
        <row r="252">
          <cell r="H252">
            <v>1677</v>
          </cell>
        </row>
        <row r="253">
          <cell r="H253">
            <v>1678</v>
          </cell>
        </row>
        <row r="254">
          <cell r="H254">
            <v>1678</v>
          </cell>
        </row>
        <row r="255">
          <cell r="H255">
            <v>1679</v>
          </cell>
        </row>
        <row r="256">
          <cell r="H256">
            <v>1679</v>
          </cell>
        </row>
        <row r="257">
          <cell r="H257">
            <v>1680</v>
          </cell>
        </row>
        <row r="258">
          <cell r="H258">
            <v>1681</v>
          </cell>
        </row>
        <row r="259">
          <cell r="H259">
            <v>1682</v>
          </cell>
        </row>
        <row r="260">
          <cell r="H260">
            <v>1683</v>
          </cell>
        </row>
        <row r="261">
          <cell r="H261">
            <v>1684</v>
          </cell>
        </row>
        <row r="262">
          <cell r="H262">
            <v>1685</v>
          </cell>
        </row>
        <row r="263">
          <cell r="H263">
            <v>1686</v>
          </cell>
        </row>
        <row r="264">
          <cell r="H264">
            <v>1687</v>
          </cell>
        </row>
        <row r="265">
          <cell r="H265">
            <v>1688</v>
          </cell>
        </row>
        <row r="266">
          <cell r="H266">
            <v>1689</v>
          </cell>
        </row>
        <row r="267">
          <cell r="H267">
            <v>1690</v>
          </cell>
        </row>
        <row r="268">
          <cell r="H268">
            <v>1691</v>
          </cell>
        </row>
        <row r="269">
          <cell r="H269">
            <v>1692</v>
          </cell>
        </row>
        <row r="270">
          <cell r="H270">
            <v>1697</v>
          </cell>
        </row>
        <row r="271">
          <cell r="H271">
            <v>1698</v>
          </cell>
        </row>
        <row r="272">
          <cell r="H272">
            <v>1699</v>
          </cell>
        </row>
        <row r="273">
          <cell r="H273">
            <v>1699</v>
          </cell>
        </row>
        <row r="274">
          <cell r="H274">
            <v>1699</v>
          </cell>
        </row>
        <row r="275">
          <cell r="H275">
            <v>1699</v>
          </cell>
        </row>
        <row r="276">
          <cell r="H276">
            <v>1699</v>
          </cell>
        </row>
        <row r="277">
          <cell r="H277">
            <v>1699</v>
          </cell>
        </row>
        <row r="278">
          <cell r="H278">
            <v>1699</v>
          </cell>
        </row>
        <row r="279">
          <cell r="H279">
            <v>1699</v>
          </cell>
        </row>
        <row r="280">
          <cell r="H280">
            <v>1699</v>
          </cell>
        </row>
        <row r="281">
          <cell r="H281">
            <v>1699</v>
          </cell>
        </row>
        <row r="282">
          <cell r="H282">
            <v>1699</v>
          </cell>
        </row>
        <row r="283">
          <cell r="H283">
            <v>1699</v>
          </cell>
        </row>
        <row r="284">
          <cell r="H284">
            <v>1700</v>
          </cell>
        </row>
        <row r="285">
          <cell r="G285">
            <v>1051092</v>
          </cell>
          <cell r="H285">
            <v>1701</v>
          </cell>
        </row>
        <row r="286">
          <cell r="H286">
            <v>1705</v>
          </cell>
        </row>
        <row r="287">
          <cell r="H287">
            <v>1705</v>
          </cell>
        </row>
        <row r="288">
          <cell r="H288">
            <v>1705</v>
          </cell>
        </row>
        <row r="289">
          <cell r="H289">
            <v>1705</v>
          </cell>
        </row>
        <row r="290">
          <cell r="H290">
            <v>1705</v>
          </cell>
        </row>
        <row r="291">
          <cell r="H291">
            <v>1705</v>
          </cell>
        </row>
        <row r="292">
          <cell r="H292">
            <v>1705</v>
          </cell>
        </row>
        <row r="293">
          <cell r="H293">
            <v>1705</v>
          </cell>
        </row>
        <row r="294">
          <cell r="H294">
            <v>1705</v>
          </cell>
        </row>
        <row r="295">
          <cell r="H295">
            <v>1705</v>
          </cell>
        </row>
        <row r="296">
          <cell r="H296">
            <v>1705</v>
          </cell>
        </row>
        <row r="297">
          <cell r="H297">
            <v>1706</v>
          </cell>
        </row>
        <row r="298">
          <cell r="H298">
            <v>1706</v>
          </cell>
        </row>
        <row r="299">
          <cell r="H299">
            <v>1706</v>
          </cell>
        </row>
        <row r="300">
          <cell r="H300">
            <v>1706</v>
          </cell>
        </row>
        <row r="301">
          <cell r="H301">
            <v>1706</v>
          </cell>
        </row>
        <row r="302">
          <cell r="H302">
            <v>1706</v>
          </cell>
        </row>
        <row r="303">
          <cell r="H303">
            <v>1706</v>
          </cell>
        </row>
        <row r="304">
          <cell r="H304">
            <v>1706</v>
          </cell>
        </row>
        <row r="305">
          <cell r="H305">
            <v>1706</v>
          </cell>
        </row>
        <row r="306">
          <cell r="H306">
            <v>1706</v>
          </cell>
        </row>
        <row r="307">
          <cell r="H307">
            <v>1706</v>
          </cell>
        </row>
        <row r="308">
          <cell r="H308">
            <v>1707</v>
          </cell>
        </row>
        <row r="309">
          <cell r="H309">
            <v>1707</v>
          </cell>
        </row>
        <row r="310">
          <cell r="H310">
            <v>1707</v>
          </cell>
        </row>
        <row r="311">
          <cell r="H311">
            <v>1707</v>
          </cell>
        </row>
        <row r="312">
          <cell r="H312">
            <v>1707</v>
          </cell>
        </row>
        <row r="313">
          <cell r="H313">
            <v>1707</v>
          </cell>
        </row>
        <row r="314">
          <cell r="H314">
            <v>1707</v>
          </cell>
        </row>
        <row r="315">
          <cell r="H315">
            <v>1707</v>
          </cell>
        </row>
        <row r="316">
          <cell r="H316">
            <v>1707</v>
          </cell>
        </row>
        <row r="317">
          <cell r="H317">
            <v>1708</v>
          </cell>
        </row>
        <row r="318">
          <cell r="H318">
            <v>1708</v>
          </cell>
        </row>
        <row r="319">
          <cell r="H319">
            <v>1708</v>
          </cell>
        </row>
        <row r="320">
          <cell r="H320">
            <v>1708</v>
          </cell>
        </row>
        <row r="321">
          <cell r="H321">
            <v>1708</v>
          </cell>
        </row>
        <row r="322">
          <cell r="H322">
            <v>1708</v>
          </cell>
        </row>
        <row r="323">
          <cell r="H323">
            <v>1708</v>
          </cell>
        </row>
        <row r="324">
          <cell r="H324">
            <v>1709</v>
          </cell>
        </row>
        <row r="325">
          <cell r="H325">
            <v>1709</v>
          </cell>
        </row>
        <row r="326">
          <cell r="H326">
            <v>1709</v>
          </cell>
        </row>
        <row r="327">
          <cell r="H327">
            <v>1709</v>
          </cell>
        </row>
        <row r="328">
          <cell r="H328">
            <v>1709</v>
          </cell>
        </row>
        <row r="329">
          <cell r="H329">
            <v>1709</v>
          </cell>
        </row>
        <row r="330">
          <cell r="H330">
            <v>1709</v>
          </cell>
        </row>
        <row r="331">
          <cell r="H331">
            <v>1710</v>
          </cell>
        </row>
        <row r="332">
          <cell r="H332">
            <v>1710</v>
          </cell>
        </row>
        <row r="333">
          <cell r="H333">
            <v>1710</v>
          </cell>
        </row>
        <row r="334">
          <cell r="H334">
            <v>1710</v>
          </cell>
        </row>
        <row r="335">
          <cell r="H335">
            <v>1710</v>
          </cell>
        </row>
        <row r="336">
          <cell r="H336">
            <v>1710</v>
          </cell>
        </row>
        <row r="337">
          <cell r="H337">
            <v>1710</v>
          </cell>
        </row>
        <row r="338">
          <cell r="H338">
            <v>1710</v>
          </cell>
        </row>
        <row r="339">
          <cell r="H339">
            <v>1710</v>
          </cell>
        </row>
        <row r="340">
          <cell r="H340">
            <v>1710</v>
          </cell>
        </row>
        <row r="341">
          <cell r="H341">
            <v>1710</v>
          </cell>
        </row>
        <row r="342">
          <cell r="H342">
            <v>1711</v>
          </cell>
        </row>
        <row r="343">
          <cell r="H343">
            <v>1711</v>
          </cell>
        </row>
        <row r="344">
          <cell r="H344">
            <v>1711</v>
          </cell>
        </row>
        <row r="345">
          <cell r="H345">
            <v>1711</v>
          </cell>
        </row>
        <row r="346">
          <cell r="H346">
            <v>1711</v>
          </cell>
        </row>
        <row r="347">
          <cell r="H347">
            <v>1712</v>
          </cell>
        </row>
        <row r="348">
          <cell r="H348">
            <v>1712</v>
          </cell>
        </row>
        <row r="349">
          <cell r="H349">
            <v>1712</v>
          </cell>
        </row>
        <row r="350">
          <cell r="H350">
            <v>1713</v>
          </cell>
        </row>
        <row r="351">
          <cell r="H351">
            <v>1713</v>
          </cell>
        </row>
        <row r="352">
          <cell r="H352">
            <v>1713</v>
          </cell>
        </row>
        <row r="353">
          <cell r="H353">
            <v>1713</v>
          </cell>
        </row>
        <row r="354">
          <cell r="H354">
            <v>1714</v>
          </cell>
        </row>
        <row r="355">
          <cell r="H355">
            <v>1715</v>
          </cell>
        </row>
        <row r="356">
          <cell r="H356">
            <v>1716</v>
          </cell>
        </row>
        <row r="357">
          <cell r="H357">
            <v>1717</v>
          </cell>
        </row>
        <row r="358">
          <cell r="H358">
            <v>1717</v>
          </cell>
        </row>
        <row r="359">
          <cell r="H359">
            <v>1718</v>
          </cell>
        </row>
        <row r="360">
          <cell r="H360">
            <v>1719</v>
          </cell>
        </row>
        <row r="361">
          <cell r="H361">
            <v>1719</v>
          </cell>
        </row>
        <row r="362">
          <cell r="H362">
            <v>1720</v>
          </cell>
        </row>
        <row r="363">
          <cell r="H363">
            <v>1721</v>
          </cell>
        </row>
        <row r="364">
          <cell r="H364">
            <v>1721</v>
          </cell>
        </row>
        <row r="365">
          <cell r="H365">
            <v>1722</v>
          </cell>
        </row>
        <row r="366">
          <cell r="H366">
            <v>1723</v>
          </cell>
        </row>
        <row r="367">
          <cell r="H367">
            <v>1724</v>
          </cell>
        </row>
        <row r="368">
          <cell r="H368">
            <v>1725</v>
          </cell>
        </row>
        <row r="369">
          <cell r="H369">
            <v>1726</v>
          </cell>
        </row>
        <row r="370">
          <cell r="H370">
            <v>1727</v>
          </cell>
        </row>
        <row r="371">
          <cell r="H371">
            <v>1727</v>
          </cell>
        </row>
        <row r="372">
          <cell r="H372">
            <v>1728</v>
          </cell>
        </row>
        <row r="373">
          <cell r="H373">
            <v>1729</v>
          </cell>
        </row>
        <row r="374">
          <cell r="H374">
            <v>1729</v>
          </cell>
        </row>
        <row r="375">
          <cell r="H375">
            <v>1730</v>
          </cell>
        </row>
        <row r="376">
          <cell r="H376">
            <v>1730</v>
          </cell>
        </row>
        <row r="377">
          <cell r="H377">
            <v>1731</v>
          </cell>
        </row>
        <row r="378">
          <cell r="H378">
            <v>1732</v>
          </cell>
        </row>
        <row r="379">
          <cell r="H379">
            <v>1739</v>
          </cell>
        </row>
        <row r="380">
          <cell r="H380">
            <v>1739</v>
          </cell>
        </row>
        <row r="381">
          <cell r="H381">
            <v>1739</v>
          </cell>
        </row>
        <row r="382">
          <cell r="H382">
            <v>1739</v>
          </cell>
        </row>
        <row r="383">
          <cell r="H383">
            <v>1739</v>
          </cell>
        </row>
        <row r="384">
          <cell r="H384">
            <v>1739</v>
          </cell>
        </row>
        <row r="385">
          <cell r="H385">
            <v>1739</v>
          </cell>
        </row>
        <row r="386">
          <cell r="H386">
            <v>1739</v>
          </cell>
        </row>
        <row r="387">
          <cell r="H387">
            <v>1739</v>
          </cell>
        </row>
        <row r="388">
          <cell r="H388">
            <v>1739</v>
          </cell>
        </row>
        <row r="389">
          <cell r="H389">
            <v>1739</v>
          </cell>
        </row>
        <row r="390">
          <cell r="H390">
            <v>1740</v>
          </cell>
        </row>
        <row r="391">
          <cell r="G391">
            <v>1051000</v>
          </cell>
          <cell r="H391">
            <v>1740</v>
          </cell>
        </row>
        <row r="392">
          <cell r="G392">
            <v>1052093</v>
          </cell>
          <cell r="H392">
            <v>1741</v>
          </cell>
        </row>
        <row r="393">
          <cell r="H393">
            <v>1745</v>
          </cell>
        </row>
        <row r="394">
          <cell r="H394">
            <v>1745</v>
          </cell>
        </row>
        <row r="395">
          <cell r="H395">
            <v>1745</v>
          </cell>
        </row>
        <row r="396">
          <cell r="H396">
            <v>1745</v>
          </cell>
        </row>
        <row r="397">
          <cell r="H397">
            <v>1745</v>
          </cell>
        </row>
        <row r="398">
          <cell r="H398">
            <v>1745</v>
          </cell>
        </row>
        <row r="399">
          <cell r="H399">
            <v>1746</v>
          </cell>
        </row>
        <row r="400">
          <cell r="H400">
            <v>1746</v>
          </cell>
        </row>
        <row r="401">
          <cell r="H401">
            <v>1746</v>
          </cell>
        </row>
        <row r="402">
          <cell r="H402">
            <v>1746</v>
          </cell>
        </row>
        <row r="403">
          <cell r="H403">
            <v>1746</v>
          </cell>
        </row>
        <row r="404">
          <cell r="H404">
            <v>1746</v>
          </cell>
        </row>
        <row r="405">
          <cell r="H405">
            <v>1747</v>
          </cell>
        </row>
        <row r="406">
          <cell r="H406">
            <v>1747</v>
          </cell>
        </row>
        <row r="407">
          <cell r="H407">
            <v>1747</v>
          </cell>
        </row>
        <row r="408">
          <cell r="H408">
            <v>1748</v>
          </cell>
        </row>
        <row r="409">
          <cell r="H409">
            <v>1748</v>
          </cell>
        </row>
        <row r="410">
          <cell r="H410">
            <v>1748</v>
          </cell>
        </row>
        <row r="411">
          <cell r="H411">
            <v>1748</v>
          </cell>
        </row>
        <row r="412">
          <cell r="H412">
            <v>1749</v>
          </cell>
        </row>
        <row r="413">
          <cell r="H413">
            <v>1749</v>
          </cell>
        </row>
        <row r="414">
          <cell r="H414">
            <v>1749</v>
          </cell>
        </row>
        <row r="415">
          <cell r="H415">
            <v>1749</v>
          </cell>
        </row>
        <row r="416">
          <cell r="H416">
            <v>1749</v>
          </cell>
        </row>
        <row r="417">
          <cell r="H417">
            <v>1749</v>
          </cell>
        </row>
        <row r="418">
          <cell r="H418">
            <v>1750</v>
          </cell>
        </row>
        <row r="419">
          <cell r="H419">
            <v>1751</v>
          </cell>
        </row>
        <row r="420">
          <cell r="H420">
            <v>1752</v>
          </cell>
        </row>
        <row r="421">
          <cell r="H421">
            <v>1752</v>
          </cell>
        </row>
        <row r="422">
          <cell r="H422">
            <v>1753</v>
          </cell>
        </row>
        <row r="423">
          <cell r="H423">
            <v>1753</v>
          </cell>
        </row>
        <row r="424">
          <cell r="H424">
            <v>1753</v>
          </cell>
        </row>
        <row r="425">
          <cell r="H425">
            <v>1754</v>
          </cell>
        </row>
        <row r="426">
          <cell r="H426">
            <v>1755</v>
          </cell>
        </row>
        <row r="427">
          <cell r="H427">
            <v>1755</v>
          </cell>
        </row>
        <row r="428">
          <cell r="H428">
            <v>1756</v>
          </cell>
        </row>
        <row r="429">
          <cell r="H429">
            <v>1756</v>
          </cell>
        </row>
        <row r="430">
          <cell r="H430">
            <v>1757</v>
          </cell>
        </row>
        <row r="431">
          <cell r="H431">
            <v>1757</v>
          </cell>
        </row>
        <row r="432">
          <cell r="H432">
            <v>1758</v>
          </cell>
        </row>
        <row r="433">
          <cell r="H433">
            <v>1759</v>
          </cell>
        </row>
        <row r="434">
          <cell r="H434">
            <v>1769</v>
          </cell>
        </row>
        <row r="435">
          <cell r="H435">
            <v>1769</v>
          </cell>
        </row>
        <row r="436">
          <cell r="H436">
            <v>1769</v>
          </cell>
        </row>
        <row r="437">
          <cell r="H437">
            <v>1769</v>
          </cell>
        </row>
        <row r="438">
          <cell r="H438">
            <v>1769</v>
          </cell>
        </row>
        <row r="439">
          <cell r="H439">
            <v>1769</v>
          </cell>
        </row>
        <row r="440">
          <cell r="H440">
            <v>1770</v>
          </cell>
        </row>
        <row r="441">
          <cell r="G441">
            <v>1053094</v>
          </cell>
          <cell r="H441">
            <v>1771</v>
          </cell>
        </row>
        <row r="442">
          <cell r="H442">
            <v>1775</v>
          </cell>
        </row>
        <row r="443">
          <cell r="H443">
            <v>1775</v>
          </cell>
        </row>
        <row r="444">
          <cell r="H444">
            <v>1775</v>
          </cell>
        </row>
        <row r="445">
          <cell r="H445">
            <v>1775</v>
          </cell>
        </row>
        <row r="446">
          <cell r="H446">
            <v>1775</v>
          </cell>
        </row>
        <row r="447">
          <cell r="H447">
            <v>1775</v>
          </cell>
        </row>
        <row r="448">
          <cell r="H448">
            <v>1775</v>
          </cell>
        </row>
        <row r="449">
          <cell r="H449">
            <v>1775</v>
          </cell>
        </row>
        <row r="450">
          <cell r="H450">
            <v>1776</v>
          </cell>
        </row>
        <row r="451">
          <cell r="H451">
            <v>1776</v>
          </cell>
        </row>
        <row r="452">
          <cell r="H452">
            <v>1776</v>
          </cell>
        </row>
        <row r="453">
          <cell r="H453">
            <v>1776</v>
          </cell>
        </row>
        <row r="454">
          <cell r="H454">
            <v>1776</v>
          </cell>
        </row>
        <row r="455">
          <cell r="H455">
            <v>1776</v>
          </cell>
        </row>
        <row r="456">
          <cell r="H456">
            <v>1776</v>
          </cell>
        </row>
        <row r="457">
          <cell r="H457">
            <v>1776</v>
          </cell>
        </row>
        <row r="458">
          <cell r="H458">
            <v>1777</v>
          </cell>
        </row>
        <row r="459">
          <cell r="H459">
            <v>1778</v>
          </cell>
        </row>
        <row r="460">
          <cell r="H460">
            <v>1779</v>
          </cell>
        </row>
        <row r="461">
          <cell r="H461">
            <v>1779</v>
          </cell>
        </row>
        <row r="462">
          <cell r="H462">
            <v>1779</v>
          </cell>
        </row>
        <row r="463">
          <cell r="H463">
            <v>1780</v>
          </cell>
        </row>
        <row r="464">
          <cell r="H464">
            <v>1780</v>
          </cell>
        </row>
        <row r="465">
          <cell r="H465">
            <v>1780</v>
          </cell>
        </row>
        <row r="466">
          <cell r="H466">
            <v>1780</v>
          </cell>
        </row>
        <row r="467">
          <cell r="H467">
            <v>1780</v>
          </cell>
        </row>
        <row r="468">
          <cell r="H468">
            <v>1780</v>
          </cell>
        </row>
        <row r="469">
          <cell r="H469">
            <v>1780</v>
          </cell>
        </row>
        <row r="470">
          <cell r="H470">
            <v>1780</v>
          </cell>
        </row>
        <row r="471">
          <cell r="H471">
            <v>1781</v>
          </cell>
        </row>
        <row r="472">
          <cell r="H472">
            <v>1782</v>
          </cell>
        </row>
        <row r="473">
          <cell r="H473">
            <v>1782</v>
          </cell>
        </row>
        <row r="474">
          <cell r="H474">
            <v>1782</v>
          </cell>
        </row>
        <row r="475">
          <cell r="H475">
            <v>1782</v>
          </cell>
        </row>
        <row r="476">
          <cell r="H476">
            <v>1782</v>
          </cell>
        </row>
        <row r="477">
          <cell r="H477">
            <v>1783</v>
          </cell>
        </row>
        <row r="478">
          <cell r="H478">
            <v>1784</v>
          </cell>
        </row>
        <row r="479">
          <cell r="H479">
            <v>1785</v>
          </cell>
        </row>
        <row r="480">
          <cell r="H480">
            <v>1786</v>
          </cell>
        </row>
        <row r="481">
          <cell r="H481">
            <v>1786</v>
          </cell>
        </row>
        <row r="482">
          <cell r="H482">
            <v>1787</v>
          </cell>
        </row>
        <row r="483">
          <cell r="H483">
            <v>1787</v>
          </cell>
        </row>
        <row r="484">
          <cell r="H484">
            <v>1799</v>
          </cell>
        </row>
        <row r="485">
          <cell r="H485">
            <v>1799</v>
          </cell>
        </row>
        <row r="486">
          <cell r="H486">
            <v>1799</v>
          </cell>
        </row>
        <row r="487">
          <cell r="H487">
            <v>1799</v>
          </cell>
        </row>
        <row r="488">
          <cell r="H488">
            <v>1799</v>
          </cell>
        </row>
        <row r="489">
          <cell r="H489">
            <v>1799</v>
          </cell>
        </row>
        <row r="490">
          <cell r="H490">
            <v>1799</v>
          </cell>
        </row>
        <row r="491">
          <cell r="H491">
            <v>1799</v>
          </cell>
        </row>
        <row r="492">
          <cell r="G492">
            <v>103.1</v>
          </cell>
          <cell r="H492">
            <v>1800</v>
          </cell>
        </row>
        <row r="493">
          <cell r="G493">
            <v>1032000</v>
          </cell>
          <cell r="H493">
            <v>1805</v>
          </cell>
        </row>
        <row r="494">
          <cell r="G494">
            <v>1032010</v>
          </cell>
          <cell r="H494">
            <v>1810</v>
          </cell>
        </row>
        <row r="495">
          <cell r="H495">
            <v>1815</v>
          </cell>
        </row>
        <row r="496">
          <cell r="G496">
            <v>1032020</v>
          </cell>
          <cell r="H496">
            <v>1810</v>
          </cell>
        </row>
        <row r="497">
          <cell r="G497" t="str">
            <v>3L05.ACCUM DEP</v>
          </cell>
          <cell r="H497">
            <v>1825</v>
          </cell>
        </row>
        <row r="498">
          <cell r="G498">
            <v>108.3</v>
          </cell>
          <cell r="H498">
            <v>1830</v>
          </cell>
        </row>
        <row r="499">
          <cell r="G499">
            <v>1083010</v>
          </cell>
          <cell r="H499">
            <v>1835</v>
          </cell>
        </row>
        <row r="500">
          <cell r="G500">
            <v>1083001</v>
          </cell>
          <cell r="H500">
            <v>1835</v>
          </cell>
        </row>
        <row r="501">
          <cell r="G501">
            <v>1083002</v>
          </cell>
          <cell r="H501">
            <v>1840</v>
          </cell>
        </row>
        <row r="502">
          <cell r="G502">
            <v>1083011</v>
          </cell>
          <cell r="H502">
            <v>1845</v>
          </cell>
        </row>
        <row r="503">
          <cell r="G503">
            <v>1083021</v>
          </cell>
          <cell r="H503">
            <v>1845</v>
          </cell>
        </row>
        <row r="504">
          <cell r="G504">
            <v>1083031</v>
          </cell>
          <cell r="H504">
            <v>1850</v>
          </cell>
        </row>
        <row r="505">
          <cell r="H505">
            <v>1855</v>
          </cell>
        </row>
        <row r="506">
          <cell r="H506">
            <v>1860</v>
          </cell>
        </row>
        <row r="507">
          <cell r="G507">
            <v>1083012</v>
          </cell>
          <cell r="H507">
            <v>1865</v>
          </cell>
        </row>
        <row r="508">
          <cell r="H508">
            <v>1870</v>
          </cell>
        </row>
        <row r="509">
          <cell r="G509">
            <v>1083014</v>
          </cell>
          <cell r="H509">
            <v>1875</v>
          </cell>
        </row>
        <row r="510">
          <cell r="H510">
            <v>1880</v>
          </cell>
        </row>
        <row r="511">
          <cell r="H511">
            <v>1885</v>
          </cell>
        </row>
        <row r="512">
          <cell r="H512">
            <v>1890</v>
          </cell>
        </row>
        <row r="513">
          <cell r="G513">
            <v>1083025</v>
          </cell>
          <cell r="H513">
            <v>1895</v>
          </cell>
        </row>
        <row r="514">
          <cell r="G514">
            <v>1083026</v>
          </cell>
          <cell r="H514">
            <v>1900</v>
          </cell>
        </row>
        <row r="515">
          <cell r="H515">
            <v>1905</v>
          </cell>
        </row>
        <row r="516">
          <cell r="G516">
            <v>1083032</v>
          </cell>
          <cell r="H516">
            <v>1910</v>
          </cell>
        </row>
        <row r="517">
          <cell r="G517">
            <v>1083042</v>
          </cell>
          <cell r="H517">
            <v>1915</v>
          </cell>
        </row>
        <row r="518">
          <cell r="G518">
            <v>1083043</v>
          </cell>
          <cell r="H518">
            <v>1920</v>
          </cell>
        </row>
        <row r="519">
          <cell r="G519">
            <v>1083044</v>
          </cell>
          <cell r="H519">
            <v>1920</v>
          </cell>
        </row>
        <row r="520">
          <cell r="G520">
            <v>1083045</v>
          </cell>
          <cell r="H520">
            <v>1925</v>
          </cell>
        </row>
        <row r="521">
          <cell r="G521">
            <v>1083046</v>
          </cell>
          <cell r="H521">
            <v>1930</v>
          </cell>
        </row>
        <row r="522">
          <cell r="G522">
            <v>1083047</v>
          </cell>
          <cell r="H522">
            <v>1935</v>
          </cell>
        </row>
        <row r="523">
          <cell r="G523">
            <v>1083048</v>
          </cell>
          <cell r="H523">
            <v>1940</v>
          </cell>
        </row>
        <row r="524">
          <cell r="H524">
            <v>1945</v>
          </cell>
        </row>
        <row r="525">
          <cell r="G525">
            <v>1083088</v>
          </cell>
          <cell r="H525">
            <v>1950</v>
          </cell>
        </row>
        <row r="526">
          <cell r="H526">
            <v>1955</v>
          </cell>
        </row>
        <row r="527">
          <cell r="H527">
            <v>1960</v>
          </cell>
        </row>
        <row r="528">
          <cell r="H528">
            <v>1965</v>
          </cell>
        </row>
        <row r="529">
          <cell r="G529">
            <v>1083090</v>
          </cell>
          <cell r="H529">
            <v>1970</v>
          </cell>
        </row>
        <row r="530">
          <cell r="G530">
            <v>1083091</v>
          </cell>
          <cell r="H530">
            <v>1975</v>
          </cell>
        </row>
        <row r="531">
          <cell r="H531">
            <v>1980</v>
          </cell>
        </row>
        <row r="532">
          <cell r="G532">
            <v>1083094</v>
          </cell>
          <cell r="H532">
            <v>1985</v>
          </cell>
        </row>
        <row r="533">
          <cell r="G533">
            <v>1083095</v>
          </cell>
          <cell r="H533">
            <v>1990</v>
          </cell>
        </row>
        <row r="534">
          <cell r="H534">
            <v>1995</v>
          </cell>
        </row>
        <row r="535">
          <cell r="G535">
            <v>1083093</v>
          </cell>
          <cell r="H535">
            <v>2000</v>
          </cell>
        </row>
        <row r="536">
          <cell r="G536">
            <v>1083097</v>
          </cell>
          <cell r="H536">
            <v>2000</v>
          </cell>
        </row>
        <row r="537">
          <cell r="H537">
            <v>2005</v>
          </cell>
        </row>
        <row r="538">
          <cell r="G538">
            <v>1083050</v>
          </cell>
          <cell r="H538">
            <v>2010</v>
          </cell>
        </row>
        <row r="539">
          <cell r="G539">
            <v>1083096</v>
          </cell>
          <cell r="H539">
            <v>2010</v>
          </cell>
        </row>
        <row r="540">
          <cell r="G540">
            <v>1083080</v>
          </cell>
          <cell r="H540">
            <v>2010</v>
          </cell>
        </row>
        <row r="541">
          <cell r="G541">
            <v>108.4</v>
          </cell>
          <cell r="H541">
            <v>2025</v>
          </cell>
        </row>
        <row r="542">
          <cell r="G542">
            <v>1084000</v>
          </cell>
          <cell r="H542">
            <v>2030</v>
          </cell>
        </row>
        <row r="543">
          <cell r="G543">
            <v>1084001</v>
          </cell>
          <cell r="H543">
            <v>2030</v>
          </cell>
        </row>
        <row r="544">
          <cell r="G544">
            <v>1084020</v>
          </cell>
          <cell r="H544">
            <v>2040</v>
          </cell>
        </row>
        <row r="545">
          <cell r="H545">
            <v>2045</v>
          </cell>
        </row>
        <row r="546">
          <cell r="H546">
            <v>2050</v>
          </cell>
        </row>
        <row r="547">
          <cell r="G547">
            <v>1084011</v>
          </cell>
          <cell r="H547">
            <v>2055</v>
          </cell>
        </row>
        <row r="548">
          <cell r="H548">
            <v>2060</v>
          </cell>
        </row>
        <row r="549">
          <cell r="H549">
            <v>2065</v>
          </cell>
        </row>
        <row r="550">
          <cell r="G550">
            <v>1084012</v>
          </cell>
          <cell r="H550">
            <v>2070</v>
          </cell>
        </row>
        <row r="551">
          <cell r="G551">
            <v>1084003</v>
          </cell>
          <cell r="H551">
            <v>2075</v>
          </cell>
        </row>
        <row r="552">
          <cell r="G552">
            <v>1084003</v>
          </cell>
          <cell r="H552">
            <v>2075</v>
          </cell>
        </row>
        <row r="553">
          <cell r="G553">
            <v>1084021</v>
          </cell>
          <cell r="H553">
            <v>2075</v>
          </cell>
        </row>
        <row r="554">
          <cell r="G554">
            <v>1084050</v>
          </cell>
          <cell r="H554">
            <v>2075</v>
          </cell>
        </row>
        <row r="555">
          <cell r="G555">
            <v>1084051</v>
          </cell>
          <cell r="H555">
            <v>2075</v>
          </cell>
        </row>
        <row r="556">
          <cell r="G556">
            <v>1084096</v>
          </cell>
          <cell r="H556">
            <v>2075</v>
          </cell>
        </row>
        <row r="557">
          <cell r="H557">
            <v>2080</v>
          </cell>
        </row>
        <row r="558">
          <cell r="H558">
            <v>2085</v>
          </cell>
        </row>
        <row r="559">
          <cell r="H559">
            <v>2090</v>
          </cell>
        </row>
        <row r="560">
          <cell r="H560">
            <v>2095</v>
          </cell>
        </row>
        <row r="561">
          <cell r="H561">
            <v>2100</v>
          </cell>
        </row>
        <row r="562">
          <cell r="G562">
            <v>1084006</v>
          </cell>
          <cell r="H562">
            <v>2105</v>
          </cell>
        </row>
        <row r="563">
          <cell r="G563">
            <v>1084007</v>
          </cell>
          <cell r="H563">
            <v>2105</v>
          </cell>
        </row>
        <row r="564">
          <cell r="G564">
            <v>1084008</v>
          </cell>
          <cell r="H564">
            <v>2110</v>
          </cell>
        </row>
        <row r="565">
          <cell r="G565">
            <v>1084010</v>
          </cell>
          <cell r="H565">
            <v>2110</v>
          </cell>
        </row>
        <row r="566">
          <cell r="H566">
            <v>2115</v>
          </cell>
        </row>
        <row r="567">
          <cell r="H567">
            <v>2120</v>
          </cell>
        </row>
        <row r="568">
          <cell r="H568">
            <v>2125</v>
          </cell>
        </row>
        <row r="569">
          <cell r="H569">
            <v>2130</v>
          </cell>
        </row>
        <row r="570">
          <cell r="H570">
            <v>2135</v>
          </cell>
        </row>
        <row r="571">
          <cell r="H571">
            <v>2140</v>
          </cell>
        </row>
        <row r="572">
          <cell r="H572">
            <v>2145</v>
          </cell>
        </row>
        <row r="573">
          <cell r="H573">
            <v>2150</v>
          </cell>
        </row>
        <row r="574">
          <cell r="G574">
            <v>1084004</v>
          </cell>
          <cell r="H574">
            <v>2155</v>
          </cell>
        </row>
        <row r="575">
          <cell r="G575">
            <v>1084005</v>
          </cell>
          <cell r="H575">
            <v>2160</v>
          </cell>
        </row>
        <row r="576">
          <cell r="H576">
            <v>2165</v>
          </cell>
        </row>
        <row r="577">
          <cell r="H577">
            <v>2170</v>
          </cell>
        </row>
        <row r="578">
          <cell r="H578">
            <v>2175</v>
          </cell>
        </row>
        <row r="579">
          <cell r="G579">
            <v>1084009</v>
          </cell>
          <cell r="H579">
            <v>2180</v>
          </cell>
        </row>
        <row r="580">
          <cell r="H580">
            <v>2185</v>
          </cell>
        </row>
        <row r="581">
          <cell r="H581">
            <v>2190</v>
          </cell>
        </row>
        <row r="582">
          <cell r="H582">
            <v>2195</v>
          </cell>
        </row>
        <row r="583">
          <cell r="H583">
            <v>2200</v>
          </cell>
        </row>
        <row r="584">
          <cell r="H584">
            <v>2205</v>
          </cell>
        </row>
        <row r="585">
          <cell r="H585">
            <v>2210</v>
          </cell>
        </row>
        <row r="586">
          <cell r="G586">
            <v>1084090</v>
          </cell>
          <cell r="H586">
            <v>2215</v>
          </cell>
        </row>
        <row r="587">
          <cell r="G587">
            <v>1084091</v>
          </cell>
          <cell r="H587">
            <v>2220</v>
          </cell>
        </row>
        <row r="588">
          <cell r="H588">
            <v>2225</v>
          </cell>
        </row>
        <row r="589">
          <cell r="G589">
            <v>1084094</v>
          </cell>
          <cell r="H589">
            <v>2230</v>
          </cell>
        </row>
        <row r="590">
          <cell r="G590">
            <v>1084095</v>
          </cell>
          <cell r="H590">
            <v>2235</v>
          </cell>
        </row>
        <row r="591">
          <cell r="H591">
            <v>2240</v>
          </cell>
        </row>
        <row r="592">
          <cell r="G592">
            <v>1084097</v>
          </cell>
          <cell r="H592">
            <v>2245</v>
          </cell>
        </row>
        <row r="593">
          <cell r="H593">
            <v>2250</v>
          </cell>
        </row>
        <row r="594">
          <cell r="H594">
            <v>2255</v>
          </cell>
        </row>
        <row r="595">
          <cell r="G595">
            <v>108.5</v>
          </cell>
          <cell r="H595">
            <v>2265</v>
          </cell>
        </row>
        <row r="596">
          <cell r="G596">
            <v>1085006</v>
          </cell>
          <cell r="H596">
            <v>2270</v>
          </cell>
        </row>
        <row r="597">
          <cell r="G597">
            <v>1085046</v>
          </cell>
          <cell r="H597">
            <v>2275</v>
          </cell>
        </row>
        <row r="598">
          <cell r="G598">
            <v>1085042</v>
          </cell>
          <cell r="H598">
            <v>2280</v>
          </cell>
        </row>
        <row r="599">
          <cell r="G599">
            <v>1085008</v>
          </cell>
          <cell r="H599">
            <v>2285</v>
          </cell>
        </row>
        <row r="600">
          <cell r="G600">
            <v>108.2</v>
          </cell>
          <cell r="H600">
            <v>2295</v>
          </cell>
        </row>
        <row r="601">
          <cell r="G601">
            <v>1082000</v>
          </cell>
          <cell r="H601">
            <v>2300</v>
          </cell>
        </row>
        <row r="602">
          <cell r="G602">
            <v>1082000</v>
          </cell>
          <cell r="H602">
            <v>2305</v>
          </cell>
        </row>
        <row r="603">
          <cell r="G603">
            <v>1082050</v>
          </cell>
          <cell r="H603">
            <v>2300</v>
          </cell>
        </row>
        <row r="604">
          <cell r="G604">
            <v>1082051</v>
          </cell>
          <cell r="H604">
            <v>2300</v>
          </cell>
        </row>
        <row r="605">
          <cell r="G605">
            <v>108.1</v>
          </cell>
          <cell r="H605">
            <v>2310</v>
          </cell>
        </row>
        <row r="606">
          <cell r="G606">
            <v>1081000</v>
          </cell>
          <cell r="H606">
            <v>2315</v>
          </cell>
        </row>
        <row r="607">
          <cell r="G607">
            <v>1081010</v>
          </cell>
          <cell r="H607">
            <v>2320</v>
          </cell>
        </row>
        <row r="608">
          <cell r="G608">
            <v>1081020</v>
          </cell>
          <cell r="H608">
            <v>2325</v>
          </cell>
        </row>
        <row r="609">
          <cell r="G609">
            <v>3406150</v>
          </cell>
          <cell r="H609">
            <v>2330</v>
          </cell>
        </row>
        <row r="610">
          <cell r="G610">
            <v>3406160</v>
          </cell>
          <cell r="H610">
            <v>2335</v>
          </cell>
        </row>
        <row r="611">
          <cell r="G611">
            <v>1081050</v>
          </cell>
          <cell r="H611">
            <v>2315</v>
          </cell>
        </row>
        <row r="612">
          <cell r="G612">
            <v>1081051</v>
          </cell>
          <cell r="H612">
            <v>2315</v>
          </cell>
        </row>
        <row r="613">
          <cell r="G613">
            <v>1083098</v>
          </cell>
          <cell r="H613">
            <v>2315</v>
          </cell>
        </row>
        <row r="614">
          <cell r="G614">
            <v>108.1</v>
          </cell>
          <cell r="H614">
            <v>2340</v>
          </cell>
        </row>
        <row r="615">
          <cell r="G615">
            <v>1081000</v>
          </cell>
          <cell r="H615">
            <v>2345</v>
          </cell>
        </row>
        <row r="616">
          <cell r="G616">
            <v>1081010</v>
          </cell>
          <cell r="H616">
            <v>2350</v>
          </cell>
        </row>
        <row r="617">
          <cell r="G617">
            <v>1081020</v>
          </cell>
          <cell r="H617">
            <v>2355</v>
          </cell>
        </row>
        <row r="618">
          <cell r="G618">
            <v>3406150</v>
          </cell>
          <cell r="H618">
            <v>2360</v>
          </cell>
        </row>
        <row r="619">
          <cell r="G619">
            <v>3406160</v>
          </cell>
          <cell r="H619">
            <v>2365</v>
          </cell>
        </row>
        <row r="620">
          <cell r="H620">
            <v>2370</v>
          </cell>
        </row>
        <row r="621">
          <cell r="H621">
            <v>2375</v>
          </cell>
        </row>
        <row r="622">
          <cell r="H622">
            <v>2380</v>
          </cell>
        </row>
        <row r="623">
          <cell r="H623">
            <v>2385</v>
          </cell>
        </row>
        <row r="624">
          <cell r="G624" t="str">
            <v>3L06.PAA</v>
          </cell>
          <cell r="H624">
            <v>2395</v>
          </cell>
        </row>
        <row r="625">
          <cell r="G625">
            <v>114.1</v>
          </cell>
          <cell r="H625">
            <v>2400</v>
          </cell>
        </row>
        <row r="626">
          <cell r="H626">
            <v>2405</v>
          </cell>
        </row>
        <row r="627">
          <cell r="G627">
            <v>1141000</v>
          </cell>
          <cell r="H627">
            <v>2400</v>
          </cell>
        </row>
        <row r="628">
          <cell r="G628">
            <v>1141010</v>
          </cell>
          <cell r="H628">
            <v>2400</v>
          </cell>
        </row>
        <row r="629">
          <cell r="G629">
            <v>114.2</v>
          </cell>
          <cell r="H629">
            <v>2410</v>
          </cell>
        </row>
        <row r="630">
          <cell r="H630">
            <v>2415</v>
          </cell>
        </row>
        <row r="631">
          <cell r="G631">
            <v>1142000</v>
          </cell>
          <cell r="H631">
            <v>2410</v>
          </cell>
        </row>
        <row r="632">
          <cell r="G632">
            <v>1142010</v>
          </cell>
          <cell r="H632">
            <v>2410</v>
          </cell>
        </row>
        <row r="633">
          <cell r="G633">
            <v>115.1</v>
          </cell>
        </row>
        <row r="634">
          <cell r="G634">
            <v>1151020</v>
          </cell>
          <cell r="H634">
            <v>2420</v>
          </cell>
        </row>
        <row r="635">
          <cell r="G635">
            <v>115.2</v>
          </cell>
        </row>
        <row r="636">
          <cell r="G636">
            <v>1152020</v>
          </cell>
          <cell r="H636">
            <v>2425</v>
          </cell>
        </row>
        <row r="637">
          <cell r="G637" t="str">
            <v>3L07.INVEST OP</v>
          </cell>
          <cell r="H637">
            <v>2435</v>
          </cell>
        </row>
        <row r="638">
          <cell r="G638">
            <v>123.1</v>
          </cell>
          <cell r="H638">
            <v>2440</v>
          </cell>
        </row>
        <row r="639">
          <cell r="G639">
            <v>1231000</v>
          </cell>
          <cell r="H639">
            <v>2445</v>
          </cell>
        </row>
        <row r="640">
          <cell r="G640">
            <v>1231002</v>
          </cell>
          <cell r="H640">
            <v>2445</v>
          </cell>
        </row>
        <row r="641">
          <cell r="G641">
            <v>1231003</v>
          </cell>
          <cell r="H641">
            <v>2445</v>
          </cell>
        </row>
        <row r="642">
          <cell r="G642">
            <v>1231005</v>
          </cell>
          <cell r="H642">
            <v>2445</v>
          </cell>
        </row>
        <row r="643">
          <cell r="G643">
            <v>1231006</v>
          </cell>
          <cell r="H643">
            <v>2445</v>
          </cell>
        </row>
        <row r="644">
          <cell r="G644">
            <v>1231007</v>
          </cell>
          <cell r="H644">
            <v>2445</v>
          </cell>
        </row>
        <row r="645">
          <cell r="G645">
            <v>1231008</v>
          </cell>
          <cell r="H645">
            <v>2445</v>
          </cell>
        </row>
        <row r="646">
          <cell r="G646">
            <v>1231009</v>
          </cell>
          <cell r="H646">
            <v>2445</v>
          </cell>
        </row>
        <row r="647">
          <cell r="G647">
            <v>1231011</v>
          </cell>
          <cell r="H647">
            <v>2445</v>
          </cell>
        </row>
        <row r="648">
          <cell r="G648">
            <v>1231012</v>
          </cell>
          <cell r="H648">
            <v>2445</v>
          </cell>
        </row>
        <row r="649">
          <cell r="G649">
            <v>1231013</v>
          </cell>
          <cell r="H649">
            <v>2445</v>
          </cell>
        </row>
        <row r="650">
          <cell r="G650">
            <v>1231014</v>
          </cell>
          <cell r="H650">
            <v>2445</v>
          </cell>
        </row>
        <row r="651">
          <cell r="G651">
            <v>1231015</v>
          </cell>
          <cell r="H651">
            <v>2445</v>
          </cell>
        </row>
        <row r="652">
          <cell r="G652">
            <v>1231016</v>
          </cell>
          <cell r="H652">
            <v>2445</v>
          </cell>
        </row>
        <row r="653">
          <cell r="G653">
            <v>1231017</v>
          </cell>
          <cell r="H653">
            <v>2445</v>
          </cell>
        </row>
        <row r="654">
          <cell r="G654">
            <v>1231018</v>
          </cell>
          <cell r="H654">
            <v>2445</v>
          </cell>
        </row>
        <row r="655">
          <cell r="G655">
            <v>1231019</v>
          </cell>
          <cell r="H655">
            <v>2445</v>
          </cell>
        </row>
        <row r="656">
          <cell r="G656">
            <v>1231020</v>
          </cell>
          <cell r="H656">
            <v>2445</v>
          </cell>
        </row>
        <row r="657">
          <cell r="G657">
            <v>1231021</v>
          </cell>
          <cell r="H657">
            <v>2445</v>
          </cell>
        </row>
        <row r="658">
          <cell r="G658">
            <v>1231022</v>
          </cell>
          <cell r="H658">
            <v>2445</v>
          </cell>
        </row>
        <row r="659">
          <cell r="G659">
            <v>1231023</v>
          </cell>
          <cell r="H659">
            <v>2445</v>
          </cell>
        </row>
        <row r="660">
          <cell r="G660">
            <v>1231024</v>
          </cell>
          <cell r="H660">
            <v>2445</v>
          </cell>
        </row>
        <row r="661">
          <cell r="G661">
            <v>1231025</v>
          </cell>
          <cell r="H661">
            <v>2445</v>
          </cell>
        </row>
        <row r="662">
          <cell r="G662">
            <v>1231026</v>
          </cell>
          <cell r="H662">
            <v>2445</v>
          </cell>
        </row>
        <row r="663">
          <cell r="G663">
            <v>1231027</v>
          </cell>
          <cell r="H663">
            <v>2445</v>
          </cell>
        </row>
        <row r="664">
          <cell r="G664">
            <v>1231028</v>
          </cell>
          <cell r="H664">
            <v>2445</v>
          </cell>
        </row>
        <row r="665">
          <cell r="G665">
            <v>1231029</v>
          </cell>
          <cell r="H665">
            <v>2445</v>
          </cell>
        </row>
        <row r="666">
          <cell r="G666">
            <v>1231030</v>
          </cell>
          <cell r="H666">
            <v>2445</v>
          </cell>
        </row>
        <row r="667">
          <cell r="G667">
            <v>1231031</v>
          </cell>
          <cell r="H667">
            <v>2445</v>
          </cell>
        </row>
        <row r="668">
          <cell r="G668">
            <v>1231034</v>
          </cell>
          <cell r="H668">
            <v>2445</v>
          </cell>
        </row>
        <row r="669">
          <cell r="G669">
            <v>1231035</v>
          </cell>
          <cell r="H669">
            <v>2445</v>
          </cell>
        </row>
        <row r="670">
          <cell r="G670">
            <v>1231036</v>
          </cell>
          <cell r="H670">
            <v>2445</v>
          </cell>
        </row>
        <row r="671">
          <cell r="G671">
            <v>1231038</v>
          </cell>
          <cell r="H671">
            <v>2445</v>
          </cell>
        </row>
        <row r="672">
          <cell r="G672">
            <v>1231040</v>
          </cell>
          <cell r="H672">
            <v>2445</v>
          </cell>
        </row>
        <row r="673">
          <cell r="G673">
            <v>1231041</v>
          </cell>
          <cell r="H673">
            <v>2445</v>
          </cell>
        </row>
        <row r="674">
          <cell r="G674">
            <v>1231042</v>
          </cell>
          <cell r="H674">
            <v>2445</v>
          </cell>
        </row>
        <row r="675">
          <cell r="G675">
            <v>1231043</v>
          </cell>
          <cell r="H675">
            <v>2445</v>
          </cell>
        </row>
        <row r="676">
          <cell r="G676">
            <v>1231044</v>
          </cell>
          <cell r="H676">
            <v>2445</v>
          </cell>
        </row>
        <row r="677">
          <cell r="G677">
            <v>1231045</v>
          </cell>
          <cell r="H677">
            <v>2445</v>
          </cell>
        </row>
        <row r="678">
          <cell r="G678">
            <v>1231046</v>
          </cell>
          <cell r="H678">
            <v>2445</v>
          </cell>
        </row>
        <row r="679">
          <cell r="G679">
            <v>1231047</v>
          </cell>
          <cell r="H679">
            <v>2445</v>
          </cell>
        </row>
        <row r="680">
          <cell r="G680">
            <v>1231050</v>
          </cell>
          <cell r="H680">
            <v>2445</v>
          </cell>
        </row>
        <row r="681">
          <cell r="G681">
            <v>1231051</v>
          </cell>
          <cell r="H681">
            <v>2445</v>
          </cell>
        </row>
        <row r="682">
          <cell r="G682">
            <v>1231052</v>
          </cell>
          <cell r="H682">
            <v>2445</v>
          </cell>
        </row>
        <row r="683">
          <cell r="G683">
            <v>1231053</v>
          </cell>
          <cell r="H683">
            <v>2445</v>
          </cell>
        </row>
        <row r="684">
          <cell r="G684">
            <v>1231054</v>
          </cell>
          <cell r="H684">
            <v>2445</v>
          </cell>
        </row>
        <row r="685">
          <cell r="G685">
            <v>1231055</v>
          </cell>
          <cell r="H685">
            <v>2445</v>
          </cell>
        </row>
        <row r="686">
          <cell r="G686">
            <v>1231056</v>
          </cell>
          <cell r="H686">
            <v>2445</v>
          </cell>
        </row>
        <row r="687">
          <cell r="G687">
            <v>1231057</v>
          </cell>
          <cell r="H687">
            <v>2445</v>
          </cell>
        </row>
        <row r="688">
          <cell r="G688">
            <v>1231058</v>
          </cell>
          <cell r="H688">
            <v>2445</v>
          </cell>
        </row>
        <row r="689">
          <cell r="G689">
            <v>1231060</v>
          </cell>
          <cell r="H689">
            <v>2445</v>
          </cell>
        </row>
        <row r="690">
          <cell r="G690">
            <v>1231061</v>
          </cell>
          <cell r="H690">
            <v>2445</v>
          </cell>
        </row>
        <row r="691">
          <cell r="G691">
            <v>1231062</v>
          </cell>
          <cell r="H691">
            <v>2445</v>
          </cell>
        </row>
        <row r="692">
          <cell r="G692">
            <v>1231064</v>
          </cell>
          <cell r="H692">
            <v>2445</v>
          </cell>
        </row>
        <row r="693">
          <cell r="G693">
            <v>1231065</v>
          </cell>
          <cell r="H693">
            <v>2445</v>
          </cell>
        </row>
        <row r="694">
          <cell r="G694">
            <v>1231066</v>
          </cell>
          <cell r="H694">
            <v>2445</v>
          </cell>
        </row>
        <row r="695">
          <cell r="G695">
            <v>1231067</v>
          </cell>
          <cell r="H695">
            <v>2445</v>
          </cell>
        </row>
        <row r="696">
          <cell r="G696">
            <v>1231068</v>
          </cell>
          <cell r="H696">
            <v>2445</v>
          </cell>
        </row>
        <row r="697">
          <cell r="G697">
            <v>1231069</v>
          </cell>
          <cell r="H697">
            <v>2445</v>
          </cell>
        </row>
        <row r="698">
          <cell r="G698">
            <v>1231070</v>
          </cell>
          <cell r="H698">
            <v>2445</v>
          </cell>
        </row>
        <row r="699">
          <cell r="G699">
            <v>1231071</v>
          </cell>
          <cell r="H699">
            <v>2445</v>
          </cell>
        </row>
        <row r="700">
          <cell r="G700">
            <v>1231072</v>
          </cell>
          <cell r="H700">
            <v>2445</v>
          </cell>
        </row>
        <row r="701">
          <cell r="G701">
            <v>1231073</v>
          </cell>
          <cell r="H701">
            <v>2445</v>
          </cell>
        </row>
        <row r="702">
          <cell r="G702">
            <v>1231074</v>
          </cell>
          <cell r="H702">
            <v>2445</v>
          </cell>
        </row>
        <row r="703">
          <cell r="G703">
            <v>1231075</v>
          </cell>
          <cell r="H703">
            <v>2445</v>
          </cell>
        </row>
        <row r="704">
          <cell r="G704">
            <v>1231076</v>
          </cell>
          <cell r="H704">
            <v>2445</v>
          </cell>
        </row>
        <row r="705">
          <cell r="G705">
            <v>1231077</v>
          </cell>
          <cell r="H705">
            <v>2445</v>
          </cell>
        </row>
        <row r="706">
          <cell r="G706">
            <v>1231078</v>
          </cell>
          <cell r="H706">
            <v>2445</v>
          </cell>
        </row>
        <row r="707">
          <cell r="G707">
            <v>1231079</v>
          </cell>
          <cell r="H707">
            <v>2445</v>
          </cell>
        </row>
        <row r="708">
          <cell r="G708">
            <v>1231080</v>
          </cell>
          <cell r="H708">
            <v>2445</v>
          </cell>
        </row>
        <row r="709">
          <cell r="G709">
            <v>1231081</v>
          </cell>
          <cell r="H709">
            <v>2445</v>
          </cell>
        </row>
        <row r="710">
          <cell r="G710">
            <v>1231083</v>
          </cell>
          <cell r="H710">
            <v>2445</v>
          </cell>
        </row>
        <row r="711">
          <cell r="G711">
            <v>1231084</v>
          </cell>
          <cell r="H711">
            <v>2445</v>
          </cell>
        </row>
        <row r="712">
          <cell r="G712">
            <v>1231085</v>
          </cell>
          <cell r="H712">
            <v>2445</v>
          </cell>
        </row>
        <row r="713">
          <cell r="G713">
            <v>1231086</v>
          </cell>
          <cell r="H713">
            <v>2445</v>
          </cell>
        </row>
        <row r="714">
          <cell r="G714">
            <v>1231087</v>
          </cell>
          <cell r="H714">
            <v>2445</v>
          </cell>
        </row>
        <row r="715">
          <cell r="G715">
            <v>1231088</v>
          </cell>
          <cell r="H715">
            <v>2445</v>
          </cell>
        </row>
        <row r="716">
          <cell r="G716">
            <v>1231089</v>
          </cell>
          <cell r="H716">
            <v>2445</v>
          </cell>
        </row>
        <row r="717">
          <cell r="G717">
            <v>1231090</v>
          </cell>
          <cell r="H717">
            <v>2445</v>
          </cell>
        </row>
        <row r="718">
          <cell r="G718">
            <v>1231091</v>
          </cell>
          <cell r="H718">
            <v>2445</v>
          </cell>
        </row>
        <row r="719">
          <cell r="G719">
            <v>1231092</v>
          </cell>
          <cell r="H719">
            <v>2445</v>
          </cell>
        </row>
        <row r="720">
          <cell r="G720">
            <v>1231093</v>
          </cell>
          <cell r="H720">
            <v>2445</v>
          </cell>
        </row>
        <row r="721">
          <cell r="G721">
            <v>1231094</v>
          </cell>
          <cell r="H721">
            <v>2445</v>
          </cell>
        </row>
        <row r="722">
          <cell r="G722">
            <v>1231101</v>
          </cell>
          <cell r="H722">
            <v>2445</v>
          </cell>
        </row>
        <row r="723">
          <cell r="G723">
            <v>1231102</v>
          </cell>
          <cell r="H723">
            <v>2445</v>
          </cell>
        </row>
        <row r="724">
          <cell r="G724">
            <v>1231103</v>
          </cell>
          <cell r="H724">
            <v>2445</v>
          </cell>
        </row>
        <row r="725">
          <cell r="G725">
            <v>1231104</v>
          </cell>
          <cell r="H725">
            <v>2445</v>
          </cell>
        </row>
        <row r="726">
          <cell r="G726">
            <v>1231105</v>
          </cell>
          <cell r="H726">
            <v>2445</v>
          </cell>
        </row>
        <row r="727">
          <cell r="G727">
            <v>1231106</v>
          </cell>
          <cell r="H727">
            <v>2445</v>
          </cell>
        </row>
        <row r="728">
          <cell r="G728">
            <v>1231107</v>
          </cell>
          <cell r="H728">
            <v>2445</v>
          </cell>
        </row>
        <row r="729">
          <cell r="G729">
            <v>1231108</v>
          </cell>
          <cell r="H729">
            <v>2445</v>
          </cell>
        </row>
        <row r="730">
          <cell r="G730">
            <v>1231109</v>
          </cell>
          <cell r="H730">
            <v>2445</v>
          </cell>
        </row>
        <row r="731">
          <cell r="G731">
            <v>1231120</v>
          </cell>
          <cell r="H731">
            <v>2445</v>
          </cell>
        </row>
        <row r="732">
          <cell r="G732">
            <v>1231121</v>
          </cell>
          <cell r="H732">
            <v>2445</v>
          </cell>
        </row>
        <row r="733">
          <cell r="G733">
            <v>1231122</v>
          </cell>
          <cell r="H733">
            <v>2445</v>
          </cell>
        </row>
        <row r="734">
          <cell r="G734">
            <v>1231123</v>
          </cell>
          <cell r="H734">
            <v>2445</v>
          </cell>
        </row>
        <row r="735">
          <cell r="G735">
            <v>1231133</v>
          </cell>
          <cell r="H735">
            <v>2445</v>
          </cell>
        </row>
        <row r="736">
          <cell r="G736">
            <v>1231135</v>
          </cell>
          <cell r="H736">
            <v>2445</v>
          </cell>
        </row>
        <row r="737">
          <cell r="G737">
            <v>1231140</v>
          </cell>
          <cell r="H737">
            <v>2445</v>
          </cell>
        </row>
        <row r="738">
          <cell r="G738">
            <v>1231150</v>
          </cell>
          <cell r="H738">
            <v>2445</v>
          </cell>
        </row>
        <row r="739">
          <cell r="G739">
            <v>1231151</v>
          </cell>
          <cell r="H739">
            <v>2445</v>
          </cell>
        </row>
        <row r="740">
          <cell r="G740">
            <v>1231160</v>
          </cell>
          <cell r="H740">
            <v>2445</v>
          </cell>
        </row>
        <row r="741">
          <cell r="G741">
            <v>1231165</v>
          </cell>
          <cell r="H741">
            <v>2445</v>
          </cell>
        </row>
        <row r="742">
          <cell r="G742" t="str">
            <v>3L08.NON UT INV</v>
          </cell>
          <cell r="H742">
            <v>2450</v>
          </cell>
        </row>
        <row r="743">
          <cell r="G743">
            <v>121.1</v>
          </cell>
          <cell r="H743">
            <v>2455</v>
          </cell>
        </row>
        <row r="744">
          <cell r="G744">
            <v>1211000</v>
          </cell>
          <cell r="H744">
            <v>2460</v>
          </cell>
        </row>
        <row r="745">
          <cell r="G745">
            <v>1211001</v>
          </cell>
          <cell r="H745">
            <v>2465</v>
          </cell>
        </row>
        <row r="746">
          <cell r="G746">
            <v>1211010</v>
          </cell>
          <cell r="H746">
            <v>2470</v>
          </cell>
        </row>
        <row r="747">
          <cell r="G747">
            <v>1211015</v>
          </cell>
          <cell r="H747">
            <v>2475</v>
          </cell>
        </row>
        <row r="748">
          <cell r="G748">
            <v>1211020</v>
          </cell>
          <cell r="H748">
            <v>2480</v>
          </cell>
        </row>
        <row r="749">
          <cell r="G749">
            <v>1211021</v>
          </cell>
          <cell r="H749">
            <v>2485</v>
          </cell>
        </row>
        <row r="750">
          <cell r="G750">
            <v>1211025</v>
          </cell>
          <cell r="H750">
            <v>2490</v>
          </cell>
        </row>
        <row r="751">
          <cell r="G751">
            <v>1211027</v>
          </cell>
          <cell r="H751">
            <v>2495</v>
          </cell>
        </row>
        <row r="752">
          <cell r="G752">
            <v>1211030</v>
          </cell>
          <cell r="H752">
            <v>2500</v>
          </cell>
        </row>
        <row r="753">
          <cell r="G753">
            <v>1211035</v>
          </cell>
          <cell r="H753">
            <v>2505</v>
          </cell>
        </row>
        <row r="754">
          <cell r="G754">
            <v>1211037</v>
          </cell>
          <cell r="H754">
            <v>2510</v>
          </cell>
        </row>
        <row r="755">
          <cell r="G755">
            <v>1211047</v>
          </cell>
          <cell r="H755">
            <v>2515</v>
          </cell>
        </row>
        <row r="756">
          <cell r="G756">
            <v>1211056</v>
          </cell>
          <cell r="H756">
            <v>2520</v>
          </cell>
        </row>
        <row r="757">
          <cell r="H757">
            <v>2521</v>
          </cell>
        </row>
        <row r="758">
          <cell r="G758">
            <v>122.1</v>
          </cell>
          <cell r="H758">
            <v>2525</v>
          </cell>
        </row>
        <row r="759">
          <cell r="H759">
            <v>2530</v>
          </cell>
        </row>
        <row r="760">
          <cell r="G760">
            <v>1221098</v>
          </cell>
          <cell r="H760">
            <v>2535</v>
          </cell>
        </row>
        <row r="761">
          <cell r="H761">
            <v>2540</v>
          </cell>
        </row>
        <row r="762">
          <cell r="G762">
            <v>1221058</v>
          </cell>
          <cell r="H762">
            <v>2545</v>
          </cell>
        </row>
        <row r="763">
          <cell r="G763">
            <v>1221090</v>
          </cell>
          <cell r="H763">
            <v>2550</v>
          </cell>
        </row>
        <row r="764">
          <cell r="G764">
            <v>1221081</v>
          </cell>
          <cell r="H764">
            <v>2555</v>
          </cell>
        </row>
        <row r="765">
          <cell r="G765">
            <v>1221091</v>
          </cell>
          <cell r="H765">
            <v>2560</v>
          </cell>
        </row>
        <row r="766">
          <cell r="G766">
            <v>1221092</v>
          </cell>
          <cell r="H766">
            <v>2565</v>
          </cell>
        </row>
        <row r="767">
          <cell r="G767">
            <v>1221093</v>
          </cell>
          <cell r="H767">
            <v>2570</v>
          </cell>
        </row>
        <row r="768">
          <cell r="G768">
            <v>1221094</v>
          </cell>
          <cell r="H768">
            <v>2575</v>
          </cell>
        </row>
        <row r="769">
          <cell r="G769">
            <v>1221095</v>
          </cell>
          <cell r="H769">
            <v>2580</v>
          </cell>
        </row>
        <row r="770">
          <cell r="G770">
            <v>1221096</v>
          </cell>
          <cell r="H770">
            <v>2585</v>
          </cell>
        </row>
        <row r="771">
          <cell r="G771">
            <v>1221097</v>
          </cell>
          <cell r="H771">
            <v>2590</v>
          </cell>
        </row>
        <row r="772">
          <cell r="H772">
            <v>2591</v>
          </cell>
        </row>
        <row r="773">
          <cell r="G773">
            <v>122.2</v>
          </cell>
          <cell r="H773">
            <v>2595</v>
          </cell>
        </row>
        <row r="774">
          <cell r="G774">
            <v>1222000</v>
          </cell>
          <cell r="H774">
            <v>2600</v>
          </cell>
        </row>
        <row r="775">
          <cell r="G775">
            <v>1222010</v>
          </cell>
          <cell r="H775">
            <v>2605</v>
          </cell>
        </row>
        <row r="776">
          <cell r="G776" t="str">
            <v>3L08A.ESCROW DE</v>
          </cell>
          <cell r="H776">
            <v>2610</v>
          </cell>
        </row>
        <row r="777">
          <cell r="G777">
            <v>104.1</v>
          </cell>
          <cell r="H777">
            <v>2615</v>
          </cell>
        </row>
        <row r="778">
          <cell r="G778">
            <v>1041000</v>
          </cell>
          <cell r="H778">
            <v>2620</v>
          </cell>
        </row>
        <row r="779">
          <cell r="G779" t="str">
            <v>2L04.CURR ASSET</v>
          </cell>
          <cell r="H779">
            <v>2625</v>
          </cell>
        </row>
        <row r="780">
          <cell r="G780" t="str">
            <v>3L09.CASH</v>
          </cell>
          <cell r="H780">
            <v>2630</v>
          </cell>
        </row>
        <row r="781">
          <cell r="G781">
            <v>131.19999999999999</v>
          </cell>
          <cell r="H781">
            <v>2635</v>
          </cell>
        </row>
        <row r="782">
          <cell r="G782">
            <v>1312012</v>
          </cell>
          <cell r="H782">
            <v>2640</v>
          </cell>
        </row>
        <row r="783">
          <cell r="G783">
            <v>1312003</v>
          </cell>
          <cell r="H783">
            <v>2640</v>
          </cell>
        </row>
        <row r="784">
          <cell r="G784">
            <v>1312013</v>
          </cell>
          <cell r="H784">
            <v>2640</v>
          </cell>
        </row>
        <row r="785">
          <cell r="G785">
            <v>1312010</v>
          </cell>
          <cell r="H785">
            <v>2640</v>
          </cell>
        </row>
        <row r="786">
          <cell r="G786">
            <v>1312000</v>
          </cell>
          <cell r="H786">
            <v>2640</v>
          </cell>
        </row>
        <row r="787">
          <cell r="G787">
            <v>1312001</v>
          </cell>
          <cell r="H787">
            <v>2640</v>
          </cell>
        </row>
        <row r="788">
          <cell r="G788">
            <v>1312002</v>
          </cell>
          <cell r="H788">
            <v>2640</v>
          </cell>
        </row>
        <row r="789">
          <cell r="G789">
            <v>1312011</v>
          </cell>
          <cell r="H789">
            <v>2640</v>
          </cell>
        </row>
        <row r="790">
          <cell r="G790">
            <v>1312014</v>
          </cell>
          <cell r="H790">
            <v>2640</v>
          </cell>
        </row>
        <row r="791">
          <cell r="G791">
            <v>1312016</v>
          </cell>
          <cell r="H791">
            <v>2640</v>
          </cell>
        </row>
        <row r="792">
          <cell r="G792">
            <v>1312018</v>
          </cell>
          <cell r="H792">
            <v>2640</v>
          </cell>
        </row>
        <row r="793">
          <cell r="G793">
            <v>1312019</v>
          </cell>
          <cell r="H793">
            <v>2640</v>
          </cell>
        </row>
        <row r="794">
          <cell r="G794">
            <v>1312020</v>
          </cell>
          <cell r="H794">
            <v>2640</v>
          </cell>
        </row>
        <row r="795">
          <cell r="G795">
            <v>1312021</v>
          </cell>
          <cell r="H795">
            <v>2640</v>
          </cell>
        </row>
        <row r="796">
          <cell r="G796">
            <v>1312024</v>
          </cell>
          <cell r="H796">
            <v>2640</v>
          </cell>
        </row>
        <row r="797">
          <cell r="G797">
            <v>1312025</v>
          </cell>
          <cell r="H797">
            <v>2640</v>
          </cell>
        </row>
        <row r="798">
          <cell r="G798">
            <v>1312033</v>
          </cell>
          <cell r="H798">
            <v>2640</v>
          </cell>
        </row>
        <row r="799">
          <cell r="G799">
            <v>1312041</v>
          </cell>
          <cell r="H799">
            <v>2640</v>
          </cell>
        </row>
        <row r="800">
          <cell r="G800">
            <v>1312051</v>
          </cell>
          <cell r="H800">
            <v>2640</v>
          </cell>
        </row>
        <row r="801">
          <cell r="G801">
            <v>1312053</v>
          </cell>
          <cell r="H801">
            <v>2640</v>
          </cell>
        </row>
        <row r="802">
          <cell r="G802">
            <v>1312055</v>
          </cell>
          <cell r="H802">
            <v>2640</v>
          </cell>
        </row>
        <row r="803">
          <cell r="G803">
            <v>1312056</v>
          </cell>
          <cell r="H803">
            <v>2640</v>
          </cell>
        </row>
        <row r="804">
          <cell r="G804">
            <v>1312060</v>
          </cell>
          <cell r="H804">
            <v>2640</v>
          </cell>
        </row>
        <row r="805">
          <cell r="G805">
            <v>1312061</v>
          </cell>
          <cell r="H805">
            <v>2640</v>
          </cell>
        </row>
        <row r="806">
          <cell r="G806">
            <v>1312062</v>
          </cell>
          <cell r="H806">
            <v>2640</v>
          </cell>
        </row>
        <row r="807">
          <cell r="G807">
            <v>1312063</v>
          </cell>
          <cell r="H807">
            <v>2640</v>
          </cell>
        </row>
        <row r="808">
          <cell r="G808">
            <v>1312065</v>
          </cell>
          <cell r="H808">
            <v>2640</v>
          </cell>
        </row>
        <row r="809">
          <cell r="G809">
            <v>1312067</v>
          </cell>
          <cell r="H809">
            <v>2640</v>
          </cell>
        </row>
        <row r="810">
          <cell r="G810">
            <v>1312068</v>
          </cell>
          <cell r="H810">
            <v>2640</v>
          </cell>
        </row>
        <row r="811">
          <cell r="G811">
            <v>1312069</v>
          </cell>
          <cell r="H811">
            <v>2640</v>
          </cell>
        </row>
        <row r="812">
          <cell r="G812">
            <v>1312071</v>
          </cell>
          <cell r="H812">
            <v>2640</v>
          </cell>
        </row>
        <row r="813">
          <cell r="G813">
            <v>1312075</v>
          </cell>
          <cell r="H813">
            <v>2640</v>
          </cell>
        </row>
        <row r="814">
          <cell r="G814">
            <v>1312076</v>
          </cell>
          <cell r="H814">
            <v>2640</v>
          </cell>
        </row>
        <row r="815">
          <cell r="G815">
            <v>1312077</v>
          </cell>
          <cell r="H815">
            <v>2640</v>
          </cell>
        </row>
        <row r="816">
          <cell r="G816">
            <v>1312081</v>
          </cell>
          <cell r="H816">
            <v>2640</v>
          </cell>
        </row>
        <row r="817">
          <cell r="G817">
            <v>1312082</v>
          </cell>
          <cell r="H817">
            <v>2640</v>
          </cell>
        </row>
        <row r="818">
          <cell r="G818">
            <v>1312083</v>
          </cell>
          <cell r="H818">
            <v>2640</v>
          </cell>
        </row>
        <row r="819">
          <cell r="G819">
            <v>1312093</v>
          </cell>
          <cell r="H819">
            <v>2640</v>
          </cell>
        </row>
        <row r="820">
          <cell r="G820">
            <v>1312094</v>
          </cell>
          <cell r="H820">
            <v>2640</v>
          </cell>
        </row>
        <row r="821">
          <cell r="G821">
            <v>1312095</v>
          </cell>
          <cell r="H821">
            <v>2640</v>
          </cell>
        </row>
        <row r="822">
          <cell r="G822">
            <v>1312096</v>
          </cell>
          <cell r="H822">
            <v>2640</v>
          </cell>
        </row>
        <row r="823">
          <cell r="G823">
            <v>1312097</v>
          </cell>
          <cell r="H823">
            <v>2640</v>
          </cell>
        </row>
        <row r="824">
          <cell r="G824">
            <v>131.30000000000001</v>
          </cell>
          <cell r="H824">
            <v>2645</v>
          </cell>
        </row>
        <row r="825">
          <cell r="G825">
            <v>1311015</v>
          </cell>
          <cell r="H825">
            <v>2650</v>
          </cell>
        </row>
        <row r="826">
          <cell r="G826">
            <v>1311040</v>
          </cell>
          <cell r="H826">
            <v>2650</v>
          </cell>
        </row>
        <row r="827">
          <cell r="G827">
            <v>1311050</v>
          </cell>
          <cell r="H827">
            <v>2650</v>
          </cell>
        </row>
        <row r="828">
          <cell r="G828">
            <v>1311052</v>
          </cell>
          <cell r="H828">
            <v>2650</v>
          </cell>
        </row>
        <row r="829">
          <cell r="G829">
            <v>1311066</v>
          </cell>
          <cell r="H829">
            <v>2650</v>
          </cell>
        </row>
        <row r="830">
          <cell r="G830">
            <v>1311085</v>
          </cell>
          <cell r="H830">
            <v>2650</v>
          </cell>
        </row>
        <row r="831">
          <cell r="G831">
            <v>1311086</v>
          </cell>
          <cell r="H831">
            <v>2650</v>
          </cell>
        </row>
        <row r="832">
          <cell r="G832">
            <v>1311089</v>
          </cell>
          <cell r="H832">
            <v>2650</v>
          </cell>
        </row>
        <row r="833">
          <cell r="G833">
            <v>1311092</v>
          </cell>
          <cell r="H833">
            <v>2650</v>
          </cell>
        </row>
        <row r="834">
          <cell r="G834">
            <v>1312017</v>
          </cell>
          <cell r="H834">
            <v>2650</v>
          </cell>
        </row>
        <row r="835">
          <cell r="G835">
            <v>1312057</v>
          </cell>
          <cell r="H835">
            <v>2650</v>
          </cell>
        </row>
        <row r="836">
          <cell r="H836">
            <v>2650</v>
          </cell>
        </row>
        <row r="837">
          <cell r="G837">
            <v>1321000</v>
          </cell>
          <cell r="H837">
            <v>2650</v>
          </cell>
        </row>
        <row r="838">
          <cell r="G838" t="str">
            <v>3L10.A/R CUST</v>
          </cell>
          <cell r="H838">
            <v>2655</v>
          </cell>
        </row>
        <row r="839">
          <cell r="G839">
            <v>131.1</v>
          </cell>
          <cell r="H839">
            <v>2660</v>
          </cell>
        </row>
        <row r="840">
          <cell r="G840">
            <v>1311000</v>
          </cell>
          <cell r="H840">
            <v>2665</v>
          </cell>
        </row>
        <row r="841">
          <cell r="G841">
            <v>1311001</v>
          </cell>
          <cell r="H841">
            <v>2665</v>
          </cell>
        </row>
        <row r="842">
          <cell r="G842">
            <v>1311002</v>
          </cell>
          <cell r="H842">
            <v>2665</v>
          </cell>
        </row>
        <row r="843">
          <cell r="G843">
            <v>141.1</v>
          </cell>
          <cell r="H843">
            <v>2670</v>
          </cell>
        </row>
        <row r="844">
          <cell r="G844">
            <v>1411000</v>
          </cell>
          <cell r="H844">
            <v>2675</v>
          </cell>
        </row>
        <row r="845">
          <cell r="G845">
            <v>1411002</v>
          </cell>
          <cell r="H845">
            <v>2680</v>
          </cell>
        </row>
        <row r="846">
          <cell r="G846">
            <v>1411003</v>
          </cell>
          <cell r="H846">
            <v>2685</v>
          </cell>
        </row>
        <row r="847">
          <cell r="G847" t="str">
            <v>3L11.A/R OTHER</v>
          </cell>
        </row>
        <row r="848">
          <cell r="G848">
            <v>143.1</v>
          </cell>
        </row>
        <row r="849">
          <cell r="G849">
            <v>1431000</v>
          </cell>
          <cell r="H849">
            <v>2690</v>
          </cell>
        </row>
        <row r="850">
          <cell r="G850">
            <v>142.1</v>
          </cell>
          <cell r="H850">
            <v>2695</v>
          </cell>
        </row>
        <row r="851">
          <cell r="G851">
            <v>1421000</v>
          </cell>
          <cell r="H851">
            <v>2700</v>
          </cell>
        </row>
        <row r="852">
          <cell r="H852">
            <v>2705</v>
          </cell>
        </row>
        <row r="853">
          <cell r="G853">
            <v>1421001</v>
          </cell>
          <cell r="H853">
            <v>2700</v>
          </cell>
        </row>
        <row r="854">
          <cell r="G854">
            <v>1421002</v>
          </cell>
          <cell r="H854">
            <v>2700</v>
          </cell>
        </row>
        <row r="855">
          <cell r="G855">
            <v>1421003</v>
          </cell>
          <cell r="H855">
            <v>2700</v>
          </cell>
        </row>
        <row r="856">
          <cell r="G856">
            <v>1421004</v>
          </cell>
          <cell r="H856">
            <v>2700</v>
          </cell>
        </row>
        <row r="857">
          <cell r="G857">
            <v>1421005</v>
          </cell>
          <cell r="H857">
            <v>2700</v>
          </cell>
        </row>
        <row r="858">
          <cell r="G858">
            <v>1421011</v>
          </cell>
          <cell r="H858">
            <v>2700</v>
          </cell>
        </row>
        <row r="859">
          <cell r="G859">
            <v>1421012</v>
          </cell>
          <cell r="H859">
            <v>2700</v>
          </cell>
        </row>
        <row r="860">
          <cell r="G860">
            <v>1421013</v>
          </cell>
          <cell r="H860">
            <v>2700</v>
          </cell>
        </row>
        <row r="861">
          <cell r="G861">
            <v>1421014</v>
          </cell>
          <cell r="H861">
            <v>2700</v>
          </cell>
        </row>
        <row r="862">
          <cell r="G862">
            <v>1421015</v>
          </cell>
          <cell r="H862">
            <v>2700</v>
          </cell>
        </row>
        <row r="863">
          <cell r="G863">
            <v>1421016</v>
          </cell>
          <cell r="H863">
            <v>2700</v>
          </cell>
        </row>
        <row r="864">
          <cell r="G864">
            <v>1421017</v>
          </cell>
          <cell r="H864">
            <v>2700</v>
          </cell>
        </row>
        <row r="865">
          <cell r="G865">
            <v>1421018</v>
          </cell>
          <cell r="H865">
            <v>2700</v>
          </cell>
        </row>
        <row r="866">
          <cell r="G866">
            <v>1421019</v>
          </cell>
          <cell r="H866">
            <v>2700</v>
          </cell>
        </row>
        <row r="867">
          <cell r="G867">
            <v>1421020</v>
          </cell>
          <cell r="H867">
            <v>2700</v>
          </cell>
        </row>
        <row r="868">
          <cell r="G868">
            <v>1421021</v>
          </cell>
          <cell r="H868">
            <v>2700</v>
          </cell>
        </row>
        <row r="869">
          <cell r="G869">
            <v>1421022</v>
          </cell>
          <cell r="H869">
            <v>2700</v>
          </cell>
        </row>
        <row r="870">
          <cell r="G870">
            <v>1421023</v>
          </cell>
          <cell r="H870">
            <v>2700</v>
          </cell>
        </row>
        <row r="871">
          <cell r="G871">
            <v>1421024</v>
          </cell>
          <cell r="H871">
            <v>2700</v>
          </cell>
        </row>
        <row r="872">
          <cell r="G872">
            <v>1421025</v>
          </cell>
          <cell r="H872">
            <v>2700</v>
          </cell>
        </row>
        <row r="873">
          <cell r="G873">
            <v>1421026</v>
          </cell>
          <cell r="H873">
            <v>2700</v>
          </cell>
        </row>
        <row r="874">
          <cell r="G874">
            <v>1421027</v>
          </cell>
          <cell r="H874">
            <v>2700</v>
          </cell>
        </row>
        <row r="875">
          <cell r="G875">
            <v>1421028</v>
          </cell>
          <cell r="H875">
            <v>2700</v>
          </cell>
        </row>
        <row r="876">
          <cell r="G876">
            <v>1421029</v>
          </cell>
          <cell r="H876">
            <v>2700</v>
          </cell>
        </row>
        <row r="877">
          <cell r="G877">
            <v>1421030</v>
          </cell>
          <cell r="H877">
            <v>2700</v>
          </cell>
        </row>
        <row r="878">
          <cell r="G878">
            <v>1421031</v>
          </cell>
          <cell r="H878">
            <v>2700</v>
          </cell>
        </row>
        <row r="879">
          <cell r="G879">
            <v>1421032</v>
          </cell>
          <cell r="H879">
            <v>2700</v>
          </cell>
        </row>
        <row r="880">
          <cell r="G880">
            <v>1421033</v>
          </cell>
          <cell r="H880">
            <v>2700</v>
          </cell>
        </row>
        <row r="881">
          <cell r="G881">
            <v>1421034</v>
          </cell>
          <cell r="H881">
            <v>2700</v>
          </cell>
        </row>
        <row r="882">
          <cell r="G882">
            <v>1421035</v>
          </cell>
          <cell r="H882">
            <v>2700</v>
          </cell>
        </row>
        <row r="883">
          <cell r="G883">
            <v>1421036</v>
          </cell>
          <cell r="H883">
            <v>2700</v>
          </cell>
        </row>
        <row r="884">
          <cell r="G884">
            <v>1421037</v>
          </cell>
          <cell r="H884">
            <v>2700</v>
          </cell>
        </row>
        <row r="885">
          <cell r="G885">
            <v>1421038</v>
          </cell>
          <cell r="H885">
            <v>2700</v>
          </cell>
        </row>
        <row r="886">
          <cell r="G886">
            <v>1421039</v>
          </cell>
          <cell r="H886">
            <v>2700</v>
          </cell>
        </row>
        <row r="887">
          <cell r="G887">
            <v>1421040</v>
          </cell>
          <cell r="H887">
            <v>2700</v>
          </cell>
        </row>
        <row r="888">
          <cell r="G888">
            <v>1421041</v>
          </cell>
          <cell r="H888">
            <v>2700</v>
          </cell>
        </row>
        <row r="889">
          <cell r="G889">
            <v>1421042</v>
          </cell>
          <cell r="H889">
            <v>2700</v>
          </cell>
        </row>
        <row r="890">
          <cell r="G890">
            <v>1421043</v>
          </cell>
          <cell r="H890">
            <v>2700</v>
          </cell>
        </row>
        <row r="891">
          <cell r="G891">
            <v>1421044</v>
          </cell>
          <cell r="H891">
            <v>2700</v>
          </cell>
        </row>
        <row r="892">
          <cell r="G892">
            <v>1421045</v>
          </cell>
          <cell r="H892">
            <v>2700</v>
          </cell>
        </row>
        <row r="893">
          <cell r="G893">
            <v>1421046</v>
          </cell>
          <cell r="H893">
            <v>2700</v>
          </cell>
        </row>
        <row r="894">
          <cell r="G894">
            <v>1421047</v>
          </cell>
          <cell r="H894">
            <v>2700</v>
          </cell>
        </row>
        <row r="895">
          <cell r="G895">
            <v>1421048</v>
          </cell>
          <cell r="H895">
            <v>2700</v>
          </cell>
        </row>
        <row r="896">
          <cell r="G896">
            <v>1421049</v>
          </cell>
          <cell r="H896">
            <v>2700</v>
          </cell>
        </row>
        <row r="897">
          <cell r="G897">
            <v>1421050</v>
          </cell>
          <cell r="H897">
            <v>2700</v>
          </cell>
        </row>
        <row r="898">
          <cell r="G898">
            <v>1421051</v>
          </cell>
          <cell r="H898">
            <v>2700</v>
          </cell>
        </row>
        <row r="899">
          <cell r="G899">
            <v>1421052</v>
          </cell>
          <cell r="H899">
            <v>2700</v>
          </cell>
        </row>
        <row r="900">
          <cell r="G900">
            <v>1421053</v>
          </cell>
          <cell r="H900">
            <v>2700</v>
          </cell>
        </row>
        <row r="901">
          <cell r="G901">
            <v>1421054</v>
          </cell>
          <cell r="H901">
            <v>2700</v>
          </cell>
        </row>
        <row r="902">
          <cell r="G902">
            <v>1421055</v>
          </cell>
          <cell r="H902">
            <v>2700</v>
          </cell>
        </row>
        <row r="903">
          <cell r="G903">
            <v>1421056</v>
          </cell>
          <cell r="H903">
            <v>2700</v>
          </cell>
        </row>
        <row r="904">
          <cell r="G904">
            <v>1421057</v>
          </cell>
          <cell r="H904">
            <v>2700</v>
          </cell>
        </row>
        <row r="905">
          <cell r="G905">
            <v>1421058</v>
          </cell>
          <cell r="H905">
            <v>2700</v>
          </cell>
        </row>
        <row r="906">
          <cell r="G906">
            <v>1421059</v>
          </cell>
          <cell r="H906">
            <v>2700</v>
          </cell>
        </row>
        <row r="907">
          <cell r="G907">
            <v>1421060</v>
          </cell>
          <cell r="H907">
            <v>2700</v>
          </cell>
        </row>
        <row r="908">
          <cell r="G908">
            <v>1421061</v>
          </cell>
          <cell r="H908">
            <v>2700</v>
          </cell>
        </row>
        <row r="909">
          <cell r="G909">
            <v>1421062</v>
          </cell>
          <cell r="H909">
            <v>2700</v>
          </cell>
        </row>
        <row r="910">
          <cell r="G910">
            <v>1421063</v>
          </cell>
          <cell r="H910">
            <v>2700</v>
          </cell>
        </row>
        <row r="911">
          <cell r="G911">
            <v>1421064</v>
          </cell>
          <cell r="H911">
            <v>2700</v>
          </cell>
        </row>
        <row r="912">
          <cell r="G912">
            <v>1421065</v>
          </cell>
          <cell r="H912">
            <v>2700</v>
          </cell>
        </row>
        <row r="913">
          <cell r="G913">
            <v>1421066</v>
          </cell>
          <cell r="H913">
            <v>2700</v>
          </cell>
        </row>
        <row r="914">
          <cell r="G914">
            <v>1421067</v>
          </cell>
          <cell r="H914">
            <v>2700</v>
          </cell>
        </row>
        <row r="915">
          <cell r="G915">
            <v>1421068</v>
          </cell>
          <cell r="H915">
            <v>2700</v>
          </cell>
        </row>
        <row r="916">
          <cell r="G916">
            <v>1421069</v>
          </cell>
          <cell r="H916">
            <v>2700</v>
          </cell>
        </row>
        <row r="917">
          <cell r="G917">
            <v>1421070</v>
          </cell>
          <cell r="H917">
            <v>2700</v>
          </cell>
        </row>
        <row r="918">
          <cell r="G918">
            <v>1421071</v>
          </cell>
          <cell r="H918">
            <v>2700</v>
          </cell>
        </row>
        <row r="919">
          <cell r="G919">
            <v>1421072</v>
          </cell>
          <cell r="H919">
            <v>2700</v>
          </cell>
        </row>
        <row r="920">
          <cell r="G920">
            <v>1421073</v>
          </cell>
          <cell r="H920">
            <v>2700</v>
          </cell>
        </row>
        <row r="921">
          <cell r="G921">
            <v>1421074</v>
          </cell>
          <cell r="H921">
            <v>2700</v>
          </cell>
        </row>
        <row r="922">
          <cell r="G922">
            <v>1421075</v>
          </cell>
          <cell r="H922">
            <v>2700</v>
          </cell>
        </row>
        <row r="923">
          <cell r="G923">
            <v>1421076</v>
          </cell>
          <cell r="H923">
            <v>2700</v>
          </cell>
        </row>
        <row r="924">
          <cell r="G924">
            <v>1421077</v>
          </cell>
          <cell r="H924">
            <v>2700</v>
          </cell>
        </row>
        <row r="925">
          <cell r="G925">
            <v>1421078</v>
          </cell>
          <cell r="H925">
            <v>2700</v>
          </cell>
        </row>
        <row r="926">
          <cell r="G926">
            <v>1421079</v>
          </cell>
          <cell r="H926">
            <v>2700</v>
          </cell>
        </row>
        <row r="927">
          <cell r="G927">
            <v>1421080</v>
          </cell>
          <cell r="H927">
            <v>2700</v>
          </cell>
        </row>
        <row r="928">
          <cell r="G928">
            <v>1421081</v>
          </cell>
          <cell r="H928">
            <v>2700</v>
          </cell>
        </row>
        <row r="929">
          <cell r="G929">
            <v>1421082</v>
          </cell>
          <cell r="H929">
            <v>2700</v>
          </cell>
        </row>
        <row r="930">
          <cell r="G930">
            <v>1421083</v>
          </cell>
          <cell r="H930">
            <v>2700</v>
          </cell>
        </row>
        <row r="931">
          <cell r="G931">
            <v>1421084</v>
          </cell>
          <cell r="H931">
            <v>2700</v>
          </cell>
        </row>
        <row r="932">
          <cell r="G932">
            <v>1421085</v>
          </cell>
          <cell r="H932">
            <v>2700</v>
          </cell>
        </row>
        <row r="933">
          <cell r="G933">
            <v>1421086</v>
          </cell>
          <cell r="H933">
            <v>2700</v>
          </cell>
        </row>
        <row r="934">
          <cell r="G934">
            <v>1421087</v>
          </cell>
          <cell r="H934">
            <v>2700</v>
          </cell>
        </row>
        <row r="935">
          <cell r="G935">
            <v>1421088</v>
          </cell>
          <cell r="H935">
            <v>2700</v>
          </cell>
        </row>
        <row r="936">
          <cell r="G936">
            <v>1421089</v>
          </cell>
          <cell r="H936">
            <v>2700</v>
          </cell>
        </row>
        <row r="937">
          <cell r="G937">
            <v>1421090</v>
          </cell>
          <cell r="H937">
            <v>2700</v>
          </cell>
        </row>
        <row r="938">
          <cell r="G938">
            <v>1421091</v>
          </cell>
          <cell r="H938">
            <v>2700</v>
          </cell>
        </row>
        <row r="939">
          <cell r="G939">
            <v>1421092</v>
          </cell>
          <cell r="H939">
            <v>2700</v>
          </cell>
        </row>
        <row r="940">
          <cell r="G940">
            <v>1421093</v>
          </cell>
          <cell r="H940">
            <v>2700</v>
          </cell>
        </row>
        <row r="941">
          <cell r="G941">
            <v>1421094</v>
          </cell>
          <cell r="H941">
            <v>2700</v>
          </cell>
        </row>
        <row r="942">
          <cell r="G942">
            <v>1421095</v>
          </cell>
          <cell r="H942">
            <v>2700</v>
          </cell>
        </row>
        <row r="943">
          <cell r="G943">
            <v>1421096</v>
          </cell>
          <cell r="H943">
            <v>2700</v>
          </cell>
        </row>
        <row r="944">
          <cell r="G944">
            <v>1421097</v>
          </cell>
          <cell r="H944">
            <v>2700</v>
          </cell>
        </row>
        <row r="945">
          <cell r="G945">
            <v>1421098</v>
          </cell>
          <cell r="H945">
            <v>2700</v>
          </cell>
        </row>
        <row r="946">
          <cell r="G946">
            <v>1421099</v>
          </cell>
          <cell r="H946">
            <v>2700</v>
          </cell>
        </row>
        <row r="947">
          <cell r="G947">
            <v>1422001</v>
          </cell>
          <cell r="H947">
            <v>2700</v>
          </cell>
        </row>
        <row r="948">
          <cell r="G948">
            <v>1422002</v>
          </cell>
          <cell r="H948">
            <v>2700</v>
          </cell>
        </row>
        <row r="949">
          <cell r="G949">
            <v>1422003</v>
          </cell>
          <cell r="H949">
            <v>2700</v>
          </cell>
        </row>
        <row r="950">
          <cell r="G950">
            <v>1422004</v>
          </cell>
          <cell r="H950">
            <v>2700</v>
          </cell>
        </row>
        <row r="951">
          <cell r="G951">
            <v>1422005</v>
          </cell>
          <cell r="H951">
            <v>2700</v>
          </cell>
        </row>
        <row r="952">
          <cell r="G952">
            <v>1422006</v>
          </cell>
          <cell r="H952">
            <v>2700</v>
          </cell>
        </row>
        <row r="953">
          <cell r="G953">
            <v>1422007</v>
          </cell>
          <cell r="H953">
            <v>2700</v>
          </cell>
        </row>
        <row r="954">
          <cell r="G954">
            <v>1422008</v>
          </cell>
          <cell r="H954">
            <v>2700</v>
          </cell>
        </row>
        <row r="955">
          <cell r="G955">
            <v>1422009</v>
          </cell>
          <cell r="H955">
            <v>2700</v>
          </cell>
        </row>
        <row r="956">
          <cell r="G956">
            <v>1422010</v>
          </cell>
          <cell r="H956">
            <v>2700</v>
          </cell>
        </row>
        <row r="957">
          <cell r="G957">
            <v>1422011</v>
          </cell>
          <cell r="H957">
            <v>2700</v>
          </cell>
        </row>
        <row r="958">
          <cell r="G958">
            <v>1422012</v>
          </cell>
          <cell r="H958">
            <v>2700</v>
          </cell>
        </row>
        <row r="959">
          <cell r="G959">
            <v>1422013</v>
          </cell>
          <cell r="H959">
            <v>2700</v>
          </cell>
        </row>
        <row r="960">
          <cell r="G960">
            <v>1422014</v>
          </cell>
          <cell r="H960">
            <v>2700</v>
          </cell>
        </row>
        <row r="961">
          <cell r="G961">
            <v>1422015</v>
          </cell>
          <cell r="H961">
            <v>2700</v>
          </cell>
        </row>
        <row r="962">
          <cell r="G962">
            <v>1422016</v>
          </cell>
          <cell r="H962">
            <v>2700</v>
          </cell>
        </row>
        <row r="963">
          <cell r="G963">
            <v>1422017</v>
          </cell>
          <cell r="H963">
            <v>2700</v>
          </cell>
        </row>
        <row r="964">
          <cell r="G964">
            <v>1422018</v>
          </cell>
          <cell r="H964">
            <v>2700</v>
          </cell>
        </row>
        <row r="965">
          <cell r="G965">
            <v>1422019</v>
          </cell>
          <cell r="H965">
            <v>2700</v>
          </cell>
        </row>
        <row r="966">
          <cell r="G966">
            <v>1422020</v>
          </cell>
          <cell r="H966">
            <v>2700</v>
          </cell>
        </row>
        <row r="967">
          <cell r="G967">
            <v>1422021</v>
          </cell>
          <cell r="H967">
            <v>2700</v>
          </cell>
        </row>
        <row r="968">
          <cell r="G968">
            <v>1422022</v>
          </cell>
          <cell r="H968">
            <v>2700</v>
          </cell>
        </row>
        <row r="969">
          <cell r="G969">
            <v>1422023</v>
          </cell>
          <cell r="H969">
            <v>2700</v>
          </cell>
        </row>
        <row r="970">
          <cell r="G970">
            <v>1422024</v>
          </cell>
          <cell r="H970">
            <v>2700</v>
          </cell>
        </row>
        <row r="971">
          <cell r="G971">
            <v>1422025</v>
          </cell>
          <cell r="H971">
            <v>2700</v>
          </cell>
        </row>
        <row r="972">
          <cell r="G972">
            <v>1422026</v>
          </cell>
          <cell r="H972">
            <v>2700</v>
          </cell>
        </row>
        <row r="973">
          <cell r="G973">
            <v>1422027</v>
          </cell>
          <cell r="H973">
            <v>2700</v>
          </cell>
        </row>
        <row r="974">
          <cell r="G974">
            <v>1422028</v>
          </cell>
          <cell r="H974">
            <v>2700</v>
          </cell>
        </row>
        <row r="975">
          <cell r="G975">
            <v>1422029</v>
          </cell>
          <cell r="H975">
            <v>2700</v>
          </cell>
        </row>
        <row r="976">
          <cell r="G976">
            <v>1422030</v>
          </cell>
          <cell r="H976">
            <v>2700</v>
          </cell>
        </row>
        <row r="977">
          <cell r="G977">
            <v>1422031</v>
          </cell>
          <cell r="H977">
            <v>2700</v>
          </cell>
        </row>
        <row r="978">
          <cell r="G978">
            <v>1422032</v>
          </cell>
          <cell r="H978">
            <v>2700</v>
          </cell>
        </row>
        <row r="979">
          <cell r="G979">
            <v>1422033</v>
          </cell>
          <cell r="H979">
            <v>2700</v>
          </cell>
        </row>
        <row r="980">
          <cell r="G980">
            <v>1422034</v>
          </cell>
          <cell r="H980">
            <v>2700</v>
          </cell>
        </row>
        <row r="981">
          <cell r="G981">
            <v>1422035</v>
          </cell>
          <cell r="H981">
            <v>2700</v>
          </cell>
        </row>
        <row r="982">
          <cell r="G982">
            <v>1422036</v>
          </cell>
          <cell r="H982">
            <v>2700</v>
          </cell>
        </row>
        <row r="983">
          <cell r="G983">
            <v>1422037</v>
          </cell>
          <cell r="H983">
            <v>2700</v>
          </cell>
        </row>
        <row r="984">
          <cell r="G984">
            <v>1422038</v>
          </cell>
          <cell r="H984">
            <v>2700</v>
          </cell>
        </row>
        <row r="985">
          <cell r="G985">
            <v>1422039</v>
          </cell>
          <cell r="H985">
            <v>2700</v>
          </cell>
        </row>
        <row r="986">
          <cell r="G986">
            <v>1422040</v>
          </cell>
          <cell r="H986">
            <v>2700</v>
          </cell>
        </row>
        <row r="987">
          <cell r="G987">
            <v>1422041</v>
          </cell>
          <cell r="H987">
            <v>2700</v>
          </cell>
        </row>
        <row r="988">
          <cell r="G988">
            <v>1422042</v>
          </cell>
          <cell r="H988">
            <v>2700</v>
          </cell>
        </row>
        <row r="989">
          <cell r="G989">
            <v>1422043</v>
          </cell>
          <cell r="H989">
            <v>2700</v>
          </cell>
        </row>
        <row r="990">
          <cell r="G990">
            <v>1422044</v>
          </cell>
          <cell r="H990">
            <v>2700</v>
          </cell>
        </row>
        <row r="991">
          <cell r="G991">
            <v>1422045</v>
          </cell>
          <cell r="H991">
            <v>2700</v>
          </cell>
        </row>
        <row r="992">
          <cell r="G992">
            <v>1422046</v>
          </cell>
          <cell r="H992">
            <v>2700</v>
          </cell>
        </row>
        <row r="993">
          <cell r="G993">
            <v>1422047</v>
          </cell>
          <cell r="H993">
            <v>2700</v>
          </cell>
        </row>
        <row r="994">
          <cell r="G994">
            <v>1422048</v>
          </cell>
          <cell r="H994">
            <v>2700</v>
          </cell>
        </row>
        <row r="995">
          <cell r="G995">
            <v>1422049</v>
          </cell>
          <cell r="H995">
            <v>2700</v>
          </cell>
        </row>
        <row r="996">
          <cell r="G996">
            <v>1422050</v>
          </cell>
          <cell r="H996">
            <v>2700</v>
          </cell>
        </row>
        <row r="997">
          <cell r="G997">
            <v>1422051</v>
          </cell>
          <cell r="H997">
            <v>2700</v>
          </cell>
        </row>
        <row r="998">
          <cell r="G998">
            <v>1422052</v>
          </cell>
          <cell r="H998">
            <v>2700</v>
          </cell>
        </row>
        <row r="999">
          <cell r="G999">
            <v>1422053</v>
          </cell>
          <cell r="H999">
            <v>2700</v>
          </cell>
        </row>
        <row r="1000">
          <cell r="G1000">
            <v>1422054</v>
          </cell>
          <cell r="H1000">
            <v>2700</v>
          </cell>
        </row>
        <row r="1001">
          <cell r="G1001">
            <v>1422055</v>
          </cell>
          <cell r="H1001">
            <v>2700</v>
          </cell>
        </row>
        <row r="1002">
          <cell r="G1002">
            <v>1422056</v>
          </cell>
          <cell r="H1002">
            <v>2700</v>
          </cell>
        </row>
        <row r="1003">
          <cell r="G1003">
            <v>1422057</v>
          </cell>
          <cell r="H1003">
            <v>2700</v>
          </cell>
        </row>
        <row r="1004">
          <cell r="G1004">
            <v>1422058</v>
          </cell>
          <cell r="H1004">
            <v>2700</v>
          </cell>
        </row>
        <row r="1005">
          <cell r="G1005">
            <v>1422059</v>
          </cell>
          <cell r="H1005">
            <v>2700</v>
          </cell>
        </row>
        <row r="1006">
          <cell r="G1006">
            <v>1422060</v>
          </cell>
          <cell r="H1006">
            <v>2700</v>
          </cell>
        </row>
        <row r="1007">
          <cell r="G1007">
            <v>1422061</v>
          </cell>
          <cell r="H1007">
            <v>2700</v>
          </cell>
        </row>
        <row r="1008">
          <cell r="G1008">
            <v>1422062</v>
          </cell>
          <cell r="H1008">
            <v>2700</v>
          </cell>
        </row>
        <row r="1009">
          <cell r="G1009">
            <v>1422063</v>
          </cell>
          <cell r="H1009">
            <v>2700</v>
          </cell>
        </row>
        <row r="1010">
          <cell r="G1010">
            <v>1422064</v>
          </cell>
          <cell r="H1010">
            <v>2700</v>
          </cell>
        </row>
        <row r="1011">
          <cell r="G1011">
            <v>1422065</v>
          </cell>
          <cell r="H1011">
            <v>2700</v>
          </cell>
        </row>
        <row r="1012">
          <cell r="G1012">
            <v>1422066</v>
          </cell>
          <cell r="H1012">
            <v>2700</v>
          </cell>
        </row>
        <row r="1013">
          <cell r="G1013">
            <v>1422067</v>
          </cell>
          <cell r="H1013">
            <v>2700</v>
          </cell>
        </row>
        <row r="1014">
          <cell r="G1014">
            <v>1422068</v>
          </cell>
          <cell r="H1014">
            <v>2700</v>
          </cell>
        </row>
        <row r="1015">
          <cell r="G1015">
            <v>1422069</v>
          </cell>
          <cell r="H1015">
            <v>2700</v>
          </cell>
        </row>
        <row r="1016">
          <cell r="G1016">
            <v>1422070</v>
          </cell>
          <cell r="H1016">
            <v>2700</v>
          </cell>
        </row>
        <row r="1017">
          <cell r="G1017">
            <v>1422071</v>
          </cell>
          <cell r="H1017">
            <v>2700</v>
          </cell>
        </row>
        <row r="1018">
          <cell r="G1018">
            <v>1422072</v>
          </cell>
          <cell r="H1018">
            <v>2700</v>
          </cell>
        </row>
        <row r="1019">
          <cell r="G1019">
            <v>1422073</v>
          </cell>
          <cell r="H1019">
            <v>2700</v>
          </cell>
        </row>
        <row r="1020">
          <cell r="G1020">
            <v>1422074</v>
          </cell>
          <cell r="H1020">
            <v>2700</v>
          </cell>
        </row>
        <row r="1021">
          <cell r="G1021">
            <v>1422075</v>
          </cell>
          <cell r="H1021">
            <v>2700</v>
          </cell>
        </row>
        <row r="1022">
          <cell r="G1022">
            <v>1422076</v>
          </cell>
          <cell r="H1022">
            <v>2700</v>
          </cell>
        </row>
        <row r="1023">
          <cell r="G1023">
            <v>1422077</v>
          </cell>
          <cell r="H1023">
            <v>2700</v>
          </cell>
        </row>
        <row r="1024">
          <cell r="G1024">
            <v>1422078</v>
          </cell>
          <cell r="H1024">
            <v>2700</v>
          </cell>
        </row>
        <row r="1025">
          <cell r="G1025">
            <v>1422079</v>
          </cell>
          <cell r="H1025">
            <v>2700</v>
          </cell>
        </row>
        <row r="1026">
          <cell r="G1026">
            <v>1422080</v>
          </cell>
          <cell r="H1026">
            <v>2700</v>
          </cell>
        </row>
        <row r="1027">
          <cell r="G1027">
            <v>1422081</v>
          </cell>
          <cell r="H1027">
            <v>2700</v>
          </cell>
        </row>
        <row r="1028">
          <cell r="G1028">
            <v>1422082</v>
          </cell>
          <cell r="H1028">
            <v>2700</v>
          </cell>
        </row>
        <row r="1029">
          <cell r="G1029">
            <v>1422083</v>
          </cell>
          <cell r="H1029">
            <v>2700</v>
          </cell>
        </row>
        <row r="1030">
          <cell r="G1030">
            <v>1422084</v>
          </cell>
          <cell r="H1030">
            <v>2700</v>
          </cell>
        </row>
        <row r="1031">
          <cell r="G1031">
            <v>1422085</v>
          </cell>
          <cell r="H1031">
            <v>2700</v>
          </cell>
        </row>
        <row r="1032">
          <cell r="G1032">
            <v>1422086</v>
          </cell>
          <cell r="H1032">
            <v>2700</v>
          </cell>
        </row>
        <row r="1033">
          <cell r="G1033">
            <v>1422087</v>
          </cell>
          <cell r="H1033">
            <v>2700</v>
          </cell>
        </row>
        <row r="1034">
          <cell r="G1034">
            <v>1422088</v>
          </cell>
          <cell r="H1034">
            <v>2700</v>
          </cell>
        </row>
        <row r="1035">
          <cell r="G1035">
            <v>1422089</v>
          </cell>
          <cell r="H1035">
            <v>2700</v>
          </cell>
        </row>
        <row r="1036">
          <cell r="G1036">
            <v>1422090</v>
          </cell>
          <cell r="H1036">
            <v>2700</v>
          </cell>
        </row>
        <row r="1037">
          <cell r="G1037">
            <v>1422091</v>
          </cell>
          <cell r="H1037">
            <v>2700</v>
          </cell>
        </row>
        <row r="1038">
          <cell r="G1038">
            <v>1422092</v>
          </cell>
          <cell r="H1038">
            <v>2700</v>
          </cell>
        </row>
        <row r="1039">
          <cell r="G1039">
            <v>1422093</v>
          </cell>
          <cell r="H1039">
            <v>2700</v>
          </cell>
        </row>
        <row r="1040">
          <cell r="G1040">
            <v>1422094</v>
          </cell>
          <cell r="H1040">
            <v>2700</v>
          </cell>
        </row>
        <row r="1041">
          <cell r="G1041">
            <v>1422095</v>
          </cell>
          <cell r="H1041">
            <v>2700</v>
          </cell>
        </row>
        <row r="1042">
          <cell r="G1042">
            <v>1422096</v>
          </cell>
          <cell r="H1042">
            <v>2700</v>
          </cell>
        </row>
        <row r="1043">
          <cell r="G1043">
            <v>1422097</v>
          </cell>
          <cell r="H1043">
            <v>2700</v>
          </cell>
        </row>
        <row r="1044">
          <cell r="G1044">
            <v>1422098</v>
          </cell>
          <cell r="H1044">
            <v>2700</v>
          </cell>
        </row>
        <row r="1045">
          <cell r="G1045">
            <v>1422099</v>
          </cell>
          <cell r="H1045">
            <v>2700</v>
          </cell>
        </row>
        <row r="1046">
          <cell r="G1046">
            <v>145.1</v>
          </cell>
          <cell r="H1046" t="str">
            <v xml:space="preserve"> </v>
          </cell>
        </row>
        <row r="1047">
          <cell r="G1047">
            <v>1451000</v>
          </cell>
          <cell r="H1047">
            <v>2710</v>
          </cell>
        </row>
        <row r="1048">
          <cell r="G1048">
            <v>1451001</v>
          </cell>
          <cell r="H1048">
            <v>2710</v>
          </cell>
        </row>
        <row r="1049">
          <cell r="G1049">
            <v>1451002</v>
          </cell>
          <cell r="H1049">
            <v>2710</v>
          </cell>
        </row>
        <row r="1050">
          <cell r="G1050">
            <v>1451005</v>
          </cell>
          <cell r="H1050">
            <v>2710</v>
          </cell>
        </row>
        <row r="1051">
          <cell r="G1051">
            <v>1451006</v>
          </cell>
          <cell r="H1051">
            <v>2710</v>
          </cell>
        </row>
        <row r="1052">
          <cell r="G1052">
            <v>1451007</v>
          </cell>
          <cell r="H1052">
            <v>2710</v>
          </cell>
        </row>
        <row r="1053">
          <cell r="G1053">
            <v>1451008</v>
          </cell>
          <cell r="H1053">
            <v>2710</v>
          </cell>
        </row>
        <row r="1054">
          <cell r="G1054">
            <v>1451009</v>
          </cell>
          <cell r="H1054">
            <v>2710</v>
          </cell>
        </row>
        <row r="1055">
          <cell r="G1055">
            <v>1451010</v>
          </cell>
          <cell r="H1055">
            <v>2710</v>
          </cell>
        </row>
        <row r="1056">
          <cell r="G1056">
            <v>1451011</v>
          </cell>
          <cell r="H1056">
            <v>2710</v>
          </cell>
        </row>
        <row r="1057">
          <cell r="G1057">
            <v>1451012</v>
          </cell>
          <cell r="H1057">
            <v>2710</v>
          </cell>
        </row>
        <row r="1058">
          <cell r="G1058">
            <v>1451013</v>
          </cell>
          <cell r="H1058">
            <v>2710</v>
          </cell>
        </row>
        <row r="1059">
          <cell r="G1059">
            <v>1451014</v>
          </cell>
          <cell r="H1059">
            <v>2710</v>
          </cell>
        </row>
        <row r="1060">
          <cell r="G1060">
            <v>1451015</v>
          </cell>
          <cell r="H1060">
            <v>2710</v>
          </cell>
        </row>
        <row r="1061">
          <cell r="G1061">
            <v>1451016</v>
          </cell>
          <cell r="H1061">
            <v>2710</v>
          </cell>
        </row>
        <row r="1062">
          <cell r="G1062">
            <v>1451017</v>
          </cell>
          <cell r="H1062">
            <v>2710</v>
          </cell>
        </row>
        <row r="1063">
          <cell r="G1063">
            <v>1451018</v>
          </cell>
          <cell r="H1063">
            <v>2710</v>
          </cell>
        </row>
        <row r="1064">
          <cell r="G1064">
            <v>1451019</v>
          </cell>
          <cell r="H1064">
            <v>2710</v>
          </cell>
        </row>
        <row r="1065">
          <cell r="G1065">
            <v>1451020</v>
          </cell>
          <cell r="H1065">
            <v>2710</v>
          </cell>
        </row>
        <row r="1066">
          <cell r="G1066">
            <v>1451021</v>
          </cell>
          <cell r="H1066">
            <v>2710</v>
          </cell>
        </row>
        <row r="1067">
          <cell r="G1067">
            <v>1451022</v>
          </cell>
          <cell r="H1067">
            <v>2710</v>
          </cell>
        </row>
        <row r="1068">
          <cell r="G1068">
            <v>1451023</v>
          </cell>
          <cell r="H1068">
            <v>2710</v>
          </cell>
        </row>
        <row r="1069">
          <cell r="G1069">
            <v>1451024</v>
          </cell>
          <cell r="H1069">
            <v>2710</v>
          </cell>
        </row>
        <row r="1070">
          <cell r="G1070">
            <v>1451025</v>
          </cell>
          <cell r="H1070">
            <v>2710</v>
          </cell>
        </row>
        <row r="1071">
          <cell r="G1071">
            <v>1451026</v>
          </cell>
          <cell r="H1071">
            <v>2710</v>
          </cell>
        </row>
        <row r="1072">
          <cell r="G1072">
            <v>1451027</v>
          </cell>
          <cell r="H1072">
            <v>2710</v>
          </cell>
        </row>
        <row r="1073">
          <cell r="G1073">
            <v>1451028</v>
          </cell>
          <cell r="H1073">
            <v>2710</v>
          </cell>
        </row>
        <row r="1074">
          <cell r="G1074">
            <v>1451029</v>
          </cell>
          <cell r="H1074">
            <v>2710</v>
          </cell>
        </row>
        <row r="1075">
          <cell r="G1075">
            <v>1451030</v>
          </cell>
          <cell r="H1075">
            <v>2710</v>
          </cell>
        </row>
        <row r="1076">
          <cell r="G1076">
            <v>1451031</v>
          </cell>
          <cell r="H1076">
            <v>2710</v>
          </cell>
        </row>
        <row r="1077">
          <cell r="G1077">
            <v>1451032</v>
          </cell>
          <cell r="H1077">
            <v>2710</v>
          </cell>
        </row>
        <row r="1078">
          <cell r="G1078">
            <v>1451033</v>
          </cell>
          <cell r="H1078">
            <v>2710</v>
          </cell>
        </row>
        <row r="1079">
          <cell r="G1079">
            <v>1451034</v>
          </cell>
          <cell r="H1079">
            <v>2710</v>
          </cell>
        </row>
        <row r="1080">
          <cell r="G1080">
            <v>1451035</v>
          </cell>
          <cell r="H1080">
            <v>2710</v>
          </cell>
        </row>
        <row r="1081">
          <cell r="G1081">
            <v>1451036</v>
          </cell>
          <cell r="H1081">
            <v>2710</v>
          </cell>
        </row>
        <row r="1082">
          <cell r="G1082">
            <v>1451037</v>
          </cell>
          <cell r="H1082">
            <v>2710</v>
          </cell>
        </row>
        <row r="1083">
          <cell r="G1083">
            <v>1451038</v>
          </cell>
          <cell r="H1083">
            <v>2710</v>
          </cell>
        </row>
        <row r="1084">
          <cell r="G1084">
            <v>1451040</v>
          </cell>
          <cell r="H1084">
            <v>2710</v>
          </cell>
        </row>
        <row r="1085">
          <cell r="G1085">
            <v>1451041</v>
          </cell>
          <cell r="H1085">
            <v>2710</v>
          </cell>
        </row>
        <row r="1086">
          <cell r="G1086">
            <v>1451042</v>
          </cell>
          <cell r="H1086">
            <v>2710</v>
          </cell>
        </row>
        <row r="1087">
          <cell r="G1087">
            <v>1451043</v>
          </cell>
          <cell r="H1087">
            <v>2710</v>
          </cell>
        </row>
        <row r="1088">
          <cell r="G1088">
            <v>1451044</v>
          </cell>
          <cell r="H1088">
            <v>2710</v>
          </cell>
        </row>
        <row r="1089">
          <cell r="G1089">
            <v>1451045</v>
          </cell>
          <cell r="H1089">
            <v>2710</v>
          </cell>
        </row>
        <row r="1090">
          <cell r="G1090">
            <v>1451046</v>
          </cell>
          <cell r="H1090">
            <v>2710</v>
          </cell>
        </row>
        <row r="1091">
          <cell r="G1091">
            <v>1451047</v>
          </cell>
          <cell r="H1091">
            <v>2710</v>
          </cell>
        </row>
        <row r="1092">
          <cell r="G1092">
            <v>1451048</v>
          </cell>
          <cell r="H1092">
            <v>2710</v>
          </cell>
        </row>
        <row r="1093">
          <cell r="G1093">
            <v>1451050</v>
          </cell>
          <cell r="H1093">
            <v>2710</v>
          </cell>
        </row>
        <row r="1094">
          <cell r="G1094">
            <v>1451051</v>
          </cell>
          <cell r="H1094">
            <v>2710</v>
          </cell>
        </row>
        <row r="1095">
          <cell r="G1095">
            <v>1451052</v>
          </cell>
          <cell r="H1095">
            <v>2710</v>
          </cell>
        </row>
        <row r="1096">
          <cell r="G1096">
            <v>1451053</v>
          </cell>
          <cell r="H1096">
            <v>2710</v>
          </cell>
        </row>
        <row r="1097">
          <cell r="G1097">
            <v>1451054</v>
          </cell>
          <cell r="H1097">
            <v>2710</v>
          </cell>
        </row>
        <row r="1098">
          <cell r="G1098">
            <v>1451055</v>
          </cell>
          <cell r="H1098">
            <v>2710</v>
          </cell>
        </row>
        <row r="1099">
          <cell r="G1099">
            <v>1451056</v>
          </cell>
          <cell r="H1099">
            <v>2710</v>
          </cell>
        </row>
        <row r="1100">
          <cell r="G1100">
            <v>1451057</v>
          </cell>
          <cell r="H1100">
            <v>2710</v>
          </cell>
        </row>
        <row r="1101">
          <cell r="G1101">
            <v>1451058</v>
          </cell>
          <cell r="H1101">
            <v>2710</v>
          </cell>
        </row>
        <row r="1102">
          <cell r="G1102">
            <v>1451060</v>
          </cell>
          <cell r="H1102">
            <v>2710</v>
          </cell>
        </row>
        <row r="1103">
          <cell r="G1103">
            <v>1451061</v>
          </cell>
          <cell r="H1103">
            <v>2710</v>
          </cell>
        </row>
        <row r="1104">
          <cell r="G1104">
            <v>1451062</v>
          </cell>
          <cell r="H1104">
            <v>2710</v>
          </cell>
        </row>
        <row r="1105">
          <cell r="G1105">
            <v>1451063</v>
          </cell>
          <cell r="H1105">
            <v>2710</v>
          </cell>
        </row>
        <row r="1106">
          <cell r="G1106">
            <v>1451064</v>
          </cell>
          <cell r="H1106">
            <v>2710</v>
          </cell>
        </row>
        <row r="1107">
          <cell r="G1107">
            <v>1451065</v>
          </cell>
          <cell r="H1107">
            <v>2710</v>
          </cell>
        </row>
        <row r="1108">
          <cell r="G1108">
            <v>1451066</v>
          </cell>
          <cell r="H1108">
            <v>2710</v>
          </cell>
        </row>
        <row r="1109">
          <cell r="G1109">
            <v>1451067</v>
          </cell>
          <cell r="H1109">
            <v>2710</v>
          </cell>
        </row>
        <row r="1110">
          <cell r="G1110">
            <v>1451068</v>
          </cell>
          <cell r="H1110">
            <v>2710</v>
          </cell>
        </row>
        <row r="1111">
          <cell r="G1111">
            <v>1451069</v>
          </cell>
          <cell r="H1111">
            <v>2710</v>
          </cell>
        </row>
        <row r="1112">
          <cell r="G1112">
            <v>1451070</v>
          </cell>
          <cell r="H1112">
            <v>2710</v>
          </cell>
        </row>
        <row r="1113">
          <cell r="G1113">
            <v>1451071</v>
          </cell>
          <cell r="H1113">
            <v>2710</v>
          </cell>
        </row>
        <row r="1114">
          <cell r="G1114">
            <v>1451072</v>
          </cell>
          <cell r="H1114">
            <v>2710</v>
          </cell>
        </row>
        <row r="1115">
          <cell r="G1115">
            <v>1451073</v>
          </cell>
          <cell r="H1115">
            <v>2710</v>
          </cell>
        </row>
        <row r="1116">
          <cell r="G1116">
            <v>1451074</v>
          </cell>
          <cell r="H1116">
            <v>2710</v>
          </cell>
        </row>
        <row r="1117">
          <cell r="G1117">
            <v>1451075</v>
          </cell>
          <cell r="H1117">
            <v>2710</v>
          </cell>
        </row>
        <row r="1118">
          <cell r="G1118">
            <v>1451076</v>
          </cell>
          <cell r="H1118">
            <v>2710</v>
          </cell>
        </row>
        <row r="1119">
          <cell r="G1119">
            <v>1451077</v>
          </cell>
          <cell r="H1119">
            <v>2710</v>
          </cell>
        </row>
        <row r="1120">
          <cell r="G1120">
            <v>1451078</v>
          </cell>
          <cell r="H1120">
            <v>2710</v>
          </cell>
        </row>
        <row r="1121">
          <cell r="G1121">
            <v>1451079</v>
          </cell>
          <cell r="H1121">
            <v>2710</v>
          </cell>
        </row>
        <row r="1122">
          <cell r="G1122">
            <v>1451080</v>
          </cell>
          <cell r="H1122">
            <v>2710</v>
          </cell>
        </row>
        <row r="1123">
          <cell r="G1123">
            <v>1451081</v>
          </cell>
          <cell r="H1123">
            <v>2710</v>
          </cell>
        </row>
        <row r="1124">
          <cell r="G1124">
            <v>1451082</v>
          </cell>
          <cell r="H1124">
            <v>2710</v>
          </cell>
        </row>
        <row r="1125">
          <cell r="G1125">
            <v>1451083</v>
          </cell>
          <cell r="H1125">
            <v>2710</v>
          </cell>
        </row>
        <row r="1126">
          <cell r="G1126">
            <v>1451084</v>
          </cell>
          <cell r="H1126">
            <v>2710</v>
          </cell>
        </row>
        <row r="1127">
          <cell r="G1127">
            <v>1451085</v>
          </cell>
          <cell r="H1127">
            <v>2710</v>
          </cell>
        </row>
        <row r="1128">
          <cell r="G1128">
            <v>1451086</v>
          </cell>
          <cell r="H1128">
            <v>2710</v>
          </cell>
        </row>
        <row r="1129">
          <cell r="G1129">
            <v>1451087</v>
          </cell>
          <cell r="H1129">
            <v>2710</v>
          </cell>
        </row>
        <row r="1130">
          <cell r="G1130">
            <v>1451088</v>
          </cell>
          <cell r="H1130">
            <v>2710</v>
          </cell>
        </row>
        <row r="1131">
          <cell r="G1131">
            <v>1451089</v>
          </cell>
          <cell r="H1131">
            <v>2710</v>
          </cell>
        </row>
        <row r="1132">
          <cell r="G1132">
            <v>1451090</v>
          </cell>
          <cell r="H1132">
            <v>2710</v>
          </cell>
        </row>
        <row r="1133">
          <cell r="G1133">
            <v>1451091</v>
          </cell>
          <cell r="H1133">
            <v>2710</v>
          </cell>
        </row>
        <row r="1134">
          <cell r="G1134">
            <v>1451092</v>
          </cell>
          <cell r="H1134">
            <v>2710</v>
          </cell>
        </row>
        <row r="1135">
          <cell r="G1135">
            <v>1451093</v>
          </cell>
          <cell r="H1135">
            <v>2710</v>
          </cell>
        </row>
        <row r="1136">
          <cell r="G1136">
            <v>1451094</v>
          </cell>
          <cell r="H1136">
            <v>2710</v>
          </cell>
        </row>
        <row r="1137">
          <cell r="G1137">
            <v>1451101</v>
          </cell>
          <cell r="H1137">
            <v>2710</v>
          </cell>
        </row>
        <row r="1138">
          <cell r="G1138">
            <v>1451102</v>
          </cell>
          <cell r="H1138">
            <v>2710</v>
          </cell>
        </row>
        <row r="1139">
          <cell r="G1139">
            <v>1451103</v>
          </cell>
          <cell r="H1139">
            <v>2710</v>
          </cell>
        </row>
        <row r="1140">
          <cell r="G1140">
            <v>1451104</v>
          </cell>
          <cell r="H1140">
            <v>2710</v>
          </cell>
        </row>
        <row r="1141">
          <cell r="G1141">
            <v>1451105</v>
          </cell>
          <cell r="H1141">
            <v>2710</v>
          </cell>
        </row>
        <row r="1142">
          <cell r="G1142">
            <v>1451106</v>
          </cell>
          <cell r="H1142">
            <v>2710</v>
          </cell>
        </row>
        <row r="1143">
          <cell r="G1143">
            <v>1451107</v>
          </cell>
          <cell r="H1143">
            <v>2710</v>
          </cell>
        </row>
        <row r="1144">
          <cell r="G1144">
            <v>1451108</v>
          </cell>
          <cell r="H1144">
            <v>2710</v>
          </cell>
        </row>
        <row r="1145">
          <cell r="G1145">
            <v>1451109</v>
          </cell>
          <cell r="H1145">
            <v>2710</v>
          </cell>
        </row>
        <row r="1146">
          <cell r="G1146">
            <v>1451120</v>
          </cell>
          <cell r="H1146">
            <v>2710</v>
          </cell>
        </row>
        <row r="1147">
          <cell r="G1147">
            <v>1451121</v>
          </cell>
          <cell r="H1147">
            <v>2710</v>
          </cell>
        </row>
        <row r="1148">
          <cell r="G1148">
            <v>1451122</v>
          </cell>
          <cell r="H1148">
            <v>2710</v>
          </cell>
        </row>
        <row r="1149">
          <cell r="G1149">
            <v>1451123</v>
          </cell>
          <cell r="H1149">
            <v>2710</v>
          </cell>
        </row>
        <row r="1150">
          <cell r="G1150">
            <v>1451133</v>
          </cell>
          <cell r="H1150">
            <v>2710</v>
          </cell>
        </row>
        <row r="1151">
          <cell r="G1151">
            <v>1451135</v>
          </cell>
          <cell r="H1151">
            <v>2710</v>
          </cell>
        </row>
        <row r="1152">
          <cell r="G1152">
            <v>1451140</v>
          </cell>
          <cell r="H1152">
            <v>2710</v>
          </cell>
        </row>
        <row r="1153">
          <cell r="G1153">
            <v>1451150</v>
          </cell>
          <cell r="H1153">
            <v>2710</v>
          </cell>
        </row>
        <row r="1154">
          <cell r="G1154">
            <v>1451151</v>
          </cell>
          <cell r="H1154">
            <v>2710</v>
          </cell>
        </row>
        <row r="1155">
          <cell r="G1155">
            <v>1451160</v>
          </cell>
          <cell r="H1155">
            <v>2710</v>
          </cell>
        </row>
        <row r="1156">
          <cell r="G1156">
            <v>1451165</v>
          </cell>
          <cell r="H1156">
            <v>2710</v>
          </cell>
        </row>
        <row r="1157">
          <cell r="G1157">
            <v>145.19999999999999</v>
          </cell>
        </row>
        <row r="1158">
          <cell r="G1158">
            <v>1452024</v>
          </cell>
          <cell r="H1158">
            <v>2710</v>
          </cell>
        </row>
        <row r="1159">
          <cell r="H1159">
            <v>2715</v>
          </cell>
        </row>
        <row r="1160">
          <cell r="G1160">
            <v>144.1</v>
          </cell>
          <cell r="H1160">
            <v>2720</v>
          </cell>
        </row>
        <row r="1161">
          <cell r="G1161">
            <v>1441000</v>
          </cell>
          <cell r="H1161">
            <v>2725</v>
          </cell>
        </row>
        <row r="1162">
          <cell r="G1162">
            <v>1441002</v>
          </cell>
          <cell r="H1162">
            <v>2725</v>
          </cell>
        </row>
        <row r="1163">
          <cell r="G1163">
            <v>1441070</v>
          </cell>
          <cell r="H1163">
            <v>2725</v>
          </cell>
        </row>
        <row r="1164">
          <cell r="G1164">
            <v>1441001</v>
          </cell>
          <cell r="H1164">
            <v>2725</v>
          </cell>
        </row>
        <row r="1165">
          <cell r="G1165">
            <v>1441003</v>
          </cell>
          <cell r="H1165">
            <v>2725</v>
          </cell>
        </row>
        <row r="1166">
          <cell r="G1166">
            <v>1441005</v>
          </cell>
          <cell r="H1166">
            <v>2725</v>
          </cell>
        </row>
        <row r="1167">
          <cell r="G1167">
            <v>1441006</v>
          </cell>
          <cell r="H1167">
            <v>2725</v>
          </cell>
        </row>
        <row r="1168">
          <cell r="G1168">
            <v>1441007</v>
          </cell>
          <cell r="H1168">
            <v>2725</v>
          </cell>
        </row>
        <row r="1169">
          <cell r="G1169">
            <v>1441008</v>
          </cell>
          <cell r="H1169">
            <v>2725</v>
          </cell>
        </row>
        <row r="1170">
          <cell r="G1170">
            <v>1441009</v>
          </cell>
          <cell r="H1170">
            <v>2725</v>
          </cell>
        </row>
        <row r="1171">
          <cell r="G1171">
            <v>1441011</v>
          </cell>
          <cell r="H1171">
            <v>2725</v>
          </cell>
        </row>
        <row r="1172">
          <cell r="G1172">
            <v>1441012</v>
          </cell>
          <cell r="H1172">
            <v>2725</v>
          </cell>
        </row>
        <row r="1173">
          <cell r="G1173">
            <v>1441013</v>
          </cell>
          <cell r="H1173">
            <v>2725</v>
          </cell>
        </row>
        <row r="1174">
          <cell r="G1174">
            <v>1441014</v>
          </cell>
          <cell r="H1174">
            <v>2725</v>
          </cell>
        </row>
        <row r="1175">
          <cell r="G1175">
            <v>1441015</v>
          </cell>
          <cell r="H1175">
            <v>2725</v>
          </cell>
        </row>
        <row r="1176">
          <cell r="G1176">
            <v>1441016</v>
          </cell>
          <cell r="H1176">
            <v>2725</v>
          </cell>
        </row>
        <row r="1177">
          <cell r="G1177">
            <v>1441017</v>
          </cell>
          <cell r="H1177">
            <v>2725</v>
          </cell>
        </row>
        <row r="1178">
          <cell r="G1178">
            <v>1441019</v>
          </cell>
          <cell r="H1178">
            <v>2725</v>
          </cell>
        </row>
        <row r="1179">
          <cell r="G1179">
            <v>1441021</v>
          </cell>
          <cell r="H1179">
            <v>2725</v>
          </cell>
        </row>
        <row r="1180">
          <cell r="G1180">
            <v>1441022</v>
          </cell>
          <cell r="H1180">
            <v>2725</v>
          </cell>
        </row>
        <row r="1181">
          <cell r="G1181">
            <v>1441023</v>
          </cell>
          <cell r="H1181">
            <v>2725</v>
          </cell>
        </row>
        <row r="1182">
          <cell r="G1182">
            <v>1441024</v>
          </cell>
          <cell r="H1182">
            <v>2725</v>
          </cell>
        </row>
        <row r="1183">
          <cell r="G1183">
            <v>1441026</v>
          </cell>
          <cell r="H1183">
            <v>2725</v>
          </cell>
        </row>
        <row r="1184">
          <cell r="G1184">
            <v>1441028</v>
          </cell>
          <cell r="H1184">
            <v>2725</v>
          </cell>
        </row>
        <row r="1185">
          <cell r="G1185">
            <v>1441029</v>
          </cell>
          <cell r="H1185">
            <v>2725</v>
          </cell>
        </row>
        <row r="1186">
          <cell r="G1186">
            <v>1441036</v>
          </cell>
          <cell r="H1186">
            <v>2725</v>
          </cell>
        </row>
        <row r="1187">
          <cell r="G1187">
            <v>1441040</v>
          </cell>
          <cell r="H1187">
            <v>2725</v>
          </cell>
        </row>
        <row r="1188">
          <cell r="G1188">
            <v>1441041</v>
          </cell>
          <cell r="H1188">
            <v>2725</v>
          </cell>
        </row>
        <row r="1189">
          <cell r="G1189">
            <v>1441045</v>
          </cell>
          <cell r="H1189">
            <v>2725</v>
          </cell>
        </row>
        <row r="1190">
          <cell r="G1190">
            <v>1441046</v>
          </cell>
          <cell r="H1190">
            <v>2725</v>
          </cell>
        </row>
        <row r="1191">
          <cell r="G1191">
            <v>1441047</v>
          </cell>
          <cell r="H1191">
            <v>2725</v>
          </cell>
        </row>
        <row r="1192">
          <cell r="G1192">
            <v>1441048</v>
          </cell>
          <cell r="H1192">
            <v>2725</v>
          </cell>
        </row>
        <row r="1193">
          <cell r="G1193">
            <v>1441050</v>
          </cell>
          <cell r="H1193">
            <v>2725</v>
          </cell>
        </row>
        <row r="1194">
          <cell r="G1194">
            <v>1441055</v>
          </cell>
          <cell r="H1194">
            <v>2725</v>
          </cell>
        </row>
        <row r="1195">
          <cell r="G1195">
            <v>1441056</v>
          </cell>
          <cell r="H1195">
            <v>2725</v>
          </cell>
        </row>
        <row r="1196">
          <cell r="G1196">
            <v>1441057</v>
          </cell>
          <cell r="H1196">
            <v>2725</v>
          </cell>
        </row>
        <row r="1197">
          <cell r="G1197">
            <v>1441074</v>
          </cell>
          <cell r="H1197">
            <v>2725</v>
          </cell>
        </row>
        <row r="1198">
          <cell r="G1198">
            <v>1441075</v>
          </cell>
          <cell r="H1198">
            <v>2725</v>
          </cell>
        </row>
        <row r="1199">
          <cell r="G1199">
            <v>1441077</v>
          </cell>
          <cell r="H1199">
            <v>2725</v>
          </cell>
        </row>
        <row r="1200">
          <cell r="G1200">
            <v>1441078</v>
          </cell>
          <cell r="H1200">
            <v>2725</v>
          </cell>
        </row>
        <row r="1201">
          <cell r="G1201">
            <v>1441080</v>
          </cell>
          <cell r="H1201">
            <v>2725</v>
          </cell>
        </row>
        <row r="1202">
          <cell r="G1202">
            <v>1441085</v>
          </cell>
          <cell r="H1202">
            <v>2725</v>
          </cell>
        </row>
        <row r="1203">
          <cell r="G1203">
            <v>1441086</v>
          </cell>
          <cell r="H1203">
            <v>2725</v>
          </cell>
        </row>
        <row r="1204">
          <cell r="G1204">
            <v>1441087</v>
          </cell>
          <cell r="H1204">
            <v>2725</v>
          </cell>
        </row>
        <row r="1205">
          <cell r="G1205">
            <v>1441088</v>
          </cell>
          <cell r="H1205">
            <v>2725</v>
          </cell>
        </row>
        <row r="1206">
          <cell r="G1206">
            <v>1441090</v>
          </cell>
          <cell r="H1206">
            <v>2725</v>
          </cell>
        </row>
        <row r="1207">
          <cell r="G1207">
            <v>1441091</v>
          </cell>
          <cell r="H1207">
            <v>2725</v>
          </cell>
        </row>
        <row r="1208">
          <cell r="G1208">
            <v>1441092</v>
          </cell>
          <cell r="H1208">
            <v>2725</v>
          </cell>
        </row>
        <row r="1209">
          <cell r="G1209" t="str">
            <v>3L15.N/R</v>
          </cell>
        </row>
        <row r="1210">
          <cell r="G1210">
            <v>144.19999999999999</v>
          </cell>
        </row>
        <row r="1211">
          <cell r="G1211">
            <v>1442000</v>
          </cell>
          <cell r="H1211">
            <v>2730</v>
          </cell>
        </row>
        <row r="1212">
          <cell r="G1212">
            <v>144.30000000000001</v>
          </cell>
        </row>
        <row r="1213">
          <cell r="G1213">
            <v>1443000</v>
          </cell>
          <cell r="H1213">
            <v>2735</v>
          </cell>
        </row>
        <row r="1214">
          <cell r="G1214">
            <v>144.4</v>
          </cell>
        </row>
        <row r="1215">
          <cell r="G1215">
            <v>1444000</v>
          </cell>
          <cell r="H1215">
            <v>2740</v>
          </cell>
        </row>
        <row r="1216">
          <cell r="G1216">
            <v>1444001</v>
          </cell>
          <cell r="H1216">
            <v>2745</v>
          </cell>
        </row>
        <row r="1217">
          <cell r="G1217">
            <v>1444002</v>
          </cell>
          <cell r="H1217">
            <v>2745</v>
          </cell>
        </row>
        <row r="1218">
          <cell r="G1218">
            <v>1444003</v>
          </cell>
          <cell r="H1218">
            <v>2745</v>
          </cell>
        </row>
        <row r="1219">
          <cell r="G1219">
            <v>1444004</v>
          </cell>
          <cell r="H1219">
            <v>2745</v>
          </cell>
        </row>
        <row r="1220">
          <cell r="G1220">
            <v>1444005</v>
          </cell>
          <cell r="H1220">
            <v>2745</v>
          </cell>
        </row>
        <row r="1221">
          <cell r="G1221">
            <v>1444006</v>
          </cell>
          <cell r="H1221">
            <v>2745</v>
          </cell>
        </row>
        <row r="1222">
          <cell r="G1222">
            <v>1444007</v>
          </cell>
          <cell r="H1222">
            <v>2745</v>
          </cell>
        </row>
        <row r="1223">
          <cell r="G1223">
            <v>1444008</v>
          </cell>
          <cell r="H1223">
            <v>2745</v>
          </cell>
        </row>
        <row r="1224">
          <cell r="G1224">
            <v>1444009</v>
          </cell>
          <cell r="H1224">
            <v>2745</v>
          </cell>
        </row>
        <row r="1225">
          <cell r="G1225">
            <v>1444010</v>
          </cell>
          <cell r="H1225">
            <v>2745</v>
          </cell>
        </row>
        <row r="1226">
          <cell r="G1226" t="str">
            <v>3L12A.INVENTORY</v>
          </cell>
        </row>
        <row r="1227">
          <cell r="G1227">
            <v>151.1</v>
          </cell>
          <cell r="H1227">
            <v>2750</v>
          </cell>
        </row>
        <row r="1228">
          <cell r="G1228">
            <v>1511005</v>
          </cell>
          <cell r="H1228">
            <v>2755</v>
          </cell>
        </row>
        <row r="1229">
          <cell r="G1229">
            <v>1511010</v>
          </cell>
          <cell r="H1229">
            <v>2755</v>
          </cell>
        </row>
        <row r="1230">
          <cell r="G1230">
            <v>1511015</v>
          </cell>
          <cell r="H1230">
            <v>2755</v>
          </cell>
        </row>
        <row r="1231">
          <cell r="G1231">
            <v>151.19999999999999</v>
          </cell>
        </row>
        <row r="1232">
          <cell r="G1232">
            <v>1512000</v>
          </cell>
          <cell r="H1232">
            <v>2755</v>
          </cell>
        </row>
        <row r="1233">
          <cell r="G1233">
            <v>132.1</v>
          </cell>
          <cell r="H1233">
            <v>2770</v>
          </cell>
        </row>
        <row r="1234">
          <cell r="G1234">
            <v>1322000</v>
          </cell>
          <cell r="H1234">
            <v>2775</v>
          </cell>
        </row>
        <row r="1235">
          <cell r="G1235">
            <v>1322001</v>
          </cell>
          <cell r="H1235">
            <v>2775</v>
          </cell>
        </row>
        <row r="1236">
          <cell r="G1236">
            <v>1322002</v>
          </cell>
          <cell r="H1236">
            <v>2775</v>
          </cell>
        </row>
        <row r="1237">
          <cell r="G1237">
            <v>1322003</v>
          </cell>
          <cell r="H1237">
            <v>2775</v>
          </cell>
        </row>
        <row r="1238">
          <cell r="G1238">
            <v>1322004</v>
          </cell>
          <cell r="H1238">
            <v>2775</v>
          </cell>
        </row>
        <row r="1239">
          <cell r="G1239">
            <v>1322005</v>
          </cell>
          <cell r="H1239">
            <v>2775</v>
          </cell>
        </row>
        <row r="1240">
          <cell r="G1240">
            <v>1322006</v>
          </cell>
          <cell r="H1240">
            <v>2775</v>
          </cell>
        </row>
        <row r="1241">
          <cell r="G1241">
            <v>1322007</v>
          </cell>
          <cell r="H1241">
            <v>2775</v>
          </cell>
        </row>
        <row r="1242">
          <cell r="G1242">
            <v>1322008</v>
          </cell>
          <cell r="H1242">
            <v>2775</v>
          </cell>
        </row>
        <row r="1243">
          <cell r="G1243">
            <v>1322009</v>
          </cell>
          <cell r="H1243">
            <v>2775</v>
          </cell>
        </row>
        <row r="1244">
          <cell r="G1244">
            <v>1322010</v>
          </cell>
          <cell r="H1244">
            <v>2775</v>
          </cell>
        </row>
        <row r="1245">
          <cell r="G1245">
            <v>1322011</v>
          </cell>
          <cell r="H1245">
            <v>2775</v>
          </cell>
        </row>
        <row r="1246">
          <cell r="G1246">
            <v>1322012</v>
          </cell>
          <cell r="H1246">
            <v>2775</v>
          </cell>
        </row>
        <row r="1247">
          <cell r="G1247">
            <v>1322013</v>
          </cell>
          <cell r="H1247">
            <v>2775</v>
          </cell>
        </row>
        <row r="1248">
          <cell r="G1248">
            <v>1322014</v>
          </cell>
          <cell r="H1248">
            <v>2775</v>
          </cell>
        </row>
        <row r="1249">
          <cell r="G1249">
            <v>1322015</v>
          </cell>
          <cell r="H1249">
            <v>2775</v>
          </cell>
        </row>
        <row r="1250">
          <cell r="G1250">
            <v>1322016</v>
          </cell>
          <cell r="H1250">
            <v>2775</v>
          </cell>
        </row>
        <row r="1251">
          <cell r="G1251">
            <v>1322017</v>
          </cell>
          <cell r="H1251">
            <v>2775</v>
          </cell>
        </row>
        <row r="1252">
          <cell r="G1252">
            <v>1322018</v>
          </cell>
          <cell r="H1252">
            <v>2775</v>
          </cell>
        </row>
        <row r="1253">
          <cell r="G1253">
            <v>1322020</v>
          </cell>
          <cell r="H1253">
            <v>2775</v>
          </cell>
        </row>
        <row r="1254">
          <cell r="G1254">
            <v>1322021</v>
          </cell>
          <cell r="H1254">
            <v>2775</v>
          </cell>
        </row>
        <row r="1255">
          <cell r="G1255">
            <v>1322022</v>
          </cell>
          <cell r="H1255">
            <v>2775</v>
          </cell>
        </row>
        <row r="1256">
          <cell r="G1256">
            <v>1322023</v>
          </cell>
          <cell r="H1256">
            <v>2775</v>
          </cell>
        </row>
        <row r="1257">
          <cell r="G1257">
            <v>1322024</v>
          </cell>
          <cell r="H1257">
            <v>2775</v>
          </cell>
        </row>
        <row r="1258">
          <cell r="G1258">
            <v>1322025</v>
          </cell>
          <cell r="H1258">
            <v>2775</v>
          </cell>
        </row>
        <row r="1259">
          <cell r="G1259">
            <v>1322026</v>
          </cell>
          <cell r="H1259">
            <v>2775</v>
          </cell>
        </row>
        <row r="1260">
          <cell r="G1260">
            <v>1322027</v>
          </cell>
          <cell r="H1260">
            <v>2775</v>
          </cell>
        </row>
        <row r="1261">
          <cell r="G1261">
            <v>1322028</v>
          </cell>
          <cell r="H1261">
            <v>2775</v>
          </cell>
        </row>
        <row r="1262">
          <cell r="G1262">
            <v>1322029</v>
          </cell>
          <cell r="H1262">
            <v>2775</v>
          </cell>
        </row>
        <row r="1263">
          <cell r="G1263">
            <v>1322030</v>
          </cell>
          <cell r="H1263">
            <v>2775</v>
          </cell>
        </row>
        <row r="1264">
          <cell r="G1264">
            <v>1322031</v>
          </cell>
          <cell r="H1264">
            <v>2775</v>
          </cell>
        </row>
        <row r="1265">
          <cell r="G1265">
            <v>1322032</v>
          </cell>
          <cell r="H1265">
            <v>2775</v>
          </cell>
        </row>
        <row r="1266">
          <cell r="G1266">
            <v>1322033</v>
          </cell>
          <cell r="H1266">
            <v>2775</v>
          </cell>
        </row>
        <row r="1267">
          <cell r="G1267">
            <v>1322034</v>
          </cell>
          <cell r="H1267">
            <v>2775</v>
          </cell>
        </row>
        <row r="1268">
          <cell r="G1268">
            <v>1322035</v>
          </cell>
          <cell r="H1268">
            <v>2775</v>
          </cell>
        </row>
        <row r="1269">
          <cell r="G1269">
            <v>1322036</v>
          </cell>
          <cell r="H1269">
            <v>2775</v>
          </cell>
        </row>
        <row r="1270">
          <cell r="G1270">
            <v>1322037</v>
          </cell>
          <cell r="H1270">
            <v>2775</v>
          </cell>
        </row>
        <row r="1271">
          <cell r="G1271">
            <v>1322038</v>
          </cell>
          <cell r="H1271">
            <v>2775</v>
          </cell>
        </row>
        <row r="1272">
          <cell r="G1272">
            <v>1322039</v>
          </cell>
          <cell r="H1272">
            <v>2775</v>
          </cell>
        </row>
        <row r="1273">
          <cell r="G1273">
            <v>1322040</v>
          </cell>
          <cell r="H1273">
            <v>2775</v>
          </cell>
        </row>
        <row r="1274">
          <cell r="G1274">
            <v>1322041</v>
          </cell>
          <cell r="H1274">
            <v>2775</v>
          </cell>
        </row>
        <row r="1275">
          <cell r="G1275">
            <v>1322042</v>
          </cell>
          <cell r="H1275">
            <v>2775</v>
          </cell>
        </row>
        <row r="1276">
          <cell r="G1276">
            <v>1322043</v>
          </cell>
          <cell r="H1276">
            <v>2775</v>
          </cell>
        </row>
        <row r="1277">
          <cell r="G1277">
            <v>1322044</v>
          </cell>
          <cell r="H1277">
            <v>2775</v>
          </cell>
        </row>
        <row r="1278">
          <cell r="G1278">
            <v>1322045</v>
          </cell>
          <cell r="H1278">
            <v>2775</v>
          </cell>
        </row>
        <row r="1279">
          <cell r="G1279">
            <v>1322046</v>
          </cell>
          <cell r="H1279">
            <v>2775</v>
          </cell>
        </row>
        <row r="1280">
          <cell r="G1280">
            <v>1322047</v>
          </cell>
          <cell r="H1280">
            <v>2775</v>
          </cell>
        </row>
        <row r="1281">
          <cell r="G1281">
            <v>1322048</v>
          </cell>
          <cell r="H1281">
            <v>2775</v>
          </cell>
        </row>
        <row r="1282">
          <cell r="G1282">
            <v>1322049</v>
          </cell>
          <cell r="H1282">
            <v>2775</v>
          </cell>
        </row>
        <row r="1283">
          <cell r="G1283">
            <v>1322050</v>
          </cell>
          <cell r="H1283">
            <v>2775</v>
          </cell>
        </row>
        <row r="1284">
          <cell r="G1284">
            <v>1322051</v>
          </cell>
          <cell r="H1284">
            <v>2775</v>
          </cell>
        </row>
        <row r="1285">
          <cell r="G1285">
            <v>1322052</v>
          </cell>
          <cell r="H1285">
            <v>2775</v>
          </cell>
        </row>
        <row r="1286">
          <cell r="G1286">
            <v>1322053</v>
          </cell>
          <cell r="H1286">
            <v>2775</v>
          </cell>
        </row>
        <row r="1287">
          <cell r="G1287">
            <v>1322054</v>
          </cell>
          <cell r="H1287">
            <v>2775</v>
          </cell>
        </row>
        <row r="1288">
          <cell r="G1288">
            <v>1322055</v>
          </cell>
          <cell r="H1288">
            <v>2775</v>
          </cell>
        </row>
        <row r="1289">
          <cell r="G1289">
            <v>1322056</v>
          </cell>
          <cell r="H1289">
            <v>2775</v>
          </cell>
        </row>
        <row r="1290">
          <cell r="G1290">
            <v>1322057</v>
          </cell>
          <cell r="H1290">
            <v>2775</v>
          </cell>
        </row>
        <row r="1291">
          <cell r="G1291">
            <v>1322058</v>
          </cell>
          <cell r="H1291">
            <v>2775</v>
          </cell>
        </row>
        <row r="1292">
          <cell r="G1292">
            <v>1322059</v>
          </cell>
          <cell r="H1292">
            <v>2775</v>
          </cell>
        </row>
        <row r="1293">
          <cell r="G1293">
            <v>1322060</v>
          </cell>
          <cell r="H1293">
            <v>2775</v>
          </cell>
        </row>
        <row r="1294">
          <cell r="G1294">
            <v>1322061</v>
          </cell>
          <cell r="H1294">
            <v>2775</v>
          </cell>
        </row>
        <row r="1295">
          <cell r="G1295" t="str">
            <v>3L13.PREPYMTS</v>
          </cell>
        </row>
        <row r="1296">
          <cell r="G1296">
            <v>162.1</v>
          </cell>
          <cell r="H1296">
            <v>2780</v>
          </cell>
        </row>
        <row r="1297">
          <cell r="G1297">
            <v>1621000</v>
          </cell>
          <cell r="H1297">
            <v>2785</v>
          </cell>
        </row>
        <row r="1298">
          <cell r="G1298">
            <v>1621010</v>
          </cell>
          <cell r="H1298">
            <v>2790</v>
          </cell>
        </row>
        <row r="1299">
          <cell r="G1299">
            <v>1621030</v>
          </cell>
          <cell r="H1299">
            <v>2795</v>
          </cell>
        </row>
        <row r="1300">
          <cell r="G1300">
            <v>1651070</v>
          </cell>
          <cell r="H1300">
            <v>2800</v>
          </cell>
        </row>
        <row r="1301">
          <cell r="G1301">
            <v>1621020</v>
          </cell>
          <cell r="H1301">
            <v>2785</v>
          </cell>
        </row>
        <row r="1302">
          <cell r="G1302">
            <v>1651040</v>
          </cell>
          <cell r="H1302">
            <v>2785</v>
          </cell>
        </row>
        <row r="1303">
          <cell r="G1303">
            <v>1651071</v>
          </cell>
          <cell r="H1303">
            <v>2800</v>
          </cell>
        </row>
        <row r="1304">
          <cell r="G1304">
            <v>1651080</v>
          </cell>
          <cell r="H1304">
            <v>2785</v>
          </cell>
        </row>
        <row r="1305">
          <cell r="G1305">
            <v>1651090</v>
          </cell>
          <cell r="H1305">
            <v>2785</v>
          </cell>
        </row>
        <row r="1306">
          <cell r="H1306">
            <v>2805</v>
          </cell>
        </row>
        <row r="1307">
          <cell r="G1307">
            <v>171.1</v>
          </cell>
          <cell r="H1307">
            <v>2810</v>
          </cell>
        </row>
        <row r="1308">
          <cell r="G1308">
            <v>1711000</v>
          </cell>
          <cell r="H1308">
            <v>2815</v>
          </cell>
        </row>
        <row r="1309">
          <cell r="G1309">
            <v>1711010</v>
          </cell>
          <cell r="H1309">
            <v>2815</v>
          </cell>
        </row>
        <row r="1310">
          <cell r="G1310">
            <v>1711020</v>
          </cell>
          <cell r="H1310">
            <v>2815</v>
          </cell>
        </row>
        <row r="1311">
          <cell r="G1311">
            <v>174.1</v>
          </cell>
          <cell r="H1311">
            <v>2820</v>
          </cell>
        </row>
        <row r="1312">
          <cell r="G1312">
            <v>1741000</v>
          </cell>
          <cell r="H1312">
            <v>2825</v>
          </cell>
        </row>
        <row r="1313">
          <cell r="G1313">
            <v>1741010</v>
          </cell>
          <cell r="H1313">
            <v>2830</v>
          </cell>
        </row>
        <row r="1314">
          <cell r="G1314">
            <v>1741020</v>
          </cell>
          <cell r="H1314">
            <v>2835</v>
          </cell>
        </row>
        <row r="1315">
          <cell r="G1315">
            <v>1741030</v>
          </cell>
          <cell r="H1315">
            <v>2840</v>
          </cell>
        </row>
        <row r="1316">
          <cell r="G1316">
            <v>1741040</v>
          </cell>
          <cell r="H1316">
            <v>2825</v>
          </cell>
        </row>
        <row r="1317">
          <cell r="G1317">
            <v>1741090</v>
          </cell>
          <cell r="H1317">
            <v>2825</v>
          </cell>
        </row>
        <row r="1318">
          <cell r="G1318">
            <v>174.2</v>
          </cell>
        </row>
        <row r="1319">
          <cell r="G1319">
            <v>1742000</v>
          </cell>
          <cell r="H1319">
            <v>2845</v>
          </cell>
        </row>
        <row r="1320">
          <cell r="G1320">
            <v>183.1</v>
          </cell>
          <cell r="H1320">
            <v>2850</v>
          </cell>
        </row>
        <row r="1321">
          <cell r="G1321">
            <v>1831000</v>
          </cell>
          <cell r="H1321">
            <v>2855</v>
          </cell>
        </row>
        <row r="1322">
          <cell r="G1322">
            <v>1831001</v>
          </cell>
          <cell r="H1322">
            <v>2855</v>
          </cell>
        </row>
        <row r="1323">
          <cell r="G1323">
            <v>1831002</v>
          </cell>
          <cell r="H1323">
            <v>2855</v>
          </cell>
        </row>
        <row r="1324">
          <cell r="G1324">
            <v>1831003</v>
          </cell>
          <cell r="H1324">
            <v>2855</v>
          </cell>
        </row>
        <row r="1325">
          <cell r="G1325">
            <v>1831004</v>
          </cell>
          <cell r="H1325">
            <v>2855</v>
          </cell>
        </row>
        <row r="1326">
          <cell r="G1326">
            <v>1831005</v>
          </cell>
          <cell r="H1326">
            <v>2855</v>
          </cell>
        </row>
        <row r="1327">
          <cell r="G1327">
            <v>1831006</v>
          </cell>
          <cell r="H1327">
            <v>2855</v>
          </cell>
        </row>
        <row r="1328">
          <cell r="G1328">
            <v>1831007</v>
          </cell>
          <cell r="H1328">
            <v>2855</v>
          </cell>
        </row>
        <row r="1329">
          <cell r="G1329">
            <v>1831008</v>
          </cell>
          <cell r="H1329">
            <v>2855</v>
          </cell>
        </row>
        <row r="1330">
          <cell r="G1330">
            <v>1831009</v>
          </cell>
          <cell r="H1330">
            <v>2855</v>
          </cell>
        </row>
        <row r="1331">
          <cell r="G1331">
            <v>1831070</v>
          </cell>
          <cell r="H1331">
            <v>2855</v>
          </cell>
        </row>
        <row r="1332">
          <cell r="G1332">
            <v>184.1</v>
          </cell>
          <cell r="H1332">
            <v>2860</v>
          </cell>
        </row>
        <row r="1333">
          <cell r="G1333">
            <v>1841000</v>
          </cell>
          <cell r="H1333">
            <v>2865</v>
          </cell>
        </row>
        <row r="1334">
          <cell r="G1334">
            <v>1841050</v>
          </cell>
          <cell r="H1334">
            <v>2870</v>
          </cell>
        </row>
        <row r="1335">
          <cell r="G1335">
            <v>1841090</v>
          </cell>
          <cell r="H1335">
            <v>2875</v>
          </cell>
        </row>
        <row r="1336">
          <cell r="G1336" t="str">
            <v>2L05.DEF CHGS</v>
          </cell>
          <cell r="H1336">
            <v>2880</v>
          </cell>
        </row>
        <row r="1337">
          <cell r="G1337">
            <v>181.1</v>
          </cell>
        </row>
        <row r="1338">
          <cell r="G1338">
            <v>1811000</v>
          </cell>
          <cell r="H1338">
            <v>2885</v>
          </cell>
        </row>
        <row r="1339">
          <cell r="G1339">
            <v>1812000</v>
          </cell>
          <cell r="H1339">
            <v>2890</v>
          </cell>
        </row>
        <row r="1340">
          <cell r="G1340">
            <v>1812010</v>
          </cell>
          <cell r="H1340">
            <v>2895</v>
          </cell>
        </row>
        <row r="1341">
          <cell r="G1341">
            <v>186.1</v>
          </cell>
          <cell r="H1341">
            <v>2900</v>
          </cell>
        </row>
        <row r="1342">
          <cell r="H1342">
            <v>2905</v>
          </cell>
        </row>
        <row r="1343">
          <cell r="H1343">
            <v>2910</v>
          </cell>
        </row>
        <row r="1344">
          <cell r="H1344">
            <v>2910</v>
          </cell>
        </row>
        <row r="1345">
          <cell r="H1345">
            <v>2910</v>
          </cell>
        </row>
        <row r="1346">
          <cell r="H1346">
            <v>2910</v>
          </cell>
        </row>
        <row r="1347">
          <cell r="H1347">
            <v>2910</v>
          </cell>
        </row>
        <row r="1348">
          <cell r="G1348">
            <v>1863000</v>
          </cell>
          <cell r="H1348">
            <v>2915</v>
          </cell>
        </row>
        <row r="1349">
          <cell r="G1349">
            <v>1863001</v>
          </cell>
          <cell r="H1349">
            <v>2920</v>
          </cell>
        </row>
        <row r="1350">
          <cell r="G1350">
            <v>1863002</v>
          </cell>
          <cell r="H1350">
            <v>2920</v>
          </cell>
        </row>
        <row r="1351">
          <cell r="G1351">
            <v>1863003</v>
          </cell>
          <cell r="H1351">
            <v>2920</v>
          </cell>
        </row>
        <row r="1352">
          <cell r="G1352">
            <v>1863004</v>
          </cell>
          <cell r="H1352">
            <v>2920</v>
          </cell>
        </row>
        <row r="1353">
          <cell r="G1353">
            <v>1863010</v>
          </cell>
          <cell r="H1353">
            <v>2920</v>
          </cell>
        </row>
        <row r="1354">
          <cell r="G1354">
            <v>1863011</v>
          </cell>
          <cell r="H1354">
            <v>2920</v>
          </cell>
        </row>
        <row r="1355">
          <cell r="G1355">
            <v>1863012</v>
          </cell>
          <cell r="H1355">
            <v>2920</v>
          </cell>
        </row>
        <row r="1356">
          <cell r="G1356">
            <v>1863013</v>
          </cell>
          <cell r="H1356">
            <v>2920</v>
          </cell>
        </row>
        <row r="1357">
          <cell r="G1357">
            <v>1863014</v>
          </cell>
          <cell r="H1357">
            <v>2920</v>
          </cell>
        </row>
        <row r="1358">
          <cell r="G1358">
            <v>1863015</v>
          </cell>
          <cell r="H1358">
            <v>2920</v>
          </cell>
        </row>
        <row r="1359">
          <cell r="G1359">
            <v>1863016</v>
          </cell>
          <cell r="H1359">
            <v>2920</v>
          </cell>
        </row>
        <row r="1360">
          <cell r="G1360">
            <v>1863017</v>
          </cell>
          <cell r="H1360">
            <v>2920</v>
          </cell>
        </row>
        <row r="1361">
          <cell r="G1361">
            <v>1863018</v>
          </cell>
          <cell r="H1361">
            <v>2920</v>
          </cell>
        </row>
        <row r="1362">
          <cell r="G1362">
            <v>1863019</v>
          </cell>
          <cell r="H1362">
            <v>2920</v>
          </cell>
        </row>
        <row r="1363">
          <cell r="G1363">
            <v>1863030</v>
          </cell>
          <cell r="H1363">
            <v>2925</v>
          </cell>
        </row>
        <row r="1364">
          <cell r="G1364">
            <v>1863031</v>
          </cell>
          <cell r="H1364">
            <v>2925</v>
          </cell>
        </row>
        <row r="1365">
          <cell r="G1365">
            <v>1863051</v>
          </cell>
          <cell r="H1365">
            <v>2925</v>
          </cell>
        </row>
        <row r="1366">
          <cell r="G1366">
            <v>1863052</v>
          </cell>
          <cell r="H1366">
            <v>2925</v>
          </cell>
        </row>
        <row r="1367">
          <cell r="G1367">
            <v>1863053</v>
          </cell>
          <cell r="H1367">
            <v>2925</v>
          </cell>
        </row>
        <row r="1368">
          <cell r="G1368">
            <v>1863054</v>
          </cell>
          <cell r="H1368">
            <v>2925</v>
          </cell>
        </row>
        <row r="1369">
          <cell r="G1369">
            <v>1863060</v>
          </cell>
          <cell r="H1369">
            <v>2930</v>
          </cell>
        </row>
        <row r="1370">
          <cell r="G1370">
            <v>1863061</v>
          </cell>
          <cell r="H1370">
            <v>2930</v>
          </cell>
        </row>
        <row r="1371">
          <cell r="G1371">
            <v>1863062</v>
          </cell>
          <cell r="H1371">
            <v>2930</v>
          </cell>
        </row>
        <row r="1372">
          <cell r="G1372">
            <v>1863063</v>
          </cell>
          <cell r="H1372">
            <v>2930</v>
          </cell>
        </row>
        <row r="1373">
          <cell r="G1373">
            <v>1863064</v>
          </cell>
          <cell r="H1373">
            <v>2930</v>
          </cell>
        </row>
        <row r="1374">
          <cell r="G1374">
            <v>1863065</v>
          </cell>
          <cell r="H1374">
            <v>2930</v>
          </cell>
        </row>
        <row r="1375">
          <cell r="G1375">
            <v>1863066</v>
          </cell>
          <cell r="H1375">
            <v>2930</v>
          </cell>
        </row>
        <row r="1376">
          <cell r="G1376">
            <v>1863067</v>
          </cell>
          <cell r="H1376">
            <v>2930</v>
          </cell>
        </row>
        <row r="1377">
          <cell r="G1377">
            <v>1863068</v>
          </cell>
          <cell r="H1377">
            <v>2930</v>
          </cell>
        </row>
        <row r="1378">
          <cell r="G1378">
            <v>1863069</v>
          </cell>
          <cell r="H1378">
            <v>2930</v>
          </cell>
        </row>
        <row r="1379">
          <cell r="G1379">
            <v>1863020</v>
          </cell>
          <cell r="H1379">
            <v>2935</v>
          </cell>
        </row>
        <row r="1380">
          <cell r="G1380">
            <v>1863021</v>
          </cell>
          <cell r="H1380">
            <v>2935</v>
          </cell>
        </row>
        <row r="1381">
          <cell r="G1381">
            <v>1863022</v>
          </cell>
          <cell r="H1381">
            <v>2935</v>
          </cell>
        </row>
        <row r="1382">
          <cell r="G1382">
            <v>1863023</v>
          </cell>
          <cell r="H1382">
            <v>2935</v>
          </cell>
        </row>
        <row r="1383">
          <cell r="G1383">
            <v>1863024</v>
          </cell>
          <cell r="H1383">
            <v>2935</v>
          </cell>
        </row>
        <row r="1384">
          <cell r="G1384">
            <v>1863025</v>
          </cell>
          <cell r="H1384">
            <v>2935</v>
          </cell>
        </row>
        <row r="1385">
          <cell r="G1385">
            <v>1863026</v>
          </cell>
          <cell r="H1385">
            <v>2935</v>
          </cell>
        </row>
        <row r="1386">
          <cell r="G1386">
            <v>1863027</v>
          </cell>
          <cell r="H1386">
            <v>2935</v>
          </cell>
        </row>
        <row r="1387">
          <cell r="G1387">
            <v>1863028</v>
          </cell>
          <cell r="H1387">
            <v>2935</v>
          </cell>
        </row>
        <row r="1388">
          <cell r="G1388">
            <v>1863029</v>
          </cell>
          <cell r="H1388">
            <v>2935</v>
          </cell>
        </row>
        <row r="1389">
          <cell r="G1389">
            <v>1863070</v>
          </cell>
          <cell r="H1389">
            <v>2940</v>
          </cell>
        </row>
        <row r="1390">
          <cell r="G1390">
            <v>1863071</v>
          </cell>
          <cell r="H1390">
            <v>2940</v>
          </cell>
        </row>
        <row r="1391">
          <cell r="G1391">
            <v>1863072</v>
          </cell>
          <cell r="H1391">
            <v>2940</v>
          </cell>
        </row>
        <row r="1392">
          <cell r="G1392">
            <v>1863073</v>
          </cell>
          <cell r="H1392">
            <v>2940</v>
          </cell>
        </row>
        <row r="1393">
          <cell r="G1393">
            <v>1863074</v>
          </cell>
          <cell r="H1393">
            <v>2940</v>
          </cell>
        </row>
        <row r="1394">
          <cell r="G1394">
            <v>1863075</v>
          </cell>
          <cell r="H1394">
            <v>2940</v>
          </cell>
        </row>
        <row r="1395">
          <cell r="G1395">
            <v>1863076</v>
          </cell>
          <cell r="H1395">
            <v>2940</v>
          </cell>
        </row>
        <row r="1396">
          <cell r="G1396">
            <v>1863077</v>
          </cell>
          <cell r="H1396">
            <v>2940</v>
          </cell>
        </row>
        <row r="1397">
          <cell r="G1397">
            <v>1863078</v>
          </cell>
          <cell r="H1397">
            <v>2940</v>
          </cell>
        </row>
        <row r="1398">
          <cell r="G1398">
            <v>1863079</v>
          </cell>
          <cell r="H1398">
            <v>2940</v>
          </cell>
        </row>
        <row r="1399">
          <cell r="G1399">
            <v>1863080</v>
          </cell>
          <cell r="H1399">
            <v>2940</v>
          </cell>
        </row>
        <row r="1400">
          <cell r="H1400">
            <v>2945</v>
          </cell>
        </row>
        <row r="1401">
          <cell r="G1401">
            <v>1862001</v>
          </cell>
          <cell r="H1401">
            <v>2950</v>
          </cell>
        </row>
        <row r="1402">
          <cell r="G1402">
            <v>1862004</v>
          </cell>
          <cell r="H1402">
            <v>2955</v>
          </cell>
        </row>
        <row r="1403">
          <cell r="G1403">
            <v>1862020</v>
          </cell>
          <cell r="H1403">
            <v>2960</v>
          </cell>
        </row>
        <row r="1404">
          <cell r="G1404">
            <v>1862040</v>
          </cell>
          <cell r="H1404">
            <v>2965</v>
          </cell>
        </row>
        <row r="1405">
          <cell r="G1405">
            <v>1862041</v>
          </cell>
          <cell r="H1405">
            <v>2970</v>
          </cell>
        </row>
        <row r="1406">
          <cell r="G1406">
            <v>1862042</v>
          </cell>
          <cell r="H1406">
            <v>2975</v>
          </cell>
        </row>
        <row r="1407">
          <cell r="G1407">
            <v>1862043</v>
          </cell>
          <cell r="H1407">
            <v>2980</v>
          </cell>
        </row>
        <row r="1408">
          <cell r="G1408" t="str">
            <v>1862000/1862045</v>
          </cell>
          <cell r="H1408">
            <v>2985</v>
          </cell>
        </row>
        <row r="1409">
          <cell r="G1409">
            <v>1862048</v>
          </cell>
          <cell r="H1409">
            <v>3000</v>
          </cell>
        </row>
        <row r="1410">
          <cell r="G1410">
            <v>1862049</v>
          </cell>
          <cell r="H1410">
            <v>3005</v>
          </cell>
        </row>
        <row r="1411">
          <cell r="G1411">
            <v>1862052</v>
          </cell>
          <cell r="H1411">
            <v>3020</v>
          </cell>
        </row>
        <row r="1412">
          <cell r="G1412">
            <v>1862053</v>
          </cell>
          <cell r="H1412">
            <v>3025</v>
          </cell>
        </row>
        <row r="1413">
          <cell r="G1413">
            <v>1862054</v>
          </cell>
          <cell r="H1413">
            <v>3030</v>
          </cell>
        </row>
        <row r="1414">
          <cell r="G1414">
            <v>1862060</v>
          </cell>
          <cell r="H1414">
            <v>3040</v>
          </cell>
        </row>
        <row r="1415">
          <cell r="G1415">
            <v>1862030</v>
          </cell>
          <cell r="H1415">
            <v>2985</v>
          </cell>
        </row>
        <row r="1416">
          <cell r="G1416">
            <v>1862002</v>
          </cell>
          <cell r="H1416">
            <v>2985</v>
          </cell>
        </row>
        <row r="1417">
          <cell r="G1417">
            <v>1862003</v>
          </cell>
          <cell r="H1417">
            <v>2980</v>
          </cell>
        </row>
        <row r="1418">
          <cell r="G1418">
            <v>1862010</v>
          </cell>
          <cell r="H1418">
            <v>3000</v>
          </cell>
        </row>
        <row r="1419">
          <cell r="G1419">
            <v>1862011</v>
          </cell>
          <cell r="H1419">
            <v>3000</v>
          </cell>
        </row>
        <row r="1420">
          <cell r="G1420">
            <v>1862019</v>
          </cell>
          <cell r="H1420">
            <v>3000</v>
          </cell>
        </row>
        <row r="1421">
          <cell r="G1421">
            <v>1862021</v>
          </cell>
          <cell r="H1421">
            <v>2960</v>
          </cell>
        </row>
        <row r="1422">
          <cell r="G1422">
            <v>1862022</v>
          </cell>
          <cell r="H1422">
            <v>2960</v>
          </cell>
        </row>
        <row r="1423">
          <cell r="G1423">
            <v>1862023</v>
          </cell>
          <cell r="H1423">
            <v>2960</v>
          </cell>
        </row>
        <row r="1424">
          <cell r="G1424">
            <v>1862024</v>
          </cell>
          <cell r="H1424">
            <v>2960</v>
          </cell>
        </row>
        <row r="1425">
          <cell r="G1425">
            <v>1862025</v>
          </cell>
          <cell r="H1425">
            <v>2960</v>
          </cell>
        </row>
        <row r="1426">
          <cell r="G1426">
            <v>1862026</v>
          </cell>
          <cell r="H1426">
            <v>2960</v>
          </cell>
        </row>
        <row r="1427">
          <cell r="G1427">
            <v>1862027</v>
          </cell>
          <cell r="H1427">
            <v>2960</v>
          </cell>
        </row>
        <row r="1428">
          <cell r="G1428">
            <v>1862028</v>
          </cell>
          <cell r="H1428">
            <v>2960</v>
          </cell>
        </row>
        <row r="1429">
          <cell r="G1429">
            <v>1862029</v>
          </cell>
          <cell r="H1429">
            <v>2960</v>
          </cell>
        </row>
        <row r="1430">
          <cell r="G1430">
            <v>1862044</v>
          </cell>
          <cell r="H1430">
            <v>2975</v>
          </cell>
        </row>
        <row r="1431">
          <cell r="G1431">
            <v>1862046</v>
          </cell>
          <cell r="H1431">
            <v>2985</v>
          </cell>
        </row>
        <row r="1432">
          <cell r="G1432">
            <v>1862047</v>
          </cell>
          <cell r="H1432">
            <v>2985</v>
          </cell>
        </row>
        <row r="1433">
          <cell r="G1433">
            <v>1862050</v>
          </cell>
          <cell r="H1433">
            <v>3000</v>
          </cell>
        </row>
        <row r="1434">
          <cell r="G1434">
            <v>1862051</v>
          </cell>
          <cell r="H1434">
            <v>3000</v>
          </cell>
        </row>
        <row r="1435">
          <cell r="G1435">
            <v>1862055</v>
          </cell>
          <cell r="H1435">
            <v>3000</v>
          </cell>
        </row>
        <row r="1436">
          <cell r="G1436">
            <v>1862092</v>
          </cell>
          <cell r="H1436">
            <v>2975</v>
          </cell>
        </row>
        <row r="1437">
          <cell r="G1437">
            <v>1862061</v>
          </cell>
          <cell r="H1437">
            <v>3040</v>
          </cell>
        </row>
        <row r="1438">
          <cell r="G1438">
            <v>1862062</v>
          </cell>
          <cell r="H1438">
            <v>3040</v>
          </cell>
        </row>
        <row r="1439">
          <cell r="G1439">
            <v>1862063</v>
          </cell>
          <cell r="H1439">
            <v>3040</v>
          </cell>
        </row>
        <row r="1440">
          <cell r="G1440">
            <v>1862064</v>
          </cell>
          <cell r="H1440">
            <v>3040</v>
          </cell>
        </row>
        <row r="1441">
          <cell r="G1441">
            <v>1862065</v>
          </cell>
          <cell r="H1441">
            <v>3040</v>
          </cell>
        </row>
        <row r="1442">
          <cell r="G1442">
            <v>1862066</v>
          </cell>
          <cell r="H1442">
            <v>3040</v>
          </cell>
        </row>
        <row r="1443">
          <cell r="G1443">
            <v>1862067</v>
          </cell>
          <cell r="H1443">
            <v>3040</v>
          </cell>
        </row>
        <row r="1444">
          <cell r="G1444">
            <v>1862068</v>
          </cell>
          <cell r="H1444">
            <v>3040</v>
          </cell>
        </row>
        <row r="1445">
          <cell r="G1445">
            <v>1862069</v>
          </cell>
          <cell r="H1445">
            <v>3040</v>
          </cell>
        </row>
        <row r="1446">
          <cell r="G1446">
            <v>1865001</v>
          </cell>
          <cell r="H1446">
            <v>3080</v>
          </cell>
        </row>
        <row r="1447">
          <cell r="G1447">
            <v>1865004</v>
          </cell>
          <cell r="H1447">
            <v>3090</v>
          </cell>
        </row>
        <row r="1448">
          <cell r="G1448">
            <v>1865020</v>
          </cell>
          <cell r="H1448">
            <v>3110</v>
          </cell>
        </row>
        <row r="1449">
          <cell r="G1449">
            <v>1865040</v>
          </cell>
          <cell r="H1449">
            <v>3120</v>
          </cell>
        </row>
        <row r="1450">
          <cell r="G1450">
            <v>1865041</v>
          </cell>
          <cell r="H1450">
            <v>3125</v>
          </cell>
        </row>
        <row r="1451">
          <cell r="G1451">
            <v>1865042</v>
          </cell>
          <cell r="H1451">
            <v>3130</v>
          </cell>
        </row>
        <row r="1452">
          <cell r="G1452">
            <v>1865043</v>
          </cell>
          <cell r="H1452">
            <v>3135</v>
          </cell>
        </row>
        <row r="1453">
          <cell r="G1453">
            <v>1865045</v>
          </cell>
          <cell r="H1453">
            <v>3140</v>
          </cell>
        </row>
        <row r="1454">
          <cell r="G1454">
            <v>1865048</v>
          </cell>
          <cell r="H1454">
            <v>3155</v>
          </cell>
        </row>
        <row r="1455">
          <cell r="G1455">
            <v>1865049</v>
          </cell>
          <cell r="H1455">
            <v>3160</v>
          </cell>
        </row>
        <row r="1456">
          <cell r="G1456">
            <v>1865052</v>
          </cell>
          <cell r="H1456">
            <v>3175</v>
          </cell>
        </row>
        <row r="1457">
          <cell r="G1457">
            <v>1865053</v>
          </cell>
          <cell r="H1457">
            <v>3180</v>
          </cell>
        </row>
        <row r="1458">
          <cell r="G1458">
            <v>1865054</v>
          </cell>
          <cell r="H1458">
            <v>3185</v>
          </cell>
        </row>
        <row r="1459">
          <cell r="G1459">
            <v>1865060</v>
          </cell>
          <cell r="H1459">
            <v>3195</v>
          </cell>
        </row>
        <row r="1460">
          <cell r="G1460">
            <v>1862070</v>
          </cell>
          <cell r="H1460">
            <v>3110</v>
          </cell>
        </row>
        <row r="1461">
          <cell r="G1461">
            <v>1862071</v>
          </cell>
          <cell r="H1461">
            <v>3110</v>
          </cell>
        </row>
        <row r="1462">
          <cell r="G1462">
            <v>1862072</v>
          </cell>
          <cell r="H1462">
            <v>3110</v>
          </cell>
        </row>
        <row r="1463">
          <cell r="G1463">
            <v>1862073</v>
          </cell>
          <cell r="H1463">
            <v>3110</v>
          </cell>
        </row>
        <row r="1464">
          <cell r="G1464">
            <v>1862074</v>
          </cell>
          <cell r="H1464">
            <v>3110</v>
          </cell>
        </row>
        <row r="1465">
          <cell r="G1465">
            <v>1862075</v>
          </cell>
          <cell r="H1465">
            <v>3110</v>
          </cell>
        </row>
        <row r="1466">
          <cell r="G1466">
            <v>1862076</v>
          </cell>
          <cell r="H1466">
            <v>3110</v>
          </cell>
        </row>
        <row r="1467">
          <cell r="G1467">
            <v>1862077</v>
          </cell>
          <cell r="H1467">
            <v>3110</v>
          </cell>
        </row>
        <row r="1468">
          <cell r="G1468">
            <v>1862078</v>
          </cell>
          <cell r="H1468">
            <v>3110</v>
          </cell>
        </row>
        <row r="1469">
          <cell r="G1469">
            <v>1862079</v>
          </cell>
          <cell r="H1469">
            <v>3110</v>
          </cell>
        </row>
        <row r="1470">
          <cell r="G1470">
            <v>1862080</v>
          </cell>
          <cell r="H1470">
            <v>3140</v>
          </cell>
        </row>
        <row r="1471">
          <cell r="G1471">
            <v>1862090</v>
          </cell>
          <cell r="H1471">
            <v>3120</v>
          </cell>
        </row>
        <row r="1472">
          <cell r="G1472">
            <v>1862091</v>
          </cell>
          <cell r="H1472">
            <v>3125</v>
          </cell>
        </row>
        <row r="1473">
          <cell r="G1473">
            <v>1862095</v>
          </cell>
          <cell r="H1473">
            <v>3140</v>
          </cell>
        </row>
        <row r="1474">
          <cell r="G1474">
            <v>1862098</v>
          </cell>
          <cell r="H1474">
            <v>3140</v>
          </cell>
        </row>
        <row r="1475">
          <cell r="G1475">
            <v>1865003</v>
          </cell>
          <cell r="H1475">
            <v>3135</v>
          </cell>
        </row>
        <row r="1476">
          <cell r="G1476">
            <v>1865010</v>
          </cell>
          <cell r="H1476">
            <v>3155</v>
          </cell>
        </row>
        <row r="1477">
          <cell r="G1477">
            <v>1865011</v>
          </cell>
          <cell r="H1477">
            <v>3140</v>
          </cell>
        </row>
        <row r="1478">
          <cell r="G1478">
            <v>1865019</v>
          </cell>
          <cell r="H1478">
            <v>3140</v>
          </cell>
        </row>
        <row r="1479">
          <cell r="G1479">
            <v>1865002</v>
          </cell>
          <cell r="H1479">
            <v>3140</v>
          </cell>
        </row>
        <row r="1480">
          <cell r="G1480">
            <v>1865021</v>
          </cell>
          <cell r="H1480">
            <v>3110</v>
          </cell>
        </row>
        <row r="1481">
          <cell r="G1481">
            <v>1865022</v>
          </cell>
          <cell r="H1481">
            <v>3110</v>
          </cell>
        </row>
        <row r="1482">
          <cell r="G1482">
            <v>1865023</v>
          </cell>
          <cell r="H1482">
            <v>3110</v>
          </cell>
        </row>
        <row r="1483">
          <cell r="G1483">
            <v>1865024</v>
          </cell>
          <cell r="H1483">
            <v>3110</v>
          </cell>
        </row>
        <row r="1484">
          <cell r="G1484">
            <v>1865025</v>
          </cell>
          <cell r="H1484">
            <v>3110</v>
          </cell>
        </row>
        <row r="1485">
          <cell r="G1485">
            <v>1865026</v>
          </cell>
          <cell r="H1485">
            <v>3110</v>
          </cell>
        </row>
        <row r="1486">
          <cell r="G1486">
            <v>1865027</v>
          </cell>
          <cell r="H1486">
            <v>3110</v>
          </cell>
        </row>
        <row r="1487">
          <cell r="G1487">
            <v>1865028</v>
          </cell>
          <cell r="H1487">
            <v>3110</v>
          </cell>
        </row>
        <row r="1488">
          <cell r="G1488">
            <v>1865029</v>
          </cell>
          <cell r="H1488">
            <v>3110</v>
          </cell>
        </row>
        <row r="1489">
          <cell r="G1489">
            <v>1865030</v>
          </cell>
          <cell r="H1489">
            <v>3140</v>
          </cell>
        </row>
        <row r="1490">
          <cell r="G1490">
            <v>1865044</v>
          </cell>
          <cell r="H1490">
            <v>3130</v>
          </cell>
        </row>
        <row r="1491">
          <cell r="G1491">
            <v>1865046</v>
          </cell>
          <cell r="H1491">
            <v>3140</v>
          </cell>
        </row>
        <row r="1492">
          <cell r="G1492">
            <v>1865047</v>
          </cell>
          <cell r="H1492">
            <v>3145</v>
          </cell>
        </row>
        <row r="1493">
          <cell r="G1493">
            <v>1865050</v>
          </cell>
          <cell r="H1493">
            <v>3145</v>
          </cell>
        </row>
        <row r="1494">
          <cell r="G1494">
            <v>1865051</v>
          </cell>
          <cell r="H1494">
            <v>3145</v>
          </cell>
        </row>
        <row r="1495">
          <cell r="G1495">
            <v>1865055</v>
          </cell>
          <cell r="H1495">
            <v>3145</v>
          </cell>
        </row>
        <row r="1496">
          <cell r="G1496">
            <v>1865061</v>
          </cell>
          <cell r="H1496">
            <v>3195</v>
          </cell>
        </row>
        <row r="1497">
          <cell r="G1497">
            <v>1865062</v>
          </cell>
          <cell r="H1497">
            <v>3195</v>
          </cell>
        </row>
        <row r="1498">
          <cell r="G1498">
            <v>1865063</v>
          </cell>
          <cell r="H1498">
            <v>3195</v>
          </cell>
        </row>
        <row r="1499">
          <cell r="G1499">
            <v>1865064</v>
          </cell>
          <cell r="H1499">
            <v>3195</v>
          </cell>
        </row>
        <row r="1500">
          <cell r="G1500">
            <v>1865065</v>
          </cell>
          <cell r="H1500">
            <v>3195</v>
          </cell>
        </row>
        <row r="1501">
          <cell r="G1501">
            <v>1865066</v>
          </cell>
          <cell r="H1501">
            <v>3195</v>
          </cell>
        </row>
        <row r="1502">
          <cell r="G1502">
            <v>1865067</v>
          </cell>
          <cell r="H1502">
            <v>3195</v>
          </cell>
        </row>
        <row r="1503">
          <cell r="G1503">
            <v>1865068</v>
          </cell>
          <cell r="H1503">
            <v>3195</v>
          </cell>
        </row>
        <row r="1504">
          <cell r="G1504">
            <v>1865069</v>
          </cell>
          <cell r="H1504">
            <v>3195</v>
          </cell>
        </row>
        <row r="1505">
          <cell r="G1505">
            <v>186.3</v>
          </cell>
        </row>
        <row r="1506">
          <cell r="G1506">
            <v>1864000</v>
          </cell>
          <cell r="H1506">
            <v>3200</v>
          </cell>
        </row>
        <row r="1507">
          <cell r="H1507">
            <v>3210</v>
          </cell>
        </row>
        <row r="1508">
          <cell r="G1508" t="str">
            <v>3L17.L/T DEBT</v>
          </cell>
          <cell r="H1508">
            <v>3215</v>
          </cell>
        </row>
        <row r="1509">
          <cell r="G1509" t="str">
            <v>2L09.AIA</v>
          </cell>
        </row>
        <row r="1510">
          <cell r="G1510" t="str">
            <v>3L28.AIA</v>
          </cell>
          <cell r="H1510">
            <v>3220</v>
          </cell>
        </row>
        <row r="1511">
          <cell r="G1511">
            <v>252.1</v>
          </cell>
        </row>
        <row r="1512">
          <cell r="G1512">
            <v>2525000</v>
          </cell>
          <cell r="H1512">
            <v>3225</v>
          </cell>
        </row>
        <row r="1513">
          <cell r="G1513">
            <v>252.2</v>
          </cell>
        </row>
        <row r="1514">
          <cell r="G1514">
            <v>2526000</v>
          </cell>
          <cell r="H1514">
            <v>3230</v>
          </cell>
        </row>
        <row r="1515">
          <cell r="G1515">
            <v>252.3</v>
          </cell>
        </row>
        <row r="1516">
          <cell r="G1516">
            <v>2527000</v>
          </cell>
          <cell r="H1516">
            <v>3235</v>
          </cell>
        </row>
        <row r="1517">
          <cell r="G1517">
            <v>252.4</v>
          </cell>
        </row>
        <row r="1518">
          <cell r="G1518">
            <v>2528000</v>
          </cell>
          <cell r="H1518">
            <v>3240</v>
          </cell>
        </row>
        <row r="1519">
          <cell r="G1519" t="str">
            <v>2L10.CIA</v>
          </cell>
        </row>
        <row r="1520">
          <cell r="G1520" t="str">
            <v>3L29.CIA</v>
          </cell>
          <cell r="H1520">
            <v>3245</v>
          </cell>
        </row>
        <row r="1521">
          <cell r="G1521">
            <v>271.10000000000002</v>
          </cell>
          <cell r="H1521">
            <v>3250</v>
          </cell>
        </row>
        <row r="1522">
          <cell r="G1522">
            <v>2711050</v>
          </cell>
          <cell r="H1522">
            <v>3255</v>
          </cell>
        </row>
        <row r="1523">
          <cell r="G1523">
            <v>2711001</v>
          </cell>
          <cell r="H1523">
            <v>3255</v>
          </cell>
        </row>
        <row r="1524">
          <cell r="G1524">
            <v>2711002</v>
          </cell>
          <cell r="H1524">
            <v>3260</v>
          </cell>
        </row>
        <row r="1525">
          <cell r="G1525">
            <v>2711011</v>
          </cell>
          <cell r="H1525">
            <v>3265</v>
          </cell>
        </row>
        <row r="1526">
          <cell r="G1526">
            <v>2711021</v>
          </cell>
          <cell r="H1526">
            <v>3265</v>
          </cell>
        </row>
        <row r="1527">
          <cell r="G1527">
            <v>2711031</v>
          </cell>
          <cell r="H1527">
            <v>3270</v>
          </cell>
        </row>
        <row r="1528">
          <cell r="H1528">
            <v>3275</v>
          </cell>
        </row>
        <row r="1529">
          <cell r="H1529">
            <v>3280</v>
          </cell>
        </row>
        <row r="1530">
          <cell r="G1530">
            <v>2711012</v>
          </cell>
          <cell r="H1530">
            <v>3285</v>
          </cell>
        </row>
        <row r="1531">
          <cell r="H1531">
            <v>3290</v>
          </cell>
        </row>
        <row r="1532">
          <cell r="G1532">
            <v>2711014</v>
          </cell>
          <cell r="H1532">
            <v>3295</v>
          </cell>
        </row>
        <row r="1533">
          <cell r="H1533">
            <v>3300</v>
          </cell>
        </row>
        <row r="1534">
          <cell r="H1534">
            <v>3305</v>
          </cell>
        </row>
        <row r="1535">
          <cell r="H1535">
            <v>3310</v>
          </cell>
        </row>
        <row r="1536">
          <cell r="G1536">
            <v>2711025</v>
          </cell>
          <cell r="H1536">
            <v>3315</v>
          </cell>
        </row>
        <row r="1537">
          <cell r="G1537">
            <v>2711026</v>
          </cell>
          <cell r="H1537">
            <v>3320</v>
          </cell>
        </row>
        <row r="1538">
          <cell r="H1538">
            <v>3325</v>
          </cell>
        </row>
        <row r="1539">
          <cell r="G1539">
            <v>2711032</v>
          </cell>
          <cell r="H1539">
            <v>3330</v>
          </cell>
        </row>
        <row r="1540">
          <cell r="G1540">
            <v>2711042</v>
          </cell>
          <cell r="H1540">
            <v>3335</v>
          </cell>
        </row>
        <row r="1541">
          <cell r="G1541">
            <v>2711043</v>
          </cell>
          <cell r="H1541">
            <v>3340</v>
          </cell>
        </row>
        <row r="1542">
          <cell r="G1542">
            <v>2711044</v>
          </cell>
          <cell r="H1542">
            <v>3340</v>
          </cell>
        </row>
        <row r="1543">
          <cell r="G1543">
            <v>2711045</v>
          </cell>
          <cell r="H1543">
            <v>3345</v>
          </cell>
        </row>
        <row r="1544">
          <cell r="G1544">
            <v>2711046</v>
          </cell>
          <cell r="H1544">
            <v>3350</v>
          </cell>
        </row>
        <row r="1545">
          <cell r="G1545">
            <v>2711047</v>
          </cell>
          <cell r="H1545">
            <v>3355</v>
          </cell>
        </row>
        <row r="1546">
          <cell r="G1546">
            <v>2711048</v>
          </cell>
          <cell r="H1546">
            <v>3360</v>
          </cell>
        </row>
        <row r="1547">
          <cell r="H1547">
            <v>3365</v>
          </cell>
        </row>
        <row r="1548">
          <cell r="H1548">
            <v>3370</v>
          </cell>
        </row>
        <row r="1549">
          <cell r="H1549">
            <v>3375</v>
          </cell>
        </row>
        <row r="1550">
          <cell r="H1550">
            <v>3380</v>
          </cell>
        </row>
        <row r="1551">
          <cell r="H1551">
            <v>3385</v>
          </cell>
        </row>
        <row r="1552">
          <cell r="G1552">
            <v>2711090</v>
          </cell>
          <cell r="H1552">
            <v>3390</v>
          </cell>
        </row>
        <row r="1553">
          <cell r="G1553">
            <v>2711091</v>
          </cell>
          <cell r="H1553">
            <v>3395</v>
          </cell>
        </row>
        <row r="1554">
          <cell r="H1554">
            <v>3400</v>
          </cell>
        </row>
        <row r="1555">
          <cell r="G1555">
            <v>2711094</v>
          </cell>
          <cell r="H1555">
            <v>3405</v>
          </cell>
        </row>
        <row r="1556">
          <cell r="G1556">
            <v>2711095</v>
          </cell>
          <cell r="H1556">
            <v>3410</v>
          </cell>
        </row>
        <row r="1557">
          <cell r="H1557">
            <v>3415</v>
          </cell>
        </row>
        <row r="1558">
          <cell r="G1558">
            <v>2711093</v>
          </cell>
          <cell r="H1558">
            <v>3420</v>
          </cell>
        </row>
        <row r="1559">
          <cell r="G1559">
            <v>2711097</v>
          </cell>
          <cell r="H1559">
            <v>3420</v>
          </cell>
        </row>
        <row r="1560">
          <cell r="H1560">
            <v>3425</v>
          </cell>
        </row>
        <row r="1561">
          <cell r="G1561">
            <v>2711000</v>
          </cell>
          <cell r="H1561">
            <v>3430</v>
          </cell>
        </row>
        <row r="1562">
          <cell r="G1562">
            <v>2711010</v>
          </cell>
          <cell r="H1562">
            <v>3435</v>
          </cell>
        </row>
        <row r="1563">
          <cell r="G1563">
            <v>2711071</v>
          </cell>
          <cell r="H1563">
            <v>3440</v>
          </cell>
        </row>
        <row r="1564">
          <cell r="G1564">
            <v>2711072</v>
          </cell>
          <cell r="H1564">
            <v>3445</v>
          </cell>
        </row>
        <row r="1565">
          <cell r="G1565">
            <v>2711073</v>
          </cell>
          <cell r="H1565">
            <v>3450</v>
          </cell>
        </row>
        <row r="1566">
          <cell r="G1566">
            <v>2711074</v>
          </cell>
          <cell r="H1566">
            <v>3455</v>
          </cell>
        </row>
        <row r="1567">
          <cell r="G1567">
            <v>271.2</v>
          </cell>
          <cell r="H1567">
            <v>3475</v>
          </cell>
        </row>
        <row r="1568">
          <cell r="G1568">
            <v>2721001</v>
          </cell>
          <cell r="H1568">
            <v>3480</v>
          </cell>
        </row>
        <row r="1569">
          <cell r="G1569">
            <v>2721020</v>
          </cell>
          <cell r="H1569">
            <v>3485</v>
          </cell>
        </row>
        <row r="1570">
          <cell r="H1570">
            <v>3490</v>
          </cell>
        </row>
        <row r="1571">
          <cell r="H1571">
            <v>3495</v>
          </cell>
        </row>
        <row r="1572">
          <cell r="G1572">
            <v>2721011</v>
          </cell>
          <cell r="H1572">
            <v>3500</v>
          </cell>
        </row>
        <row r="1573">
          <cell r="H1573">
            <v>3505</v>
          </cell>
        </row>
        <row r="1574">
          <cell r="H1574">
            <v>3510</v>
          </cell>
        </row>
        <row r="1575">
          <cell r="H1575">
            <v>3515</v>
          </cell>
        </row>
        <row r="1576">
          <cell r="G1576">
            <v>2721012</v>
          </cell>
          <cell r="H1576">
            <v>3520</v>
          </cell>
        </row>
        <row r="1577">
          <cell r="G1577">
            <v>2721003</v>
          </cell>
          <cell r="H1577">
            <v>3520</v>
          </cell>
        </row>
        <row r="1578">
          <cell r="G1578">
            <v>2721000</v>
          </cell>
          <cell r="H1578">
            <v>3520</v>
          </cell>
        </row>
        <row r="1579">
          <cell r="H1579">
            <v>3525</v>
          </cell>
        </row>
        <row r="1580">
          <cell r="H1580">
            <v>3530</v>
          </cell>
        </row>
        <row r="1581">
          <cell r="H1581">
            <v>3535</v>
          </cell>
        </row>
        <row r="1582">
          <cell r="H1582">
            <v>3540</v>
          </cell>
        </row>
        <row r="1583">
          <cell r="H1583">
            <v>3545</v>
          </cell>
        </row>
        <row r="1584">
          <cell r="G1584">
            <v>2721006</v>
          </cell>
          <cell r="H1584">
            <v>3550</v>
          </cell>
        </row>
        <row r="1585">
          <cell r="G1585">
            <v>2721007</v>
          </cell>
          <cell r="H1585">
            <v>3550</v>
          </cell>
        </row>
        <row r="1586">
          <cell r="G1586">
            <v>2721008</v>
          </cell>
          <cell r="H1586">
            <v>3555</v>
          </cell>
        </row>
        <row r="1587">
          <cell r="G1587">
            <v>2721098</v>
          </cell>
          <cell r="H1587">
            <v>3555</v>
          </cell>
        </row>
        <row r="1588">
          <cell r="H1588">
            <v>3560</v>
          </cell>
        </row>
        <row r="1589">
          <cell r="H1589">
            <v>3565</v>
          </cell>
        </row>
        <row r="1590">
          <cell r="H1590">
            <v>3570</v>
          </cell>
        </row>
        <row r="1591">
          <cell r="H1591">
            <v>3575</v>
          </cell>
        </row>
        <row r="1592">
          <cell r="H1592">
            <v>3580</v>
          </cell>
        </row>
        <row r="1593">
          <cell r="H1593">
            <v>3585</v>
          </cell>
        </row>
        <row r="1594">
          <cell r="H1594">
            <v>3590</v>
          </cell>
        </row>
        <row r="1595">
          <cell r="H1595">
            <v>3595</v>
          </cell>
        </row>
        <row r="1596">
          <cell r="G1596">
            <v>2721004</v>
          </cell>
          <cell r="H1596">
            <v>3600</v>
          </cell>
        </row>
        <row r="1597">
          <cell r="G1597">
            <v>2721005</v>
          </cell>
          <cell r="H1597">
            <v>3605</v>
          </cell>
        </row>
        <row r="1598">
          <cell r="H1598">
            <v>3610</v>
          </cell>
        </row>
        <row r="1599">
          <cell r="H1599">
            <v>3615</v>
          </cell>
        </row>
        <row r="1600">
          <cell r="H1600">
            <v>3620</v>
          </cell>
        </row>
        <row r="1601">
          <cell r="G1601">
            <v>2721009</v>
          </cell>
          <cell r="H1601">
            <v>3625</v>
          </cell>
        </row>
        <row r="1602">
          <cell r="H1602">
            <v>3630</v>
          </cell>
        </row>
        <row r="1603">
          <cell r="H1603">
            <v>3635</v>
          </cell>
        </row>
        <row r="1604">
          <cell r="H1604">
            <v>3640</v>
          </cell>
        </row>
        <row r="1605">
          <cell r="H1605">
            <v>3645</v>
          </cell>
        </row>
        <row r="1606">
          <cell r="H1606">
            <v>3650</v>
          </cell>
        </row>
        <row r="1607">
          <cell r="H1607">
            <v>3655</v>
          </cell>
        </row>
        <row r="1608">
          <cell r="G1608">
            <v>2721090</v>
          </cell>
          <cell r="H1608">
            <v>3660</v>
          </cell>
        </row>
        <row r="1609">
          <cell r="G1609">
            <v>2721091</v>
          </cell>
          <cell r="H1609">
            <v>3665</v>
          </cell>
        </row>
        <row r="1610">
          <cell r="H1610">
            <v>3670</v>
          </cell>
        </row>
        <row r="1611">
          <cell r="G1611">
            <v>2721094</v>
          </cell>
          <cell r="H1611">
            <v>3675</v>
          </cell>
        </row>
        <row r="1612">
          <cell r="G1612">
            <v>2721095</v>
          </cell>
          <cell r="H1612">
            <v>3680</v>
          </cell>
        </row>
        <row r="1613">
          <cell r="H1613">
            <v>3685</v>
          </cell>
        </row>
        <row r="1614">
          <cell r="G1614">
            <v>2721097</v>
          </cell>
          <cell r="H1614">
            <v>3690</v>
          </cell>
        </row>
        <row r="1615">
          <cell r="H1615">
            <v>3695</v>
          </cell>
        </row>
        <row r="1616">
          <cell r="H1616">
            <v>3700</v>
          </cell>
        </row>
        <row r="1617">
          <cell r="G1617">
            <v>2721010</v>
          </cell>
          <cell r="H1617">
            <v>3705</v>
          </cell>
        </row>
        <row r="1618">
          <cell r="G1618">
            <v>2721071</v>
          </cell>
          <cell r="H1618">
            <v>3710</v>
          </cell>
        </row>
        <row r="1619">
          <cell r="G1619">
            <v>2721072</v>
          </cell>
          <cell r="H1619">
            <v>3715</v>
          </cell>
        </row>
        <row r="1620">
          <cell r="G1620">
            <v>2721073</v>
          </cell>
          <cell r="H1620">
            <v>3720</v>
          </cell>
        </row>
        <row r="1621">
          <cell r="G1621">
            <v>2721074</v>
          </cell>
          <cell r="H1621">
            <v>3725</v>
          </cell>
        </row>
        <row r="1622">
          <cell r="H1622">
            <v>3745</v>
          </cell>
        </row>
        <row r="1623">
          <cell r="G1623">
            <v>2721050</v>
          </cell>
          <cell r="H1623">
            <v>3750</v>
          </cell>
        </row>
        <row r="1624">
          <cell r="H1624">
            <v>3755</v>
          </cell>
        </row>
        <row r="1625">
          <cell r="H1625">
            <v>3760</v>
          </cell>
        </row>
        <row r="1626">
          <cell r="H1626">
            <v>3765</v>
          </cell>
        </row>
        <row r="1627">
          <cell r="H1627">
            <v>3770</v>
          </cell>
        </row>
        <row r="1628">
          <cell r="H1628">
            <v>3775</v>
          </cell>
        </row>
        <row r="1629">
          <cell r="H1629">
            <v>3780</v>
          </cell>
        </row>
        <row r="1630">
          <cell r="H1630">
            <v>3785</v>
          </cell>
        </row>
        <row r="1631">
          <cell r="H1631">
            <v>3790</v>
          </cell>
        </row>
        <row r="1632">
          <cell r="G1632">
            <v>272.10000000000002</v>
          </cell>
          <cell r="H1632">
            <v>3795</v>
          </cell>
        </row>
        <row r="1633">
          <cell r="G1633">
            <v>2722000</v>
          </cell>
          <cell r="H1633">
            <v>3800</v>
          </cell>
        </row>
        <row r="1634">
          <cell r="G1634">
            <v>2722050</v>
          </cell>
          <cell r="H1634">
            <v>3800</v>
          </cell>
        </row>
        <row r="1635">
          <cell r="G1635">
            <v>2722001</v>
          </cell>
          <cell r="H1635">
            <v>3800</v>
          </cell>
        </row>
        <row r="1636">
          <cell r="G1636">
            <v>2722002</v>
          </cell>
          <cell r="H1636">
            <v>3805</v>
          </cell>
        </row>
        <row r="1637">
          <cell r="G1637">
            <v>2722011</v>
          </cell>
          <cell r="H1637">
            <v>3810</v>
          </cell>
        </row>
        <row r="1638">
          <cell r="G1638">
            <v>2722021</v>
          </cell>
          <cell r="H1638">
            <v>3810</v>
          </cell>
        </row>
        <row r="1639">
          <cell r="G1639">
            <v>2722031</v>
          </cell>
          <cell r="H1639">
            <v>3815</v>
          </cell>
        </row>
        <row r="1640">
          <cell r="H1640">
            <v>3820</v>
          </cell>
        </row>
        <row r="1641">
          <cell r="H1641">
            <v>3825</v>
          </cell>
        </row>
        <row r="1642">
          <cell r="G1642">
            <v>2722012</v>
          </cell>
          <cell r="H1642">
            <v>3830</v>
          </cell>
        </row>
        <row r="1643">
          <cell r="H1643">
            <v>3835</v>
          </cell>
        </row>
        <row r="1644">
          <cell r="G1644">
            <v>2722014</v>
          </cell>
          <cell r="H1644">
            <v>3840</v>
          </cell>
        </row>
        <row r="1645">
          <cell r="H1645">
            <v>3845</v>
          </cell>
        </row>
        <row r="1646">
          <cell r="H1646">
            <v>3850</v>
          </cell>
        </row>
        <row r="1647">
          <cell r="H1647">
            <v>3855</v>
          </cell>
        </row>
        <row r="1648">
          <cell r="G1648">
            <v>2722025</v>
          </cell>
          <cell r="H1648">
            <v>3860</v>
          </cell>
        </row>
        <row r="1649">
          <cell r="G1649">
            <v>2722026</v>
          </cell>
          <cell r="H1649">
            <v>3865</v>
          </cell>
        </row>
        <row r="1650">
          <cell r="H1650">
            <v>3870</v>
          </cell>
        </row>
        <row r="1651">
          <cell r="G1651">
            <v>2722032</v>
          </cell>
          <cell r="H1651">
            <v>3875</v>
          </cell>
        </row>
        <row r="1652">
          <cell r="G1652">
            <v>2722042</v>
          </cell>
          <cell r="H1652">
            <v>3880</v>
          </cell>
        </row>
        <row r="1653">
          <cell r="G1653">
            <v>2722043</v>
          </cell>
          <cell r="H1653">
            <v>3885</v>
          </cell>
        </row>
        <row r="1654">
          <cell r="G1654">
            <v>2722044</v>
          </cell>
          <cell r="H1654">
            <v>3885</v>
          </cell>
        </row>
        <row r="1655">
          <cell r="G1655">
            <v>2722045</v>
          </cell>
          <cell r="H1655">
            <v>3890</v>
          </cell>
        </row>
        <row r="1656">
          <cell r="G1656">
            <v>2722046</v>
          </cell>
          <cell r="H1656">
            <v>3895</v>
          </cell>
        </row>
        <row r="1657">
          <cell r="G1657">
            <v>2722047</v>
          </cell>
          <cell r="H1657">
            <v>3900</v>
          </cell>
        </row>
        <row r="1658">
          <cell r="G1658">
            <v>2722048</v>
          </cell>
          <cell r="H1658">
            <v>3905</v>
          </cell>
        </row>
        <row r="1659">
          <cell r="H1659">
            <v>3910</v>
          </cell>
        </row>
        <row r="1660">
          <cell r="H1660">
            <v>3915</v>
          </cell>
        </row>
        <row r="1661">
          <cell r="H1661">
            <v>3920</v>
          </cell>
        </row>
        <row r="1662">
          <cell r="H1662">
            <v>3925</v>
          </cell>
        </row>
        <row r="1663">
          <cell r="H1663">
            <v>3930</v>
          </cell>
        </row>
        <row r="1664">
          <cell r="G1664">
            <v>2722090</v>
          </cell>
          <cell r="H1664">
            <v>3935</v>
          </cell>
        </row>
        <row r="1665">
          <cell r="G1665">
            <v>2722091</v>
          </cell>
          <cell r="H1665">
            <v>3940</v>
          </cell>
        </row>
        <row r="1666">
          <cell r="H1666">
            <v>3945</v>
          </cell>
        </row>
        <row r="1667">
          <cell r="G1667">
            <v>2722094</v>
          </cell>
          <cell r="H1667">
            <v>3950</v>
          </cell>
        </row>
        <row r="1668">
          <cell r="G1668">
            <v>2722095</v>
          </cell>
          <cell r="H1668">
            <v>3955</v>
          </cell>
        </row>
        <row r="1669">
          <cell r="H1669">
            <v>3955</v>
          </cell>
        </row>
        <row r="1670">
          <cell r="H1670">
            <v>3960</v>
          </cell>
        </row>
        <row r="1671">
          <cell r="G1671">
            <v>2722093</v>
          </cell>
          <cell r="H1671">
            <v>3965</v>
          </cell>
        </row>
        <row r="1672">
          <cell r="G1672">
            <v>2722097</v>
          </cell>
          <cell r="H1672">
            <v>3965</v>
          </cell>
        </row>
        <row r="1673">
          <cell r="H1673">
            <v>3970</v>
          </cell>
        </row>
        <row r="1674">
          <cell r="H1674">
            <v>3975</v>
          </cell>
        </row>
        <row r="1675">
          <cell r="G1675">
            <v>2722010</v>
          </cell>
          <cell r="H1675">
            <v>3980</v>
          </cell>
        </row>
        <row r="1676">
          <cell r="G1676">
            <v>2722020</v>
          </cell>
          <cell r="H1676">
            <v>3985</v>
          </cell>
        </row>
        <row r="1677">
          <cell r="G1677">
            <v>2722071</v>
          </cell>
          <cell r="H1677">
            <v>3990</v>
          </cell>
        </row>
        <row r="1678">
          <cell r="G1678">
            <v>2722072</v>
          </cell>
          <cell r="H1678">
            <v>3995</v>
          </cell>
        </row>
        <row r="1679">
          <cell r="G1679">
            <v>2722073</v>
          </cell>
          <cell r="H1679">
            <v>4000</v>
          </cell>
        </row>
        <row r="1680">
          <cell r="G1680">
            <v>2722074</v>
          </cell>
          <cell r="H1680">
            <v>4005</v>
          </cell>
        </row>
        <row r="1681">
          <cell r="G1681">
            <v>272.2</v>
          </cell>
          <cell r="H1681">
            <v>4025</v>
          </cell>
        </row>
        <row r="1682">
          <cell r="G1682">
            <v>2723000</v>
          </cell>
          <cell r="H1682">
            <v>4030</v>
          </cell>
        </row>
        <row r="1683">
          <cell r="G1683">
            <v>2723010</v>
          </cell>
          <cell r="H1683">
            <v>4030</v>
          </cell>
        </row>
        <row r="1684">
          <cell r="G1684">
            <v>2723001</v>
          </cell>
          <cell r="H1684">
            <v>4030</v>
          </cell>
        </row>
        <row r="1685">
          <cell r="G1685">
            <v>2723020</v>
          </cell>
          <cell r="H1685">
            <v>4035</v>
          </cell>
        </row>
        <row r="1686">
          <cell r="H1686">
            <v>4040</v>
          </cell>
        </row>
        <row r="1687">
          <cell r="H1687">
            <v>4045</v>
          </cell>
        </row>
        <row r="1688">
          <cell r="G1688">
            <v>2723011</v>
          </cell>
          <cell r="H1688">
            <v>4050</v>
          </cell>
        </row>
        <row r="1689">
          <cell r="H1689">
            <v>4055</v>
          </cell>
        </row>
        <row r="1690">
          <cell r="H1690">
            <v>4060</v>
          </cell>
        </row>
        <row r="1691">
          <cell r="G1691">
            <v>2723012</v>
          </cell>
          <cell r="H1691">
            <v>4065</v>
          </cell>
        </row>
        <row r="1692">
          <cell r="H1692">
            <v>4070</v>
          </cell>
        </row>
        <row r="1693">
          <cell r="G1693">
            <v>2723011</v>
          </cell>
          <cell r="H1693">
            <v>4070</v>
          </cell>
        </row>
        <row r="1694">
          <cell r="G1694">
            <v>2723003</v>
          </cell>
          <cell r="H1694">
            <v>4070</v>
          </cell>
        </row>
        <row r="1695">
          <cell r="G1695">
            <v>2723012</v>
          </cell>
          <cell r="H1695">
            <v>4070</v>
          </cell>
        </row>
        <row r="1696">
          <cell r="H1696">
            <v>4070</v>
          </cell>
        </row>
        <row r="1697">
          <cell r="H1697">
            <v>4075</v>
          </cell>
        </row>
        <row r="1698">
          <cell r="H1698">
            <v>4080</v>
          </cell>
        </row>
        <row r="1699">
          <cell r="H1699">
            <v>4085</v>
          </cell>
        </row>
        <row r="1700">
          <cell r="H1700">
            <v>4090</v>
          </cell>
        </row>
        <row r="1701">
          <cell r="H1701">
            <v>4095</v>
          </cell>
        </row>
        <row r="1702">
          <cell r="G1702">
            <v>2723006</v>
          </cell>
          <cell r="H1702">
            <v>4100</v>
          </cell>
        </row>
        <row r="1703">
          <cell r="G1703">
            <v>2723007</v>
          </cell>
          <cell r="H1703">
            <v>4100</v>
          </cell>
        </row>
        <row r="1704">
          <cell r="G1704">
            <v>2723008</v>
          </cell>
          <cell r="H1704">
            <v>4105</v>
          </cell>
        </row>
        <row r="1705">
          <cell r="G1705">
            <v>2723098</v>
          </cell>
          <cell r="H1705">
            <v>4105</v>
          </cell>
        </row>
        <row r="1706">
          <cell r="H1706">
            <v>4110</v>
          </cell>
        </row>
        <row r="1707">
          <cell r="H1707">
            <v>4115</v>
          </cell>
        </row>
        <row r="1708">
          <cell r="H1708">
            <v>4120</v>
          </cell>
        </row>
        <row r="1709">
          <cell r="H1709">
            <v>4125</v>
          </cell>
        </row>
        <row r="1710">
          <cell r="H1710">
            <v>4130</v>
          </cell>
        </row>
        <row r="1711">
          <cell r="H1711">
            <v>4135</v>
          </cell>
        </row>
        <row r="1712">
          <cell r="H1712">
            <v>4140</v>
          </cell>
        </row>
        <row r="1713">
          <cell r="H1713">
            <v>4145</v>
          </cell>
        </row>
        <row r="1714">
          <cell r="G1714">
            <v>2723004</v>
          </cell>
          <cell r="H1714">
            <v>4150</v>
          </cell>
        </row>
        <row r="1715">
          <cell r="G1715">
            <v>2723005</v>
          </cell>
          <cell r="H1715">
            <v>4155</v>
          </cell>
        </row>
        <row r="1716">
          <cell r="H1716">
            <v>4160</v>
          </cell>
        </row>
        <row r="1717">
          <cell r="H1717">
            <v>4165</v>
          </cell>
        </row>
        <row r="1718">
          <cell r="H1718">
            <v>4170</v>
          </cell>
        </row>
        <row r="1719">
          <cell r="G1719">
            <v>2723009</v>
          </cell>
          <cell r="H1719">
            <v>4175</v>
          </cell>
        </row>
        <row r="1720">
          <cell r="H1720">
            <v>4180</v>
          </cell>
        </row>
        <row r="1721">
          <cell r="H1721">
            <v>4185</v>
          </cell>
        </row>
        <row r="1722">
          <cell r="H1722">
            <v>4190</v>
          </cell>
        </row>
        <row r="1723">
          <cell r="H1723">
            <v>4195</v>
          </cell>
        </row>
        <row r="1724">
          <cell r="H1724">
            <v>4200</v>
          </cell>
        </row>
        <row r="1725">
          <cell r="H1725">
            <v>4205</v>
          </cell>
        </row>
        <row r="1726">
          <cell r="G1726">
            <v>2723090</v>
          </cell>
          <cell r="H1726">
            <v>4210</v>
          </cell>
        </row>
        <row r="1727">
          <cell r="G1727">
            <v>2723091</v>
          </cell>
          <cell r="H1727">
            <v>4215</v>
          </cell>
        </row>
        <row r="1728">
          <cell r="H1728">
            <v>4220</v>
          </cell>
        </row>
        <row r="1729">
          <cell r="G1729">
            <v>2723094</v>
          </cell>
          <cell r="H1729">
            <v>4225</v>
          </cell>
        </row>
        <row r="1730">
          <cell r="G1730">
            <v>2723095</v>
          </cell>
          <cell r="H1730">
            <v>4230</v>
          </cell>
        </row>
        <row r="1731">
          <cell r="H1731">
            <v>4235</v>
          </cell>
        </row>
        <row r="1732">
          <cell r="G1732">
            <v>2723097</v>
          </cell>
          <cell r="H1732">
            <v>4240</v>
          </cell>
        </row>
        <row r="1733">
          <cell r="H1733">
            <v>4245</v>
          </cell>
        </row>
        <row r="1734">
          <cell r="H1734">
            <v>4250</v>
          </cell>
        </row>
        <row r="1735">
          <cell r="H1735">
            <v>4255</v>
          </cell>
        </row>
        <row r="1736">
          <cell r="H1736">
            <v>4260</v>
          </cell>
        </row>
        <row r="1737">
          <cell r="G1737">
            <v>2723030</v>
          </cell>
          <cell r="H1737">
            <v>4265</v>
          </cell>
        </row>
        <row r="1738">
          <cell r="G1738">
            <v>2723071</v>
          </cell>
          <cell r="H1738">
            <v>4270</v>
          </cell>
        </row>
        <row r="1739">
          <cell r="G1739">
            <v>2723072</v>
          </cell>
          <cell r="H1739">
            <v>4275</v>
          </cell>
        </row>
        <row r="1740">
          <cell r="G1740">
            <v>2723073</v>
          </cell>
          <cell r="H1740">
            <v>4280</v>
          </cell>
        </row>
        <row r="1741">
          <cell r="G1741">
            <v>2723074</v>
          </cell>
          <cell r="H1741">
            <v>4285</v>
          </cell>
        </row>
        <row r="1742">
          <cell r="H1742">
            <v>4305</v>
          </cell>
        </row>
        <row r="1743">
          <cell r="G1743">
            <v>2723050</v>
          </cell>
          <cell r="H1743">
            <v>4310</v>
          </cell>
        </row>
        <row r="1744">
          <cell r="H1744">
            <v>4315</v>
          </cell>
        </row>
        <row r="1745">
          <cell r="H1745">
            <v>4320</v>
          </cell>
        </row>
        <row r="1746">
          <cell r="H1746">
            <v>4325</v>
          </cell>
        </row>
        <row r="1747">
          <cell r="G1747">
            <v>2723030</v>
          </cell>
          <cell r="H1747">
            <v>4330</v>
          </cell>
        </row>
        <row r="1748">
          <cell r="G1748">
            <v>2723071</v>
          </cell>
          <cell r="H1748">
            <v>4335</v>
          </cell>
        </row>
        <row r="1749">
          <cell r="G1749">
            <v>2723072</v>
          </cell>
          <cell r="H1749">
            <v>4340</v>
          </cell>
        </row>
        <row r="1750">
          <cell r="G1750">
            <v>2723073</v>
          </cell>
          <cell r="H1750">
            <v>4345</v>
          </cell>
        </row>
        <row r="1751">
          <cell r="G1751">
            <v>2723074</v>
          </cell>
          <cell r="H1751">
            <v>4350</v>
          </cell>
        </row>
        <row r="1752">
          <cell r="G1752" t="str">
            <v>2L11.DEF CR&amp;OTH</v>
          </cell>
        </row>
        <row r="1753">
          <cell r="G1753" t="str">
            <v>3L30.DEF INC TX</v>
          </cell>
          <cell r="H1753">
            <v>4360</v>
          </cell>
        </row>
        <row r="1754">
          <cell r="G1754">
            <v>190.1</v>
          </cell>
          <cell r="H1754">
            <v>4365</v>
          </cell>
        </row>
        <row r="1755">
          <cell r="G1755">
            <v>1901000</v>
          </cell>
          <cell r="H1755">
            <v>4367</v>
          </cell>
        </row>
        <row r="1756">
          <cell r="G1756">
            <v>1901011</v>
          </cell>
          <cell r="H1756">
            <v>4369</v>
          </cell>
        </row>
        <row r="1757">
          <cell r="G1757">
            <v>1901012</v>
          </cell>
          <cell r="H1757">
            <v>4371</v>
          </cell>
        </row>
        <row r="1758">
          <cell r="G1758">
            <v>1901015</v>
          </cell>
          <cell r="H1758">
            <v>4373</v>
          </cell>
        </row>
        <row r="1759">
          <cell r="G1759">
            <v>1901020</v>
          </cell>
          <cell r="H1759">
            <v>4375</v>
          </cell>
        </row>
        <row r="1760">
          <cell r="G1760">
            <v>1901021</v>
          </cell>
          <cell r="H1760">
            <v>4377</v>
          </cell>
        </row>
        <row r="1761">
          <cell r="G1761">
            <v>1901022</v>
          </cell>
          <cell r="H1761">
            <v>4379</v>
          </cell>
        </row>
        <row r="1762">
          <cell r="G1762">
            <v>1901023</v>
          </cell>
          <cell r="H1762">
            <v>4381</v>
          </cell>
        </row>
        <row r="1763">
          <cell r="G1763">
            <v>1901024</v>
          </cell>
          <cell r="H1763">
            <v>4383</v>
          </cell>
        </row>
        <row r="1764">
          <cell r="G1764">
            <v>1901026</v>
          </cell>
          <cell r="H1764">
            <v>4385</v>
          </cell>
        </row>
        <row r="1765">
          <cell r="G1765">
            <v>1901025</v>
          </cell>
          <cell r="H1765">
            <v>4385</v>
          </cell>
        </row>
        <row r="1766">
          <cell r="G1766">
            <v>1901031</v>
          </cell>
          <cell r="H1766">
            <v>4387</v>
          </cell>
        </row>
        <row r="1767">
          <cell r="G1767">
            <v>1901036</v>
          </cell>
          <cell r="H1767">
            <v>4389</v>
          </cell>
        </row>
        <row r="1768">
          <cell r="G1768">
            <v>1901041</v>
          </cell>
          <cell r="H1768">
            <v>4391</v>
          </cell>
        </row>
        <row r="1769">
          <cell r="G1769">
            <v>1901046</v>
          </cell>
          <cell r="H1769">
            <v>4393</v>
          </cell>
        </row>
        <row r="1770">
          <cell r="G1770">
            <v>1901032</v>
          </cell>
          <cell r="H1770">
            <v>4395</v>
          </cell>
        </row>
        <row r="1771">
          <cell r="G1771">
            <v>1901047</v>
          </cell>
          <cell r="H1771">
            <v>4397</v>
          </cell>
        </row>
        <row r="1772">
          <cell r="G1772">
            <v>190.2</v>
          </cell>
          <cell r="H1772">
            <v>4415</v>
          </cell>
        </row>
        <row r="1773">
          <cell r="G1773">
            <v>1902000</v>
          </cell>
          <cell r="H1773">
            <v>4417</v>
          </cell>
        </row>
        <row r="1774">
          <cell r="G1774">
            <v>1902011</v>
          </cell>
          <cell r="H1774">
            <v>4419</v>
          </cell>
        </row>
        <row r="1775">
          <cell r="G1775">
            <v>1902012</v>
          </cell>
          <cell r="H1775">
            <v>4421</v>
          </cell>
        </row>
        <row r="1776">
          <cell r="G1776">
            <v>1902015</v>
          </cell>
          <cell r="H1776">
            <v>4423</v>
          </cell>
        </row>
        <row r="1777">
          <cell r="G1777">
            <v>1902020</v>
          </cell>
          <cell r="H1777">
            <v>4425</v>
          </cell>
        </row>
        <row r="1778">
          <cell r="G1778">
            <v>1902021</v>
          </cell>
          <cell r="H1778">
            <v>4427</v>
          </cell>
        </row>
        <row r="1779">
          <cell r="G1779">
            <v>1902022</v>
          </cell>
          <cell r="H1779">
            <v>4429</v>
          </cell>
        </row>
        <row r="1780">
          <cell r="G1780">
            <v>1902023</v>
          </cell>
          <cell r="H1780">
            <v>4431</v>
          </cell>
        </row>
        <row r="1781">
          <cell r="G1781">
            <v>1902024</v>
          </cell>
          <cell r="H1781">
            <v>4433</v>
          </cell>
        </row>
        <row r="1782">
          <cell r="G1782">
            <v>1902026</v>
          </cell>
          <cell r="H1782">
            <v>4435</v>
          </cell>
        </row>
        <row r="1783">
          <cell r="G1783">
            <v>1902031</v>
          </cell>
          <cell r="H1783">
            <v>4437</v>
          </cell>
        </row>
        <row r="1784">
          <cell r="G1784">
            <v>1902036</v>
          </cell>
          <cell r="H1784">
            <v>4439</v>
          </cell>
        </row>
        <row r="1785">
          <cell r="G1785">
            <v>1902041</v>
          </cell>
          <cell r="H1785">
            <v>4441</v>
          </cell>
        </row>
        <row r="1786">
          <cell r="G1786">
            <v>1902046</v>
          </cell>
          <cell r="H1786">
            <v>4443</v>
          </cell>
        </row>
        <row r="1787">
          <cell r="G1787">
            <v>1902047</v>
          </cell>
          <cell r="H1787">
            <v>4445</v>
          </cell>
        </row>
        <row r="1788">
          <cell r="G1788" t="str">
            <v>3L31.DEFER ITC</v>
          </cell>
          <cell r="H1788">
            <v>4455</v>
          </cell>
        </row>
        <row r="1789">
          <cell r="G1789">
            <v>255.1</v>
          </cell>
        </row>
        <row r="1790">
          <cell r="G1790">
            <v>2551000</v>
          </cell>
          <cell r="H1790">
            <v>4460</v>
          </cell>
        </row>
        <row r="1791">
          <cell r="G1791">
            <v>255.2</v>
          </cell>
        </row>
        <row r="1792">
          <cell r="G1792">
            <v>2552000</v>
          </cell>
          <cell r="H1792">
            <v>4460</v>
          </cell>
        </row>
        <row r="1793">
          <cell r="G1793">
            <v>224.1</v>
          </cell>
          <cell r="H1793">
            <v>4465</v>
          </cell>
        </row>
        <row r="1794">
          <cell r="H1794">
            <v>4470</v>
          </cell>
        </row>
        <row r="1795">
          <cell r="G1795">
            <v>2241000</v>
          </cell>
          <cell r="H1795">
            <v>4475</v>
          </cell>
        </row>
        <row r="1796">
          <cell r="G1796">
            <v>2241011</v>
          </cell>
          <cell r="H1796">
            <v>4475</v>
          </cell>
        </row>
        <row r="1797">
          <cell r="G1797">
            <v>2241012</v>
          </cell>
          <cell r="H1797">
            <v>4475</v>
          </cell>
        </row>
        <row r="1798">
          <cell r="G1798">
            <v>2241013</v>
          </cell>
          <cell r="H1798">
            <v>4475</v>
          </cell>
        </row>
        <row r="1799">
          <cell r="G1799">
            <v>2241014</v>
          </cell>
          <cell r="H1799">
            <v>4475</v>
          </cell>
        </row>
        <row r="1800">
          <cell r="G1800">
            <v>2241021</v>
          </cell>
          <cell r="H1800">
            <v>4475</v>
          </cell>
        </row>
        <row r="1801">
          <cell r="G1801">
            <v>2241022</v>
          </cell>
          <cell r="H1801">
            <v>4475</v>
          </cell>
        </row>
        <row r="1802">
          <cell r="G1802">
            <v>2241025</v>
          </cell>
          <cell r="H1802">
            <v>4475</v>
          </cell>
        </row>
        <row r="1803">
          <cell r="G1803">
            <v>2241031</v>
          </cell>
          <cell r="H1803">
            <v>4475</v>
          </cell>
        </row>
        <row r="1804">
          <cell r="G1804">
            <v>2241032</v>
          </cell>
          <cell r="H1804">
            <v>4475</v>
          </cell>
        </row>
        <row r="1805">
          <cell r="G1805">
            <v>2241039</v>
          </cell>
          <cell r="H1805">
            <v>4475</v>
          </cell>
        </row>
        <row r="1806">
          <cell r="G1806">
            <v>2241041</v>
          </cell>
          <cell r="H1806">
            <v>4475</v>
          </cell>
        </row>
        <row r="1807">
          <cell r="G1807">
            <v>2241042</v>
          </cell>
          <cell r="H1807">
            <v>4475</v>
          </cell>
        </row>
        <row r="1808">
          <cell r="G1808">
            <v>2241043</v>
          </cell>
          <cell r="H1808">
            <v>4475</v>
          </cell>
        </row>
        <row r="1809">
          <cell r="G1809">
            <v>2241044</v>
          </cell>
          <cell r="H1809">
            <v>4475</v>
          </cell>
        </row>
        <row r="1810">
          <cell r="G1810">
            <v>2241045</v>
          </cell>
          <cell r="H1810">
            <v>4475</v>
          </cell>
        </row>
        <row r="1811">
          <cell r="G1811">
            <v>2241046</v>
          </cell>
          <cell r="H1811">
            <v>4475</v>
          </cell>
        </row>
        <row r="1812">
          <cell r="G1812">
            <v>2241047</v>
          </cell>
          <cell r="H1812">
            <v>4475</v>
          </cell>
        </row>
        <row r="1813">
          <cell r="G1813">
            <v>2241050</v>
          </cell>
          <cell r="H1813">
            <v>4475</v>
          </cell>
        </row>
        <row r="1814">
          <cell r="G1814">
            <v>2241090</v>
          </cell>
          <cell r="H1814">
            <v>4475</v>
          </cell>
        </row>
        <row r="1815">
          <cell r="G1815">
            <v>234.1</v>
          </cell>
        </row>
        <row r="1816">
          <cell r="G1816">
            <v>2341000</v>
          </cell>
          <cell r="H1816">
            <v>4475</v>
          </cell>
        </row>
        <row r="1817">
          <cell r="G1817" t="str">
            <v>2L07.EBV</v>
          </cell>
        </row>
        <row r="1818">
          <cell r="G1818" t="str">
            <v>3L18.EBV</v>
          </cell>
        </row>
        <row r="1819">
          <cell r="G1819">
            <v>241.1</v>
          </cell>
          <cell r="H1819">
            <v>4480</v>
          </cell>
        </row>
        <row r="1820">
          <cell r="G1820">
            <v>2411000</v>
          </cell>
          <cell r="H1820">
            <v>4485</v>
          </cell>
        </row>
        <row r="1821">
          <cell r="G1821">
            <v>2411010</v>
          </cell>
          <cell r="H1821">
            <v>4485</v>
          </cell>
        </row>
        <row r="1822">
          <cell r="G1822">
            <v>2411020</v>
          </cell>
          <cell r="H1822">
            <v>4490</v>
          </cell>
        </row>
        <row r="1823">
          <cell r="G1823" t="str">
            <v>2L08.CURR LIAB</v>
          </cell>
          <cell r="H1823">
            <v>4490</v>
          </cell>
        </row>
        <row r="1824">
          <cell r="G1824" t="str">
            <v>3L19.CURR MATUR</v>
          </cell>
          <cell r="H1824">
            <v>4490</v>
          </cell>
        </row>
        <row r="1825">
          <cell r="G1825">
            <v>239.1</v>
          </cell>
        </row>
        <row r="1826">
          <cell r="G1826">
            <v>2391000</v>
          </cell>
          <cell r="H1826">
            <v>4495</v>
          </cell>
        </row>
        <row r="1827">
          <cell r="H1827">
            <v>4500</v>
          </cell>
        </row>
        <row r="1828">
          <cell r="G1828" t="str">
            <v>3L20.A/P</v>
          </cell>
          <cell r="H1828">
            <v>4505</v>
          </cell>
        </row>
        <row r="1829">
          <cell r="G1829">
            <v>231.1</v>
          </cell>
          <cell r="H1829">
            <v>4510</v>
          </cell>
        </row>
        <row r="1830">
          <cell r="G1830">
            <v>2311000</v>
          </cell>
          <cell r="H1830">
            <v>4515</v>
          </cell>
        </row>
        <row r="1831">
          <cell r="G1831">
            <v>2311010</v>
          </cell>
          <cell r="H1831">
            <v>4520</v>
          </cell>
        </row>
        <row r="1832">
          <cell r="G1832">
            <v>2311020</v>
          </cell>
          <cell r="H1832">
            <v>4520</v>
          </cell>
        </row>
        <row r="1833">
          <cell r="G1833">
            <v>2311050</v>
          </cell>
          <cell r="H1833">
            <v>4525</v>
          </cell>
        </row>
        <row r="1834">
          <cell r="G1834">
            <v>2970000</v>
          </cell>
          <cell r="H1834">
            <v>4525</v>
          </cell>
        </row>
        <row r="1835">
          <cell r="H1835">
            <v>4527</v>
          </cell>
        </row>
        <row r="1836">
          <cell r="G1836">
            <v>233.1</v>
          </cell>
          <cell r="H1836">
            <v>4530</v>
          </cell>
        </row>
        <row r="1837">
          <cell r="G1837">
            <v>2331040</v>
          </cell>
          <cell r="H1837">
            <v>4535</v>
          </cell>
        </row>
        <row r="1838">
          <cell r="G1838">
            <v>2331045</v>
          </cell>
          <cell r="H1838">
            <v>4535</v>
          </cell>
        </row>
        <row r="1839">
          <cell r="G1839">
            <v>2331047</v>
          </cell>
          <cell r="H1839">
            <v>4535</v>
          </cell>
        </row>
        <row r="1840">
          <cell r="G1840">
            <v>233.2</v>
          </cell>
        </row>
        <row r="1841">
          <cell r="G1841">
            <v>2332000</v>
          </cell>
          <cell r="H1841">
            <v>4535</v>
          </cell>
        </row>
        <row r="1842">
          <cell r="G1842">
            <v>2332055</v>
          </cell>
          <cell r="H1842">
            <v>4535</v>
          </cell>
        </row>
        <row r="1843">
          <cell r="G1843">
            <v>2332070</v>
          </cell>
          <cell r="H1843">
            <v>4535</v>
          </cell>
        </row>
        <row r="1844">
          <cell r="G1844">
            <v>2332074</v>
          </cell>
          <cell r="H1844">
            <v>4535</v>
          </cell>
        </row>
        <row r="1845">
          <cell r="G1845">
            <v>2332080</v>
          </cell>
          <cell r="H1845">
            <v>4535</v>
          </cell>
        </row>
        <row r="1846">
          <cell r="G1846">
            <v>2332084</v>
          </cell>
          <cell r="H1846">
            <v>4535</v>
          </cell>
        </row>
        <row r="1847">
          <cell r="G1847">
            <v>2332085</v>
          </cell>
          <cell r="H1847">
            <v>4535</v>
          </cell>
        </row>
        <row r="1848">
          <cell r="G1848">
            <v>2332086</v>
          </cell>
          <cell r="H1848">
            <v>4535</v>
          </cell>
        </row>
        <row r="1849">
          <cell r="G1849">
            <v>2332092</v>
          </cell>
          <cell r="H1849">
            <v>4535</v>
          </cell>
        </row>
        <row r="1850">
          <cell r="G1850">
            <v>233.3</v>
          </cell>
        </row>
        <row r="1851">
          <cell r="G1851">
            <v>2333045</v>
          </cell>
          <cell r="H1851">
            <v>4535</v>
          </cell>
        </row>
        <row r="1852">
          <cell r="G1852">
            <v>2333070</v>
          </cell>
          <cell r="H1852">
            <v>4535</v>
          </cell>
        </row>
        <row r="1853">
          <cell r="G1853">
            <v>2333074</v>
          </cell>
          <cell r="H1853">
            <v>4535</v>
          </cell>
        </row>
        <row r="1854">
          <cell r="G1854">
            <v>2333080</v>
          </cell>
          <cell r="H1854">
            <v>4535</v>
          </cell>
        </row>
        <row r="1855">
          <cell r="G1855">
            <v>2333084</v>
          </cell>
          <cell r="H1855">
            <v>4535</v>
          </cell>
        </row>
        <row r="1856">
          <cell r="G1856">
            <v>2333086</v>
          </cell>
          <cell r="H1856">
            <v>4535</v>
          </cell>
        </row>
        <row r="1857">
          <cell r="G1857">
            <v>2333090</v>
          </cell>
          <cell r="H1857">
            <v>4535</v>
          </cell>
        </row>
        <row r="1858">
          <cell r="G1858">
            <v>2333091</v>
          </cell>
          <cell r="H1858">
            <v>4535</v>
          </cell>
        </row>
        <row r="1859">
          <cell r="G1859">
            <v>2333300</v>
          </cell>
          <cell r="H1859">
            <v>4535</v>
          </cell>
        </row>
        <row r="1860">
          <cell r="G1860">
            <v>233.4</v>
          </cell>
        </row>
        <row r="1861">
          <cell r="G1861">
            <v>2334000</v>
          </cell>
          <cell r="H1861">
            <v>4535</v>
          </cell>
        </row>
        <row r="1862">
          <cell r="G1862">
            <v>2334002</v>
          </cell>
          <cell r="H1862">
            <v>4535</v>
          </cell>
        </row>
        <row r="1863">
          <cell r="G1863">
            <v>2334003</v>
          </cell>
          <cell r="H1863">
            <v>4535</v>
          </cell>
        </row>
        <row r="1864">
          <cell r="G1864">
            <v>2334050</v>
          </cell>
          <cell r="H1864">
            <v>4535</v>
          </cell>
        </row>
        <row r="1865">
          <cell r="G1865">
            <v>241.2</v>
          </cell>
          <cell r="H1865">
            <v>4540</v>
          </cell>
        </row>
        <row r="1866">
          <cell r="G1866">
            <v>2412000</v>
          </cell>
          <cell r="H1866">
            <v>4545</v>
          </cell>
        </row>
        <row r="1867">
          <cell r="G1867">
            <v>2412001</v>
          </cell>
          <cell r="H1867">
            <v>4545</v>
          </cell>
        </row>
        <row r="1868">
          <cell r="G1868">
            <v>2412002</v>
          </cell>
          <cell r="H1868">
            <v>4545</v>
          </cell>
        </row>
        <row r="1869">
          <cell r="G1869">
            <v>2412003</v>
          </cell>
          <cell r="H1869">
            <v>4545</v>
          </cell>
        </row>
        <row r="1870">
          <cell r="G1870">
            <v>2412036</v>
          </cell>
          <cell r="H1870">
            <v>4545</v>
          </cell>
        </row>
        <row r="1871">
          <cell r="G1871">
            <v>2412045</v>
          </cell>
          <cell r="H1871">
            <v>4545</v>
          </cell>
        </row>
        <row r="1872">
          <cell r="G1872">
            <v>2412046</v>
          </cell>
          <cell r="H1872">
            <v>4545</v>
          </cell>
        </row>
        <row r="1873">
          <cell r="G1873">
            <v>2412047</v>
          </cell>
          <cell r="H1873">
            <v>4545</v>
          </cell>
        </row>
        <row r="1874">
          <cell r="G1874">
            <v>2412048</v>
          </cell>
          <cell r="H1874">
            <v>4545</v>
          </cell>
        </row>
        <row r="1875">
          <cell r="G1875">
            <v>2412049</v>
          </cell>
          <cell r="H1875">
            <v>4545</v>
          </cell>
        </row>
        <row r="1876">
          <cell r="G1876">
            <v>2412050</v>
          </cell>
          <cell r="H1876">
            <v>4545</v>
          </cell>
        </row>
        <row r="1877">
          <cell r="H1877">
            <v>4547</v>
          </cell>
        </row>
        <row r="1878">
          <cell r="G1878">
            <v>253.4</v>
          </cell>
          <cell r="H1878">
            <v>4550</v>
          </cell>
        </row>
        <row r="1879">
          <cell r="G1879">
            <v>2333000</v>
          </cell>
          <cell r="H1879">
            <v>4555</v>
          </cell>
        </row>
        <row r="1880">
          <cell r="G1880">
            <v>2333010</v>
          </cell>
          <cell r="H1880">
            <v>4560</v>
          </cell>
        </row>
        <row r="1881">
          <cell r="G1881">
            <v>241.3</v>
          </cell>
        </row>
        <row r="1882">
          <cell r="G1882">
            <v>2413000</v>
          </cell>
          <cell r="H1882">
            <v>4565</v>
          </cell>
        </row>
        <row r="1883">
          <cell r="G1883" t="str">
            <v>3L21.N/P</v>
          </cell>
          <cell r="H1883">
            <v>4570</v>
          </cell>
        </row>
        <row r="1884">
          <cell r="G1884">
            <v>232.1</v>
          </cell>
          <cell r="H1884">
            <v>4575</v>
          </cell>
        </row>
        <row r="1885">
          <cell r="G1885">
            <v>2321000</v>
          </cell>
          <cell r="H1885">
            <v>4580</v>
          </cell>
        </row>
        <row r="1886">
          <cell r="G1886">
            <v>2321010</v>
          </cell>
          <cell r="H1886">
            <v>4580</v>
          </cell>
        </row>
        <row r="1887">
          <cell r="G1887">
            <v>2321020</v>
          </cell>
          <cell r="H1887">
            <v>4580</v>
          </cell>
        </row>
        <row r="1888">
          <cell r="G1888">
            <v>2321030</v>
          </cell>
          <cell r="H1888">
            <v>4580</v>
          </cell>
        </row>
        <row r="1889">
          <cell r="G1889">
            <v>2321040</v>
          </cell>
          <cell r="H1889">
            <v>4580</v>
          </cell>
        </row>
        <row r="1890">
          <cell r="G1890">
            <v>2321046</v>
          </cell>
          <cell r="H1890">
            <v>4580</v>
          </cell>
        </row>
        <row r="1891">
          <cell r="G1891">
            <v>2321050</v>
          </cell>
          <cell r="H1891">
            <v>4580</v>
          </cell>
        </row>
        <row r="1892">
          <cell r="G1892">
            <v>234.2</v>
          </cell>
        </row>
        <row r="1893">
          <cell r="G1893">
            <v>2342000</v>
          </cell>
          <cell r="H1893">
            <v>4585</v>
          </cell>
        </row>
        <row r="1894">
          <cell r="G1894" t="str">
            <v>3L22.CUST DEPOS</v>
          </cell>
          <cell r="H1894">
            <v>4590</v>
          </cell>
        </row>
        <row r="1895">
          <cell r="G1895">
            <v>235.1</v>
          </cell>
        </row>
        <row r="1896">
          <cell r="G1896">
            <v>2351000</v>
          </cell>
          <cell r="H1896">
            <v>4595</v>
          </cell>
        </row>
        <row r="1897">
          <cell r="G1897">
            <v>2351010</v>
          </cell>
          <cell r="H1897">
            <v>4600</v>
          </cell>
        </row>
        <row r="1898">
          <cell r="G1898" t="str">
            <v>3L23.ACCR TAXES</v>
          </cell>
          <cell r="H1898">
            <v>4605</v>
          </cell>
        </row>
        <row r="1899">
          <cell r="G1899">
            <v>236.1</v>
          </cell>
          <cell r="H1899">
            <v>4610</v>
          </cell>
        </row>
        <row r="1900">
          <cell r="G1900">
            <v>2361100</v>
          </cell>
          <cell r="H1900">
            <v>4612</v>
          </cell>
        </row>
        <row r="1901">
          <cell r="G1901">
            <v>2361101</v>
          </cell>
          <cell r="H1901">
            <v>4614</v>
          </cell>
        </row>
        <row r="1902">
          <cell r="G1902">
            <v>2361103</v>
          </cell>
          <cell r="H1902">
            <v>4616</v>
          </cell>
        </row>
        <row r="1903">
          <cell r="G1903">
            <v>2361104</v>
          </cell>
          <cell r="H1903">
            <v>4618</v>
          </cell>
        </row>
        <row r="1904">
          <cell r="G1904">
            <v>2361107</v>
          </cell>
          <cell r="H1904">
            <v>4620</v>
          </cell>
        </row>
        <row r="1905">
          <cell r="G1905">
            <v>2361108</v>
          </cell>
          <cell r="H1905">
            <v>4622</v>
          </cell>
        </row>
        <row r="1906">
          <cell r="G1906">
            <v>2361109</v>
          </cell>
          <cell r="H1906">
            <v>4624</v>
          </cell>
        </row>
        <row r="1907">
          <cell r="G1907">
            <v>2361110</v>
          </cell>
          <cell r="H1907">
            <v>4626</v>
          </cell>
        </row>
        <row r="1908">
          <cell r="G1908">
            <v>2361121</v>
          </cell>
          <cell r="H1908">
            <v>4628</v>
          </cell>
        </row>
        <row r="1909">
          <cell r="G1909">
            <v>2361122</v>
          </cell>
          <cell r="H1909">
            <v>4630</v>
          </cell>
        </row>
        <row r="1910">
          <cell r="G1910">
            <v>2361123</v>
          </cell>
          <cell r="H1910">
            <v>4632</v>
          </cell>
        </row>
        <row r="1911">
          <cell r="G1911">
            <v>2361170</v>
          </cell>
          <cell r="H1911">
            <v>4634</v>
          </cell>
        </row>
        <row r="1912">
          <cell r="G1912">
            <v>2361171</v>
          </cell>
          <cell r="H1912">
            <v>4634</v>
          </cell>
        </row>
        <row r="1913">
          <cell r="G1913">
            <v>2361172</v>
          </cell>
          <cell r="H1913">
            <v>4636</v>
          </cell>
        </row>
        <row r="1914">
          <cell r="G1914">
            <v>2361173</v>
          </cell>
          <cell r="H1914">
            <v>4636</v>
          </cell>
        </row>
        <row r="1915">
          <cell r="G1915">
            <v>2361175</v>
          </cell>
          <cell r="H1915">
            <v>4638</v>
          </cell>
        </row>
        <row r="1916">
          <cell r="G1916">
            <v>2361176</v>
          </cell>
          <cell r="H1916">
            <v>4638</v>
          </cell>
        </row>
        <row r="1917">
          <cell r="G1917">
            <v>2361177</v>
          </cell>
          <cell r="H1917">
            <v>4640</v>
          </cell>
        </row>
        <row r="1918">
          <cell r="G1918">
            <v>2361132</v>
          </cell>
          <cell r="H1918">
            <v>4642</v>
          </cell>
        </row>
        <row r="1919">
          <cell r="G1919">
            <v>2361132</v>
          </cell>
          <cell r="H1919">
            <v>4642</v>
          </cell>
        </row>
        <row r="1920">
          <cell r="G1920">
            <v>2361133</v>
          </cell>
          <cell r="H1920">
            <v>4642</v>
          </cell>
        </row>
        <row r="1921">
          <cell r="G1921">
            <v>2361134</v>
          </cell>
          <cell r="H1921">
            <v>4642</v>
          </cell>
        </row>
        <row r="1922">
          <cell r="G1922">
            <v>2361135</v>
          </cell>
          <cell r="H1922">
            <v>4642</v>
          </cell>
        </row>
        <row r="1923">
          <cell r="G1923">
            <v>2361136</v>
          </cell>
          <cell r="H1923">
            <v>4642</v>
          </cell>
        </row>
        <row r="1924">
          <cell r="G1924">
            <v>2361137</v>
          </cell>
          <cell r="H1924">
            <v>4642</v>
          </cell>
        </row>
        <row r="1925">
          <cell r="G1925">
            <v>2361138</v>
          </cell>
          <cell r="H1925">
            <v>4642</v>
          </cell>
        </row>
        <row r="1926">
          <cell r="G1926">
            <v>2361146</v>
          </cell>
          <cell r="H1926">
            <v>4642</v>
          </cell>
        </row>
        <row r="1927">
          <cell r="G1927">
            <v>2361139</v>
          </cell>
          <cell r="H1927">
            <v>4642</v>
          </cell>
        </row>
        <row r="1928">
          <cell r="G1928">
            <v>2361140</v>
          </cell>
          <cell r="H1928">
            <v>4642</v>
          </cell>
        </row>
        <row r="1929">
          <cell r="G1929">
            <v>2361141</v>
          </cell>
          <cell r="H1929">
            <v>4642</v>
          </cell>
        </row>
        <row r="1930">
          <cell r="G1930">
            <v>2361142</v>
          </cell>
          <cell r="H1930">
            <v>4642</v>
          </cell>
        </row>
        <row r="1931">
          <cell r="G1931">
            <v>2361143</v>
          </cell>
          <cell r="H1931">
            <v>4642</v>
          </cell>
        </row>
        <row r="1932">
          <cell r="G1932">
            <v>2361144</v>
          </cell>
          <cell r="H1932">
            <v>4642</v>
          </cell>
        </row>
        <row r="1933">
          <cell r="G1933">
            <v>2361145</v>
          </cell>
          <cell r="H1933">
            <v>4642</v>
          </cell>
        </row>
        <row r="1934">
          <cell r="G1934">
            <v>2361102</v>
          </cell>
          <cell r="H1934">
            <v>4612</v>
          </cell>
        </row>
        <row r="1935">
          <cell r="G1935">
            <v>2361105</v>
          </cell>
          <cell r="H1935">
            <v>4612</v>
          </cell>
        </row>
        <row r="1936">
          <cell r="G1936">
            <v>2361106</v>
          </cell>
          <cell r="H1936">
            <v>4612</v>
          </cell>
        </row>
        <row r="1937">
          <cell r="G1937">
            <v>2361150</v>
          </cell>
          <cell r="H1937">
            <v>4612</v>
          </cell>
        </row>
        <row r="1938">
          <cell r="G1938">
            <v>2361160</v>
          </cell>
          <cell r="H1938">
            <v>4612</v>
          </cell>
        </row>
        <row r="1939">
          <cell r="G1939">
            <v>2361174</v>
          </cell>
          <cell r="H1939">
            <v>4612</v>
          </cell>
        </row>
        <row r="1940">
          <cell r="G1940">
            <v>2361290</v>
          </cell>
          <cell r="H1940">
            <v>4657</v>
          </cell>
        </row>
        <row r="1941">
          <cell r="G1941">
            <v>2361291</v>
          </cell>
          <cell r="H1941">
            <v>4659</v>
          </cell>
        </row>
        <row r="1942">
          <cell r="G1942">
            <v>2361292</v>
          </cell>
          <cell r="H1942">
            <v>4661</v>
          </cell>
        </row>
        <row r="1943">
          <cell r="G1943" t="str">
            <v>3L24.ACCRUE INT</v>
          </cell>
          <cell r="H1943">
            <v>4670</v>
          </cell>
        </row>
        <row r="1944">
          <cell r="G1944">
            <v>237.1</v>
          </cell>
          <cell r="H1944">
            <v>4675</v>
          </cell>
        </row>
        <row r="1945">
          <cell r="G1945">
            <v>2371000</v>
          </cell>
          <cell r="H1945">
            <v>4680</v>
          </cell>
        </row>
        <row r="1946">
          <cell r="G1946">
            <v>2372030</v>
          </cell>
          <cell r="H1946">
            <v>4685</v>
          </cell>
        </row>
        <row r="1947">
          <cell r="G1947">
            <v>2372040</v>
          </cell>
          <cell r="H1947">
            <v>4690</v>
          </cell>
        </row>
        <row r="1948">
          <cell r="G1948">
            <v>2372020</v>
          </cell>
          <cell r="H1948">
            <v>4695</v>
          </cell>
        </row>
        <row r="1949">
          <cell r="G1949">
            <v>2371010</v>
          </cell>
          <cell r="H1949">
            <v>4680</v>
          </cell>
        </row>
        <row r="1950">
          <cell r="G1950">
            <v>2371050</v>
          </cell>
          <cell r="H1950">
            <v>4680</v>
          </cell>
        </row>
        <row r="1951">
          <cell r="G1951">
            <v>2372060</v>
          </cell>
          <cell r="H1951">
            <v>4680</v>
          </cell>
        </row>
        <row r="1952">
          <cell r="G1952">
            <v>2372070</v>
          </cell>
          <cell r="H1952">
            <v>4680</v>
          </cell>
        </row>
        <row r="1953">
          <cell r="G1953">
            <v>2372080</v>
          </cell>
          <cell r="H1953">
            <v>4680</v>
          </cell>
        </row>
        <row r="1954">
          <cell r="G1954" t="str">
            <v>3L24B.ACCR SAL</v>
          </cell>
          <cell r="H1954">
            <v>4700</v>
          </cell>
        </row>
        <row r="1955">
          <cell r="G1955">
            <v>241.4</v>
          </cell>
        </row>
        <row r="1956">
          <cell r="G1956">
            <v>2414000</v>
          </cell>
          <cell r="H1956">
            <v>4705</v>
          </cell>
        </row>
        <row r="1957">
          <cell r="G1957">
            <v>2414010</v>
          </cell>
          <cell r="H1957">
            <v>4705</v>
          </cell>
        </row>
        <row r="1958">
          <cell r="G1958">
            <v>2414020</v>
          </cell>
          <cell r="H1958">
            <v>4705</v>
          </cell>
        </row>
        <row r="1959">
          <cell r="G1959" t="str">
            <v>3L25.DEF REV</v>
          </cell>
          <cell r="H1959">
            <v>4710</v>
          </cell>
        </row>
        <row r="1960">
          <cell r="G1960">
            <v>253.1</v>
          </cell>
        </row>
        <row r="1961">
          <cell r="G1961">
            <v>2531000</v>
          </cell>
          <cell r="H1961">
            <v>4715</v>
          </cell>
        </row>
        <row r="1962">
          <cell r="G1962">
            <v>253.2</v>
          </cell>
        </row>
        <row r="1963">
          <cell r="G1963">
            <v>2532000</v>
          </cell>
          <cell r="H1963">
            <v>4715</v>
          </cell>
        </row>
        <row r="1964">
          <cell r="G1964" t="str">
            <v>3L26.RES PEND R</v>
          </cell>
          <cell r="H1964">
            <v>4720</v>
          </cell>
        </row>
        <row r="1965">
          <cell r="G1965">
            <v>253.3</v>
          </cell>
        </row>
        <row r="1966">
          <cell r="G1966">
            <v>2533000</v>
          </cell>
          <cell r="H1966">
            <v>4725</v>
          </cell>
        </row>
        <row r="1967">
          <cell r="G1967" t="str">
            <v>3L27.PAY DEVEL</v>
          </cell>
          <cell r="H1967">
            <v>4730</v>
          </cell>
        </row>
        <row r="1968">
          <cell r="G1968">
            <v>231.2</v>
          </cell>
        </row>
        <row r="1969">
          <cell r="G1969">
            <v>2312000</v>
          </cell>
          <cell r="H1969">
            <v>4735</v>
          </cell>
        </row>
        <row r="1970">
          <cell r="G1970" t="str">
            <v>2L06.CAPITAL</v>
          </cell>
        </row>
        <row r="1971">
          <cell r="H1971">
            <v>4740</v>
          </cell>
        </row>
        <row r="1972">
          <cell r="H1972">
            <v>4745</v>
          </cell>
        </row>
        <row r="1973">
          <cell r="G1973" t="str">
            <v>3L16.EQUITY</v>
          </cell>
          <cell r="H1973">
            <v>4750</v>
          </cell>
        </row>
        <row r="1974">
          <cell r="G1974">
            <v>202.1</v>
          </cell>
          <cell r="H1974">
            <v>4755</v>
          </cell>
        </row>
        <row r="1975">
          <cell r="G1975">
            <v>2021010</v>
          </cell>
          <cell r="H1975">
            <v>4760</v>
          </cell>
        </row>
        <row r="1976">
          <cell r="G1976">
            <v>2021020</v>
          </cell>
          <cell r="H1976">
            <v>4765</v>
          </cell>
        </row>
        <row r="1977">
          <cell r="G1977">
            <v>2021000</v>
          </cell>
          <cell r="H1977">
            <v>4760</v>
          </cell>
        </row>
        <row r="1978">
          <cell r="G1978">
            <v>203.1</v>
          </cell>
        </row>
        <row r="1979">
          <cell r="G1979">
            <v>2031000</v>
          </cell>
          <cell r="H1979">
            <v>4770</v>
          </cell>
        </row>
        <row r="1980">
          <cell r="G1980">
            <v>207.1</v>
          </cell>
        </row>
        <row r="1981">
          <cell r="G1981">
            <v>2071000</v>
          </cell>
          <cell r="H1981">
            <v>4775</v>
          </cell>
        </row>
        <row r="1982">
          <cell r="G1982">
            <v>207.2</v>
          </cell>
        </row>
        <row r="1983">
          <cell r="G1983">
            <v>2072000</v>
          </cell>
          <cell r="H1983">
            <v>4775</v>
          </cell>
        </row>
        <row r="1984">
          <cell r="G1984">
            <v>211.1</v>
          </cell>
        </row>
        <row r="1985">
          <cell r="G1985">
            <v>2111000</v>
          </cell>
          <cell r="H1985">
            <v>4780</v>
          </cell>
        </row>
        <row r="1986">
          <cell r="G1986">
            <v>211.2</v>
          </cell>
        </row>
        <row r="1987">
          <cell r="G1987">
            <v>2112000</v>
          </cell>
          <cell r="H1987">
            <v>4785</v>
          </cell>
        </row>
        <row r="1988">
          <cell r="G1988">
            <v>216.1</v>
          </cell>
        </row>
        <row r="1989">
          <cell r="G1989">
            <v>2131000</v>
          </cell>
          <cell r="H1989">
            <v>4790</v>
          </cell>
        </row>
        <row r="1990">
          <cell r="G1990">
            <v>2011050</v>
          </cell>
          <cell r="H1990">
            <v>4795</v>
          </cell>
        </row>
        <row r="1991">
          <cell r="G1991">
            <v>263.10000000000002</v>
          </cell>
        </row>
        <row r="1992">
          <cell r="G1992">
            <v>2631000</v>
          </cell>
          <cell r="H1992">
            <v>4800</v>
          </cell>
        </row>
        <row r="1993">
          <cell r="G1993">
            <v>2161030</v>
          </cell>
          <cell r="H1993">
            <v>4805</v>
          </cell>
        </row>
        <row r="1994">
          <cell r="G1994">
            <v>2162000</v>
          </cell>
          <cell r="H1994">
            <v>4805</v>
          </cell>
        </row>
        <row r="1995">
          <cell r="G1995">
            <v>2950000</v>
          </cell>
          <cell r="H1995">
            <v>4810</v>
          </cell>
        </row>
        <row r="1996">
          <cell r="G1996">
            <v>2960000</v>
          </cell>
          <cell r="H1996">
            <v>4811</v>
          </cell>
        </row>
        <row r="1997">
          <cell r="G1997">
            <v>2970000</v>
          </cell>
          <cell r="H1997">
            <v>4812</v>
          </cell>
        </row>
        <row r="1998">
          <cell r="G1998">
            <v>2980000</v>
          </cell>
          <cell r="H1998">
            <v>4813</v>
          </cell>
        </row>
        <row r="1999">
          <cell r="G1999">
            <v>2990000</v>
          </cell>
          <cell r="H1999">
            <v>4814</v>
          </cell>
        </row>
        <row r="2000">
          <cell r="G2000">
            <v>215.1</v>
          </cell>
        </row>
        <row r="2001">
          <cell r="G2001">
            <v>2151000</v>
          </cell>
          <cell r="H2001">
            <v>4998</v>
          </cell>
        </row>
        <row r="2002">
          <cell r="G2002">
            <v>214.1</v>
          </cell>
        </row>
        <row r="2003">
          <cell r="G2003">
            <v>2141000</v>
          </cell>
          <cell r="H2003">
            <v>4999</v>
          </cell>
        </row>
        <row r="2005">
          <cell r="G2005" t="str">
            <v>1L02.INC STMT</v>
          </cell>
          <cell r="H2005">
            <v>5000</v>
          </cell>
        </row>
        <row r="2006">
          <cell r="G2006" t="str">
            <v>2L12.OPER REV</v>
          </cell>
          <cell r="H2006">
            <v>5005</v>
          </cell>
        </row>
        <row r="2007">
          <cell r="G2007" t="str">
            <v>3L33.WATER REV</v>
          </cell>
          <cell r="H2007">
            <v>5010</v>
          </cell>
        </row>
        <row r="2008">
          <cell r="G2008">
            <v>400.1</v>
          </cell>
          <cell r="H2008">
            <v>5015</v>
          </cell>
        </row>
        <row r="2009">
          <cell r="G2009">
            <v>4611000</v>
          </cell>
          <cell r="H2009">
            <v>5020</v>
          </cell>
        </row>
        <row r="2010">
          <cell r="G2010">
            <v>4611020</v>
          </cell>
          <cell r="H2010">
            <v>5025</v>
          </cell>
        </row>
        <row r="2011">
          <cell r="G2011">
            <v>4611099</v>
          </cell>
          <cell r="H2011">
            <v>5030</v>
          </cell>
        </row>
        <row r="2012">
          <cell r="G2012">
            <v>4612030</v>
          </cell>
          <cell r="H2012">
            <v>5035</v>
          </cell>
        </row>
        <row r="2013">
          <cell r="H2013">
            <v>5040</v>
          </cell>
        </row>
        <row r="2014">
          <cell r="H2014">
            <v>5045</v>
          </cell>
        </row>
        <row r="2015">
          <cell r="H2015">
            <v>5050</v>
          </cell>
        </row>
        <row r="2016">
          <cell r="H2016">
            <v>5055</v>
          </cell>
        </row>
        <row r="2017">
          <cell r="H2017">
            <v>5060</v>
          </cell>
        </row>
        <row r="2018">
          <cell r="H2018">
            <v>5065</v>
          </cell>
        </row>
        <row r="2019">
          <cell r="H2019">
            <v>5070</v>
          </cell>
        </row>
        <row r="2020">
          <cell r="H2020">
            <v>5075</v>
          </cell>
        </row>
        <row r="2021">
          <cell r="H2021">
            <v>5080</v>
          </cell>
        </row>
        <row r="2022">
          <cell r="H2022">
            <v>5085</v>
          </cell>
        </row>
        <row r="2023">
          <cell r="G2023" t="str">
            <v>3L34.SEWER REV</v>
          </cell>
          <cell r="H2023">
            <v>5090</v>
          </cell>
        </row>
        <row r="2024">
          <cell r="G2024">
            <v>400.2</v>
          </cell>
          <cell r="H2024">
            <v>5095</v>
          </cell>
        </row>
        <row r="2025">
          <cell r="G2025">
            <v>5221000</v>
          </cell>
          <cell r="H2025">
            <v>5100</v>
          </cell>
        </row>
        <row r="2026">
          <cell r="G2026">
            <v>5221099</v>
          </cell>
          <cell r="H2026">
            <v>5105</v>
          </cell>
        </row>
        <row r="2027">
          <cell r="G2027">
            <v>5222030</v>
          </cell>
          <cell r="H2027">
            <v>5110</v>
          </cell>
        </row>
        <row r="2028">
          <cell r="H2028">
            <v>5115</v>
          </cell>
        </row>
        <row r="2029">
          <cell r="H2029">
            <v>5120</v>
          </cell>
        </row>
        <row r="2030">
          <cell r="H2030">
            <v>5125</v>
          </cell>
        </row>
        <row r="2031">
          <cell r="G2031">
            <v>5221050</v>
          </cell>
          <cell r="H2031">
            <v>5130</v>
          </cell>
        </row>
        <row r="2032">
          <cell r="H2032">
            <v>5135</v>
          </cell>
        </row>
        <row r="2033">
          <cell r="H2033">
            <v>5140</v>
          </cell>
        </row>
        <row r="2034">
          <cell r="H2034">
            <v>5145</v>
          </cell>
        </row>
        <row r="2035">
          <cell r="H2035">
            <v>5150</v>
          </cell>
        </row>
        <row r="2036">
          <cell r="H2036">
            <v>5155</v>
          </cell>
        </row>
        <row r="2037">
          <cell r="H2037">
            <v>5160</v>
          </cell>
        </row>
        <row r="2038">
          <cell r="H2038">
            <v>5165</v>
          </cell>
        </row>
        <row r="2039">
          <cell r="H2039">
            <v>5170</v>
          </cell>
        </row>
        <row r="2040">
          <cell r="H2040">
            <v>5175</v>
          </cell>
        </row>
        <row r="2041">
          <cell r="H2041">
            <v>5180</v>
          </cell>
        </row>
        <row r="2042">
          <cell r="H2042">
            <v>5185</v>
          </cell>
        </row>
        <row r="2043">
          <cell r="H2043">
            <v>5190</v>
          </cell>
        </row>
        <row r="2044">
          <cell r="H2044">
            <v>5195</v>
          </cell>
        </row>
        <row r="2045">
          <cell r="G2045">
            <v>5401000</v>
          </cell>
          <cell r="H2045">
            <v>5200</v>
          </cell>
        </row>
        <row r="2046">
          <cell r="H2046">
            <v>5205</v>
          </cell>
        </row>
        <row r="2047">
          <cell r="H2047">
            <v>5210</v>
          </cell>
        </row>
        <row r="2048">
          <cell r="H2048">
            <v>5215</v>
          </cell>
        </row>
        <row r="2049">
          <cell r="H2049">
            <v>5220</v>
          </cell>
        </row>
        <row r="2050">
          <cell r="H2050">
            <v>5225</v>
          </cell>
        </row>
        <row r="2051">
          <cell r="H2051">
            <v>5230</v>
          </cell>
        </row>
        <row r="2052">
          <cell r="H2052">
            <v>5235</v>
          </cell>
        </row>
        <row r="2053">
          <cell r="H2053">
            <v>5240</v>
          </cell>
        </row>
        <row r="2054">
          <cell r="H2054">
            <v>5245</v>
          </cell>
        </row>
        <row r="2055">
          <cell r="G2055" t="str">
            <v>3L35.MISC REV</v>
          </cell>
          <cell r="H2055">
            <v>5250</v>
          </cell>
        </row>
        <row r="2056">
          <cell r="H2056">
            <v>5255</v>
          </cell>
        </row>
        <row r="2057">
          <cell r="H2057">
            <v>5260</v>
          </cell>
        </row>
        <row r="2058">
          <cell r="G2058">
            <v>4701000</v>
          </cell>
          <cell r="H2058">
            <v>5265</v>
          </cell>
        </row>
        <row r="2059">
          <cell r="G2059">
            <v>4701099</v>
          </cell>
          <cell r="H2059">
            <v>5265</v>
          </cell>
        </row>
        <row r="2060">
          <cell r="G2060">
            <v>4711000</v>
          </cell>
          <cell r="H2060">
            <v>5270</v>
          </cell>
        </row>
        <row r="2061">
          <cell r="H2061">
            <v>5275</v>
          </cell>
        </row>
        <row r="2062">
          <cell r="H2062">
            <v>5280</v>
          </cell>
        </row>
        <row r="2063">
          <cell r="H2063">
            <v>5285</v>
          </cell>
        </row>
        <row r="2064">
          <cell r="G2064">
            <v>400.4</v>
          </cell>
        </row>
        <row r="2065">
          <cell r="G2065">
            <v>4711025</v>
          </cell>
          <cell r="H2065">
            <v>5270</v>
          </cell>
        </row>
        <row r="2066">
          <cell r="G2066">
            <v>4711050</v>
          </cell>
          <cell r="H2066">
            <v>5270</v>
          </cell>
        </row>
        <row r="2067">
          <cell r="G2067">
            <v>4711099</v>
          </cell>
          <cell r="H2067">
            <v>5270</v>
          </cell>
        </row>
        <row r="2068">
          <cell r="G2068">
            <v>4741001</v>
          </cell>
          <cell r="H2068">
            <v>5270</v>
          </cell>
        </row>
        <row r="2069">
          <cell r="G2069">
            <v>4741003</v>
          </cell>
          <cell r="H2069">
            <v>5270</v>
          </cell>
        </row>
        <row r="2070">
          <cell r="G2070">
            <v>4741004</v>
          </cell>
          <cell r="H2070">
            <v>5270</v>
          </cell>
        </row>
        <row r="2071">
          <cell r="G2071">
            <v>4741006</v>
          </cell>
          <cell r="H2071">
            <v>5270</v>
          </cell>
        </row>
        <row r="2072">
          <cell r="G2072">
            <v>4741007</v>
          </cell>
          <cell r="H2072">
            <v>5270</v>
          </cell>
        </row>
        <row r="2073">
          <cell r="G2073">
            <v>4741008</v>
          </cell>
          <cell r="H2073">
            <v>5270</v>
          </cell>
        </row>
        <row r="2074">
          <cell r="G2074">
            <v>4741009</v>
          </cell>
          <cell r="H2074">
            <v>5270</v>
          </cell>
        </row>
        <row r="2075">
          <cell r="G2075">
            <v>4741010</v>
          </cell>
          <cell r="H2075">
            <v>5270</v>
          </cell>
        </row>
        <row r="2076">
          <cell r="G2076">
            <v>4741011</v>
          </cell>
          <cell r="H2076">
            <v>5270</v>
          </cell>
        </row>
        <row r="2077">
          <cell r="G2077">
            <v>4741012</v>
          </cell>
          <cell r="H2077">
            <v>5270</v>
          </cell>
        </row>
        <row r="2078">
          <cell r="G2078">
            <v>4741013</v>
          </cell>
          <cell r="H2078">
            <v>5270</v>
          </cell>
        </row>
        <row r="2079">
          <cell r="G2079">
            <v>4741014</v>
          </cell>
          <cell r="H2079">
            <v>5270</v>
          </cell>
        </row>
        <row r="2080">
          <cell r="G2080">
            <v>5361002</v>
          </cell>
          <cell r="H2080">
            <v>5270</v>
          </cell>
        </row>
        <row r="2081">
          <cell r="G2081" t="str">
            <v>3L35A.NON REV</v>
          </cell>
          <cell r="H2081">
            <v>5290</v>
          </cell>
        </row>
        <row r="2082">
          <cell r="G2082">
            <v>400.5</v>
          </cell>
          <cell r="H2082">
            <v>5295</v>
          </cell>
        </row>
        <row r="2083">
          <cell r="G2083">
            <v>4211000</v>
          </cell>
          <cell r="H2083">
            <v>5300</v>
          </cell>
        </row>
        <row r="2084">
          <cell r="G2084">
            <v>4211010</v>
          </cell>
          <cell r="H2084">
            <v>5305</v>
          </cell>
        </row>
        <row r="2085">
          <cell r="G2085">
            <v>4211015</v>
          </cell>
          <cell r="H2085">
            <v>5310</v>
          </cell>
        </row>
        <row r="2086">
          <cell r="G2086">
            <v>4211030</v>
          </cell>
          <cell r="H2086">
            <v>5310</v>
          </cell>
        </row>
        <row r="2087">
          <cell r="G2087">
            <v>400.6</v>
          </cell>
          <cell r="H2087">
            <v>5315</v>
          </cell>
        </row>
        <row r="2088">
          <cell r="G2088">
            <v>4211035</v>
          </cell>
          <cell r="H2088">
            <v>5320</v>
          </cell>
        </row>
        <row r="2089">
          <cell r="G2089">
            <v>4211040</v>
          </cell>
          <cell r="H2089">
            <v>5325</v>
          </cell>
        </row>
        <row r="2090">
          <cell r="G2090">
            <v>400.7</v>
          </cell>
          <cell r="H2090">
            <v>5330</v>
          </cell>
        </row>
        <row r="2091">
          <cell r="G2091">
            <v>4212000</v>
          </cell>
          <cell r="H2091">
            <v>5335</v>
          </cell>
        </row>
        <row r="2092">
          <cell r="G2092">
            <v>4212001</v>
          </cell>
          <cell r="H2092">
            <v>5340</v>
          </cell>
        </row>
        <row r="2093">
          <cell r="G2093">
            <v>4212002</v>
          </cell>
          <cell r="H2093">
            <v>5345</v>
          </cell>
        </row>
        <row r="2094">
          <cell r="G2094">
            <v>4212003</v>
          </cell>
          <cell r="H2094">
            <v>5350</v>
          </cell>
        </row>
        <row r="2095">
          <cell r="G2095">
            <v>4211020</v>
          </cell>
          <cell r="H2095">
            <v>5355</v>
          </cell>
        </row>
        <row r="2096">
          <cell r="G2096">
            <v>400.8</v>
          </cell>
          <cell r="H2096">
            <v>5360</v>
          </cell>
        </row>
        <row r="2097">
          <cell r="G2097">
            <v>4211045</v>
          </cell>
          <cell r="H2097">
            <v>5365</v>
          </cell>
        </row>
        <row r="2098">
          <cell r="G2098">
            <v>4211050</v>
          </cell>
          <cell r="H2098">
            <v>5370</v>
          </cell>
        </row>
        <row r="2099">
          <cell r="G2099">
            <v>4211060</v>
          </cell>
          <cell r="H2099">
            <v>5375</v>
          </cell>
        </row>
        <row r="2100">
          <cell r="G2100">
            <v>4211025</v>
          </cell>
          <cell r="H2100">
            <v>5380</v>
          </cell>
        </row>
        <row r="2101">
          <cell r="G2101">
            <v>4741015</v>
          </cell>
          <cell r="H2101">
            <v>5385</v>
          </cell>
        </row>
        <row r="2102">
          <cell r="H2102">
            <v>5390</v>
          </cell>
        </row>
        <row r="2103">
          <cell r="H2103">
            <v>5395</v>
          </cell>
        </row>
        <row r="2104">
          <cell r="G2104" t="str">
            <v>401.1D</v>
          </cell>
        </row>
        <row r="2105">
          <cell r="G2105">
            <v>8000000</v>
          </cell>
          <cell r="H2105">
            <v>5390</v>
          </cell>
        </row>
        <row r="2106">
          <cell r="G2106">
            <v>4741005</v>
          </cell>
          <cell r="H2106">
            <v>5395</v>
          </cell>
        </row>
        <row r="2107">
          <cell r="G2107">
            <v>415.1</v>
          </cell>
          <cell r="H2107">
            <v>5400</v>
          </cell>
        </row>
        <row r="2108">
          <cell r="G2108">
            <v>4152000</v>
          </cell>
          <cell r="H2108">
            <v>5405</v>
          </cell>
        </row>
        <row r="2109">
          <cell r="G2109" t="str">
            <v>2L13.OPER EXP</v>
          </cell>
          <cell r="H2109">
            <v>5410</v>
          </cell>
        </row>
        <row r="2110">
          <cell r="G2110" t="str">
            <v>3L36.OPERATIONS</v>
          </cell>
          <cell r="H2110">
            <v>5415</v>
          </cell>
        </row>
        <row r="2111">
          <cell r="G2111" t="str">
            <v>401.1A</v>
          </cell>
        </row>
        <row r="2112">
          <cell r="H2112">
            <v>5420</v>
          </cell>
        </row>
        <row r="2113">
          <cell r="G2113" t="str">
            <v>401.1B</v>
          </cell>
          <cell r="H2113">
            <v>5425</v>
          </cell>
        </row>
        <row r="2114">
          <cell r="G2114">
            <v>6101000</v>
          </cell>
          <cell r="H2114">
            <v>5430</v>
          </cell>
        </row>
        <row r="2115">
          <cell r="G2115">
            <v>6101010</v>
          </cell>
          <cell r="H2115">
            <v>5435</v>
          </cell>
        </row>
        <row r="2116">
          <cell r="G2116">
            <v>6101020</v>
          </cell>
          <cell r="H2116">
            <v>5440</v>
          </cell>
        </row>
        <row r="2117">
          <cell r="G2117">
            <v>6101050</v>
          </cell>
          <cell r="H2117">
            <v>5440</v>
          </cell>
        </row>
        <row r="2118">
          <cell r="G2118">
            <v>6101090</v>
          </cell>
          <cell r="H2118">
            <v>5445</v>
          </cell>
        </row>
        <row r="2119">
          <cell r="G2119" t="str">
            <v>401.1C</v>
          </cell>
          <cell r="H2119">
            <v>5450</v>
          </cell>
        </row>
        <row r="2120">
          <cell r="G2120">
            <v>7105000</v>
          </cell>
          <cell r="H2120">
            <v>5455</v>
          </cell>
        </row>
        <row r="2121">
          <cell r="G2121">
            <v>7105090</v>
          </cell>
          <cell r="H2121">
            <v>5460</v>
          </cell>
        </row>
        <row r="2122">
          <cell r="G2122" t="str">
            <v>401.1E</v>
          </cell>
        </row>
        <row r="2123">
          <cell r="H2123">
            <v>5465</v>
          </cell>
        </row>
        <row r="2124">
          <cell r="G2124">
            <v>6151010</v>
          </cell>
          <cell r="H2124">
            <v>5465</v>
          </cell>
        </row>
        <row r="2125">
          <cell r="H2125">
            <v>5465</v>
          </cell>
        </row>
        <row r="2126">
          <cell r="H2126">
            <v>5465</v>
          </cell>
        </row>
        <row r="2127">
          <cell r="H2127">
            <v>5465</v>
          </cell>
        </row>
        <row r="2128">
          <cell r="G2128">
            <v>7151020</v>
          </cell>
          <cell r="H2128">
            <v>5470</v>
          </cell>
        </row>
        <row r="2129">
          <cell r="G2129">
            <v>7151020</v>
          </cell>
          <cell r="H2129">
            <v>5470</v>
          </cell>
        </row>
        <row r="2130">
          <cell r="G2130">
            <v>7151020</v>
          </cell>
          <cell r="H2130">
            <v>5470</v>
          </cell>
        </row>
        <row r="2131">
          <cell r="G2131">
            <v>7151020</v>
          </cell>
          <cell r="H2131">
            <v>5470</v>
          </cell>
        </row>
        <row r="2132">
          <cell r="G2132">
            <v>7151020</v>
          </cell>
          <cell r="H2132">
            <v>5470</v>
          </cell>
        </row>
        <row r="2133">
          <cell r="G2133">
            <v>7151020</v>
          </cell>
          <cell r="H2133">
            <v>5470</v>
          </cell>
        </row>
        <row r="2134">
          <cell r="G2134">
            <v>7151020</v>
          </cell>
          <cell r="H2134">
            <v>5470</v>
          </cell>
        </row>
        <row r="2135">
          <cell r="G2135">
            <v>6151040</v>
          </cell>
          <cell r="H2135">
            <v>5470</v>
          </cell>
        </row>
        <row r="2136">
          <cell r="G2136">
            <v>6161060</v>
          </cell>
          <cell r="H2136">
            <v>5471</v>
          </cell>
        </row>
        <row r="2137">
          <cell r="G2137">
            <v>6151000</v>
          </cell>
          <cell r="H2137">
            <v>5471</v>
          </cell>
        </row>
        <row r="2138">
          <cell r="G2138">
            <v>6151030</v>
          </cell>
          <cell r="H2138">
            <v>5470</v>
          </cell>
        </row>
        <row r="2139">
          <cell r="G2139">
            <v>6151050</v>
          </cell>
          <cell r="H2139">
            <v>5470</v>
          </cell>
        </row>
        <row r="2140">
          <cell r="G2140">
            <v>6151090</v>
          </cell>
          <cell r="H2140">
            <v>5470</v>
          </cell>
        </row>
        <row r="2141">
          <cell r="G2141" t="str">
            <v>401.1F</v>
          </cell>
          <cell r="H2141">
            <v>5475</v>
          </cell>
        </row>
        <row r="2142">
          <cell r="G2142">
            <v>6181010</v>
          </cell>
          <cell r="H2142">
            <v>5480</v>
          </cell>
        </row>
        <row r="2143">
          <cell r="G2143">
            <v>6181050</v>
          </cell>
          <cell r="H2143">
            <v>5485</v>
          </cell>
        </row>
        <row r="2144">
          <cell r="G2144">
            <v>6181090</v>
          </cell>
          <cell r="H2144">
            <v>5490</v>
          </cell>
        </row>
        <row r="2145">
          <cell r="G2145" t="str">
            <v>401.1G</v>
          </cell>
        </row>
        <row r="2146">
          <cell r="G2146">
            <v>6361000</v>
          </cell>
          <cell r="H2146">
            <v>5495</v>
          </cell>
        </row>
        <row r="2147">
          <cell r="G2147" t="str">
            <v>401.1K</v>
          </cell>
          <cell r="H2147">
            <v>5500</v>
          </cell>
        </row>
        <row r="2148">
          <cell r="G2148">
            <v>6708001</v>
          </cell>
          <cell r="H2148">
            <v>5505</v>
          </cell>
        </row>
        <row r="2149">
          <cell r="G2149">
            <v>6708000</v>
          </cell>
          <cell r="H2149">
            <v>5510</v>
          </cell>
        </row>
        <row r="2150">
          <cell r="G2150">
            <v>6708099</v>
          </cell>
          <cell r="H2150">
            <v>5515</v>
          </cell>
        </row>
        <row r="2151">
          <cell r="G2151" t="str">
            <v>401.1RR</v>
          </cell>
          <cell r="H2151">
            <v>5520</v>
          </cell>
        </row>
        <row r="2152">
          <cell r="G2152">
            <v>6759012</v>
          </cell>
          <cell r="H2152">
            <v>5525</v>
          </cell>
        </row>
        <row r="2153">
          <cell r="G2153">
            <v>6759051</v>
          </cell>
          <cell r="H2153">
            <v>5530</v>
          </cell>
        </row>
        <row r="2154">
          <cell r="G2154">
            <v>6759011</v>
          </cell>
          <cell r="H2154">
            <v>5535</v>
          </cell>
        </row>
        <row r="2155">
          <cell r="G2155">
            <v>6759005</v>
          </cell>
          <cell r="H2155">
            <v>5540</v>
          </cell>
        </row>
        <row r="2156">
          <cell r="G2156">
            <v>6759007</v>
          </cell>
          <cell r="H2156">
            <v>5545</v>
          </cell>
        </row>
        <row r="2157">
          <cell r="G2157" t="str">
            <v>401.1I</v>
          </cell>
        </row>
        <row r="2158">
          <cell r="G2158">
            <v>6019100</v>
          </cell>
          <cell r="H2158">
            <v>5570</v>
          </cell>
        </row>
        <row r="2159">
          <cell r="H2159">
            <v>5575</v>
          </cell>
        </row>
        <row r="2160">
          <cell r="H2160">
            <v>5580</v>
          </cell>
        </row>
        <row r="2161">
          <cell r="H2161">
            <v>5585</v>
          </cell>
        </row>
        <row r="2162">
          <cell r="H2162">
            <v>5590</v>
          </cell>
        </row>
        <row r="2163">
          <cell r="H2163">
            <v>5595</v>
          </cell>
        </row>
        <row r="2164">
          <cell r="G2164" t="str">
            <v>401.1N</v>
          </cell>
          <cell r="H2164">
            <v>5620</v>
          </cell>
        </row>
        <row r="2165">
          <cell r="G2165">
            <v>6049070</v>
          </cell>
          <cell r="H2165">
            <v>5625</v>
          </cell>
        </row>
        <row r="2166">
          <cell r="G2166">
            <v>6049055</v>
          </cell>
          <cell r="H2166">
            <v>5630</v>
          </cell>
        </row>
        <row r="2167">
          <cell r="G2167">
            <v>6049015</v>
          </cell>
          <cell r="H2167">
            <v>5635</v>
          </cell>
        </row>
        <row r="2168">
          <cell r="G2168">
            <v>6049000</v>
          </cell>
          <cell r="H2168">
            <v>5640</v>
          </cell>
        </row>
        <row r="2169">
          <cell r="G2169">
            <v>6049011</v>
          </cell>
          <cell r="H2169">
            <v>5645</v>
          </cell>
        </row>
        <row r="2170">
          <cell r="G2170">
            <v>6049012</v>
          </cell>
          <cell r="H2170">
            <v>5650</v>
          </cell>
        </row>
        <row r="2171">
          <cell r="G2171">
            <v>6049010</v>
          </cell>
          <cell r="H2171">
            <v>5655</v>
          </cell>
        </row>
        <row r="2172">
          <cell r="G2172">
            <v>6049090</v>
          </cell>
          <cell r="H2172">
            <v>5660</v>
          </cell>
        </row>
        <row r="2173">
          <cell r="G2173">
            <v>6049020</v>
          </cell>
          <cell r="H2173">
            <v>5665</v>
          </cell>
        </row>
        <row r="2174">
          <cell r="G2174">
            <v>6049060</v>
          </cell>
          <cell r="H2174">
            <v>5670</v>
          </cell>
        </row>
        <row r="2175">
          <cell r="G2175">
            <v>6049065</v>
          </cell>
          <cell r="H2175">
            <v>5675</v>
          </cell>
        </row>
        <row r="2176">
          <cell r="G2176">
            <v>6049066</v>
          </cell>
          <cell r="H2176">
            <v>5680</v>
          </cell>
        </row>
        <row r="2177">
          <cell r="G2177">
            <v>6049067</v>
          </cell>
          <cell r="H2177">
            <v>5685</v>
          </cell>
        </row>
        <row r="2178">
          <cell r="G2178">
            <v>6049030</v>
          </cell>
          <cell r="H2178">
            <v>5690</v>
          </cell>
        </row>
        <row r="2179">
          <cell r="G2179">
            <v>6049091</v>
          </cell>
          <cell r="H2179">
            <v>5660</v>
          </cell>
        </row>
        <row r="2180">
          <cell r="G2180">
            <v>6049041</v>
          </cell>
          <cell r="H2180">
            <v>5660</v>
          </cell>
        </row>
        <row r="2181">
          <cell r="G2181">
            <v>6049045</v>
          </cell>
          <cell r="H2181">
            <v>5660</v>
          </cell>
        </row>
        <row r="2182">
          <cell r="G2182">
            <v>6049040</v>
          </cell>
          <cell r="H2182">
            <v>5660</v>
          </cell>
        </row>
        <row r="2183">
          <cell r="G2183">
            <v>6049096</v>
          </cell>
          <cell r="H2183">
            <v>5660</v>
          </cell>
        </row>
        <row r="2184">
          <cell r="G2184">
            <v>6049086</v>
          </cell>
          <cell r="H2184">
            <v>5660</v>
          </cell>
        </row>
        <row r="2185">
          <cell r="G2185">
            <v>6049080</v>
          </cell>
          <cell r="H2185">
            <v>5660</v>
          </cell>
        </row>
        <row r="2186">
          <cell r="G2186">
            <v>6049098</v>
          </cell>
          <cell r="H2186">
            <v>5660</v>
          </cell>
        </row>
        <row r="2187">
          <cell r="G2187">
            <v>6049088</v>
          </cell>
          <cell r="H2187">
            <v>5660</v>
          </cell>
        </row>
        <row r="2188">
          <cell r="G2188">
            <v>6049085</v>
          </cell>
          <cell r="H2188">
            <v>5660</v>
          </cell>
        </row>
        <row r="2189">
          <cell r="G2189">
            <v>6049050</v>
          </cell>
          <cell r="H2189">
            <v>5660</v>
          </cell>
        </row>
        <row r="2190">
          <cell r="G2190">
            <v>6049097</v>
          </cell>
          <cell r="H2190">
            <v>5660</v>
          </cell>
        </row>
        <row r="2191">
          <cell r="G2191">
            <v>6049087</v>
          </cell>
          <cell r="H2191">
            <v>5660</v>
          </cell>
        </row>
        <row r="2192">
          <cell r="G2192">
            <v>6049099</v>
          </cell>
          <cell r="H2192">
            <v>5660</v>
          </cell>
        </row>
        <row r="2193">
          <cell r="G2193">
            <v>6049089</v>
          </cell>
          <cell r="H2193">
            <v>5660</v>
          </cell>
        </row>
        <row r="2194">
          <cell r="G2194">
            <v>6049095</v>
          </cell>
          <cell r="H2194">
            <v>5660</v>
          </cell>
        </row>
        <row r="2195">
          <cell r="G2195" t="str">
            <v>401.1O</v>
          </cell>
          <cell r="H2195">
            <v>5695</v>
          </cell>
        </row>
        <row r="2196">
          <cell r="G2196">
            <v>6569010</v>
          </cell>
          <cell r="H2196">
            <v>5700</v>
          </cell>
        </row>
        <row r="2197">
          <cell r="G2197">
            <v>6579040</v>
          </cell>
          <cell r="H2197">
            <v>5705</v>
          </cell>
        </row>
        <row r="2198">
          <cell r="G2198">
            <v>6589020</v>
          </cell>
          <cell r="H2198">
            <v>5710</v>
          </cell>
        </row>
        <row r="2199">
          <cell r="G2199">
            <v>6599090</v>
          </cell>
          <cell r="H2199">
            <v>5715</v>
          </cell>
        </row>
        <row r="2200">
          <cell r="G2200">
            <v>6579000</v>
          </cell>
          <cell r="H2200">
            <v>5715</v>
          </cell>
        </row>
        <row r="2201">
          <cell r="G2201">
            <v>6589030</v>
          </cell>
          <cell r="H2201">
            <v>5715</v>
          </cell>
        </row>
        <row r="2202">
          <cell r="G2202">
            <v>6599050</v>
          </cell>
          <cell r="H2202">
            <v>5715</v>
          </cell>
        </row>
        <row r="2203">
          <cell r="G2203">
            <v>6599095</v>
          </cell>
          <cell r="H2203">
            <v>5715</v>
          </cell>
        </row>
        <row r="2204">
          <cell r="G2204" t="str">
            <v>401.1LL</v>
          </cell>
          <cell r="H2204">
            <v>5730</v>
          </cell>
        </row>
        <row r="2205">
          <cell r="G2205">
            <v>6369007</v>
          </cell>
          <cell r="H2205">
            <v>5735</v>
          </cell>
        </row>
        <row r="2206">
          <cell r="G2206">
            <v>6759003</v>
          </cell>
          <cell r="H2206">
            <v>5740</v>
          </cell>
        </row>
        <row r="2207">
          <cell r="G2207">
            <v>6369009</v>
          </cell>
          <cell r="H2207">
            <v>5745</v>
          </cell>
        </row>
        <row r="2208">
          <cell r="G2208">
            <v>6369012</v>
          </cell>
          <cell r="H2208">
            <v>5750</v>
          </cell>
        </row>
        <row r="2209">
          <cell r="G2209">
            <v>6759016</v>
          </cell>
          <cell r="H2209">
            <v>5755</v>
          </cell>
        </row>
        <row r="2210">
          <cell r="G2210">
            <v>6759095</v>
          </cell>
          <cell r="H2210">
            <v>5760</v>
          </cell>
        </row>
        <row r="2211">
          <cell r="G2211" t="str">
            <v>401.1V</v>
          </cell>
          <cell r="H2211">
            <v>5780</v>
          </cell>
        </row>
        <row r="2212">
          <cell r="G2212">
            <v>6609017</v>
          </cell>
          <cell r="H2212">
            <v>5785</v>
          </cell>
        </row>
        <row r="2213">
          <cell r="G2213">
            <v>7758380</v>
          </cell>
          <cell r="H2213">
            <v>5790</v>
          </cell>
        </row>
        <row r="2214">
          <cell r="G2214">
            <v>6759320</v>
          </cell>
          <cell r="H2214">
            <v>5795</v>
          </cell>
        </row>
        <row r="2215">
          <cell r="G2215">
            <v>7758381</v>
          </cell>
          <cell r="H2215">
            <v>5800</v>
          </cell>
        </row>
        <row r="2216">
          <cell r="G2216">
            <v>7758385</v>
          </cell>
          <cell r="H2216">
            <v>5805</v>
          </cell>
        </row>
        <row r="2217">
          <cell r="G2217">
            <v>6759330</v>
          </cell>
          <cell r="H2217">
            <v>5810</v>
          </cell>
        </row>
        <row r="2218">
          <cell r="G2218">
            <v>7758340</v>
          </cell>
          <cell r="H2218">
            <v>5815</v>
          </cell>
        </row>
        <row r="2219">
          <cell r="G2219">
            <v>7048055</v>
          </cell>
          <cell r="H2219">
            <v>5820</v>
          </cell>
        </row>
        <row r="2220">
          <cell r="G2220" t="str">
            <v>4011001/7758390</v>
          </cell>
          <cell r="H2220">
            <v>5825</v>
          </cell>
        </row>
        <row r="2221">
          <cell r="G2221">
            <v>6759300</v>
          </cell>
          <cell r="H2221">
            <v>5825</v>
          </cell>
        </row>
        <row r="2222">
          <cell r="G2222">
            <v>6759301</v>
          </cell>
          <cell r="H2222">
            <v>5825</v>
          </cell>
        </row>
        <row r="2223">
          <cell r="G2223">
            <v>7048050</v>
          </cell>
          <cell r="H2223">
            <v>5690</v>
          </cell>
        </row>
        <row r="2224">
          <cell r="G2224">
            <v>6759014</v>
          </cell>
          <cell r="H2224">
            <v>5810</v>
          </cell>
        </row>
        <row r="2225">
          <cell r="G2225">
            <v>6509010</v>
          </cell>
          <cell r="H2225">
            <v>5825</v>
          </cell>
        </row>
        <row r="2226">
          <cell r="G2226">
            <v>7758360</v>
          </cell>
          <cell r="H2226">
            <v>5825</v>
          </cell>
        </row>
        <row r="2227">
          <cell r="G2227">
            <v>7758395</v>
          </cell>
          <cell r="H2227">
            <v>5825</v>
          </cell>
        </row>
        <row r="2228">
          <cell r="G2228">
            <v>7758396</v>
          </cell>
          <cell r="H2228">
            <v>5825</v>
          </cell>
        </row>
        <row r="2229">
          <cell r="G2229" t="str">
            <v>401.1T</v>
          </cell>
        </row>
        <row r="2230">
          <cell r="G2230">
            <v>6609001</v>
          </cell>
          <cell r="H2230">
            <v>5785</v>
          </cell>
        </row>
        <row r="2231">
          <cell r="G2231">
            <v>6609002</v>
          </cell>
          <cell r="H2231">
            <v>6185</v>
          </cell>
        </row>
        <row r="2232">
          <cell r="G2232">
            <v>6609003</v>
          </cell>
          <cell r="H2232">
            <v>5825</v>
          </cell>
        </row>
        <row r="2233">
          <cell r="G2233">
            <v>6609004</v>
          </cell>
          <cell r="H2233">
            <v>5825</v>
          </cell>
        </row>
        <row r="2234">
          <cell r="G2234">
            <v>6609005</v>
          </cell>
          <cell r="H2234">
            <v>6200</v>
          </cell>
        </row>
        <row r="2235">
          <cell r="G2235">
            <v>6609007</v>
          </cell>
          <cell r="H2235">
            <v>5825</v>
          </cell>
        </row>
        <row r="2236">
          <cell r="G2236">
            <v>6609008</v>
          </cell>
          <cell r="H2236">
            <v>5825</v>
          </cell>
        </row>
        <row r="2237">
          <cell r="G2237" t="str">
            <v>401.1R</v>
          </cell>
          <cell r="H2237">
            <v>5850</v>
          </cell>
        </row>
        <row r="2238">
          <cell r="G2238">
            <v>6759002</v>
          </cell>
          <cell r="H2238">
            <v>5855</v>
          </cell>
        </row>
        <row r="2239">
          <cell r="G2239">
            <v>6759013</v>
          </cell>
          <cell r="H2239">
            <v>5860</v>
          </cell>
        </row>
        <row r="2240">
          <cell r="G2240">
            <v>6759008</v>
          </cell>
          <cell r="H2240">
            <v>5865</v>
          </cell>
        </row>
        <row r="2241">
          <cell r="G2241">
            <v>6759062</v>
          </cell>
          <cell r="H2241">
            <v>5870</v>
          </cell>
        </row>
        <row r="2242">
          <cell r="G2242">
            <v>6759060</v>
          </cell>
          <cell r="H2242">
            <v>5875</v>
          </cell>
        </row>
        <row r="2243">
          <cell r="G2243">
            <v>6759009</v>
          </cell>
          <cell r="H2243">
            <v>5880</v>
          </cell>
        </row>
        <row r="2244">
          <cell r="G2244">
            <v>6759004</v>
          </cell>
          <cell r="H2244">
            <v>5885</v>
          </cell>
        </row>
        <row r="2245">
          <cell r="G2245">
            <v>6759001</v>
          </cell>
          <cell r="H2245">
            <v>5890</v>
          </cell>
        </row>
        <row r="2246">
          <cell r="G2246">
            <v>6759006</v>
          </cell>
          <cell r="H2246">
            <v>5895</v>
          </cell>
        </row>
        <row r="2247">
          <cell r="G2247">
            <v>6759090</v>
          </cell>
          <cell r="H2247">
            <v>5900</v>
          </cell>
        </row>
        <row r="2248">
          <cell r="G2248">
            <v>6759010</v>
          </cell>
          <cell r="H2248">
            <v>5880</v>
          </cell>
        </row>
        <row r="2249">
          <cell r="G2249">
            <v>6759063</v>
          </cell>
          <cell r="H2249">
            <v>5900</v>
          </cell>
        </row>
        <row r="2250">
          <cell r="G2250">
            <v>6759050</v>
          </cell>
          <cell r="H2250">
            <v>5875</v>
          </cell>
        </row>
        <row r="2251">
          <cell r="G2251">
            <v>6759064</v>
          </cell>
          <cell r="H2251">
            <v>5900</v>
          </cell>
        </row>
        <row r="2252">
          <cell r="G2252">
            <v>6759097</v>
          </cell>
          <cell r="H2252">
            <v>5900</v>
          </cell>
        </row>
        <row r="2253">
          <cell r="G2253">
            <v>6759096</v>
          </cell>
          <cell r="H2253">
            <v>5900</v>
          </cell>
        </row>
        <row r="2254">
          <cell r="G2254">
            <v>6759098</v>
          </cell>
          <cell r="H2254">
            <v>5900</v>
          </cell>
        </row>
        <row r="2255">
          <cell r="G2255">
            <v>6759015</v>
          </cell>
          <cell r="H2255">
            <v>5900</v>
          </cell>
        </row>
        <row r="2256">
          <cell r="G2256">
            <v>6759052</v>
          </cell>
          <cell r="H2256">
            <v>5870</v>
          </cell>
        </row>
        <row r="2257">
          <cell r="G2257">
            <v>6759072</v>
          </cell>
          <cell r="H2257">
            <v>5870</v>
          </cell>
        </row>
        <row r="2258">
          <cell r="G2258" t="str">
            <v>401.1S</v>
          </cell>
          <cell r="H2258">
            <v>5925</v>
          </cell>
        </row>
        <row r="2259">
          <cell r="G2259">
            <v>6759120</v>
          </cell>
          <cell r="H2259">
            <v>5930</v>
          </cell>
        </row>
        <row r="2260">
          <cell r="G2260">
            <v>6759130</v>
          </cell>
          <cell r="H2260">
            <v>5935</v>
          </cell>
        </row>
        <row r="2261">
          <cell r="G2261">
            <v>6759125</v>
          </cell>
          <cell r="H2261">
            <v>5940</v>
          </cell>
        </row>
        <row r="2262">
          <cell r="G2262">
            <v>6759110</v>
          </cell>
          <cell r="H2262">
            <v>5945</v>
          </cell>
        </row>
        <row r="2263">
          <cell r="G2263">
            <v>6759230</v>
          </cell>
          <cell r="H2263">
            <v>5950</v>
          </cell>
        </row>
        <row r="2264">
          <cell r="G2264">
            <v>6759220</v>
          </cell>
          <cell r="H2264">
            <v>5955</v>
          </cell>
        </row>
        <row r="2265">
          <cell r="G2265">
            <v>6759140</v>
          </cell>
          <cell r="H2265">
            <v>5960</v>
          </cell>
        </row>
        <row r="2266">
          <cell r="G2266">
            <v>6759240</v>
          </cell>
          <cell r="H2266">
            <v>5965</v>
          </cell>
        </row>
        <row r="2267">
          <cell r="G2267">
            <v>6759210</v>
          </cell>
          <cell r="H2267">
            <v>5970</v>
          </cell>
        </row>
        <row r="2268">
          <cell r="G2268">
            <v>6759260</v>
          </cell>
          <cell r="H2268">
            <v>5975</v>
          </cell>
        </row>
        <row r="2269">
          <cell r="G2269">
            <v>6759190</v>
          </cell>
          <cell r="H2269">
            <v>5980</v>
          </cell>
        </row>
        <row r="2270">
          <cell r="G2270">
            <v>6759150</v>
          </cell>
          <cell r="H2270">
            <v>5985</v>
          </cell>
        </row>
        <row r="2271">
          <cell r="G2271">
            <v>6759135</v>
          </cell>
          <cell r="H2271">
            <v>5945</v>
          </cell>
        </row>
        <row r="2272">
          <cell r="G2272">
            <v>6759115</v>
          </cell>
          <cell r="H2272">
            <v>5945</v>
          </cell>
        </row>
        <row r="2273">
          <cell r="G2273">
            <v>6759160</v>
          </cell>
          <cell r="H2273">
            <v>5945</v>
          </cell>
        </row>
        <row r="2274">
          <cell r="G2274">
            <v>6759136</v>
          </cell>
          <cell r="H2274">
            <v>5945</v>
          </cell>
        </row>
        <row r="2275">
          <cell r="G2275">
            <v>6759141</v>
          </cell>
          <cell r="H2275">
            <v>5960</v>
          </cell>
        </row>
        <row r="2276">
          <cell r="G2276">
            <v>6759116</v>
          </cell>
          <cell r="H2276">
            <v>5945</v>
          </cell>
        </row>
        <row r="2277">
          <cell r="G2277">
            <v>6759161</v>
          </cell>
          <cell r="H2277">
            <v>5945</v>
          </cell>
        </row>
        <row r="2278">
          <cell r="G2278">
            <v>6759111</v>
          </cell>
          <cell r="H2278">
            <v>5945</v>
          </cell>
        </row>
        <row r="2279">
          <cell r="G2279">
            <v>6759100</v>
          </cell>
          <cell r="H2279">
            <v>5980</v>
          </cell>
        </row>
        <row r="2280">
          <cell r="G2280">
            <v>6759195</v>
          </cell>
          <cell r="H2280">
            <v>5980</v>
          </cell>
        </row>
        <row r="2281">
          <cell r="G2281">
            <v>6759196</v>
          </cell>
          <cell r="H2281">
            <v>5980</v>
          </cell>
        </row>
        <row r="2282">
          <cell r="G2282">
            <v>6759151</v>
          </cell>
          <cell r="H2282">
            <v>5985</v>
          </cell>
        </row>
        <row r="2283">
          <cell r="G2283" t="str">
            <v>401.1U</v>
          </cell>
        </row>
        <row r="2284">
          <cell r="G2284">
            <v>6759290</v>
          </cell>
          <cell r="H2284">
            <v>5965</v>
          </cell>
        </row>
        <row r="2285">
          <cell r="G2285">
            <v>6759250</v>
          </cell>
          <cell r="H2285">
            <v>5965</v>
          </cell>
        </row>
        <row r="2286">
          <cell r="G2286">
            <v>6759200</v>
          </cell>
          <cell r="H2286">
            <v>5965</v>
          </cell>
        </row>
        <row r="2287">
          <cell r="G2287">
            <v>6759295</v>
          </cell>
          <cell r="H2287">
            <v>5965</v>
          </cell>
        </row>
        <row r="2288">
          <cell r="G2288" t="str">
            <v>401.1L</v>
          </cell>
          <cell r="H2288">
            <v>6000</v>
          </cell>
        </row>
        <row r="2289">
          <cell r="G2289">
            <v>6329013</v>
          </cell>
          <cell r="H2289">
            <v>6005</v>
          </cell>
        </row>
        <row r="2290">
          <cell r="G2290">
            <v>6329002</v>
          </cell>
          <cell r="H2290">
            <v>6010</v>
          </cell>
        </row>
        <row r="2291">
          <cell r="G2291">
            <v>6369006</v>
          </cell>
          <cell r="H2291">
            <v>6015</v>
          </cell>
        </row>
        <row r="2292">
          <cell r="G2292">
            <v>6319011</v>
          </cell>
          <cell r="H2292">
            <v>6020</v>
          </cell>
        </row>
        <row r="2293">
          <cell r="G2293">
            <v>6338001</v>
          </cell>
          <cell r="H2293">
            <v>6025</v>
          </cell>
        </row>
        <row r="2294">
          <cell r="H2294">
            <v>6030</v>
          </cell>
        </row>
        <row r="2295">
          <cell r="G2295">
            <v>6369005</v>
          </cell>
          <cell r="H2295">
            <v>6035</v>
          </cell>
        </row>
        <row r="2296">
          <cell r="G2296">
            <v>6329014</v>
          </cell>
          <cell r="H2296">
            <v>6040</v>
          </cell>
        </row>
        <row r="2297">
          <cell r="G2297">
            <v>6369003</v>
          </cell>
          <cell r="H2297">
            <v>6045</v>
          </cell>
        </row>
        <row r="2298">
          <cell r="G2298">
            <v>6369090</v>
          </cell>
          <cell r="H2298">
            <v>6050</v>
          </cell>
        </row>
        <row r="2299">
          <cell r="G2299">
            <v>6369000</v>
          </cell>
          <cell r="H2299">
            <v>6050</v>
          </cell>
        </row>
        <row r="2300">
          <cell r="G2300" t="str">
            <v>401.1M</v>
          </cell>
        </row>
        <row r="2301">
          <cell r="G2301">
            <v>6369001</v>
          </cell>
          <cell r="H2301">
            <v>6050</v>
          </cell>
        </row>
        <row r="2302">
          <cell r="G2302">
            <v>6369100</v>
          </cell>
          <cell r="H2302">
            <v>6050</v>
          </cell>
        </row>
        <row r="2303">
          <cell r="G2303">
            <v>6369016</v>
          </cell>
          <cell r="H2303">
            <v>6050</v>
          </cell>
        </row>
        <row r="2304">
          <cell r="G2304">
            <v>6369095</v>
          </cell>
          <cell r="H2304">
            <v>6050</v>
          </cell>
        </row>
        <row r="2305">
          <cell r="G2305">
            <v>6369096</v>
          </cell>
          <cell r="H2305">
            <v>6050</v>
          </cell>
        </row>
        <row r="2306">
          <cell r="G2306">
            <v>6369015</v>
          </cell>
          <cell r="H2306">
            <v>6050</v>
          </cell>
        </row>
        <row r="2307">
          <cell r="G2307">
            <v>6369017</v>
          </cell>
          <cell r="H2307">
            <v>6050</v>
          </cell>
        </row>
        <row r="2308">
          <cell r="G2308">
            <v>6369008</v>
          </cell>
          <cell r="H2308">
            <v>6050</v>
          </cell>
        </row>
        <row r="2309">
          <cell r="G2309">
            <v>6369010</v>
          </cell>
          <cell r="H2309">
            <v>6050</v>
          </cell>
        </row>
        <row r="2310">
          <cell r="G2310" t="str">
            <v>401.1P</v>
          </cell>
          <cell r="H2310">
            <v>6060</v>
          </cell>
        </row>
        <row r="2311">
          <cell r="G2311">
            <v>7668010</v>
          </cell>
          <cell r="H2311">
            <v>6065</v>
          </cell>
        </row>
        <row r="2312">
          <cell r="G2312">
            <v>7678030</v>
          </cell>
          <cell r="H2312">
            <v>6070</v>
          </cell>
        </row>
        <row r="2313">
          <cell r="H2313">
            <v>6075</v>
          </cell>
        </row>
        <row r="2314">
          <cell r="G2314">
            <v>7668000</v>
          </cell>
          <cell r="H2314">
            <v>6070</v>
          </cell>
        </row>
        <row r="2315">
          <cell r="G2315">
            <v>7668020</v>
          </cell>
          <cell r="H2315">
            <v>6070</v>
          </cell>
        </row>
        <row r="2316">
          <cell r="G2316" t="str">
            <v>401.1Q</v>
          </cell>
          <cell r="H2316">
            <v>6085</v>
          </cell>
        </row>
        <row r="2317">
          <cell r="G2317">
            <v>6419027</v>
          </cell>
          <cell r="H2317">
            <v>6090</v>
          </cell>
        </row>
        <row r="2318">
          <cell r="G2318">
            <v>6419028</v>
          </cell>
          <cell r="H2318">
            <v>6090</v>
          </cell>
        </row>
        <row r="2319">
          <cell r="G2319">
            <v>6419029</v>
          </cell>
          <cell r="H2319">
            <v>6090</v>
          </cell>
        </row>
        <row r="2320">
          <cell r="G2320">
            <v>6419030</v>
          </cell>
          <cell r="H2320">
            <v>6090</v>
          </cell>
        </row>
        <row r="2321">
          <cell r="G2321">
            <v>6419031</v>
          </cell>
          <cell r="H2321">
            <v>6090</v>
          </cell>
        </row>
        <row r="2322">
          <cell r="G2322">
            <v>6419032</v>
          </cell>
          <cell r="H2322">
            <v>6090</v>
          </cell>
        </row>
        <row r="2323">
          <cell r="G2323">
            <v>6419033</v>
          </cell>
          <cell r="H2323">
            <v>6090</v>
          </cell>
        </row>
        <row r="2324">
          <cell r="G2324">
            <v>6419034</v>
          </cell>
          <cell r="H2324">
            <v>6090</v>
          </cell>
        </row>
        <row r="2325">
          <cell r="G2325">
            <v>6419035</v>
          </cell>
          <cell r="H2325">
            <v>6090</v>
          </cell>
        </row>
        <row r="2326">
          <cell r="G2326">
            <v>6419036</v>
          </cell>
          <cell r="H2326">
            <v>6090</v>
          </cell>
        </row>
        <row r="2327">
          <cell r="G2327">
            <v>6419037</v>
          </cell>
          <cell r="H2327">
            <v>6090</v>
          </cell>
        </row>
        <row r="2328">
          <cell r="G2328">
            <v>6419038</v>
          </cell>
          <cell r="H2328">
            <v>6090</v>
          </cell>
        </row>
        <row r="2329">
          <cell r="G2329">
            <v>6419039</v>
          </cell>
          <cell r="H2329">
            <v>6090</v>
          </cell>
        </row>
        <row r="2330">
          <cell r="G2330">
            <v>6419040</v>
          </cell>
          <cell r="H2330">
            <v>6090</v>
          </cell>
        </row>
        <row r="2331">
          <cell r="G2331">
            <v>6419041</v>
          </cell>
          <cell r="H2331">
            <v>6090</v>
          </cell>
        </row>
        <row r="2332">
          <cell r="G2332">
            <v>6419042</v>
          </cell>
          <cell r="H2332">
            <v>6090</v>
          </cell>
        </row>
        <row r="2333">
          <cell r="G2333">
            <v>6419043</v>
          </cell>
          <cell r="H2333">
            <v>6090</v>
          </cell>
        </row>
        <row r="2334">
          <cell r="G2334">
            <v>6419044</v>
          </cell>
          <cell r="H2334">
            <v>6090</v>
          </cell>
        </row>
        <row r="2335">
          <cell r="G2335">
            <v>6419045</v>
          </cell>
          <cell r="H2335">
            <v>6090</v>
          </cell>
        </row>
        <row r="2336">
          <cell r="G2336">
            <v>6419090</v>
          </cell>
          <cell r="H2336">
            <v>6090</v>
          </cell>
        </row>
        <row r="2337">
          <cell r="G2337">
            <v>6419095</v>
          </cell>
          <cell r="H2337">
            <v>6090</v>
          </cell>
        </row>
        <row r="2338">
          <cell r="G2338">
            <v>6419096</v>
          </cell>
          <cell r="H2338">
            <v>6090</v>
          </cell>
        </row>
        <row r="2339">
          <cell r="G2339">
            <v>7418000</v>
          </cell>
          <cell r="H2339">
            <v>6090</v>
          </cell>
        </row>
        <row r="2340">
          <cell r="G2340">
            <v>7418002</v>
          </cell>
          <cell r="H2340">
            <v>6090</v>
          </cell>
        </row>
        <row r="2341">
          <cell r="G2341">
            <v>7418003</v>
          </cell>
          <cell r="H2341">
            <v>6090</v>
          </cell>
        </row>
        <row r="2342">
          <cell r="G2342">
            <v>7418004</v>
          </cell>
          <cell r="H2342">
            <v>6090</v>
          </cell>
        </row>
        <row r="2343">
          <cell r="G2343">
            <v>7418005</v>
          </cell>
          <cell r="H2343">
            <v>6090</v>
          </cell>
        </row>
        <row r="2344">
          <cell r="G2344">
            <v>7418007</v>
          </cell>
          <cell r="H2344">
            <v>6090</v>
          </cell>
        </row>
        <row r="2345">
          <cell r="G2345">
            <v>7418009</v>
          </cell>
          <cell r="H2345">
            <v>6090</v>
          </cell>
        </row>
        <row r="2346">
          <cell r="G2346">
            <v>7418011</v>
          </cell>
          <cell r="H2346">
            <v>6090</v>
          </cell>
        </row>
        <row r="2347">
          <cell r="G2347">
            <v>7418012</v>
          </cell>
          <cell r="H2347">
            <v>6090</v>
          </cell>
        </row>
        <row r="2348">
          <cell r="G2348">
            <v>7418013</v>
          </cell>
          <cell r="H2348">
            <v>6090</v>
          </cell>
        </row>
        <row r="2349">
          <cell r="G2349">
            <v>7418014</v>
          </cell>
          <cell r="H2349">
            <v>6090</v>
          </cell>
        </row>
        <row r="2350">
          <cell r="G2350">
            <v>7418015</v>
          </cell>
          <cell r="H2350">
            <v>6090</v>
          </cell>
        </row>
        <row r="2351">
          <cell r="G2351">
            <v>7418016</v>
          </cell>
          <cell r="H2351">
            <v>6090</v>
          </cell>
        </row>
        <row r="2352">
          <cell r="G2352">
            <v>7418017</v>
          </cell>
          <cell r="H2352">
            <v>6090</v>
          </cell>
        </row>
        <row r="2353">
          <cell r="G2353">
            <v>7418018</v>
          </cell>
          <cell r="H2353">
            <v>6090</v>
          </cell>
        </row>
        <row r="2354">
          <cell r="G2354">
            <v>7418019</v>
          </cell>
          <cell r="H2354">
            <v>6090</v>
          </cell>
        </row>
        <row r="2355">
          <cell r="G2355">
            <v>7418020</v>
          </cell>
          <cell r="H2355">
            <v>6090</v>
          </cell>
        </row>
        <row r="2356">
          <cell r="G2356">
            <v>7418021</v>
          </cell>
          <cell r="H2356">
            <v>6090</v>
          </cell>
        </row>
        <row r="2357">
          <cell r="G2357">
            <v>7418022</v>
          </cell>
          <cell r="H2357">
            <v>6090</v>
          </cell>
        </row>
        <row r="2358">
          <cell r="G2358">
            <v>7418023</v>
          </cell>
          <cell r="H2358">
            <v>6090</v>
          </cell>
        </row>
        <row r="2359">
          <cell r="G2359">
            <v>7418024</v>
          </cell>
          <cell r="H2359">
            <v>6090</v>
          </cell>
        </row>
        <row r="2360">
          <cell r="G2360">
            <v>7418025</v>
          </cell>
          <cell r="H2360">
            <v>6090</v>
          </cell>
        </row>
        <row r="2361">
          <cell r="G2361">
            <v>7418026</v>
          </cell>
          <cell r="H2361">
            <v>6090</v>
          </cell>
        </row>
        <row r="2362">
          <cell r="G2362" t="str">
            <v>401.1H</v>
          </cell>
          <cell r="H2362">
            <v>6100</v>
          </cell>
        </row>
        <row r="2363">
          <cell r="G2363">
            <v>6019000</v>
          </cell>
          <cell r="H2363">
            <v>6105</v>
          </cell>
        </row>
        <row r="2364">
          <cell r="G2364">
            <v>6019001</v>
          </cell>
          <cell r="H2364">
            <v>6110</v>
          </cell>
        </row>
        <row r="2365">
          <cell r="G2365">
            <v>6019002</v>
          </cell>
          <cell r="H2365">
            <v>6115</v>
          </cell>
        </row>
        <row r="2366">
          <cell r="G2366">
            <v>6019003</v>
          </cell>
          <cell r="H2366">
            <v>6120</v>
          </cell>
        </row>
        <row r="2367">
          <cell r="G2367">
            <v>6019004</v>
          </cell>
          <cell r="H2367">
            <v>6125</v>
          </cell>
        </row>
        <row r="2368">
          <cell r="G2368">
            <v>6019005</v>
          </cell>
          <cell r="H2368">
            <v>6130</v>
          </cell>
        </row>
        <row r="2369">
          <cell r="G2369">
            <v>6019006</v>
          </cell>
          <cell r="H2369">
            <v>6135</v>
          </cell>
        </row>
        <row r="2370">
          <cell r="G2370">
            <v>6019007</v>
          </cell>
          <cell r="H2370">
            <v>6140</v>
          </cell>
        </row>
        <row r="2371">
          <cell r="G2371">
            <v>6019008</v>
          </cell>
          <cell r="H2371">
            <v>6145</v>
          </cell>
        </row>
        <row r="2372">
          <cell r="G2372">
            <v>6019040</v>
          </cell>
          <cell r="H2372">
            <v>6150</v>
          </cell>
        </row>
        <row r="2373">
          <cell r="G2373">
            <v>6019050</v>
          </cell>
          <cell r="H2373">
            <v>6155</v>
          </cell>
        </row>
        <row r="2374">
          <cell r="G2374">
            <v>6019020</v>
          </cell>
          <cell r="H2374">
            <v>6160</v>
          </cell>
        </row>
        <row r="2375">
          <cell r="G2375">
            <v>6019030</v>
          </cell>
          <cell r="H2375">
            <v>6165</v>
          </cell>
        </row>
        <row r="2376">
          <cell r="H2376">
            <v>6170</v>
          </cell>
        </row>
        <row r="2377">
          <cell r="G2377">
            <v>6019045</v>
          </cell>
          <cell r="H2377">
            <v>6130</v>
          </cell>
        </row>
        <row r="2378">
          <cell r="G2378">
            <v>6019070</v>
          </cell>
          <cell r="H2378">
            <v>6115</v>
          </cell>
        </row>
        <row r="2379">
          <cell r="G2379">
            <v>6019009</v>
          </cell>
          <cell r="H2379">
            <v>6150</v>
          </cell>
        </row>
        <row r="2380">
          <cell r="G2380">
            <v>6019011</v>
          </cell>
          <cell r="H2380">
            <v>6150</v>
          </cell>
        </row>
        <row r="2381">
          <cell r="G2381">
            <v>6019012</v>
          </cell>
          <cell r="H2381">
            <v>6150</v>
          </cell>
        </row>
        <row r="2382">
          <cell r="G2382">
            <v>6019013</v>
          </cell>
          <cell r="H2382">
            <v>6150</v>
          </cell>
        </row>
        <row r="2383">
          <cell r="G2383">
            <v>6019014</v>
          </cell>
          <cell r="H2383">
            <v>6150</v>
          </cell>
        </row>
        <row r="2384">
          <cell r="G2384">
            <v>6019015</v>
          </cell>
          <cell r="H2384">
            <v>6150</v>
          </cell>
        </row>
        <row r="2385">
          <cell r="G2385">
            <v>6019016</v>
          </cell>
          <cell r="H2385">
            <v>6150</v>
          </cell>
        </row>
        <row r="2386">
          <cell r="G2386">
            <v>6019017</v>
          </cell>
          <cell r="H2386">
            <v>6150</v>
          </cell>
        </row>
        <row r="2387">
          <cell r="G2387">
            <v>6019019</v>
          </cell>
          <cell r="H2387">
            <v>6150</v>
          </cell>
        </row>
        <row r="2388">
          <cell r="G2388">
            <v>6019021</v>
          </cell>
          <cell r="H2388">
            <v>6150</v>
          </cell>
        </row>
        <row r="2389">
          <cell r="G2389">
            <v>6019022</v>
          </cell>
          <cell r="H2389">
            <v>6150</v>
          </cell>
        </row>
        <row r="2390">
          <cell r="G2390">
            <v>6019023</v>
          </cell>
          <cell r="H2390">
            <v>6150</v>
          </cell>
        </row>
        <row r="2391">
          <cell r="G2391">
            <v>6019024</v>
          </cell>
          <cell r="H2391">
            <v>6150</v>
          </cell>
        </row>
        <row r="2392">
          <cell r="G2392">
            <v>6019025</v>
          </cell>
          <cell r="H2392">
            <v>6150</v>
          </cell>
        </row>
        <row r="2393">
          <cell r="G2393">
            <v>6019026</v>
          </cell>
          <cell r="H2393">
            <v>6150</v>
          </cell>
        </row>
        <row r="2394">
          <cell r="G2394">
            <v>6019027</v>
          </cell>
          <cell r="H2394">
            <v>6150</v>
          </cell>
        </row>
        <row r="2395">
          <cell r="G2395">
            <v>6019028</v>
          </cell>
          <cell r="H2395">
            <v>6150</v>
          </cell>
        </row>
        <row r="2396">
          <cell r="G2396">
            <v>6019029</v>
          </cell>
          <cell r="H2396">
            <v>6150</v>
          </cell>
        </row>
        <row r="2397">
          <cell r="G2397">
            <v>6019051</v>
          </cell>
          <cell r="H2397">
            <v>6155</v>
          </cell>
        </row>
        <row r="2398">
          <cell r="G2398">
            <v>6019052</v>
          </cell>
          <cell r="H2398">
            <v>6155</v>
          </cell>
        </row>
        <row r="2399">
          <cell r="G2399">
            <v>6019053</v>
          </cell>
          <cell r="H2399">
            <v>6155</v>
          </cell>
        </row>
        <row r="2400">
          <cell r="G2400">
            <v>6019054</v>
          </cell>
          <cell r="H2400">
            <v>6155</v>
          </cell>
        </row>
        <row r="2401">
          <cell r="G2401">
            <v>6019055</v>
          </cell>
          <cell r="H2401">
            <v>6155</v>
          </cell>
        </row>
        <row r="2402">
          <cell r="G2402">
            <v>6019056</v>
          </cell>
          <cell r="H2402">
            <v>6155</v>
          </cell>
        </row>
        <row r="2403">
          <cell r="G2403">
            <v>6019058</v>
          </cell>
          <cell r="H2403">
            <v>6155</v>
          </cell>
        </row>
        <row r="2404">
          <cell r="G2404">
            <v>6019061</v>
          </cell>
          <cell r="H2404">
            <v>6155</v>
          </cell>
        </row>
        <row r="2405">
          <cell r="G2405">
            <v>6019062</v>
          </cell>
          <cell r="H2405">
            <v>6155</v>
          </cell>
        </row>
        <row r="2406">
          <cell r="G2406">
            <v>6019063</v>
          </cell>
          <cell r="H2406">
            <v>6155</v>
          </cell>
        </row>
        <row r="2407">
          <cell r="G2407">
            <v>6019067</v>
          </cell>
          <cell r="H2407">
            <v>6155</v>
          </cell>
        </row>
        <row r="2408">
          <cell r="G2408">
            <v>6019071</v>
          </cell>
          <cell r="H2408">
            <v>6155</v>
          </cell>
        </row>
        <row r="2409">
          <cell r="G2409">
            <v>6019072</v>
          </cell>
          <cell r="H2409">
            <v>6155</v>
          </cell>
        </row>
        <row r="2410">
          <cell r="G2410">
            <v>6019073</v>
          </cell>
          <cell r="H2410">
            <v>6155</v>
          </cell>
        </row>
        <row r="2411">
          <cell r="G2411">
            <v>6019074</v>
          </cell>
          <cell r="H2411">
            <v>6155</v>
          </cell>
        </row>
        <row r="2412">
          <cell r="G2412">
            <v>6019075</v>
          </cell>
          <cell r="H2412">
            <v>6155</v>
          </cell>
        </row>
        <row r="2413">
          <cell r="G2413">
            <v>6019076</v>
          </cell>
          <cell r="H2413">
            <v>6155</v>
          </cell>
        </row>
        <row r="2414">
          <cell r="G2414">
            <v>6019077</v>
          </cell>
          <cell r="H2414">
            <v>6155</v>
          </cell>
        </row>
        <row r="2415">
          <cell r="G2415">
            <v>6019078</v>
          </cell>
          <cell r="H2415">
            <v>6155</v>
          </cell>
        </row>
        <row r="2416">
          <cell r="G2416">
            <v>6019079</v>
          </cell>
          <cell r="H2416">
            <v>6150</v>
          </cell>
        </row>
        <row r="2417">
          <cell r="G2417">
            <v>6019080</v>
          </cell>
          <cell r="H2417">
            <v>6150</v>
          </cell>
        </row>
        <row r="2418">
          <cell r="G2418">
            <v>6019081</v>
          </cell>
          <cell r="H2418">
            <v>6150</v>
          </cell>
        </row>
        <row r="2419">
          <cell r="G2419">
            <v>6019082</v>
          </cell>
          <cell r="H2419">
            <v>6150</v>
          </cell>
        </row>
        <row r="2420">
          <cell r="G2420">
            <v>6019083</v>
          </cell>
          <cell r="H2420">
            <v>6150</v>
          </cell>
        </row>
        <row r="2421">
          <cell r="G2421">
            <v>6019084</v>
          </cell>
          <cell r="H2421">
            <v>6150</v>
          </cell>
        </row>
        <row r="2422">
          <cell r="G2422">
            <v>6019085</v>
          </cell>
          <cell r="H2422">
            <v>6150</v>
          </cell>
        </row>
        <row r="2423">
          <cell r="G2423">
            <v>6019086</v>
          </cell>
          <cell r="H2423">
            <v>6150</v>
          </cell>
        </row>
        <row r="2424">
          <cell r="G2424">
            <v>6019087</v>
          </cell>
          <cell r="H2424">
            <v>6150</v>
          </cell>
        </row>
        <row r="2425">
          <cell r="G2425">
            <v>6019088</v>
          </cell>
          <cell r="H2425">
            <v>6150</v>
          </cell>
        </row>
        <row r="2426">
          <cell r="G2426">
            <v>6019089</v>
          </cell>
          <cell r="H2426">
            <v>6150</v>
          </cell>
        </row>
        <row r="2427">
          <cell r="G2427">
            <v>6019090</v>
          </cell>
          <cell r="H2427">
            <v>6150</v>
          </cell>
        </row>
        <row r="2428">
          <cell r="G2428">
            <v>6019091</v>
          </cell>
          <cell r="H2428">
            <v>6150</v>
          </cell>
        </row>
        <row r="2429">
          <cell r="G2429">
            <v>6019092</v>
          </cell>
          <cell r="H2429">
            <v>6150</v>
          </cell>
        </row>
        <row r="2430">
          <cell r="G2430">
            <v>6019093</v>
          </cell>
          <cell r="H2430">
            <v>6150</v>
          </cell>
        </row>
        <row r="2431">
          <cell r="G2431">
            <v>6019099</v>
          </cell>
          <cell r="H2431">
            <v>6150</v>
          </cell>
        </row>
        <row r="2432">
          <cell r="G2432" t="str">
            <v>401.1J</v>
          </cell>
          <cell r="H2432">
            <v>6150</v>
          </cell>
        </row>
        <row r="2433">
          <cell r="G2433">
            <v>6019201</v>
          </cell>
          <cell r="H2433">
            <v>6150</v>
          </cell>
        </row>
        <row r="2434">
          <cell r="G2434">
            <v>6019202</v>
          </cell>
          <cell r="H2434">
            <v>6150</v>
          </cell>
        </row>
        <row r="2435">
          <cell r="G2435">
            <v>6019203</v>
          </cell>
          <cell r="H2435">
            <v>6150</v>
          </cell>
        </row>
        <row r="2436">
          <cell r="G2436">
            <v>6019204</v>
          </cell>
          <cell r="H2436">
            <v>6150</v>
          </cell>
        </row>
        <row r="2437">
          <cell r="H2437">
            <v>6180</v>
          </cell>
        </row>
        <row r="2438">
          <cell r="G2438">
            <v>7758365</v>
          </cell>
          <cell r="H2438">
            <v>6185</v>
          </cell>
        </row>
        <row r="2439">
          <cell r="H2439">
            <v>6190</v>
          </cell>
        </row>
        <row r="2440">
          <cell r="H2440">
            <v>6195</v>
          </cell>
        </row>
        <row r="2441">
          <cell r="G2441">
            <v>7758370</v>
          </cell>
          <cell r="H2441">
            <v>6200</v>
          </cell>
        </row>
        <row r="2442">
          <cell r="H2442">
            <v>6205</v>
          </cell>
        </row>
        <row r="2443">
          <cell r="H2443">
            <v>6207</v>
          </cell>
        </row>
        <row r="2444">
          <cell r="G2444">
            <v>6759061</v>
          </cell>
          <cell r="H2444">
            <v>6195</v>
          </cell>
        </row>
        <row r="2445">
          <cell r="G2445" t="str">
            <v>3L37.MAINT</v>
          </cell>
        </row>
        <row r="2446">
          <cell r="G2446" t="str">
            <v>401.1W</v>
          </cell>
        </row>
        <row r="2447">
          <cell r="G2447" t="str">
            <v>401.2D</v>
          </cell>
          <cell r="H2447">
            <v>6210</v>
          </cell>
        </row>
        <row r="2448">
          <cell r="G2448">
            <v>6501020</v>
          </cell>
          <cell r="H2448">
            <v>6215</v>
          </cell>
        </row>
        <row r="2449">
          <cell r="G2449">
            <v>6501030</v>
          </cell>
          <cell r="H2449">
            <v>6220</v>
          </cell>
        </row>
        <row r="2450">
          <cell r="G2450">
            <v>6501040</v>
          </cell>
          <cell r="H2450">
            <v>6225</v>
          </cell>
        </row>
        <row r="2451">
          <cell r="G2451">
            <v>6509090</v>
          </cell>
          <cell r="H2451">
            <v>6230</v>
          </cell>
        </row>
        <row r="2452">
          <cell r="G2452">
            <v>6501080</v>
          </cell>
          <cell r="H2452">
            <v>6230</v>
          </cell>
        </row>
        <row r="2453">
          <cell r="G2453">
            <v>6509060</v>
          </cell>
          <cell r="H2453">
            <v>6185</v>
          </cell>
        </row>
        <row r="2454">
          <cell r="G2454">
            <v>6509095</v>
          </cell>
          <cell r="H2454">
            <v>6230</v>
          </cell>
        </row>
        <row r="2455">
          <cell r="G2455">
            <v>6509096</v>
          </cell>
          <cell r="H2455">
            <v>6230</v>
          </cell>
        </row>
        <row r="2456">
          <cell r="G2456">
            <v>6509100</v>
          </cell>
          <cell r="H2456">
            <v>6195</v>
          </cell>
        </row>
        <row r="2457">
          <cell r="G2457">
            <v>6509110</v>
          </cell>
          <cell r="H2457">
            <v>6230</v>
          </cell>
        </row>
        <row r="2458">
          <cell r="G2458" t="str">
            <v>401.2B</v>
          </cell>
          <cell r="H2458">
            <v>6250</v>
          </cell>
        </row>
        <row r="2459">
          <cell r="G2459">
            <v>6355010</v>
          </cell>
          <cell r="H2459">
            <v>6255</v>
          </cell>
        </row>
        <row r="2460">
          <cell r="G2460">
            <v>6355030</v>
          </cell>
          <cell r="H2460">
            <v>6260</v>
          </cell>
        </row>
        <row r="2461">
          <cell r="G2461">
            <v>6355040</v>
          </cell>
          <cell r="H2461">
            <v>6265</v>
          </cell>
        </row>
        <row r="2462">
          <cell r="G2462">
            <v>7352020</v>
          </cell>
          <cell r="H2462">
            <v>6270</v>
          </cell>
        </row>
        <row r="2463">
          <cell r="G2463">
            <v>6759501</v>
          </cell>
          <cell r="H2463">
            <v>6280</v>
          </cell>
        </row>
        <row r="2464">
          <cell r="G2464" t="str">
            <v>401.1X</v>
          </cell>
        </row>
        <row r="2465">
          <cell r="G2465">
            <v>6759503</v>
          </cell>
          <cell r="H2465">
            <v>6285</v>
          </cell>
        </row>
        <row r="2466">
          <cell r="G2466">
            <v>6759506</v>
          </cell>
          <cell r="H2466">
            <v>6290</v>
          </cell>
        </row>
        <row r="2467">
          <cell r="G2467">
            <v>6759507</v>
          </cell>
          <cell r="H2467">
            <v>6295</v>
          </cell>
        </row>
        <row r="2468">
          <cell r="G2468">
            <v>6759509</v>
          </cell>
          <cell r="H2468">
            <v>6300</v>
          </cell>
        </row>
        <row r="2469">
          <cell r="G2469">
            <v>6755070</v>
          </cell>
          <cell r="H2469">
            <v>6305</v>
          </cell>
        </row>
        <row r="2470">
          <cell r="G2470">
            <v>6755090</v>
          </cell>
          <cell r="H2470">
            <v>6310</v>
          </cell>
        </row>
        <row r="2471">
          <cell r="G2471" t="str">
            <v>401.1Y</v>
          </cell>
          <cell r="H2471">
            <v>6315</v>
          </cell>
        </row>
        <row r="2472">
          <cell r="G2472">
            <v>7754003</v>
          </cell>
          <cell r="H2472">
            <v>6320</v>
          </cell>
        </row>
        <row r="2473">
          <cell r="G2473">
            <v>7754006</v>
          </cell>
          <cell r="H2473">
            <v>6325</v>
          </cell>
        </row>
        <row r="2474">
          <cell r="G2474">
            <v>7754007</v>
          </cell>
          <cell r="H2474">
            <v>6330</v>
          </cell>
        </row>
        <row r="2475">
          <cell r="G2475">
            <v>7754009</v>
          </cell>
          <cell r="H2475">
            <v>6335</v>
          </cell>
        </row>
        <row r="2476">
          <cell r="G2476">
            <v>7755070</v>
          </cell>
          <cell r="H2476">
            <v>6340</v>
          </cell>
        </row>
        <row r="2477">
          <cell r="G2477">
            <v>7758490</v>
          </cell>
          <cell r="H2477">
            <v>6345</v>
          </cell>
        </row>
        <row r="2478">
          <cell r="G2478" t="str">
            <v>401.1Z</v>
          </cell>
          <cell r="H2478">
            <v>6350</v>
          </cell>
        </row>
        <row r="2479">
          <cell r="G2479">
            <v>6759080</v>
          </cell>
          <cell r="H2479">
            <v>6355</v>
          </cell>
        </row>
        <row r="2480">
          <cell r="G2480">
            <v>6201027</v>
          </cell>
          <cell r="H2480">
            <v>6360</v>
          </cell>
        </row>
        <row r="2481">
          <cell r="G2481">
            <v>6421015</v>
          </cell>
          <cell r="H2481">
            <v>6365</v>
          </cell>
        </row>
        <row r="2482">
          <cell r="G2482">
            <v>6759402</v>
          </cell>
          <cell r="H2482">
            <v>6370</v>
          </cell>
        </row>
        <row r="2483">
          <cell r="G2483">
            <v>6359001</v>
          </cell>
          <cell r="H2483">
            <v>6375</v>
          </cell>
        </row>
        <row r="2484">
          <cell r="G2484">
            <v>6367010</v>
          </cell>
          <cell r="H2484">
            <v>6380</v>
          </cell>
        </row>
        <row r="2485">
          <cell r="G2485">
            <v>6759412</v>
          </cell>
          <cell r="H2485">
            <v>6385</v>
          </cell>
        </row>
        <row r="2486">
          <cell r="G2486">
            <v>6759081</v>
          </cell>
          <cell r="H2486">
            <v>6390</v>
          </cell>
        </row>
        <row r="2487">
          <cell r="G2487">
            <v>6759405</v>
          </cell>
          <cell r="H2487">
            <v>6360</v>
          </cell>
        </row>
        <row r="2488">
          <cell r="G2488">
            <v>6759415</v>
          </cell>
          <cell r="H2488">
            <v>5955</v>
          </cell>
        </row>
        <row r="2489">
          <cell r="G2489">
            <v>6759490</v>
          </cell>
          <cell r="H2489">
            <v>5950</v>
          </cell>
        </row>
        <row r="2490">
          <cell r="G2490">
            <v>6359004</v>
          </cell>
          <cell r="H2490">
            <v>6050</v>
          </cell>
        </row>
        <row r="2491">
          <cell r="G2491">
            <v>6369512</v>
          </cell>
          <cell r="H2491">
            <v>6050</v>
          </cell>
        </row>
        <row r="2492">
          <cell r="G2492">
            <v>6759018</v>
          </cell>
          <cell r="H2492">
            <v>5900</v>
          </cell>
        </row>
        <row r="2493">
          <cell r="G2493">
            <v>6205003</v>
          </cell>
          <cell r="H2493">
            <v>5900</v>
          </cell>
        </row>
        <row r="2494">
          <cell r="G2494">
            <v>6759410</v>
          </cell>
          <cell r="H2494">
            <v>5820</v>
          </cell>
        </row>
        <row r="2495">
          <cell r="G2495">
            <v>6759017</v>
          </cell>
          <cell r="H2495">
            <v>6285</v>
          </cell>
        </row>
        <row r="2496">
          <cell r="G2496">
            <v>6759019</v>
          </cell>
          <cell r="H2496">
            <v>5890</v>
          </cell>
        </row>
        <row r="2497">
          <cell r="G2497">
            <v>6759401</v>
          </cell>
          <cell r="H2497">
            <v>6310</v>
          </cell>
        </row>
        <row r="2498">
          <cell r="G2498">
            <v>6759413</v>
          </cell>
          <cell r="H2498">
            <v>5895</v>
          </cell>
        </row>
        <row r="2499">
          <cell r="G2499">
            <v>6759416</v>
          </cell>
          <cell r="H2499">
            <v>5810</v>
          </cell>
        </row>
        <row r="2500">
          <cell r="G2500">
            <v>6759414</v>
          </cell>
          <cell r="H2500">
            <v>5900</v>
          </cell>
        </row>
        <row r="2501">
          <cell r="G2501">
            <v>6421016</v>
          </cell>
          <cell r="H2501">
            <v>6365</v>
          </cell>
        </row>
        <row r="2502">
          <cell r="G2502">
            <v>6367011</v>
          </cell>
          <cell r="H2502">
            <v>6380</v>
          </cell>
        </row>
        <row r="2503">
          <cell r="G2503">
            <v>6359002</v>
          </cell>
          <cell r="H2503">
            <v>6375</v>
          </cell>
        </row>
        <row r="2504">
          <cell r="G2504">
            <v>6359003</v>
          </cell>
          <cell r="H2504">
            <v>6375</v>
          </cell>
        </row>
        <row r="2505">
          <cell r="G2505">
            <v>6201021</v>
          </cell>
          <cell r="H2505">
            <v>6285</v>
          </cell>
        </row>
        <row r="2506">
          <cell r="G2506">
            <v>6201022</v>
          </cell>
          <cell r="H2506">
            <v>6285</v>
          </cell>
        </row>
        <row r="2507">
          <cell r="G2507">
            <v>6201023</v>
          </cell>
          <cell r="H2507">
            <v>6285</v>
          </cell>
        </row>
        <row r="2508">
          <cell r="G2508">
            <v>7754011</v>
          </cell>
          <cell r="H2508">
            <v>6400</v>
          </cell>
        </row>
        <row r="2509">
          <cell r="G2509">
            <v>7754008</v>
          </cell>
          <cell r="H2509">
            <v>6410</v>
          </cell>
        </row>
        <row r="2510">
          <cell r="G2510">
            <v>6367006</v>
          </cell>
          <cell r="H2510">
            <v>6410</v>
          </cell>
        </row>
        <row r="2511">
          <cell r="G2511">
            <v>6367007</v>
          </cell>
          <cell r="H2511">
            <v>6410</v>
          </cell>
        </row>
        <row r="2512">
          <cell r="G2512" t="str">
            <v>401.2A</v>
          </cell>
        </row>
        <row r="2513">
          <cell r="G2513">
            <v>6755100</v>
          </cell>
          <cell r="H2513">
            <v>6310</v>
          </cell>
        </row>
        <row r="2514">
          <cell r="G2514" t="str">
            <v>401.2C</v>
          </cell>
        </row>
        <row r="2515">
          <cell r="G2515">
            <v>6201020</v>
          </cell>
          <cell r="H2515">
            <v>6285</v>
          </cell>
        </row>
        <row r="2516">
          <cell r="G2516">
            <v>6201024</v>
          </cell>
          <cell r="H2516">
            <v>6285</v>
          </cell>
        </row>
        <row r="2517">
          <cell r="G2517">
            <v>6201025</v>
          </cell>
          <cell r="H2517">
            <v>6285</v>
          </cell>
        </row>
        <row r="2518">
          <cell r="G2518">
            <v>6201026</v>
          </cell>
          <cell r="H2518">
            <v>6285</v>
          </cell>
        </row>
        <row r="2519">
          <cell r="G2519">
            <v>6359005</v>
          </cell>
          <cell r="H2519">
            <v>6285</v>
          </cell>
        </row>
        <row r="2520">
          <cell r="G2520">
            <v>6367008</v>
          </cell>
          <cell r="H2520">
            <v>6285</v>
          </cell>
        </row>
        <row r="2521">
          <cell r="G2521">
            <v>6367009</v>
          </cell>
          <cell r="H2521">
            <v>6285</v>
          </cell>
        </row>
        <row r="2522">
          <cell r="G2522" t="str">
            <v>401.1YY</v>
          </cell>
        </row>
        <row r="2523">
          <cell r="G2523" t="str">
            <v>401.1ZZ</v>
          </cell>
        </row>
        <row r="2524">
          <cell r="G2524">
            <v>6759406</v>
          </cell>
          <cell r="H2524">
            <v>6325</v>
          </cell>
        </row>
        <row r="2525">
          <cell r="G2525">
            <v>7202003</v>
          </cell>
          <cell r="H2525">
            <v>6320</v>
          </cell>
        </row>
        <row r="2526">
          <cell r="G2526">
            <v>6759498</v>
          </cell>
          <cell r="H2526">
            <v>6310</v>
          </cell>
        </row>
        <row r="2527">
          <cell r="G2527">
            <v>6751009</v>
          </cell>
          <cell r="H2527">
            <v>6335</v>
          </cell>
        </row>
        <row r="2528">
          <cell r="G2528">
            <v>6753008</v>
          </cell>
          <cell r="H2528">
            <v>6410</v>
          </cell>
        </row>
        <row r="2529">
          <cell r="G2529">
            <v>6753011</v>
          </cell>
          <cell r="H2529">
            <v>6400</v>
          </cell>
        </row>
        <row r="2530">
          <cell r="G2530">
            <v>6754007</v>
          </cell>
          <cell r="H2530">
            <v>6330</v>
          </cell>
        </row>
        <row r="2531">
          <cell r="G2531" t="str">
            <v>3L38.P&amp;L CLEAR</v>
          </cell>
        </row>
        <row r="2532">
          <cell r="G2532">
            <v>403.1</v>
          </cell>
        </row>
        <row r="2533">
          <cell r="G2533">
            <v>4031000</v>
          </cell>
        </row>
        <row r="2534">
          <cell r="G2534" t="str">
            <v>3L39.DEPR&amp;AMORT</v>
          </cell>
          <cell r="H2534">
            <v>6430</v>
          </cell>
        </row>
        <row r="2535">
          <cell r="G2535">
            <v>403.2</v>
          </cell>
          <cell r="H2535">
            <v>6435</v>
          </cell>
        </row>
        <row r="2536">
          <cell r="G2536">
            <v>4032000</v>
          </cell>
          <cell r="H2536">
            <v>6445</v>
          </cell>
        </row>
        <row r="2537">
          <cell r="G2537">
            <v>4032010</v>
          </cell>
          <cell r="H2537">
            <v>6445</v>
          </cell>
        </row>
        <row r="2538">
          <cell r="G2538">
            <v>4032001</v>
          </cell>
          <cell r="H2538">
            <v>6445</v>
          </cell>
        </row>
        <row r="2539">
          <cell r="G2539">
            <v>4032002</v>
          </cell>
          <cell r="H2539">
            <v>6450</v>
          </cell>
        </row>
        <row r="2540">
          <cell r="G2540">
            <v>4032011</v>
          </cell>
          <cell r="H2540">
            <v>6455</v>
          </cell>
        </row>
        <row r="2541">
          <cell r="G2541">
            <v>4032021</v>
          </cell>
          <cell r="H2541">
            <v>6455</v>
          </cell>
        </row>
        <row r="2542">
          <cell r="G2542">
            <v>4032031</v>
          </cell>
          <cell r="H2542">
            <v>6460</v>
          </cell>
        </row>
        <row r="2543">
          <cell r="H2543">
            <v>6465</v>
          </cell>
        </row>
        <row r="2544">
          <cell r="H2544">
            <v>6470</v>
          </cell>
        </row>
        <row r="2545">
          <cell r="G2545">
            <v>4032012</v>
          </cell>
          <cell r="H2545">
            <v>6475</v>
          </cell>
        </row>
        <row r="2546">
          <cell r="H2546">
            <v>6480</v>
          </cell>
        </row>
        <row r="2547">
          <cell r="G2547">
            <v>4032014</v>
          </cell>
          <cell r="H2547">
            <v>6485</v>
          </cell>
        </row>
        <row r="2548">
          <cell r="H2548">
            <v>6490</v>
          </cell>
        </row>
        <row r="2549">
          <cell r="H2549">
            <v>6495</v>
          </cell>
        </row>
        <row r="2550">
          <cell r="H2550">
            <v>6500</v>
          </cell>
        </row>
        <row r="2551">
          <cell r="G2551">
            <v>4032025</v>
          </cell>
          <cell r="H2551">
            <v>6505</v>
          </cell>
        </row>
        <row r="2552">
          <cell r="G2552">
            <v>4032026</v>
          </cell>
          <cell r="H2552">
            <v>6510</v>
          </cell>
        </row>
        <row r="2553">
          <cell r="H2553">
            <v>6515</v>
          </cell>
        </row>
        <row r="2554">
          <cell r="G2554">
            <v>4032032</v>
          </cell>
          <cell r="H2554">
            <v>6520</v>
          </cell>
        </row>
        <row r="2555">
          <cell r="G2555">
            <v>4032042</v>
          </cell>
          <cell r="H2555">
            <v>6525</v>
          </cell>
        </row>
        <row r="2556">
          <cell r="G2556">
            <v>4032043</v>
          </cell>
          <cell r="H2556">
            <v>6530</v>
          </cell>
        </row>
        <row r="2557">
          <cell r="G2557">
            <v>4032044</v>
          </cell>
          <cell r="H2557">
            <v>6530</v>
          </cell>
        </row>
        <row r="2558">
          <cell r="G2558">
            <v>4032045</v>
          </cell>
          <cell r="H2558">
            <v>6535</v>
          </cell>
        </row>
        <row r="2559">
          <cell r="G2559">
            <v>4032046</v>
          </cell>
          <cell r="H2559">
            <v>6540</v>
          </cell>
        </row>
        <row r="2560">
          <cell r="G2560">
            <v>4032047</v>
          </cell>
          <cell r="H2560">
            <v>6545</v>
          </cell>
        </row>
        <row r="2561">
          <cell r="G2561">
            <v>4032048</v>
          </cell>
          <cell r="H2561">
            <v>6550</v>
          </cell>
        </row>
        <row r="2562">
          <cell r="H2562">
            <v>6555</v>
          </cell>
        </row>
        <row r="2563">
          <cell r="G2563">
            <v>4032089</v>
          </cell>
          <cell r="H2563">
            <v>6560</v>
          </cell>
        </row>
        <row r="2564">
          <cell r="H2564">
            <v>6565</v>
          </cell>
        </row>
        <row r="2565">
          <cell r="H2565">
            <v>6570</v>
          </cell>
        </row>
        <row r="2566">
          <cell r="H2566">
            <v>6575</v>
          </cell>
        </row>
        <row r="2567">
          <cell r="G2567">
            <v>4032090</v>
          </cell>
          <cell r="H2567">
            <v>6580</v>
          </cell>
        </row>
        <row r="2568">
          <cell r="G2568">
            <v>4032091</v>
          </cell>
          <cell r="H2568">
            <v>6585</v>
          </cell>
        </row>
        <row r="2569">
          <cell r="H2569">
            <v>6590</v>
          </cell>
        </row>
        <row r="2570">
          <cell r="G2570">
            <v>4032094</v>
          </cell>
          <cell r="H2570">
            <v>6595</v>
          </cell>
        </row>
        <row r="2571">
          <cell r="G2571">
            <v>4032095</v>
          </cell>
          <cell r="H2571">
            <v>6600</v>
          </cell>
        </row>
        <row r="2572">
          <cell r="H2572">
            <v>6605</v>
          </cell>
        </row>
        <row r="2573">
          <cell r="G2573">
            <v>4032093</v>
          </cell>
          <cell r="H2573">
            <v>6610</v>
          </cell>
        </row>
        <row r="2574">
          <cell r="G2574">
            <v>4032097</v>
          </cell>
          <cell r="H2574">
            <v>6610</v>
          </cell>
        </row>
        <row r="2575">
          <cell r="H2575">
            <v>6615</v>
          </cell>
        </row>
        <row r="2576">
          <cell r="H2576">
            <v>6620</v>
          </cell>
        </row>
        <row r="2577">
          <cell r="G2577">
            <v>403.3</v>
          </cell>
          <cell r="H2577">
            <v>6635</v>
          </cell>
        </row>
        <row r="2578">
          <cell r="G2578">
            <v>4033000</v>
          </cell>
          <cell r="H2578">
            <v>6640</v>
          </cell>
        </row>
        <row r="2579">
          <cell r="G2579">
            <v>4033001</v>
          </cell>
          <cell r="H2579">
            <v>6640</v>
          </cell>
        </row>
        <row r="2580">
          <cell r="G2580">
            <v>4033020</v>
          </cell>
          <cell r="H2580">
            <v>6645</v>
          </cell>
        </row>
        <row r="2581">
          <cell r="H2581">
            <v>6650</v>
          </cell>
        </row>
        <row r="2582">
          <cell r="H2582">
            <v>6655</v>
          </cell>
        </row>
        <row r="2583">
          <cell r="G2583">
            <v>4033011</v>
          </cell>
          <cell r="H2583">
            <v>6660</v>
          </cell>
        </row>
        <row r="2584">
          <cell r="H2584">
            <v>6665</v>
          </cell>
        </row>
        <row r="2585">
          <cell r="H2585">
            <v>6670</v>
          </cell>
        </row>
        <row r="2586">
          <cell r="G2586">
            <v>4033012</v>
          </cell>
          <cell r="H2586">
            <v>6675</v>
          </cell>
        </row>
        <row r="2587">
          <cell r="H2587">
            <v>6680</v>
          </cell>
        </row>
        <row r="2588">
          <cell r="G2588">
            <v>4033003</v>
          </cell>
          <cell r="H2588">
            <v>6680</v>
          </cell>
        </row>
        <row r="2589">
          <cell r="G2589">
            <v>4033021</v>
          </cell>
          <cell r="H2589">
            <v>6680</v>
          </cell>
        </row>
        <row r="2590">
          <cell r="H2590">
            <v>6685</v>
          </cell>
        </row>
        <row r="2591">
          <cell r="H2591">
            <v>6690</v>
          </cell>
        </row>
        <row r="2592">
          <cell r="H2592">
            <v>6695</v>
          </cell>
        </row>
        <row r="2593">
          <cell r="H2593">
            <v>6700</v>
          </cell>
        </row>
        <row r="2594">
          <cell r="H2594">
            <v>6705</v>
          </cell>
        </row>
        <row r="2595">
          <cell r="G2595">
            <v>4033006</v>
          </cell>
          <cell r="H2595">
            <v>6710</v>
          </cell>
        </row>
        <row r="2596">
          <cell r="G2596">
            <v>4033007</v>
          </cell>
          <cell r="H2596">
            <v>6710</v>
          </cell>
        </row>
        <row r="2597">
          <cell r="G2597">
            <v>4033008</v>
          </cell>
          <cell r="H2597">
            <v>6715</v>
          </cell>
        </row>
        <row r="2598">
          <cell r="G2598">
            <v>4033010</v>
          </cell>
          <cell r="H2598">
            <v>6715</v>
          </cell>
        </row>
        <row r="2599">
          <cell r="H2599">
            <v>6720</v>
          </cell>
        </row>
        <row r="2600">
          <cell r="H2600">
            <v>6725</v>
          </cell>
        </row>
        <row r="2601">
          <cell r="H2601">
            <v>6730</v>
          </cell>
        </row>
        <row r="2602">
          <cell r="H2602">
            <v>6735</v>
          </cell>
        </row>
        <row r="2603">
          <cell r="H2603">
            <v>6740</v>
          </cell>
        </row>
        <row r="2604">
          <cell r="H2604">
            <v>6745</v>
          </cell>
        </row>
        <row r="2605">
          <cell r="H2605">
            <v>6750</v>
          </cell>
        </row>
        <row r="2606">
          <cell r="H2606">
            <v>6755</v>
          </cell>
        </row>
        <row r="2607">
          <cell r="G2607">
            <v>4033004</v>
          </cell>
          <cell r="H2607">
            <v>6760</v>
          </cell>
        </row>
        <row r="2608">
          <cell r="G2608">
            <v>4033005</v>
          </cell>
          <cell r="H2608">
            <v>6765</v>
          </cell>
        </row>
        <row r="2609">
          <cell r="H2609">
            <v>6770</v>
          </cell>
        </row>
        <row r="2610">
          <cell r="H2610">
            <v>6775</v>
          </cell>
        </row>
        <row r="2611">
          <cell r="H2611">
            <v>6780</v>
          </cell>
        </row>
        <row r="2612">
          <cell r="G2612">
            <v>4033009</v>
          </cell>
          <cell r="H2612">
            <v>6785</v>
          </cell>
        </row>
        <row r="2613">
          <cell r="H2613">
            <v>6790</v>
          </cell>
        </row>
        <row r="2614">
          <cell r="H2614">
            <v>6795</v>
          </cell>
        </row>
        <row r="2615">
          <cell r="H2615">
            <v>6800</v>
          </cell>
        </row>
        <row r="2616">
          <cell r="H2616">
            <v>6805</v>
          </cell>
        </row>
        <row r="2617">
          <cell r="H2617">
            <v>6810</v>
          </cell>
        </row>
        <row r="2618">
          <cell r="H2618">
            <v>6815</v>
          </cell>
        </row>
        <row r="2619">
          <cell r="G2619">
            <v>4033090</v>
          </cell>
          <cell r="H2619">
            <v>6820</v>
          </cell>
        </row>
        <row r="2620">
          <cell r="G2620">
            <v>4033091</v>
          </cell>
          <cell r="H2620">
            <v>6825</v>
          </cell>
        </row>
        <row r="2621">
          <cell r="H2621">
            <v>6830</v>
          </cell>
        </row>
        <row r="2622">
          <cell r="G2622">
            <v>4033094</v>
          </cell>
          <cell r="H2622">
            <v>6835</v>
          </cell>
        </row>
        <row r="2623">
          <cell r="G2623">
            <v>4033095</v>
          </cell>
          <cell r="H2623">
            <v>6840</v>
          </cell>
        </row>
        <row r="2624">
          <cell r="H2624">
            <v>6845</v>
          </cell>
        </row>
        <row r="2625">
          <cell r="G2625">
            <v>4033097</v>
          </cell>
          <cell r="H2625">
            <v>6850</v>
          </cell>
        </row>
        <row r="2626">
          <cell r="H2626">
            <v>6855</v>
          </cell>
        </row>
        <row r="2627">
          <cell r="H2627">
            <v>6860</v>
          </cell>
        </row>
        <row r="2628">
          <cell r="G2628">
            <v>403.7</v>
          </cell>
          <cell r="H2628">
            <v>6870</v>
          </cell>
        </row>
        <row r="2629">
          <cell r="G2629">
            <v>4037006</v>
          </cell>
          <cell r="H2629">
            <v>6875</v>
          </cell>
        </row>
        <row r="2630">
          <cell r="G2630">
            <v>4037046</v>
          </cell>
          <cell r="H2630">
            <v>6880</v>
          </cell>
        </row>
        <row r="2631">
          <cell r="G2631">
            <v>4037042</v>
          </cell>
          <cell r="H2631">
            <v>6885</v>
          </cell>
        </row>
        <row r="2632">
          <cell r="G2632">
            <v>4037008</v>
          </cell>
          <cell r="H2632">
            <v>6890</v>
          </cell>
        </row>
        <row r="2633">
          <cell r="H2633">
            <v>6900</v>
          </cell>
        </row>
        <row r="2634">
          <cell r="G2634">
            <v>4032092</v>
          </cell>
          <cell r="H2634">
            <v>6905</v>
          </cell>
        </row>
        <row r="2635">
          <cell r="G2635">
            <v>4033092</v>
          </cell>
          <cell r="H2635">
            <v>6905</v>
          </cell>
        </row>
        <row r="2636">
          <cell r="G2636">
            <v>4032096</v>
          </cell>
          <cell r="H2636">
            <v>6905</v>
          </cell>
        </row>
        <row r="2637">
          <cell r="H2637">
            <v>6915</v>
          </cell>
        </row>
        <row r="2638">
          <cell r="G2638">
            <v>4032098</v>
          </cell>
          <cell r="H2638">
            <v>6920</v>
          </cell>
        </row>
        <row r="2639">
          <cell r="G2639">
            <v>4033098</v>
          </cell>
          <cell r="H2639">
            <v>6920</v>
          </cell>
        </row>
        <row r="2640">
          <cell r="G2640">
            <v>403.4</v>
          </cell>
        </row>
        <row r="2641">
          <cell r="G2641">
            <v>4034000</v>
          </cell>
          <cell r="H2641">
            <v>6940</v>
          </cell>
        </row>
        <row r="2642">
          <cell r="H2642">
            <v>6945</v>
          </cell>
        </row>
        <row r="2643">
          <cell r="G2643">
            <v>403.5</v>
          </cell>
        </row>
        <row r="2644">
          <cell r="G2644">
            <v>4035000</v>
          </cell>
          <cell r="H2644">
            <v>6950</v>
          </cell>
        </row>
        <row r="2645">
          <cell r="G2645">
            <v>403.6</v>
          </cell>
        </row>
        <row r="2646">
          <cell r="G2646">
            <v>4036000</v>
          </cell>
          <cell r="H2646">
            <v>6955</v>
          </cell>
        </row>
        <row r="2647">
          <cell r="G2647">
            <v>406.1</v>
          </cell>
        </row>
        <row r="2648">
          <cell r="G2648">
            <v>4061000</v>
          </cell>
          <cell r="H2648">
            <v>6960</v>
          </cell>
        </row>
        <row r="2649">
          <cell r="G2649">
            <v>406.2</v>
          </cell>
        </row>
        <row r="2650">
          <cell r="G2650">
            <v>4062000</v>
          </cell>
          <cell r="H2650">
            <v>6965</v>
          </cell>
        </row>
        <row r="2651">
          <cell r="G2651">
            <v>407.6</v>
          </cell>
          <cell r="H2651">
            <v>6980</v>
          </cell>
        </row>
        <row r="2652">
          <cell r="G2652">
            <v>4071000</v>
          </cell>
          <cell r="H2652">
            <v>6985</v>
          </cell>
        </row>
        <row r="2653">
          <cell r="G2653">
            <v>4032050</v>
          </cell>
          <cell r="H2653">
            <v>6985</v>
          </cell>
        </row>
        <row r="2654">
          <cell r="G2654">
            <v>4071050</v>
          </cell>
          <cell r="H2654">
            <v>6985</v>
          </cell>
        </row>
        <row r="2655">
          <cell r="G2655">
            <v>4071001</v>
          </cell>
          <cell r="H2655">
            <v>6985</v>
          </cell>
        </row>
        <row r="2656">
          <cell r="G2656">
            <v>4071002</v>
          </cell>
          <cell r="H2656">
            <v>6990</v>
          </cell>
        </row>
        <row r="2657">
          <cell r="G2657">
            <v>4071011</v>
          </cell>
          <cell r="H2657">
            <v>6995</v>
          </cell>
        </row>
        <row r="2658">
          <cell r="G2658">
            <v>4071021</v>
          </cell>
          <cell r="H2658">
            <v>6995</v>
          </cell>
        </row>
        <row r="2659">
          <cell r="G2659">
            <v>4071031</v>
          </cell>
          <cell r="H2659">
            <v>7000</v>
          </cell>
        </row>
        <row r="2660">
          <cell r="H2660">
            <v>7005</v>
          </cell>
        </row>
        <row r="2661">
          <cell r="H2661">
            <v>7010</v>
          </cell>
        </row>
        <row r="2662">
          <cell r="G2662">
            <v>4071012</v>
          </cell>
          <cell r="H2662">
            <v>7015</v>
          </cell>
        </row>
        <row r="2663">
          <cell r="H2663">
            <v>7020</v>
          </cell>
        </row>
        <row r="2664">
          <cell r="G2664">
            <v>4071014</v>
          </cell>
          <cell r="H2664">
            <v>7025</v>
          </cell>
        </row>
        <row r="2665">
          <cell r="H2665">
            <v>7030</v>
          </cell>
        </row>
        <row r="2666">
          <cell r="H2666">
            <v>7035</v>
          </cell>
        </row>
        <row r="2667">
          <cell r="H2667">
            <v>7040</v>
          </cell>
        </row>
        <row r="2668">
          <cell r="G2668">
            <v>4071025</v>
          </cell>
          <cell r="H2668">
            <v>7045</v>
          </cell>
        </row>
        <row r="2669">
          <cell r="G2669">
            <v>4071026</v>
          </cell>
          <cell r="H2669">
            <v>7050</v>
          </cell>
        </row>
        <row r="2670">
          <cell r="H2670">
            <v>7055</v>
          </cell>
        </row>
        <row r="2671">
          <cell r="G2671">
            <v>4071032</v>
          </cell>
          <cell r="H2671">
            <v>7060</v>
          </cell>
        </row>
        <row r="2672">
          <cell r="G2672">
            <v>4071042</v>
          </cell>
          <cell r="H2672">
            <v>7065</v>
          </cell>
        </row>
        <row r="2673">
          <cell r="G2673">
            <v>4071043</v>
          </cell>
          <cell r="H2673">
            <v>7070</v>
          </cell>
        </row>
        <row r="2674">
          <cell r="G2674">
            <v>4071044</v>
          </cell>
          <cell r="H2674">
            <v>7070</v>
          </cell>
        </row>
        <row r="2675">
          <cell r="G2675">
            <v>4071045</v>
          </cell>
          <cell r="H2675">
            <v>7075</v>
          </cell>
        </row>
        <row r="2676">
          <cell r="G2676">
            <v>4071046</v>
          </cell>
          <cell r="H2676">
            <v>7080</v>
          </cell>
        </row>
        <row r="2677">
          <cell r="G2677">
            <v>4071047</v>
          </cell>
          <cell r="H2677">
            <v>7085</v>
          </cell>
        </row>
        <row r="2678">
          <cell r="G2678">
            <v>4071048</v>
          </cell>
          <cell r="H2678">
            <v>7090</v>
          </cell>
        </row>
        <row r="2679">
          <cell r="H2679">
            <v>7095</v>
          </cell>
        </row>
        <row r="2680">
          <cell r="H2680">
            <v>7100</v>
          </cell>
        </row>
        <row r="2681">
          <cell r="H2681">
            <v>7105</v>
          </cell>
        </row>
        <row r="2682">
          <cell r="H2682">
            <v>7110</v>
          </cell>
        </row>
        <row r="2683">
          <cell r="H2683">
            <v>7115</v>
          </cell>
        </row>
        <row r="2684">
          <cell r="G2684">
            <v>4071090</v>
          </cell>
          <cell r="H2684">
            <v>7120</v>
          </cell>
        </row>
        <row r="2685">
          <cell r="G2685">
            <v>4071091</v>
          </cell>
          <cell r="H2685">
            <v>7125</v>
          </cell>
        </row>
        <row r="2686">
          <cell r="H2686">
            <v>7130</v>
          </cell>
        </row>
        <row r="2687">
          <cell r="G2687">
            <v>4071094</v>
          </cell>
          <cell r="H2687">
            <v>7135</v>
          </cell>
        </row>
        <row r="2688">
          <cell r="G2688">
            <v>4071095</v>
          </cell>
          <cell r="H2688">
            <v>7140</v>
          </cell>
        </row>
        <row r="2689">
          <cell r="H2689">
            <v>7145</v>
          </cell>
        </row>
        <row r="2690">
          <cell r="G2690">
            <v>4071093</v>
          </cell>
          <cell r="H2690">
            <v>7150</v>
          </cell>
        </row>
        <row r="2691">
          <cell r="G2691">
            <v>4071097</v>
          </cell>
          <cell r="H2691">
            <v>7150</v>
          </cell>
        </row>
        <row r="2692">
          <cell r="H2692">
            <v>7155</v>
          </cell>
        </row>
        <row r="2693">
          <cell r="H2693">
            <v>7160</v>
          </cell>
        </row>
        <row r="2694">
          <cell r="G2694">
            <v>4071010</v>
          </cell>
          <cell r="H2694">
            <v>7165</v>
          </cell>
        </row>
        <row r="2695">
          <cell r="G2695">
            <v>4071071</v>
          </cell>
          <cell r="H2695">
            <v>7170</v>
          </cell>
        </row>
        <row r="2696">
          <cell r="G2696">
            <v>4071072</v>
          </cell>
          <cell r="H2696">
            <v>7175</v>
          </cell>
        </row>
        <row r="2697">
          <cell r="G2697">
            <v>4071073</v>
          </cell>
          <cell r="H2697">
            <v>7180</v>
          </cell>
        </row>
        <row r="2698">
          <cell r="G2698">
            <v>4071074</v>
          </cell>
          <cell r="H2698">
            <v>7185</v>
          </cell>
        </row>
        <row r="2699">
          <cell r="G2699">
            <v>407.7</v>
          </cell>
          <cell r="H2699">
            <v>7200</v>
          </cell>
        </row>
        <row r="2700">
          <cell r="G2700">
            <v>4073000</v>
          </cell>
          <cell r="H2700">
            <v>7205</v>
          </cell>
        </row>
        <row r="2701">
          <cell r="G2701">
            <v>4073001</v>
          </cell>
          <cell r="H2701">
            <v>7205</v>
          </cell>
        </row>
        <row r="2702">
          <cell r="G2702">
            <v>4073020</v>
          </cell>
          <cell r="H2702">
            <v>7210</v>
          </cell>
        </row>
        <row r="2703">
          <cell r="H2703">
            <v>7215</v>
          </cell>
        </row>
        <row r="2704">
          <cell r="H2704">
            <v>7220</v>
          </cell>
        </row>
        <row r="2705">
          <cell r="G2705">
            <v>4073011</v>
          </cell>
          <cell r="H2705">
            <v>7225</v>
          </cell>
        </row>
        <row r="2706">
          <cell r="H2706">
            <v>7230</v>
          </cell>
        </row>
        <row r="2707">
          <cell r="H2707">
            <v>7235</v>
          </cell>
        </row>
        <row r="2708">
          <cell r="G2708">
            <v>4073012</v>
          </cell>
          <cell r="H2708">
            <v>7240</v>
          </cell>
        </row>
        <row r="2709">
          <cell r="H2709">
            <v>7245</v>
          </cell>
        </row>
        <row r="2710">
          <cell r="G2710">
            <v>4073003</v>
          </cell>
          <cell r="H2710">
            <v>7245</v>
          </cell>
        </row>
        <row r="2711">
          <cell r="H2711">
            <v>7245</v>
          </cell>
        </row>
        <row r="2712">
          <cell r="H2712">
            <v>7250</v>
          </cell>
        </row>
        <row r="2713">
          <cell r="H2713">
            <v>7255</v>
          </cell>
        </row>
        <row r="2714">
          <cell r="H2714">
            <v>7260</v>
          </cell>
        </row>
        <row r="2715">
          <cell r="H2715">
            <v>7265</v>
          </cell>
        </row>
        <row r="2716">
          <cell r="H2716">
            <v>7270</v>
          </cell>
        </row>
        <row r="2717">
          <cell r="G2717">
            <v>4073006</v>
          </cell>
          <cell r="H2717">
            <v>7275</v>
          </cell>
        </row>
        <row r="2718">
          <cell r="G2718">
            <v>4073007</v>
          </cell>
          <cell r="H2718">
            <v>7275</v>
          </cell>
        </row>
        <row r="2719">
          <cell r="G2719">
            <v>4073008</v>
          </cell>
          <cell r="H2719">
            <v>7280</v>
          </cell>
        </row>
        <row r="2720">
          <cell r="G2720">
            <v>4073098</v>
          </cell>
          <cell r="H2720">
            <v>7280</v>
          </cell>
        </row>
        <row r="2721">
          <cell r="H2721">
            <v>7285</v>
          </cell>
        </row>
        <row r="2722">
          <cell r="H2722">
            <v>7290</v>
          </cell>
        </row>
        <row r="2723">
          <cell r="H2723">
            <v>7295</v>
          </cell>
        </row>
        <row r="2724">
          <cell r="H2724">
            <v>7300</v>
          </cell>
        </row>
        <row r="2725">
          <cell r="H2725">
            <v>7305</v>
          </cell>
        </row>
        <row r="2726">
          <cell r="H2726">
            <v>7310</v>
          </cell>
        </row>
        <row r="2727">
          <cell r="H2727">
            <v>7315</v>
          </cell>
        </row>
        <row r="2728">
          <cell r="H2728">
            <v>7320</v>
          </cell>
        </row>
        <row r="2729">
          <cell r="G2729">
            <v>4073004</v>
          </cell>
          <cell r="H2729">
            <v>7325</v>
          </cell>
        </row>
        <row r="2730">
          <cell r="H2730">
            <v>7330</v>
          </cell>
        </row>
        <row r="2731">
          <cell r="H2731">
            <v>7335</v>
          </cell>
        </row>
        <row r="2732">
          <cell r="G2732">
            <v>4073005</v>
          </cell>
          <cell r="H2732">
            <v>7340</v>
          </cell>
        </row>
        <row r="2733">
          <cell r="H2733">
            <v>7345</v>
          </cell>
        </row>
        <row r="2734">
          <cell r="G2734">
            <v>4073009</v>
          </cell>
          <cell r="H2734">
            <v>7350</v>
          </cell>
        </row>
        <row r="2735">
          <cell r="H2735">
            <v>7355</v>
          </cell>
        </row>
        <row r="2736">
          <cell r="H2736">
            <v>7360</v>
          </cell>
        </row>
        <row r="2737">
          <cell r="H2737">
            <v>7365</v>
          </cell>
        </row>
        <row r="2738">
          <cell r="H2738">
            <v>7370</v>
          </cell>
        </row>
        <row r="2739">
          <cell r="H2739">
            <v>7375</v>
          </cell>
        </row>
        <row r="2740">
          <cell r="H2740">
            <v>7380</v>
          </cell>
        </row>
        <row r="2741">
          <cell r="G2741">
            <v>4073090</v>
          </cell>
          <cell r="H2741">
            <v>7385</v>
          </cell>
        </row>
        <row r="2742">
          <cell r="G2742">
            <v>4073091</v>
          </cell>
          <cell r="H2742">
            <v>7390</v>
          </cell>
        </row>
        <row r="2743">
          <cell r="H2743">
            <v>7395</v>
          </cell>
        </row>
        <row r="2744">
          <cell r="G2744">
            <v>4073094</v>
          </cell>
          <cell r="H2744">
            <v>7400</v>
          </cell>
        </row>
        <row r="2745">
          <cell r="G2745">
            <v>4073095</v>
          </cell>
          <cell r="H2745">
            <v>7405</v>
          </cell>
        </row>
        <row r="2746">
          <cell r="H2746">
            <v>7410</v>
          </cell>
        </row>
        <row r="2747">
          <cell r="G2747">
            <v>4073097</v>
          </cell>
          <cell r="H2747">
            <v>7415</v>
          </cell>
        </row>
        <row r="2748">
          <cell r="H2748">
            <v>7420</v>
          </cell>
        </row>
        <row r="2749">
          <cell r="H2749">
            <v>7425</v>
          </cell>
        </row>
        <row r="2750">
          <cell r="G2750">
            <v>4073010</v>
          </cell>
          <cell r="H2750">
            <v>7430</v>
          </cell>
        </row>
        <row r="2751">
          <cell r="G2751">
            <v>4073071</v>
          </cell>
          <cell r="H2751">
            <v>7435</v>
          </cell>
        </row>
        <row r="2752">
          <cell r="G2752">
            <v>4073072</v>
          </cell>
          <cell r="H2752">
            <v>7440</v>
          </cell>
        </row>
        <row r="2753">
          <cell r="G2753">
            <v>4073073</v>
          </cell>
          <cell r="H2753">
            <v>7445</v>
          </cell>
        </row>
        <row r="2754">
          <cell r="G2754">
            <v>4073074</v>
          </cell>
          <cell r="H2754">
            <v>7450</v>
          </cell>
        </row>
        <row r="2755">
          <cell r="G2755">
            <v>4073050</v>
          </cell>
          <cell r="H2755">
            <v>7465</v>
          </cell>
        </row>
        <row r="2756">
          <cell r="H2756">
            <v>7470</v>
          </cell>
        </row>
        <row r="2757">
          <cell r="H2757">
            <v>7475</v>
          </cell>
        </row>
        <row r="2758">
          <cell r="H2758">
            <v>7480</v>
          </cell>
        </row>
        <row r="2759">
          <cell r="H2759">
            <v>7485</v>
          </cell>
        </row>
        <row r="2760">
          <cell r="G2760">
            <v>4123000</v>
          </cell>
          <cell r="H2760">
            <v>7495</v>
          </cell>
        </row>
        <row r="2761">
          <cell r="G2761" t="str">
            <v>3L40.OTHER TAX</v>
          </cell>
          <cell r="H2761">
            <v>7500</v>
          </cell>
        </row>
        <row r="2762">
          <cell r="G2762">
            <v>408.2</v>
          </cell>
          <cell r="H2762">
            <v>7505</v>
          </cell>
        </row>
        <row r="2763">
          <cell r="G2763">
            <v>4081201</v>
          </cell>
          <cell r="H2763">
            <v>7510</v>
          </cell>
        </row>
        <row r="2764">
          <cell r="G2764">
            <v>4091050</v>
          </cell>
          <cell r="H2764">
            <v>7515</v>
          </cell>
        </row>
        <row r="2765">
          <cell r="G2765">
            <v>4091060</v>
          </cell>
          <cell r="H2765">
            <v>7520</v>
          </cell>
        </row>
        <row r="2766">
          <cell r="G2766">
            <v>4081200</v>
          </cell>
          <cell r="H2766">
            <v>7510</v>
          </cell>
        </row>
        <row r="2767">
          <cell r="G2767">
            <v>4081290</v>
          </cell>
          <cell r="H2767">
            <v>7510</v>
          </cell>
        </row>
        <row r="2768">
          <cell r="G2768">
            <v>4081295</v>
          </cell>
          <cell r="H2768">
            <v>7510</v>
          </cell>
        </row>
        <row r="2769">
          <cell r="G2769">
            <v>4081296</v>
          </cell>
          <cell r="H2769">
            <v>7510</v>
          </cell>
        </row>
        <row r="2770">
          <cell r="G2770">
            <v>4091120</v>
          </cell>
          <cell r="H2770">
            <v>7520</v>
          </cell>
        </row>
        <row r="2771">
          <cell r="G2771">
            <v>4091121</v>
          </cell>
          <cell r="H2771">
            <v>7520</v>
          </cell>
        </row>
        <row r="2772">
          <cell r="G2772">
            <v>4091122</v>
          </cell>
          <cell r="H2772">
            <v>7520</v>
          </cell>
        </row>
        <row r="2773">
          <cell r="G2773">
            <v>4091123</v>
          </cell>
          <cell r="H2773">
            <v>7520</v>
          </cell>
        </row>
        <row r="2774">
          <cell r="G2774">
            <v>4091124</v>
          </cell>
          <cell r="H2774">
            <v>7520</v>
          </cell>
        </row>
        <row r="2775">
          <cell r="G2775">
            <v>4091125</v>
          </cell>
          <cell r="H2775">
            <v>7520</v>
          </cell>
        </row>
        <row r="2776">
          <cell r="G2776">
            <v>4091126</v>
          </cell>
          <cell r="H2776">
            <v>7520</v>
          </cell>
        </row>
        <row r="2777">
          <cell r="G2777">
            <v>4091127</v>
          </cell>
          <cell r="H2777">
            <v>7520</v>
          </cell>
        </row>
        <row r="2778">
          <cell r="G2778">
            <v>4091128</v>
          </cell>
          <cell r="H2778">
            <v>7520</v>
          </cell>
        </row>
        <row r="2779">
          <cell r="G2779">
            <v>4091129</v>
          </cell>
          <cell r="H2779">
            <v>7520</v>
          </cell>
        </row>
        <row r="2780">
          <cell r="G2780">
            <v>4091131</v>
          </cell>
          <cell r="H2780">
            <v>7520</v>
          </cell>
        </row>
        <row r="2781">
          <cell r="G2781">
            <v>4091132</v>
          </cell>
          <cell r="H2781">
            <v>7520</v>
          </cell>
        </row>
        <row r="2782">
          <cell r="G2782">
            <v>4091133</v>
          </cell>
          <cell r="H2782">
            <v>7520</v>
          </cell>
        </row>
        <row r="2783">
          <cell r="G2783">
            <v>4091134</v>
          </cell>
          <cell r="H2783">
            <v>7520</v>
          </cell>
        </row>
        <row r="2784">
          <cell r="G2784">
            <v>4091135</v>
          </cell>
          <cell r="H2784">
            <v>7520</v>
          </cell>
        </row>
        <row r="2785">
          <cell r="G2785">
            <v>4091136</v>
          </cell>
          <cell r="H2785">
            <v>7520</v>
          </cell>
        </row>
        <row r="2786">
          <cell r="G2786">
            <v>4091137</v>
          </cell>
          <cell r="H2786">
            <v>7520</v>
          </cell>
        </row>
        <row r="2787">
          <cell r="G2787">
            <v>408.3</v>
          </cell>
          <cell r="H2787">
            <v>7530</v>
          </cell>
        </row>
        <row r="2788">
          <cell r="G2788">
            <v>4081303</v>
          </cell>
          <cell r="H2788">
            <v>7535</v>
          </cell>
        </row>
        <row r="2789">
          <cell r="G2789">
            <v>4081301</v>
          </cell>
          <cell r="H2789">
            <v>7540</v>
          </cell>
        </row>
        <row r="2790">
          <cell r="G2790">
            <v>4081122</v>
          </cell>
          <cell r="H2790">
            <v>7545</v>
          </cell>
        </row>
        <row r="2791">
          <cell r="G2791">
            <v>4081100</v>
          </cell>
          <cell r="H2791">
            <v>7550</v>
          </cell>
        </row>
        <row r="2792">
          <cell r="G2792">
            <v>4081121</v>
          </cell>
          <cell r="H2792">
            <v>7555</v>
          </cell>
        </row>
        <row r="2793">
          <cell r="G2793">
            <v>6759430</v>
          </cell>
          <cell r="H2793">
            <v>7560</v>
          </cell>
        </row>
        <row r="2794">
          <cell r="G2794">
            <v>4081123</v>
          </cell>
          <cell r="H2794">
            <v>7565</v>
          </cell>
        </row>
        <row r="2795">
          <cell r="G2795">
            <v>4081004</v>
          </cell>
          <cell r="H2795">
            <v>7570</v>
          </cell>
        </row>
        <row r="2796">
          <cell r="G2796">
            <v>4081302</v>
          </cell>
          <cell r="H2796">
            <v>7565</v>
          </cell>
        </row>
        <row r="2797">
          <cell r="G2797">
            <v>4081307</v>
          </cell>
          <cell r="H2797">
            <v>7560</v>
          </cell>
        </row>
        <row r="2798">
          <cell r="G2798" t="str">
            <v>3L41.INCOME TAX</v>
          </cell>
          <cell r="H2798">
            <v>7580</v>
          </cell>
        </row>
        <row r="2799">
          <cell r="G2799">
            <v>4122000</v>
          </cell>
          <cell r="H2799">
            <v>7585</v>
          </cell>
        </row>
        <row r="2800">
          <cell r="G2800">
            <v>4102000</v>
          </cell>
          <cell r="H2800">
            <v>7590</v>
          </cell>
        </row>
        <row r="2801">
          <cell r="G2801">
            <v>4101000</v>
          </cell>
          <cell r="H2801">
            <v>7595</v>
          </cell>
        </row>
        <row r="2802">
          <cell r="G2802">
            <v>4101100</v>
          </cell>
          <cell r="H2802">
            <v>7600</v>
          </cell>
        </row>
        <row r="2803">
          <cell r="G2803">
            <v>4091000</v>
          </cell>
          <cell r="H2803">
            <v>7605</v>
          </cell>
        </row>
        <row r="2804">
          <cell r="G2804">
            <v>4091100</v>
          </cell>
          <cell r="H2804">
            <v>7610</v>
          </cell>
        </row>
        <row r="2805">
          <cell r="G2805">
            <v>409.1</v>
          </cell>
        </row>
        <row r="2806">
          <cell r="G2806">
            <v>409.2</v>
          </cell>
        </row>
        <row r="2807">
          <cell r="G2807">
            <v>410.1</v>
          </cell>
        </row>
        <row r="2808">
          <cell r="G2808">
            <v>410.2</v>
          </cell>
          <cell r="H2808" t="str">
            <v xml:space="preserve"> </v>
          </cell>
        </row>
        <row r="2809">
          <cell r="G2809">
            <v>412.1</v>
          </cell>
        </row>
        <row r="2810">
          <cell r="G2810">
            <v>419.1</v>
          </cell>
        </row>
        <row r="2811">
          <cell r="G2811" t="str">
            <v>3L42.AMORT EBV</v>
          </cell>
        </row>
        <row r="2812">
          <cell r="G2812">
            <v>412.2</v>
          </cell>
        </row>
        <row r="2813">
          <cell r="G2813" t="str">
            <v>2L14.OTH DEDUCT</v>
          </cell>
          <cell r="H2813">
            <v>7620</v>
          </cell>
        </row>
        <row r="2814">
          <cell r="G2814" t="str">
            <v>3L43.OTHER INC</v>
          </cell>
          <cell r="H2814">
            <v>7625</v>
          </cell>
        </row>
        <row r="2815">
          <cell r="H2815">
            <v>7630</v>
          </cell>
        </row>
        <row r="2816">
          <cell r="G2816">
            <v>4193000</v>
          </cell>
          <cell r="H2816">
            <v>7635</v>
          </cell>
        </row>
        <row r="2817">
          <cell r="G2817">
            <v>415.1</v>
          </cell>
        </row>
        <row r="2818">
          <cell r="G2818">
            <v>4152000</v>
          </cell>
          <cell r="H2818">
            <v>7640</v>
          </cell>
        </row>
        <row r="2819">
          <cell r="G2819">
            <v>4152001</v>
          </cell>
          <cell r="H2819">
            <v>7640</v>
          </cell>
        </row>
        <row r="2820">
          <cell r="G2820">
            <v>4152002</v>
          </cell>
          <cell r="H2820">
            <v>7640</v>
          </cell>
        </row>
        <row r="2821">
          <cell r="G2821">
            <v>4152003</v>
          </cell>
          <cell r="H2821">
            <v>7640</v>
          </cell>
        </row>
        <row r="2822">
          <cell r="G2822">
            <v>4152004</v>
          </cell>
          <cell r="H2822">
            <v>7640</v>
          </cell>
        </row>
        <row r="2823">
          <cell r="G2823">
            <v>4152005</v>
          </cell>
          <cell r="H2823">
            <v>7640</v>
          </cell>
        </row>
        <row r="2824">
          <cell r="G2824">
            <v>4152006</v>
          </cell>
          <cell r="H2824">
            <v>7640</v>
          </cell>
        </row>
        <row r="2825">
          <cell r="G2825">
            <v>4152007</v>
          </cell>
          <cell r="H2825">
            <v>7640</v>
          </cell>
        </row>
        <row r="2826">
          <cell r="G2826">
            <v>4152008</v>
          </cell>
          <cell r="H2826">
            <v>7640</v>
          </cell>
        </row>
        <row r="2827">
          <cell r="G2827">
            <v>4152009</v>
          </cell>
          <cell r="H2827">
            <v>7640</v>
          </cell>
        </row>
        <row r="2828">
          <cell r="G2828">
            <v>4152010</v>
          </cell>
          <cell r="H2828">
            <v>7640</v>
          </cell>
        </row>
        <row r="2829">
          <cell r="G2829">
            <v>4152011</v>
          </cell>
          <cell r="H2829">
            <v>7640</v>
          </cell>
        </row>
        <row r="2830">
          <cell r="G2830">
            <v>4152012</v>
          </cell>
          <cell r="H2830">
            <v>7640</v>
          </cell>
        </row>
        <row r="2831">
          <cell r="G2831">
            <v>4152013</v>
          </cell>
          <cell r="H2831">
            <v>7640</v>
          </cell>
        </row>
        <row r="2832">
          <cell r="G2832">
            <v>4152014</v>
          </cell>
          <cell r="H2832">
            <v>7640</v>
          </cell>
        </row>
        <row r="2833">
          <cell r="G2833">
            <v>4152015</v>
          </cell>
          <cell r="H2833">
            <v>7640</v>
          </cell>
        </row>
        <row r="2834">
          <cell r="G2834">
            <v>4152016</v>
          </cell>
          <cell r="H2834">
            <v>7640</v>
          </cell>
        </row>
        <row r="2835">
          <cell r="G2835">
            <v>4152017</v>
          </cell>
          <cell r="H2835">
            <v>7640</v>
          </cell>
        </row>
        <row r="2836">
          <cell r="G2836">
            <v>4152018</v>
          </cell>
          <cell r="H2836">
            <v>7640</v>
          </cell>
        </row>
        <row r="2837">
          <cell r="G2837">
            <v>4152019</v>
          </cell>
          <cell r="H2837">
            <v>7640</v>
          </cell>
        </row>
        <row r="2838">
          <cell r="G2838">
            <v>4152020</v>
          </cell>
          <cell r="H2838">
            <v>7640</v>
          </cell>
        </row>
        <row r="2839">
          <cell r="G2839">
            <v>4152021</v>
          </cell>
          <cell r="H2839">
            <v>7640</v>
          </cell>
        </row>
        <row r="2840">
          <cell r="G2840">
            <v>4152022</v>
          </cell>
          <cell r="H2840">
            <v>7640</v>
          </cell>
        </row>
        <row r="2841">
          <cell r="G2841">
            <v>4152023</v>
          </cell>
          <cell r="H2841">
            <v>7640</v>
          </cell>
        </row>
        <row r="2842">
          <cell r="G2842">
            <v>4152024</v>
          </cell>
          <cell r="H2842">
            <v>7640</v>
          </cell>
        </row>
        <row r="2843">
          <cell r="G2843">
            <v>4152025</v>
          </cell>
          <cell r="H2843">
            <v>7640</v>
          </cell>
        </row>
        <row r="2844">
          <cell r="G2844">
            <v>4152026</v>
          </cell>
          <cell r="H2844">
            <v>7640</v>
          </cell>
        </row>
        <row r="2845">
          <cell r="G2845">
            <v>4152027</v>
          </cell>
          <cell r="H2845">
            <v>7640</v>
          </cell>
        </row>
        <row r="2846">
          <cell r="G2846">
            <v>4152028</v>
          </cell>
          <cell r="H2846">
            <v>7640</v>
          </cell>
        </row>
        <row r="2847">
          <cell r="G2847">
            <v>4152029</v>
          </cell>
          <cell r="H2847">
            <v>7640</v>
          </cell>
        </row>
        <row r="2848">
          <cell r="G2848">
            <v>4152030</v>
          </cell>
          <cell r="H2848">
            <v>7640</v>
          </cell>
        </row>
        <row r="2849">
          <cell r="G2849">
            <v>4152031</v>
          </cell>
          <cell r="H2849">
            <v>7640</v>
          </cell>
        </row>
        <row r="2850">
          <cell r="G2850">
            <v>4152032</v>
          </cell>
          <cell r="H2850">
            <v>7640</v>
          </cell>
        </row>
        <row r="2851">
          <cell r="G2851">
            <v>4152033</v>
          </cell>
          <cell r="H2851">
            <v>7640</v>
          </cell>
        </row>
        <row r="2852">
          <cell r="G2852">
            <v>4152034</v>
          </cell>
          <cell r="H2852">
            <v>7640</v>
          </cell>
        </row>
        <row r="2853">
          <cell r="G2853">
            <v>4152035</v>
          </cell>
          <cell r="H2853">
            <v>7640</v>
          </cell>
        </row>
        <row r="2854">
          <cell r="G2854">
            <v>4152036</v>
          </cell>
          <cell r="H2854">
            <v>7640</v>
          </cell>
        </row>
        <row r="2855">
          <cell r="G2855">
            <v>4152037</v>
          </cell>
          <cell r="H2855">
            <v>7640</v>
          </cell>
        </row>
        <row r="2856">
          <cell r="G2856">
            <v>4152038</v>
          </cell>
          <cell r="H2856">
            <v>7640</v>
          </cell>
        </row>
        <row r="2857">
          <cell r="G2857">
            <v>4152039</v>
          </cell>
          <cell r="H2857">
            <v>7640</v>
          </cell>
        </row>
        <row r="2858">
          <cell r="G2858">
            <v>4152040</v>
          </cell>
          <cell r="H2858">
            <v>7640</v>
          </cell>
        </row>
        <row r="2859">
          <cell r="G2859">
            <v>4152041</v>
          </cell>
          <cell r="H2859">
            <v>7640</v>
          </cell>
        </row>
        <row r="2860">
          <cell r="G2860">
            <v>419.3</v>
          </cell>
        </row>
        <row r="2861">
          <cell r="G2861">
            <v>4192500</v>
          </cell>
          <cell r="H2861">
            <v>7645</v>
          </cell>
        </row>
        <row r="2862">
          <cell r="G2862">
            <v>426.1</v>
          </cell>
          <cell r="H2862">
            <v>7650</v>
          </cell>
        </row>
        <row r="2863">
          <cell r="G2863">
            <v>4261000</v>
          </cell>
          <cell r="H2863">
            <v>7655</v>
          </cell>
        </row>
        <row r="2864">
          <cell r="G2864">
            <v>4261000</v>
          </cell>
          <cell r="H2864">
            <v>7660</v>
          </cell>
        </row>
        <row r="2865">
          <cell r="G2865">
            <v>4263000</v>
          </cell>
          <cell r="H2865">
            <v>7665</v>
          </cell>
        </row>
        <row r="2866">
          <cell r="H2866">
            <v>7670</v>
          </cell>
        </row>
        <row r="2867">
          <cell r="G2867">
            <v>413.1</v>
          </cell>
          <cell r="H2867">
            <v>7675</v>
          </cell>
        </row>
        <row r="2868">
          <cell r="G2868">
            <v>4131020</v>
          </cell>
          <cell r="H2868">
            <v>7680</v>
          </cell>
        </row>
        <row r="2869">
          <cell r="G2869">
            <v>4191010</v>
          </cell>
          <cell r="H2869">
            <v>7685</v>
          </cell>
        </row>
        <row r="2870">
          <cell r="G2870">
            <v>4141040</v>
          </cell>
          <cell r="H2870">
            <v>7690</v>
          </cell>
        </row>
        <row r="2871">
          <cell r="H2871">
            <v>7691</v>
          </cell>
        </row>
        <row r="2872">
          <cell r="H2872">
            <v>7692</v>
          </cell>
        </row>
        <row r="2873">
          <cell r="H2873">
            <v>7693</v>
          </cell>
        </row>
        <row r="2874">
          <cell r="G2874">
            <v>4131000</v>
          </cell>
          <cell r="H2874">
            <v>7655</v>
          </cell>
        </row>
        <row r="2875">
          <cell r="G2875">
            <v>4151030</v>
          </cell>
          <cell r="H2875">
            <v>7655</v>
          </cell>
        </row>
        <row r="2876">
          <cell r="G2876">
            <v>419.4</v>
          </cell>
        </row>
        <row r="2877">
          <cell r="H2877">
            <v>7695</v>
          </cell>
        </row>
        <row r="2878">
          <cell r="G2878" t="str">
            <v>3L44.INT EXP</v>
          </cell>
          <cell r="H2878">
            <v>7700</v>
          </cell>
        </row>
        <row r="2879">
          <cell r="G2879">
            <v>428.1</v>
          </cell>
        </row>
        <row r="2880">
          <cell r="G2880">
            <v>4281000</v>
          </cell>
          <cell r="H2880">
            <v>7705</v>
          </cell>
        </row>
        <row r="2881">
          <cell r="G2881">
            <v>419.2</v>
          </cell>
        </row>
        <row r="2882">
          <cell r="G2882">
            <v>4192000</v>
          </cell>
          <cell r="H2882">
            <v>7710</v>
          </cell>
        </row>
        <row r="2883">
          <cell r="G2883">
            <v>427.3</v>
          </cell>
          <cell r="H2883">
            <v>7715</v>
          </cell>
        </row>
        <row r="2884">
          <cell r="G2884">
            <v>4273021</v>
          </cell>
          <cell r="H2884">
            <v>7720</v>
          </cell>
        </row>
        <row r="2885">
          <cell r="G2885">
            <v>4273031</v>
          </cell>
          <cell r="H2885">
            <v>7720</v>
          </cell>
        </row>
        <row r="2886">
          <cell r="G2886">
            <v>4273032</v>
          </cell>
          <cell r="H2886">
            <v>7720</v>
          </cell>
        </row>
        <row r="2887">
          <cell r="G2887">
            <v>4273047</v>
          </cell>
          <cell r="H2887">
            <v>7720</v>
          </cell>
        </row>
        <row r="2888">
          <cell r="G2888">
            <v>4273055</v>
          </cell>
          <cell r="H2888">
            <v>7720</v>
          </cell>
        </row>
        <row r="2889">
          <cell r="G2889">
            <v>4273060</v>
          </cell>
          <cell r="H2889">
            <v>7720</v>
          </cell>
        </row>
        <row r="2890">
          <cell r="G2890">
            <v>4273010</v>
          </cell>
          <cell r="H2890">
            <v>7720</v>
          </cell>
        </row>
        <row r="2891">
          <cell r="G2891">
            <v>4273020</v>
          </cell>
          <cell r="H2891">
            <v>7720</v>
          </cell>
        </row>
        <row r="2892">
          <cell r="G2892">
            <v>4273030</v>
          </cell>
          <cell r="H2892">
            <v>7720</v>
          </cell>
        </row>
        <row r="2893">
          <cell r="G2893">
            <v>4273035</v>
          </cell>
          <cell r="H2893">
            <v>7720</v>
          </cell>
        </row>
        <row r="2894">
          <cell r="G2894">
            <v>4273036</v>
          </cell>
          <cell r="H2894">
            <v>7720</v>
          </cell>
        </row>
        <row r="2895">
          <cell r="G2895">
            <v>4273040</v>
          </cell>
          <cell r="H2895">
            <v>7720</v>
          </cell>
        </row>
        <row r="2896">
          <cell r="G2896">
            <v>4273045</v>
          </cell>
          <cell r="H2896">
            <v>7720</v>
          </cell>
        </row>
        <row r="2897">
          <cell r="G2897">
            <v>4273046</v>
          </cell>
          <cell r="H2897">
            <v>7720</v>
          </cell>
        </row>
        <row r="2898">
          <cell r="G2898">
            <v>4273050</v>
          </cell>
          <cell r="H2898">
            <v>7720</v>
          </cell>
        </row>
        <row r="2899">
          <cell r="G2899">
            <v>4273056</v>
          </cell>
          <cell r="H2899">
            <v>7720</v>
          </cell>
        </row>
        <row r="2900">
          <cell r="G2900">
            <v>4273070</v>
          </cell>
          <cell r="H2900">
            <v>7720</v>
          </cell>
        </row>
        <row r="2901">
          <cell r="G2901">
            <v>4273080</v>
          </cell>
          <cell r="H2901">
            <v>7720</v>
          </cell>
        </row>
        <row r="2902">
          <cell r="G2902">
            <v>4275090</v>
          </cell>
          <cell r="H2902">
            <v>7720</v>
          </cell>
        </row>
        <row r="2903">
          <cell r="G2903">
            <v>428.2</v>
          </cell>
        </row>
        <row r="2904">
          <cell r="G2904">
            <v>4282000</v>
          </cell>
          <cell r="H2904">
            <v>7725</v>
          </cell>
        </row>
        <row r="2905">
          <cell r="G2905">
            <v>427.2</v>
          </cell>
          <cell r="H2905">
            <v>7730</v>
          </cell>
        </row>
        <row r="2906">
          <cell r="G2906">
            <v>4272011</v>
          </cell>
          <cell r="H2906">
            <v>7735</v>
          </cell>
        </row>
        <row r="2907">
          <cell r="G2907">
            <v>4272050</v>
          </cell>
          <cell r="H2907">
            <v>7735</v>
          </cell>
        </row>
        <row r="2908">
          <cell r="G2908">
            <v>4272090</v>
          </cell>
          <cell r="H2908">
            <v>7735</v>
          </cell>
        </row>
        <row r="2909">
          <cell r="G2909">
            <v>4272000</v>
          </cell>
          <cell r="H2909">
            <v>7735</v>
          </cell>
        </row>
        <row r="2910">
          <cell r="G2910">
            <v>4272012</v>
          </cell>
          <cell r="H2910">
            <v>7735</v>
          </cell>
        </row>
        <row r="2911">
          <cell r="G2911">
            <v>4272013</v>
          </cell>
          <cell r="H2911">
            <v>7735</v>
          </cell>
        </row>
        <row r="2912">
          <cell r="G2912">
            <v>4272014</v>
          </cell>
          <cell r="H2912">
            <v>7735</v>
          </cell>
        </row>
        <row r="2913">
          <cell r="G2913">
            <v>4272046</v>
          </cell>
          <cell r="H2913">
            <v>7735</v>
          </cell>
        </row>
        <row r="2914">
          <cell r="G2914">
            <v>4272055</v>
          </cell>
          <cell r="H2914">
            <v>7735</v>
          </cell>
        </row>
        <row r="2915">
          <cell r="G2915">
            <v>4272060</v>
          </cell>
          <cell r="H2915">
            <v>7735</v>
          </cell>
        </row>
        <row r="2916">
          <cell r="G2916" t="str">
            <v>3L45.IDC</v>
          </cell>
          <cell r="H2916">
            <v>7745</v>
          </cell>
        </row>
        <row r="2917">
          <cell r="G2917">
            <v>420.1</v>
          </cell>
        </row>
        <row r="2918">
          <cell r="G2918">
            <v>4201000</v>
          </cell>
          <cell r="H2918">
            <v>7750</v>
          </cell>
        </row>
        <row r="2919">
          <cell r="G2919" t="str">
            <v>2L15.GAIN SALE</v>
          </cell>
        </row>
        <row r="2920">
          <cell r="G2920" t="str">
            <v>3L46.GAIN SALE</v>
          </cell>
          <cell r="H2920">
            <v>7760</v>
          </cell>
        </row>
        <row r="2921">
          <cell r="G2921">
            <v>414.1</v>
          </cell>
          <cell r="H2921">
            <v>7765</v>
          </cell>
        </row>
        <row r="2922">
          <cell r="G2922">
            <v>4141000</v>
          </cell>
          <cell r="H2922">
            <v>7765</v>
          </cell>
        </row>
        <row r="2923">
          <cell r="G2923">
            <v>4141001</v>
          </cell>
          <cell r="H2923">
            <v>7765</v>
          </cell>
        </row>
        <row r="2924">
          <cell r="G2924">
            <v>4141002</v>
          </cell>
          <cell r="H2924">
            <v>7765</v>
          </cell>
        </row>
        <row r="2925">
          <cell r="G2925">
            <v>4141003</v>
          </cell>
          <cell r="H2925">
            <v>7765</v>
          </cell>
        </row>
        <row r="2926">
          <cell r="G2926">
            <v>4141004</v>
          </cell>
          <cell r="H2926">
            <v>7765</v>
          </cell>
        </row>
        <row r="2927">
          <cell r="G2927">
            <v>4141005</v>
          </cell>
          <cell r="H2927">
            <v>7765</v>
          </cell>
        </row>
        <row r="2928">
          <cell r="G2928">
            <v>4141006</v>
          </cell>
          <cell r="H2928">
            <v>7765</v>
          </cell>
        </row>
        <row r="2929">
          <cell r="G2929">
            <v>4141007</v>
          </cell>
          <cell r="H2929">
            <v>7765</v>
          </cell>
        </row>
        <row r="2930">
          <cell r="G2930">
            <v>4141008</v>
          </cell>
          <cell r="H2930">
            <v>7765</v>
          </cell>
        </row>
        <row r="2931">
          <cell r="G2931">
            <v>4141009</v>
          </cell>
          <cell r="H2931">
            <v>7765</v>
          </cell>
        </row>
        <row r="2932">
          <cell r="G2932">
            <v>4141010</v>
          </cell>
          <cell r="H2932">
            <v>7765</v>
          </cell>
        </row>
        <row r="2933">
          <cell r="G2933">
            <v>4141011</v>
          </cell>
          <cell r="H2933">
            <v>7765</v>
          </cell>
        </row>
        <row r="2934">
          <cell r="G2934">
            <v>4141012</v>
          </cell>
          <cell r="H2934">
            <v>7765</v>
          </cell>
        </row>
        <row r="2935">
          <cell r="G2935">
            <v>4141013</v>
          </cell>
          <cell r="H2935">
            <v>7765</v>
          </cell>
        </row>
        <row r="2936">
          <cell r="G2936">
            <v>4141014</v>
          </cell>
          <cell r="H2936">
            <v>7765</v>
          </cell>
        </row>
        <row r="2937">
          <cell r="G2937">
            <v>4141015</v>
          </cell>
          <cell r="H2937">
            <v>7765</v>
          </cell>
        </row>
        <row r="2938">
          <cell r="G2938">
            <v>4141016</v>
          </cell>
          <cell r="H2938">
            <v>7765</v>
          </cell>
        </row>
        <row r="2939">
          <cell r="G2939">
            <v>4141017</v>
          </cell>
          <cell r="H2939">
            <v>7765</v>
          </cell>
        </row>
        <row r="2940">
          <cell r="G2940">
            <v>4141018</v>
          </cell>
          <cell r="H2940">
            <v>7765</v>
          </cell>
        </row>
        <row r="2941">
          <cell r="G2941">
            <v>4141019</v>
          </cell>
          <cell r="H2941">
            <v>7765</v>
          </cell>
        </row>
        <row r="2942">
          <cell r="G2942">
            <v>4141020</v>
          </cell>
          <cell r="H2942">
            <v>7765</v>
          </cell>
        </row>
        <row r="2943">
          <cell r="G2943">
            <v>4141021</v>
          </cell>
          <cell r="H2943">
            <v>7765</v>
          </cell>
        </row>
        <row r="2944">
          <cell r="G2944">
            <v>4141022</v>
          </cell>
          <cell r="H2944">
            <v>7765</v>
          </cell>
        </row>
        <row r="2945">
          <cell r="G2945">
            <v>4141023</v>
          </cell>
          <cell r="H2945">
            <v>7765</v>
          </cell>
        </row>
        <row r="2946">
          <cell r="G2946">
            <v>4141024</v>
          </cell>
          <cell r="H2946">
            <v>7765</v>
          </cell>
        </row>
        <row r="2947">
          <cell r="G2947">
            <v>4141025</v>
          </cell>
          <cell r="H2947">
            <v>7765</v>
          </cell>
        </row>
        <row r="2948">
          <cell r="G2948">
            <v>4141026</v>
          </cell>
          <cell r="H2948">
            <v>7765</v>
          </cell>
        </row>
        <row r="2949">
          <cell r="G2949">
            <v>4141027</v>
          </cell>
          <cell r="H2949">
            <v>7765</v>
          </cell>
        </row>
        <row r="2950">
          <cell r="G2950">
            <v>4141028</v>
          </cell>
          <cell r="H2950">
            <v>7765</v>
          </cell>
        </row>
        <row r="2951">
          <cell r="G2951">
            <v>4141029</v>
          </cell>
          <cell r="H2951">
            <v>7765</v>
          </cell>
        </row>
        <row r="2952">
          <cell r="G2952">
            <v>4141030</v>
          </cell>
          <cell r="H2952">
            <v>7765</v>
          </cell>
        </row>
        <row r="2953">
          <cell r="G2953">
            <v>4141031</v>
          </cell>
          <cell r="H2953">
            <v>7765</v>
          </cell>
        </row>
        <row r="2954">
          <cell r="G2954">
            <v>4141032</v>
          </cell>
          <cell r="H2954">
            <v>7765</v>
          </cell>
        </row>
        <row r="2955">
          <cell r="G2955">
            <v>4141099</v>
          </cell>
          <cell r="H2955">
            <v>7765</v>
          </cell>
        </row>
        <row r="2956">
          <cell r="G2956">
            <v>4142040</v>
          </cell>
          <cell r="H2956">
            <v>7765</v>
          </cell>
        </row>
        <row r="2957">
          <cell r="G2957">
            <v>414.2</v>
          </cell>
        </row>
        <row r="2958">
          <cell r="G2958">
            <v>4142000</v>
          </cell>
          <cell r="H2958">
            <v>7765</v>
          </cell>
        </row>
        <row r="2959">
          <cell r="G2959" t="str">
            <v>3L47.TAXES SALE</v>
          </cell>
        </row>
        <row r="2960">
          <cell r="G2960" t="str">
            <v>2L16.EXTRA NOL</v>
          </cell>
        </row>
        <row r="2961">
          <cell r="G2961" t="str">
            <v>3L48.EXTRA NOL</v>
          </cell>
          <cell r="H2961" t="str">
            <v xml:space="preserve"> </v>
          </cell>
        </row>
        <row r="2962">
          <cell r="G2962">
            <v>433.1</v>
          </cell>
        </row>
        <row r="2963">
          <cell r="G2963">
            <v>4331000</v>
          </cell>
          <cell r="H2963">
            <v>7665</v>
          </cell>
        </row>
        <row r="2964">
          <cell r="G2964" t="str">
            <v>2L17.NON UT OP</v>
          </cell>
        </row>
        <row r="2965">
          <cell r="G2965" t="str">
            <v>3L49.NON UT REV</v>
          </cell>
        </row>
        <row r="2966">
          <cell r="G2966">
            <v>421.1</v>
          </cell>
        </row>
        <row r="2967">
          <cell r="G2967">
            <v>4213000</v>
          </cell>
          <cell r="H2967">
            <v>7655</v>
          </cell>
        </row>
        <row r="2968">
          <cell r="G2968" t="str">
            <v>3L50.NON UT EXP</v>
          </cell>
        </row>
        <row r="2969">
          <cell r="G2969">
            <v>426.2</v>
          </cell>
        </row>
        <row r="2970">
          <cell r="G2970">
            <v>4262000</v>
          </cell>
          <cell r="H2970">
            <v>7660</v>
          </cell>
        </row>
        <row r="2971">
          <cell r="G2971">
            <v>412.3</v>
          </cell>
          <cell r="H2971">
            <v>7770</v>
          </cell>
        </row>
        <row r="2972">
          <cell r="G2972">
            <v>4123050</v>
          </cell>
          <cell r="H2972">
            <v>7775</v>
          </cell>
        </row>
        <row r="2973">
          <cell r="G2973">
            <v>4123055</v>
          </cell>
          <cell r="H2973">
            <v>7780</v>
          </cell>
        </row>
        <row r="2974">
          <cell r="G2974">
            <v>4123060</v>
          </cell>
          <cell r="H2974">
            <v>7785</v>
          </cell>
        </row>
        <row r="2975">
          <cell r="G2975">
            <v>4123065</v>
          </cell>
          <cell r="H2975">
            <v>7790</v>
          </cell>
        </row>
        <row r="2976">
          <cell r="G2976">
            <v>4124000</v>
          </cell>
          <cell r="H2976">
            <v>7795</v>
          </cell>
        </row>
        <row r="2977">
          <cell r="G2977" t="str">
            <v>3L51.NON UT TAX</v>
          </cell>
          <cell r="H2977">
            <v>7660</v>
          </cell>
        </row>
        <row r="2978">
          <cell r="G2978">
            <v>426.3</v>
          </cell>
          <cell r="H2978">
            <v>7660</v>
          </cell>
        </row>
        <row r="2979">
          <cell r="G2979">
            <v>4264000</v>
          </cell>
          <cell r="H2979">
            <v>7660</v>
          </cell>
        </row>
        <row r="2980">
          <cell r="G2980">
            <v>4264010</v>
          </cell>
          <cell r="H2980">
            <v>7660</v>
          </cell>
        </row>
        <row r="2981">
          <cell r="G2981">
            <v>4264015</v>
          </cell>
          <cell r="H2981">
            <v>7660</v>
          </cell>
        </row>
        <row r="2982">
          <cell r="G2982">
            <v>4264020</v>
          </cell>
          <cell r="H2982">
            <v>7660</v>
          </cell>
        </row>
        <row r="2983">
          <cell r="G2983">
            <v>4264025</v>
          </cell>
          <cell r="H2983">
            <v>7660</v>
          </cell>
        </row>
        <row r="2984">
          <cell r="G2984" t="str">
            <v>2L18.P&amp;L CLEARI</v>
          </cell>
        </row>
        <row r="2985">
          <cell r="G2985" t="str">
            <v>3L52.P&amp;L CLEARI</v>
          </cell>
        </row>
        <row r="2986">
          <cell r="G2986">
            <v>799.1</v>
          </cell>
        </row>
        <row r="2987">
          <cell r="G2987">
            <v>7990000</v>
          </cell>
        </row>
        <row r="2988">
          <cell r="H2988">
            <v>9500</v>
          </cell>
        </row>
        <row r="2989">
          <cell r="H2989">
            <v>9510</v>
          </cell>
        </row>
        <row r="2990">
          <cell r="H2990">
            <v>9520</v>
          </cell>
        </row>
        <row r="2991">
          <cell r="H2991">
            <v>9530</v>
          </cell>
        </row>
        <row r="2992">
          <cell r="H2992">
            <v>9540</v>
          </cell>
        </row>
        <row r="2993">
          <cell r="H2993">
            <v>9550</v>
          </cell>
        </row>
        <row r="2994">
          <cell r="H2994">
            <v>9560</v>
          </cell>
        </row>
        <row r="2995">
          <cell r="H2995">
            <v>9570</v>
          </cell>
        </row>
        <row r="2996">
          <cell r="H2996">
            <v>9575</v>
          </cell>
        </row>
        <row r="2997">
          <cell r="G2997">
            <v>9900100</v>
          </cell>
          <cell r="H2997">
            <v>9550</v>
          </cell>
        </row>
        <row r="2998">
          <cell r="G2998">
            <v>9900200</v>
          </cell>
          <cell r="H2998">
            <v>9550</v>
          </cell>
        </row>
        <row r="2999">
          <cell r="G2999">
            <v>9900300</v>
          </cell>
          <cell r="H2999">
            <v>9550</v>
          </cell>
        </row>
        <row r="3000">
          <cell r="G3000">
            <v>9901100</v>
          </cell>
          <cell r="H3000">
            <v>9570</v>
          </cell>
        </row>
        <row r="3001">
          <cell r="G3001">
            <v>9902100</v>
          </cell>
          <cell r="H3001">
            <v>9580</v>
          </cell>
        </row>
        <row r="3002">
          <cell r="G3002">
            <v>9903100</v>
          </cell>
          <cell r="H3002">
            <v>9590</v>
          </cell>
        </row>
        <row r="3003">
          <cell r="G3003">
            <v>9903200</v>
          </cell>
          <cell r="H3003">
            <v>9600</v>
          </cell>
        </row>
        <row r="3004">
          <cell r="G3004">
            <v>9903300</v>
          </cell>
          <cell r="H3004">
            <v>9610</v>
          </cell>
        </row>
        <row r="3005">
          <cell r="G3005">
            <v>9903400</v>
          </cell>
          <cell r="H3005">
            <v>9620</v>
          </cell>
        </row>
        <row r="3006">
          <cell r="G3006">
            <v>9903500</v>
          </cell>
          <cell r="H3006">
            <v>9630</v>
          </cell>
        </row>
        <row r="3007">
          <cell r="G3007">
            <v>9903600</v>
          </cell>
          <cell r="H3007">
            <v>9640</v>
          </cell>
        </row>
        <row r="3008">
          <cell r="G3008">
            <v>9903700</v>
          </cell>
          <cell r="H3008">
            <v>9650</v>
          </cell>
        </row>
        <row r="3009">
          <cell r="G3009">
            <v>9904000</v>
          </cell>
          <cell r="H3009">
            <v>9660</v>
          </cell>
        </row>
        <row r="3010">
          <cell r="G3010">
            <v>9905100</v>
          </cell>
          <cell r="H3010">
            <v>9670</v>
          </cell>
        </row>
        <row r="3011">
          <cell r="G3011">
            <v>9905200</v>
          </cell>
          <cell r="H3011">
            <v>9680</v>
          </cell>
        </row>
        <row r="3012">
          <cell r="G3012">
            <v>9905600</v>
          </cell>
          <cell r="H3012">
            <v>9690</v>
          </cell>
        </row>
        <row r="3013">
          <cell r="G3013">
            <v>9905700</v>
          </cell>
          <cell r="H3013">
            <v>9700</v>
          </cell>
        </row>
        <row r="3014">
          <cell r="G3014">
            <v>9905800</v>
          </cell>
          <cell r="H3014">
            <v>9710</v>
          </cell>
        </row>
        <row r="3015">
          <cell r="G3015">
            <v>9905900</v>
          </cell>
          <cell r="H3015">
            <v>9720</v>
          </cell>
        </row>
        <row r="3016">
          <cell r="H3016">
            <v>9730</v>
          </cell>
        </row>
        <row r="3017">
          <cell r="H3017">
            <v>9740</v>
          </cell>
        </row>
        <row r="3018">
          <cell r="H3018">
            <v>9750</v>
          </cell>
        </row>
        <row r="3019">
          <cell r="H3019">
            <v>9760</v>
          </cell>
        </row>
      </sheetData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C8" sqref="C8"/>
    </sheetView>
  </sheetViews>
  <sheetFormatPr defaultRowHeight="12.75"/>
  <cols>
    <col min="1" max="1" width="13.6640625" bestFit="1" customWidth="1"/>
    <col min="2" max="2" width="6.5" bestFit="1" customWidth="1"/>
    <col min="3" max="3" width="12.5" bestFit="1" customWidth="1"/>
    <col min="4" max="4" width="74" bestFit="1" customWidth="1"/>
  </cols>
  <sheetData>
    <row r="1" spans="1:4" s="57" customFormat="1" ht="25.5">
      <c r="A1" s="55" t="s">
        <v>54</v>
      </c>
      <c r="B1" s="55" t="s">
        <v>19</v>
      </c>
      <c r="C1" s="55" t="s">
        <v>55</v>
      </c>
      <c r="D1" s="56"/>
    </row>
    <row r="2" spans="1:4">
      <c r="A2" s="50">
        <v>180000000</v>
      </c>
      <c r="B2" s="51">
        <v>6.5799999999999997E-2</v>
      </c>
      <c r="C2" s="50">
        <f>A2*B2</f>
        <v>11844000</v>
      </c>
      <c r="D2" s="49"/>
    </row>
    <row r="3" spans="1:4">
      <c r="A3" s="52"/>
      <c r="B3" s="51"/>
      <c r="C3" s="53"/>
      <c r="D3" s="49"/>
    </row>
    <row r="4" spans="1:4">
      <c r="A4" s="49"/>
      <c r="B4" s="49"/>
      <c r="C4" s="50">
        <f>+'181.2 - 2009.06.30'!L19</f>
        <v>42434.356806600001</v>
      </c>
      <c r="D4" s="48" t="s">
        <v>56</v>
      </c>
    </row>
    <row r="5" spans="1:4">
      <c r="A5" s="49"/>
      <c r="B5" s="49"/>
      <c r="C5" s="50"/>
      <c r="D5" s="49"/>
    </row>
    <row r="6" spans="1:4">
      <c r="A6" s="49"/>
      <c r="B6" s="49"/>
      <c r="C6" s="50">
        <f>SUM(C2:C4)</f>
        <v>11886434.3568066</v>
      </c>
      <c r="D6" s="48" t="s">
        <v>57</v>
      </c>
    </row>
    <row r="7" spans="1:4">
      <c r="A7" s="49"/>
      <c r="B7" s="49"/>
      <c r="C7" s="50"/>
      <c r="D7" s="49"/>
    </row>
    <row r="8" spans="1:4">
      <c r="A8" s="49"/>
      <c r="B8" s="49"/>
      <c r="C8" s="54">
        <f>C6/A2</f>
        <v>6.6035746426703332E-2</v>
      </c>
      <c r="D8" s="48" t="s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workbookViewId="0">
      <selection activeCell="G22" sqref="G22"/>
    </sheetView>
  </sheetViews>
  <sheetFormatPr defaultColWidth="10.6640625" defaultRowHeight="15" customHeight="1"/>
  <cols>
    <col min="1" max="1" width="11.83203125" style="3" customWidth="1"/>
    <col min="2" max="2" width="1.6640625" style="3" customWidth="1"/>
    <col min="3" max="3" width="26.1640625" style="3" customWidth="1"/>
    <col min="4" max="4" width="1.83203125" style="3" customWidth="1"/>
    <col min="5" max="5" width="13.1640625" style="3" customWidth="1"/>
    <col min="6" max="6" width="1.83203125" style="3" customWidth="1"/>
    <col min="7" max="7" width="18.1640625" style="3" bestFit="1" customWidth="1"/>
    <col min="8" max="8" width="13.1640625" style="3" customWidth="1"/>
    <col min="9" max="9" width="3.1640625" style="3" customWidth="1"/>
    <col min="10" max="10" width="14" style="3" bestFit="1" customWidth="1"/>
    <col min="11" max="11" width="1.83203125" style="3" customWidth="1"/>
    <col min="12" max="12" width="10.6640625" style="3"/>
    <col min="13" max="13" width="11.5" style="3" bestFit="1" customWidth="1"/>
    <col min="14" max="14" width="10.83203125" style="3" bestFit="1" customWidth="1"/>
    <col min="15" max="16384" width="10.6640625" style="3"/>
  </cols>
  <sheetData>
    <row r="1" spans="1:14" ht="12.75">
      <c r="J1" s="58"/>
    </row>
    <row r="2" spans="1:14" ht="12.75">
      <c r="A2" s="59"/>
      <c r="B2" s="59"/>
      <c r="C2" s="59"/>
      <c r="D2" s="59"/>
      <c r="E2" s="59" t="s">
        <v>14</v>
      </c>
      <c r="F2" s="59"/>
      <c r="G2" s="59"/>
      <c r="H2" s="59"/>
      <c r="I2" s="59"/>
      <c r="J2" s="59"/>
      <c r="K2" s="59"/>
    </row>
    <row r="3" spans="1:14" ht="12.75">
      <c r="A3" s="59" t="s">
        <v>17</v>
      </c>
      <c r="B3" s="59"/>
      <c r="C3" s="59" t="s">
        <v>18</v>
      </c>
      <c r="D3" s="59"/>
      <c r="E3" s="59" t="s">
        <v>19</v>
      </c>
      <c r="F3" s="59"/>
      <c r="G3" s="59" t="s">
        <v>20</v>
      </c>
      <c r="H3" s="59" t="s">
        <v>16</v>
      </c>
      <c r="I3" s="59"/>
      <c r="J3" s="60"/>
      <c r="K3" s="59"/>
    </row>
    <row r="4" spans="1:14" ht="12.75">
      <c r="A4" s="61"/>
      <c r="E4" s="62"/>
      <c r="G4" s="63"/>
      <c r="H4" s="64"/>
      <c r="J4" s="64"/>
    </row>
    <row r="5" spans="1:14" ht="12.75">
      <c r="A5" s="65" t="s">
        <v>22</v>
      </c>
      <c r="B5" s="66"/>
      <c r="C5" s="3" t="s">
        <v>23</v>
      </c>
      <c r="E5" s="62">
        <v>3.3329999999999999E-2</v>
      </c>
      <c r="G5" s="64">
        <f>G23</f>
        <v>1273158.02</v>
      </c>
      <c r="H5" s="64">
        <f>G5*E5</f>
        <v>42434.356806600001</v>
      </c>
      <c r="J5" s="64"/>
      <c r="N5" s="64"/>
    </row>
    <row r="6" spans="1:14" ht="12.75">
      <c r="A6" s="61"/>
      <c r="B6" s="66"/>
      <c r="C6" s="3" t="s">
        <v>24</v>
      </c>
      <c r="E6" s="62"/>
      <c r="G6" s="64"/>
      <c r="H6" s="64"/>
      <c r="J6" s="64"/>
    </row>
    <row r="7" spans="1:14" ht="12.75">
      <c r="A7" s="66"/>
      <c r="B7" s="66"/>
      <c r="C7" s="66"/>
      <c r="D7" s="66"/>
      <c r="E7" s="66"/>
      <c r="F7" s="66"/>
      <c r="G7" s="66"/>
      <c r="I7" s="66"/>
      <c r="K7" s="66"/>
    </row>
    <row r="8" spans="1:14" ht="12.75">
      <c r="A8" s="66"/>
      <c r="B8" s="66"/>
      <c r="C8" s="66" t="s">
        <v>38</v>
      </c>
      <c r="D8" s="66"/>
      <c r="E8" s="66"/>
      <c r="F8" s="66"/>
      <c r="G8" s="66"/>
      <c r="I8" s="66"/>
      <c r="K8" s="66"/>
    </row>
    <row r="9" spans="1:14" ht="12.75">
      <c r="A9" s="66"/>
      <c r="B9" s="66"/>
      <c r="C9" s="66" t="s">
        <v>39</v>
      </c>
      <c r="D9" s="66"/>
      <c r="E9" s="66"/>
      <c r="F9" s="66"/>
      <c r="G9" s="67">
        <v>80000</v>
      </c>
      <c r="I9" s="66"/>
      <c r="K9" s="66"/>
    </row>
    <row r="10" spans="1:14" ht="12.75">
      <c r="A10" s="66"/>
      <c r="B10" s="66"/>
      <c r="C10" s="66" t="s">
        <v>40</v>
      </c>
      <c r="D10" s="66"/>
      <c r="E10" s="66"/>
      <c r="F10" s="66"/>
      <c r="G10" s="67">
        <v>67268.31</v>
      </c>
      <c r="I10" s="66"/>
      <c r="K10" s="66"/>
    </row>
    <row r="11" spans="1:14" ht="12.75">
      <c r="A11" s="66"/>
      <c r="B11" s="66"/>
      <c r="C11" s="66" t="s">
        <v>41</v>
      </c>
      <c r="D11" s="66"/>
      <c r="E11" s="66"/>
      <c r="F11" s="66"/>
      <c r="G11" s="67">
        <v>16500</v>
      </c>
      <c r="I11" s="66"/>
      <c r="K11" s="66"/>
    </row>
    <row r="12" spans="1:14" ht="15" customHeight="1">
      <c r="C12" s="66" t="s">
        <v>42</v>
      </c>
      <c r="D12" s="66"/>
      <c r="E12" s="66"/>
      <c r="F12" s="66"/>
      <c r="G12" s="67">
        <v>18341</v>
      </c>
    </row>
    <row r="13" spans="1:14" ht="15" customHeight="1">
      <c r="C13" s="66" t="s">
        <v>43</v>
      </c>
      <c r="D13" s="66"/>
      <c r="E13" s="66"/>
      <c r="F13" s="66"/>
      <c r="G13" s="67">
        <v>120000</v>
      </c>
    </row>
    <row r="14" spans="1:14" ht="15" customHeight="1">
      <c r="C14" s="66" t="s">
        <v>44</v>
      </c>
      <c r="D14" s="66"/>
      <c r="E14" s="66"/>
      <c r="F14" s="66"/>
      <c r="G14" s="67">
        <v>905627.09</v>
      </c>
    </row>
    <row r="15" spans="1:14" ht="15" customHeight="1">
      <c r="C15" s="66" t="s">
        <v>45</v>
      </c>
      <c r="D15" s="66"/>
      <c r="E15" s="66"/>
      <c r="F15" s="66"/>
      <c r="G15" s="67">
        <v>1304.3599999999999</v>
      </c>
    </row>
    <row r="16" spans="1:14" ht="15" customHeight="1">
      <c r="C16" s="66" t="s">
        <v>46</v>
      </c>
      <c r="D16" s="66"/>
      <c r="E16" s="66"/>
      <c r="F16" s="66"/>
      <c r="G16" s="67">
        <v>3630.66</v>
      </c>
    </row>
    <row r="17" spans="3:7" ht="15" customHeight="1">
      <c r="C17" s="66" t="s">
        <v>39</v>
      </c>
      <c r="G17" s="67">
        <v>39351.25</v>
      </c>
    </row>
    <row r="18" spans="3:7" ht="15" customHeight="1">
      <c r="C18" s="66" t="s">
        <v>45</v>
      </c>
      <c r="G18" s="67">
        <v>2065.9899999999998</v>
      </c>
    </row>
    <row r="19" spans="3:7" ht="15" customHeight="1">
      <c r="C19" s="3" t="s">
        <v>47</v>
      </c>
      <c r="G19" s="67">
        <v>18651</v>
      </c>
    </row>
    <row r="20" spans="3:7" ht="15" customHeight="1">
      <c r="C20" s="3" t="s">
        <v>47</v>
      </c>
      <c r="G20" s="67">
        <v>119.26</v>
      </c>
    </row>
    <row r="21" spans="3:7" ht="15" customHeight="1">
      <c r="C21" s="3" t="s">
        <v>48</v>
      </c>
      <c r="G21" s="67">
        <v>299.10000000000002</v>
      </c>
    </row>
    <row r="22" spans="3:7" ht="15" customHeight="1">
      <c r="G22" s="67"/>
    </row>
    <row r="23" spans="3:7" ht="15" customHeight="1" thickBot="1">
      <c r="G23" s="68">
        <f>SUM(G9:G21)</f>
        <v>1273158.02</v>
      </c>
    </row>
    <row r="24" spans="3:7" ht="15" customHeight="1" thickTop="1"/>
  </sheetData>
  <pageMargins left="0.25" right="0" top="0.5" bottom="0.5" header="0.5" footer="0.5"/>
  <pageSetup scale="76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S70"/>
  <sheetViews>
    <sheetView showGridLines="0" workbookViewId="0">
      <selection activeCell="H88" sqref="H88"/>
    </sheetView>
  </sheetViews>
  <sheetFormatPr defaultColWidth="10.6640625" defaultRowHeight="15" customHeight="1"/>
  <cols>
    <col min="1" max="1" width="9.33203125" style="1" customWidth="1"/>
    <col min="2" max="2" width="11.83203125" style="1" customWidth="1"/>
    <col min="3" max="3" width="1.6640625" style="1" customWidth="1"/>
    <col min="4" max="4" width="26.1640625" style="1" customWidth="1"/>
    <col min="5" max="5" width="1.83203125" style="1" customWidth="1"/>
    <col min="6" max="6" width="13.1640625" style="1" customWidth="1"/>
    <col min="7" max="7" width="1.83203125" style="1" customWidth="1"/>
    <col min="8" max="8" width="18.1640625" style="1" bestFit="1" customWidth="1"/>
    <col min="9" max="9" width="14" style="1" bestFit="1" customWidth="1"/>
    <col min="10" max="11" width="13.1640625" style="1" bestFit="1" customWidth="1"/>
    <col min="12" max="12" width="13.33203125" style="1" bestFit="1" customWidth="1"/>
    <col min="13" max="13" width="13.1640625" style="1" customWidth="1"/>
    <col min="14" max="14" width="3.1640625" style="1" customWidth="1"/>
    <col min="15" max="15" width="14" style="1" bestFit="1" customWidth="1"/>
    <col min="16" max="16" width="1.83203125" style="1" customWidth="1"/>
    <col min="17" max="17" width="10.6640625" style="1"/>
    <col min="18" max="18" width="11.5" style="1" bestFit="1" customWidth="1"/>
    <col min="19" max="19" width="10.83203125" style="1" bestFit="1" customWidth="1"/>
    <col min="20" max="256" width="10.6640625" style="1"/>
    <col min="257" max="257" width="9.33203125" style="1" customWidth="1"/>
    <col min="258" max="258" width="11.83203125" style="1" customWidth="1"/>
    <col min="259" max="259" width="1.6640625" style="1" customWidth="1"/>
    <col min="260" max="260" width="26.1640625" style="1" customWidth="1"/>
    <col min="261" max="261" width="1.83203125" style="1" customWidth="1"/>
    <col min="262" max="262" width="13.1640625" style="1" customWidth="1"/>
    <col min="263" max="263" width="1.83203125" style="1" customWidth="1"/>
    <col min="264" max="264" width="18.1640625" style="1" bestFit="1" customWidth="1"/>
    <col min="265" max="265" width="14" style="1" bestFit="1" customWidth="1"/>
    <col min="266" max="267" width="13.1640625" style="1" bestFit="1" customWidth="1"/>
    <col min="268" max="268" width="13.33203125" style="1" bestFit="1" customWidth="1"/>
    <col min="269" max="269" width="13.1640625" style="1" customWidth="1"/>
    <col min="270" max="270" width="3.1640625" style="1" customWidth="1"/>
    <col min="271" max="271" width="14" style="1" bestFit="1" customWidth="1"/>
    <col min="272" max="272" width="1.83203125" style="1" customWidth="1"/>
    <col min="273" max="273" width="10.6640625" style="1"/>
    <col min="274" max="274" width="11.5" style="1" bestFit="1" customWidth="1"/>
    <col min="275" max="275" width="10.83203125" style="1" bestFit="1" customWidth="1"/>
    <col min="276" max="512" width="10.6640625" style="1"/>
    <col min="513" max="513" width="9.33203125" style="1" customWidth="1"/>
    <col min="514" max="514" width="11.83203125" style="1" customWidth="1"/>
    <col min="515" max="515" width="1.6640625" style="1" customWidth="1"/>
    <col min="516" max="516" width="26.1640625" style="1" customWidth="1"/>
    <col min="517" max="517" width="1.83203125" style="1" customWidth="1"/>
    <col min="518" max="518" width="13.1640625" style="1" customWidth="1"/>
    <col min="519" max="519" width="1.83203125" style="1" customWidth="1"/>
    <col min="520" max="520" width="18.1640625" style="1" bestFit="1" customWidth="1"/>
    <col min="521" max="521" width="14" style="1" bestFit="1" customWidth="1"/>
    <col min="522" max="523" width="13.1640625" style="1" bestFit="1" customWidth="1"/>
    <col min="524" max="524" width="13.33203125" style="1" bestFit="1" customWidth="1"/>
    <col min="525" max="525" width="13.1640625" style="1" customWidth="1"/>
    <col min="526" max="526" width="3.1640625" style="1" customWidth="1"/>
    <col min="527" max="527" width="14" style="1" bestFit="1" customWidth="1"/>
    <col min="528" max="528" width="1.83203125" style="1" customWidth="1"/>
    <col min="529" max="529" width="10.6640625" style="1"/>
    <col min="530" max="530" width="11.5" style="1" bestFit="1" customWidth="1"/>
    <col min="531" max="531" width="10.83203125" style="1" bestFit="1" customWidth="1"/>
    <col min="532" max="768" width="10.6640625" style="1"/>
    <col min="769" max="769" width="9.33203125" style="1" customWidth="1"/>
    <col min="770" max="770" width="11.83203125" style="1" customWidth="1"/>
    <col min="771" max="771" width="1.6640625" style="1" customWidth="1"/>
    <col min="772" max="772" width="26.1640625" style="1" customWidth="1"/>
    <col min="773" max="773" width="1.83203125" style="1" customWidth="1"/>
    <col min="774" max="774" width="13.1640625" style="1" customWidth="1"/>
    <col min="775" max="775" width="1.83203125" style="1" customWidth="1"/>
    <col min="776" max="776" width="18.1640625" style="1" bestFit="1" customWidth="1"/>
    <col min="777" max="777" width="14" style="1" bestFit="1" customWidth="1"/>
    <col min="778" max="779" width="13.1640625" style="1" bestFit="1" customWidth="1"/>
    <col min="780" max="780" width="13.33203125" style="1" bestFit="1" customWidth="1"/>
    <col min="781" max="781" width="13.1640625" style="1" customWidth="1"/>
    <col min="782" max="782" width="3.1640625" style="1" customWidth="1"/>
    <col min="783" max="783" width="14" style="1" bestFit="1" customWidth="1"/>
    <col min="784" max="784" width="1.83203125" style="1" customWidth="1"/>
    <col min="785" max="785" width="10.6640625" style="1"/>
    <col min="786" max="786" width="11.5" style="1" bestFit="1" customWidth="1"/>
    <col min="787" max="787" width="10.83203125" style="1" bestFit="1" customWidth="1"/>
    <col min="788" max="1024" width="10.6640625" style="1"/>
    <col min="1025" max="1025" width="9.33203125" style="1" customWidth="1"/>
    <col min="1026" max="1026" width="11.83203125" style="1" customWidth="1"/>
    <col min="1027" max="1027" width="1.6640625" style="1" customWidth="1"/>
    <col min="1028" max="1028" width="26.1640625" style="1" customWidth="1"/>
    <col min="1029" max="1029" width="1.83203125" style="1" customWidth="1"/>
    <col min="1030" max="1030" width="13.1640625" style="1" customWidth="1"/>
    <col min="1031" max="1031" width="1.83203125" style="1" customWidth="1"/>
    <col min="1032" max="1032" width="18.1640625" style="1" bestFit="1" customWidth="1"/>
    <col min="1033" max="1033" width="14" style="1" bestFit="1" customWidth="1"/>
    <col min="1034" max="1035" width="13.1640625" style="1" bestFit="1" customWidth="1"/>
    <col min="1036" max="1036" width="13.33203125" style="1" bestFit="1" customWidth="1"/>
    <col min="1037" max="1037" width="13.1640625" style="1" customWidth="1"/>
    <col min="1038" max="1038" width="3.1640625" style="1" customWidth="1"/>
    <col min="1039" max="1039" width="14" style="1" bestFit="1" customWidth="1"/>
    <col min="1040" max="1040" width="1.83203125" style="1" customWidth="1"/>
    <col min="1041" max="1041" width="10.6640625" style="1"/>
    <col min="1042" max="1042" width="11.5" style="1" bestFit="1" customWidth="1"/>
    <col min="1043" max="1043" width="10.83203125" style="1" bestFit="1" customWidth="1"/>
    <col min="1044" max="1280" width="10.6640625" style="1"/>
    <col min="1281" max="1281" width="9.33203125" style="1" customWidth="1"/>
    <col min="1282" max="1282" width="11.83203125" style="1" customWidth="1"/>
    <col min="1283" max="1283" width="1.6640625" style="1" customWidth="1"/>
    <col min="1284" max="1284" width="26.1640625" style="1" customWidth="1"/>
    <col min="1285" max="1285" width="1.83203125" style="1" customWidth="1"/>
    <col min="1286" max="1286" width="13.1640625" style="1" customWidth="1"/>
    <col min="1287" max="1287" width="1.83203125" style="1" customWidth="1"/>
    <col min="1288" max="1288" width="18.1640625" style="1" bestFit="1" customWidth="1"/>
    <col min="1289" max="1289" width="14" style="1" bestFit="1" customWidth="1"/>
    <col min="1290" max="1291" width="13.1640625" style="1" bestFit="1" customWidth="1"/>
    <col min="1292" max="1292" width="13.33203125" style="1" bestFit="1" customWidth="1"/>
    <col min="1293" max="1293" width="13.1640625" style="1" customWidth="1"/>
    <col min="1294" max="1294" width="3.1640625" style="1" customWidth="1"/>
    <col min="1295" max="1295" width="14" style="1" bestFit="1" customWidth="1"/>
    <col min="1296" max="1296" width="1.83203125" style="1" customWidth="1"/>
    <col min="1297" max="1297" width="10.6640625" style="1"/>
    <col min="1298" max="1298" width="11.5" style="1" bestFit="1" customWidth="1"/>
    <col min="1299" max="1299" width="10.83203125" style="1" bestFit="1" customWidth="1"/>
    <col min="1300" max="1536" width="10.6640625" style="1"/>
    <col min="1537" max="1537" width="9.33203125" style="1" customWidth="1"/>
    <col min="1538" max="1538" width="11.83203125" style="1" customWidth="1"/>
    <col min="1539" max="1539" width="1.6640625" style="1" customWidth="1"/>
    <col min="1540" max="1540" width="26.1640625" style="1" customWidth="1"/>
    <col min="1541" max="1541" width="1.83203125" style="1" customWidth="1"/>
    <col min="1542" max="1542" width="13.1640625" style="1" customWidth="1"/>
    <col min="1543" max="1543" width="1.83203125" style="1" customWidth="1"/>
    <col min="1544" max="1544" width="18.1640625" style="1" bestFit="1" customWidth="1"/>
    <col min="1545" max="1545" width="14" style="1" bestFit="1" customWidth="1"/>
    <col min="1546" max="1547" width="13.1640625" style="1" bestFit="1" customWidth="1"/>
    <col min="1548" max="1548" width="13.33203125" style="1" bestFit="1" customWidth="1"/>
    <col min="1549" max="1549" width="13.1640625" style="1" customWidth="1"/>
    <col min="1550" max="1550" width="3.1640625" style="1" customWidth="1"/>
    <col min="1551" max="1551" width="14" style="1" bestFit="1" customWidth="1"/>
    <col min="1552" max="1552" width="1.83203125" style="1" customWidth="1"/>
    <col min="1553" max="1553" width="10.6640625" style="1"/>
    <col min="1554" max="1554" width="11.5" style="1" bestFit="1" customWidth="1"/>
    <col min="1555" max="1555" width="10.83203125" style="1" bestFit="1" customWidth="1"/>
    <col min="1556" max="1792" width="10.6640625" style="1"/>
    <col min="1793" max="1793" width="9.33203125" style="1" customWidth="1"/>
    <col min="1794" max="1794" width="11.83203125" style="1" customWidth="1"/>
    <col min="1795" max="1795" width="1.6640625" style="1" customWidth="1"/>
    <col min="1796" max="1796" width="26.1640625" style="1" customWidth="1"/>
    <col min="1797" max="1797" width="1.83203125" style="1" customWidth="1"/>
    <col min="1798" max="1798" width="13.1640625" style="1" customWidth="1"/>
    <col min="1799" max="1799" width="1.83203125" style="1" customWidth="1"/>
    <col min="1800" max="1800" width="18.1640625" style="1" bestFit="1" customWidth="1"/>
    <col min="1801" max="1801" width="14" style="1" bestFit="1" customWidth="1"/>
    <col min="1802" max="1803" width="13.1640625" style="1" bestFit="1" customWidth="1"/>
    <col min="1804" max="1804" width="13.33203125" style="1" bestFit="1" customWidth="1"/>
    <col min="1805" max="1805" width="13.1640625" style="1" customWidth="1"/>
    <col min="1806" max="1806" width="3.1640625" style="1" customWidth="1"/>
    <col min="1807" max="1807" width="14" style="1" bestFit="1" customWidth="1"/>
    <col min="1808" max="1808" width="1.83203125" style="1" customWidth="1"/>
    <col min="1809" max="1809" width="10.6640625" style="1"/>
    <col min="1810" max="1810" width="11.5" style="1" bestFit="1" customWidth="1"/>
    <col min="1811" max="1811" width="10.83203125" style="1" bestFit="1" customWidth="1"/>
    <col min="1812" max="2048" width="10.6640625" style="1"/>
    <col min="2049" max="2049" width="9.33203125" style="1" customWidth="1"/>
    <col min="2050" max="2050" width="11.83203125" style="1" customWidth="1"/>
    <col min="2051" max="2051" width="1.6640625" style="1" customWidth="1"/>
    <col min="2052" max="2052" width="26.1640625" style="1" customWidth="1"/>
    <col min="2053" max="2053" width="1.83203125" style="1" customWidth="1"/>
    <col min="2054" max="2054" width="13.1640625" style="1" customWidth="1"/>
    <col min="2055" max="2055" width="1.83203125" style="1" customWidth="1"/>
    <col min="2056" max="2056" width="18.1640625" style="1" bestFit="1" customWidth="1"/>
    <col min="2057" max="2057" width="14" style="1" bestFit="1" customWidth="1"/>
    <col min="2058" max="2059" width="13.1640625" style="1" bestFit="1" customWidth="1"/>
    <col min="2060" max="2060" width="13.33203125" style="1" bestFit="1" customWidth="1"/>
    <col min="2061" max="2061" width="13.1640625" style="1" customWidth="1"/>
    <col min="2062" max="2062" width="3.1640625" style="1" customWidth="1"/>
    <col min="2063" max="2063" width="14" style="1" bestFit="1" customWidth="1"/>
    <col min="2064" max="2064" width="1.83203125" style="1" customWidth="1"/>
    <col min="2065" max="2065" width="10.6640625" style="1"/>
    <col min="2066" max="2066" width="11.5" style="1" bestFit="1" customWidth="1"/>
    <col min="2067" max="2067" width="10.83203125" style="1" bestFit="1" customWidth="1"/>
    <col min="2068" max="2304" width="10.6640625" style="1"/>
    <col min="2305" max="2305" width="9.33203125" style="1" customWidth="1"/>
    <col min="2306" max="2306" width="11.83203125" style="1" customWidth="1"/>
    <col min="2307" max="2307" width="1.6640625" style="1" customWidth="1"/>
    <col min="2308" max="2308" width="26.1640625" style="1" customWidth="1"/>
    <col min="2309" max="2309" width="1.83203125" style="1" customWidth="1"/>
    <col min="2310" max="2310" width="13.1640625" style="1" customWidth="1"/>
    <col min="2311" max="2311" width="1.83203125" style="1" customWidth="1"/>
    <col min="2312" max="2312" width="18.1640625" style="1" bestFit="1" customWidth="1"/>
    <col min="2313" max="2313" width="14" style="1" bestFit="1" customWidth="1"/>
    <col min="2314" max="2315" width="13.1640625" style="1" bestFit="1" customWidth="1"/>
    <col min="2316" max="2316" width="13.33203125" style="1" bestFit="1" customWidth="1"/>
    <col min="2317" max="2317" width="13.1640625" style="1" customWidth="1"/>
    <col min="2318" max="2318" width="3.1640625" style="1" customWidth="1"/>
    <col min="2319" max="2319" width="14" style="1" bestFit="1" customWidth="1"/>
    <col min="2320" max="2320" width="1.83203125" style="1" customWidth="1"/>
    <col min="2321" max="2321" width="10.6640625" style="1"/>
    <col min="2322" max="2322" width="11.5" style="1" bestFit="1" customWidth="1"/>
    <col min="2323" max="2323" width="10.83203125" style="1" bestFit="1" customWidth="1"/>
    <col min="2324" max="2560" width="10.6640625" style="1"/>
    <col min="2561" max="2561" width="9.33203125" style="1" customWidth="1"/>
    <col min="2562" max="2562" width="11.83203125" style="1" customWidth="1"/>
    <col min="2563" max="2563" width="1.6640625" style="1" customWidth="1"/>
    <col min="2564" max="2564" width="26.1640625" style="1" customWidth="1"/>
    <col min="2565" max="2565" width="1.83203125" style="1" customWidth="1"/>
    <col min="2566" max="2566" width="13.1640625" style="1" customWidth="1"/>
    <col min="2567" max="2567" width="1.83203125" style="1" customWidth="1"/>
    <col min="2568" max="2568" width="18.1640625" style="1" bestFit="1" customWidth="1"/>
    <col min="2569" max="2569" width="14" style="1" bestFit="1" customWidth="1"/>
    <col min="2570" max="2571" width="13.1640625" style="1" bestFit="1" customWidth="1"/>
    <col min="2572" max="2572" width="13.33203125" style="1" bestFit="1" customWidth="1"/>
    <col min="2573" max="2573" width="13.1640625" style="1" customWidth="1"/>
    <col min="2574" max="2574" width="3.1640625" style="1" customWidth="1"/>
    <col min="2575" max="2575" width="14" style="1" bestFit="1" customWidth="1"/>
    <col min="2576" max="2576" width="1.83203125" style="1" customWidth="1"/>
    <col min="2577" max="2577" width="10.6640625" style="1"/>
    <col min="2578" max="2578" width="11.5" style="1" bestFit="1" customWidth="1"/>
    <col min="2579" max="2579" width="10.83203125" style="1" bestFit="1" customWidth="1"/>
    <col min="2580" max="2816" width="10.6640625" style="1"/>
    <col min="2817" max="2817" width="9.33203125" style="1" customWidth="1"/>
    <col min="2818" max="2818" width="11.83203125" style="1" customWidth="1"/>
    <col min="2819" max="2819" width="1.6640625" style="1" customWidth="1"/>
    <col min="2820" max="2820" width="26.1640625" style="1" customWidth="1"/>
    <col min="2821" max="2821" width="1.83203125" style="1" customWidth="1"/>
    <col min="2822" max="2822" width="13.1640625" style="1" customWidth="1"/>
    <col min="2823" max="2823" width="1.83203125" style="1" customWidth="1"/>
    <col min="2824" max="2824" width="18.1640625" style="1" bestFit="1" customWidth="1"/>
    <col min="2825" max="2825" width="14" style="1" bestFit="1" customWidth="1"/>
    <col min="2826" max="2827" width="13.1640625" style="1" bestFit="1" customWidth="1"/>
    <col min="2828" max="2828" width="13.33203125" style="1" bestFit="1" customWidth="1"/>
    <col min="2829" max="2829" width="13.1640625" style="1" customWidth="1"/>
    <col min="2830" max="2830" width="3.1640625" style="1" customWidth="1"/>
    <col min="2831" max="2831" width="14" style="1" bestFit="1" customWidth="1"/>
    <col min="2832" max="2832" width="1.83203125" style="1" customWidth="1"/>
    <col min="2833" max="2833" width="10.6640625" style="1"/>
    <col min="2834" max="2834" width="11.5" style="1" bestFit="1" customWidth="1"/>
    <col min="2835" max="2835" width="10.83203125" style="1" bestFit="1" customWidth="1"/>
    <col min="2836" max="3072" width="10.6640625" style="1"/>
    <col min="3073" max="3073" width="9.33203125" style="1" customWidth="1"/>
    <col min="3074" max="3074" width="11.83203125" style="1" customWidth="1"/>
    <col min="3075" max="3075" width="1.6640625" style="1" customWidth="1"/>
    <col min="3076" max="3076" width="26.1640625" style="1" customWidth="1"/>
    <col min="3077" max="3077" width="1.83203125" style="1" customWidth="1"/>
    <col min="3078" max="3078" width="13.1640625" style="1" customWidth="1"/>
    <col min="3079" max="3079" width="1.83203125" style="1" customWidth="1"/>
    <col min="3080" max="3080" width="18.1640625" style="1" bestFit="1" customWidth="1"/>
    <col min="3081" max="3081" width="14" style="1" bestFit="1" customWidth="1"/>
    <col min="3082" max="3083" width="13.1640625" style="1" bestFit="1" customWidth="1"/>
    <col min="3084" max="3084" width="13.33203125" style="1" bestFit="1" customWidth="1"/>
    <col min="3085" max="3085" width="13.1640625" style="1" customWidth="1"/>
    <col min="3086" max="3086" width="3.1640625" style="1" customWidth="1"/>
    <col min="3087" max="3087" width="14" style="1" bestFit="1" customWidth="1"/>
    <col min="3088" max="3088" width="1.83203125" style="1" customWidth="1"/>
    <col min="3089" max="3089" width="10.6640625" style="1"/>
    <col min="3090" max="3090" width="11.5" style="1" bestFit="1" customWidth="1"/>
    <col min="3091" max="3091" width="10.83203125" style="1" bestFit="1" customWidth="1"/>
    <col min="3092" max="3328" width="10.6640625" style="1"/>
    <col min="3329" max="3329" width="9.33203125" style="1" customWidth="1"/>
    <col min="3330" max="3330" width="11.83203125" style="1" customWidth="1"/>
    <col min="3331" max="3331" width="1.6640625" style="1" customWidth="1"/>
    <col min="3332" max="3332" width="26.1640625" style="1" customWidth="1"/>
    <col min="3333" max="3333" width="1.83203125" style="1" customWidth="1"/>
    <col min="3334" max="3334" width="13.1640625" style="1" customWidth="1"/>
    <col min="3335" max="3335" width="1.83203125" style="1" customWidth="1"/>
    <col min="3336" max="3336" width="18.1640625" style="1" bestFit="1" customWidth="1"/>
    <col min="3337" max="3337" width="14" style="1" bestFit="1" customWidth="1"/>
    <col min="3338" max="3339" width="13.1640625" style="1" bestFit="1" customWidth="1"/>
    <col min="3340" max="3340" width="13.33203125" style="1" bestFit="1" customWidth="1"/>
    <col min="3341" max="3341" width="13.1640625" style="1" customWidth="1"/>
    <col min="3342" max="3342" width="3.1640625" style="1" customWidth="1"/>
    <col min="3343" max="3343" width="14" style="1" bestFit="1" customWidth="1"/>
    <col min="3344" max="3344" width="1.83203125" style="1" customWidth="1"/>
    <col min="3345" max="3345" width="10.6640625" style="1"/>
    <col min="3346" max="3346" width="11.5" style="1" bestFit="1" customWidth="1"/>
    <col min="3347" max="3347" width="10.83203125" style="1" bestFit="1" customWidth="1"/>
    <col min="3348" max="3584" width="10.6640625" style="1"/>
    <col min="3585" max="3585" width="9.33203125" style="1" customWidth="1"/>
    <col min="3586" max="3586" width="11.83203125" style="1" customWidth="1"/>
    <col min="3587" max="3587" width="1.6640625" style="1" customWidth="1"/>
    <col min="3588" max="3588" width="26.1640625" style="1" customWidth="1"/>
    <col min="3589" max="3589" width="1.83203125" style="1" customWidth="1"/>
    <col min="3590" max="3590" width="13.1640625" style="1" customWidth="1"/>
    <col min="3591" max="3591" width="1.83203125" style="1" customWidth="1"/>
    <col min="3592" max="3592" width="18.1640625" style="1" bestFit="1" customWidth="1"/>
    <col min="3593" max="3593" width="14" style="1" bestFit="1" customWidth="1"/>
    <col min="3594" max="3595" width="13.1640625" style="1" bestFit="1" customWidth="1"/>
    <col min="3596" max="3596" width="13.33203125" style="1" bestFit="1" customWidth="1"/>
    <col min="3597" max="3597" width="13.1640625" style="1" customWidth="1"/>
    <col min="3598" max="3598" width="3.1640625" style="1" customWidth="1"/>
    <col min="3599" max="3599" width="14" style="1" bestFit="1" customWidth="1"/>
    <col min="3600" max="3600" width="1.83203125" style="1" customWidth="1"/>
    <col min="3601" max="3601" width="10.6640625" style="1"/>
    <col min="3602" max="3602" width="11.5" style="1" bestFit="1" customWidth="1"/>
    <col min="3603" max="3603" width="10.83203125" style="1" bestFit="1" customWidth="1"/>
    <col min="3604" max="3840" width="10.6640625" style="1"/>
    <col min="3841" max="3841" width="9.33203125" style="1" customWidth="1"/>
    <col min="3842" max="3842" width="11.83203125" style="1" customWidth="1"/>
    <col min="3843" max="3843" width="1.6640625" style="1" customWidth="1"/>
    <col min="3844" max="3844" width="26.1640625" style="1" customWidth="1"/>
    <col min="3845" max="3845" width="1.83203125" style="1" customWidth="1"/>
    <col min="3846" max="3846" width="13.1640625" style="1" customWidth="1"/>
    <col min="3847" max="3847" width="1.83203125" style="1" customWidth="1"/>
    <col min="3848" max="3848" width="18.1640625" style="1" bestFit="1" customWidth="1"/>
    <col min="3849" max="3849" width="14" style="1" bestFit="1" customWidth="1"/>
    <col min="3850" max="3851" width="13.1640625" style="1" bestFit="1" customWidth="1"/>
    <col min="3852" max="3852" width="13.33203125" style="1" bestFit="1" customWidth="1"/>
    <col min="3853" max="3853" width="13.1640625" style="1" customWidth="1"/>
    <col min="3854" max="3854" width="3.1640625" style="1" customWidth="1"/>
    <col min="3855" max="3855" width="14" style="1" bestFit="1" customWidth="1"/>
    <col min="3856" max="3856" width="1.83203125" style="1" customWidth="1"/>
    <col min="3857" max="3857" width="10.6640625" style="1"/>
    <col min="3858" max="3858" width="11.5" style="1" bestFit="1" customWidth="1"/>
    <col min="3859" max="3859" width="10.83203125" style="1" bestFit="1" customWidth="1"/>
    <col min="3860" max="4096" width="10.6640625" style="1"/>
    <col min="4097" max="4097" width="9.33203125" style="1" customWidth="1"/>
    <col min="4098" max="4098" width="11.83203125" style="1" customWidth="1"/>
    <col min="4099" max="4099" width="1.6640625" style="1" customWidth="1"/>
    <col min="4100" max="4100" width="26.1640625" style="1" customWidth="1"/>
    <col min="4101" max="4101" width="1.83203125" style="1" customWidth="1"/>
    <col min="4102" max="4102" width="13.1640625" style="1" customWidth="1"/>
    <col min="4103" max="4103" width="1.83203125" style="1" customWidth="1"/>
    <col min="4104" max="4104" width="18.1640625" style="1" bestFit="1" customWidth="1"/>
    <col min="4105" max="4105" width="14" style="1" bestFit="1" customWidth="1"/>
    <col min="4106" max="4107" width="13.1640625" style="1" bestFit="1" customWidth="1"/>
    <col min="4108" max="4108" width="13.33203125" style="1" bestFit="1" customWidth="1"/>
    <col min="4109" max="4109" width="13.1640625" style="1" customWidth="1"/>
    <col min="4110" max="4110" width="3.1640625" style="1" customWidth="1"/>
    <col min="4111" max="4111" width="14" style="1" bestFit="1" customWidth="1"/>
    <col min="4112" max="4112" width="1.83203125" style="1" customWidth="1"/>
    <col min="4113" max="4113" width="10.6640625" style="1"/>
    <col min="4114" max="4114" width="11.5" style="1" bestFit="1" customWidth="1"/>
    <col min="4115" max="4115" width="10.83203125" style="1" bestFit="1" customWidth="1"/>
    <col min="4116" max="4352" width="10.6640625" style="1"/>
    <col min="4353" max="4353" width="9.33203125" style="1" customWidth="1"/>
    <col min="4354" max="4354" width="11.83203125" style="1" customWidth="1"/>
    <col min="4355" max="4355" width="1.6640625" style="1" customWidth="1"/>
    <col min="4356" max="4356" width="26.1640625" style="1" customWidth="1"/>
    <col min="4357" max="4357" width="1.83203125" style="1" customWidth="1"/>
    <col min="4358" max="4358" width="13.1640625" style="1" customWidth="1"/>
    <col min="4359" max="4359" width="1.83203125" style="1" customWidth="1"/>
    <col min="4360" max="4360" width="18.1640625" style="1" bestFit="1" customWidth="1"/>
    <col min="4361" max="4361" width="14" style="1" bestFit="1" customWidth="1"/>
    <col min="4362" max="4363" width="13.1640625" style="1" bestFit="1" customWidth="1"/>
    <col min="4364" max="4364" width="13.33203125" style="1" bestFit="1" customWidth="1"/>
    <col min="4365" max="4365" width="13.1640625" style="1" customWidth="1"/>
    <col min="4366" max="4366" width="3.1640625" style="1" customWidth="1"/>
    <col min="4367" max="4367" width="14" style="1" bestFit="1" customWidth="1"/>
    <col min="4368" max="4368" width="1.83203125" style="1" customWidth="1"/>
    <col min="4369" max="4369" width="10.6640625" style="1"/>
    <col min="4370" max="4370" width="11.5" style="1" bestFit="1" customWidth="1"/>
    <col min="4371" max="4371" width="10.83203125" style="1" bestFit="1" customWidth="1"/>
    <col min="4372" max="4608" width="10.6640625" style="1"/>
    <col min="4609" max="4609" width="9.33203125" style="1" customWidth="1"/>
    <col min="4610" max="4610" width="11.83203125" style="1" customWidth="1"/>
    <col min="4611" max="4611" width="1.6640625" style="1" customWidth="1"/>
    <col min="4612" max="4612" width="26.1640625" style="1" customWidth="1"/>
    <col min="4613" max="4613" width="1.83203125" style="1" customWidth="1"/>
    <col min="4614" max="4614" width="13.1640625" style="1" customWidth="1"/>
    <col min="4615" max="4615" width="1.83203125" style="1" customWidth="1"/>
    <col min="4616" max="4616" width="18.1640625" style="1" bestFit="1" customWidth="1"/>
    <col min="4617" max="4617" width="14" style="1" bestFit="1" customWidth="1"/>
    <col min="4618" max="4619" width="13.1640625" style="1" bestFit="1" customWidth="1"/>
    <col min="4620" max="4620" width="13.33203125" style="1" bestFit="1" customWidth="1"/>
    <col min="4621" max="4621" width="13.1640625" style="1" customWidth="1"/>
    <col min="4622" max="4622" width="3.1640625" style="1" customWidth="1"/>
    <col min="4623" max="4623" width="14" style="1" bestFit="1" customWidth="1"/>
    <col min="4624" max="4624" width="1.83203125" style="1" customWidth="1"/>
    <col min="4625" max="4625" width="10.6640625" style="1"/>
    <col min="4626" max="4626" width="11.5" style="1" bestFit="1" customWidth="1"/>
    <col min="4627" max="4627" width="10.83203125" style="1" bestFit="1" customWidth="1"/>
    <col min="4628" max="4864" width="10.6640625" style="1"/>
    <col min="4865" max="4865" width="9.33203125" style="1" customWidth="1"/>
    <col min="4866" max="4866" width="11.83203125" style="1" customWidth="1"/>
    <col min="4867" max="4867" width="1.6640625" style="1" customWidth="1"/>
    <col min="4868" max="4868" width="26.1640625" style="1" customWidth="1"/>
    <col min="4869" max="4869" width="1.83203125" style="1" customWidth="1"/>
    <col min="4870" max="4870" width="13.1640625" style="1" customWidth="1"/>
    <col min="4871" max="4871" width="1.83203125" style="1" customWidth="1"/>
    <col min="4872" max="4872" width="18.1640625" style="1" bestFit="1" customWidth="1"/>
    <col min="4873" max="4873" width="14" style="1" bestFit="1" customWidth="1"/>
    <col min="4874" max="4875" width="13.1640625" style="1" bestFit="1" customWidth="1"/>
    <col min="4876" max="4876" width="13.33203125" style="1" bestFit="1" customWidth="1"/>
    <col min="4877" max="4877" width="13.1640625" style="1" customWidth="1"/>
    <col min="4878" max="4878" width="3.1640625" style="1" customWidth="1"/>
    <col min="4879" max="4879" width="14" style="1" bestFit="1" customWidth="1"/>
    <col min="4880" max="4880" width="1.83203125" style="1" customWidth="1"/>
    <col min="4881" max="4881" width="10.6640625" style="1"/>
    <col min="4882" max="4882" width="11.5" style="1" bestFit="1" customWidth="1"/>
    <col min="4883" max="4883" width="10.83203125" style="1" bestFit="1" customWidth="1"/>
    <col min="4884" max="5120" width="10.6640625" style="1"/>
    <col min="5121" max="5121" width="9.33203125" style="1" customWidth="1"/>
    <col min="5122" max="5122" width="11.83203125" style="1" customWidth="1"/>
    <col min="5123" max="5123" width="1.6640625" style="1" customWidth="1"/>
    <col min="5124" max="5124" width="26.1640625" style="1" customWidth="1"/>
    <col min="5125" max="5125" width="1.83203125" style="1" customWidth="1"/>
    <col min="5126" max="5126" width="13.1640625" style="1" customWidth="1"/>
    <col min="5127" max="5127" width="1.83203125" style="1" customWidth="1"/>
    <col min="5128" max="5128" width="18.1640625" style="1" bestFit="1" customWidth="1"/>
    <col min="5129" max="5129" width="14" style="1" bestFit="1" customWidth="1"/>
    <col min="5130" max="5131" width="13.1640625" style="1" bestFit="1" customWidth="1"/>
    <col min="5132" max="5132" width="13.33203125" style="1" bestFit="1" customWidth="1"/>
    <col min="5133" max="5133" width="13.1640625" style="1" customWidth="1"/>
    <col min="5134" max="5134" width="3.1640625" style="1" customWidth="1"/>
    <col min="5135" max="5135" width="14" style="1" bestFit="1" customWidth="1"/>
    <col min="5136" max="5136" width="1.83203125" style="1" customWidth="1"/>
    <col min="5137" max="5137" width="10.6640625" style="1"/>
    <col min="5138" max="5138" width="11.5" style="1" bestFit="1" customWidth="1"/>
    <col min="5139" max="5139" width="10.83203125" style="1" bestFit="1" customWidth="1"/>
    <col min="5140" max="5376" width="10.6640625" style="1"/>
    <col min="5377" max="5377" width="9.33203125" style="1" customWidth="1"/>
    <col min="5378" max="5378" width="11.83203125" style="1" customWidth="1"/>
    <col min="5379" max="5379" width="1.6640625" style="1" customWidth="1"/>
    <col min="5380" max="5380" width="26.1640625" style="1" customWidth="1"/>
    <col min="5381" max="5381" width="1.83203125" style="1" customWidth="1"/>
    <col min="5382" max="5382" width="13.1640625" style="1" customWidth="1"/>
    <col min="5383" max="5383" width="1.83203125" style="1" customWidth="1"/>
    <col min="5384" max="5384" width="18.1640625" style="1" bestFit="1" customWidth="1"/>
    <col min="5385" max="5385" width="14" style="1" bestFit="1" customWidth="1"/>
    <col min="5386" max="5387" width="13.1640625" style="1" bestFit="1" customWidth="1"/>
    <col min="5388" max="5388" width="13.33203125" style="1" bestFit="1" customWidth="1"/>
    <col min="5389" max="5389" width="13.1640625" style="1" customWidth="1"/>
    <col min="5390" max="5390" width="3.1640625" style="1" customWidth="1"/>
    <col min="5391" max="5391" width="14" style="1" bestFit="1" customWidth="1"/>
    <col min="5392" max="5392" width="1.83203125" style="1" customWidth="1"/>
    <col min="5393" max="5393" width="10.6640625" style="1"/>
    <col min="5394" max="5394" width="11.5" style="1" bestFit="1" customWidth="1"/>
    <col min="5395" max="5395" width="10.83203125" style="1" bestFit="1" customWidth="1"/>
    <col min="5396" max="5632" width="10.6640625" style="1"/>
    <col min="5633" max="5633" width="9.33203125" style="1" customWidth="1"/>
    <col min="5634" max="5634" width="11.83203125" style="1" customWidth="1"/>
    <col min="5635" max="5635" width="1.6640625" style="1" customWidth="1"/>
    <col min="5636" max="5636" width="26.1640625" style="1" customWidth="1"/>
    <col min="5637" max="5637" width="1.83203125" style="1" customWidth="1"/>
    <col min="5638" max="5638" width="13.1640625" style="1" customWidth="1"/>
    <col min="5639" max="5639" width="1.83203125" style="1" customWidth="1"/>
    <col min="5640" max="5640" width="18.1640625" style="1" bestFit="1" customWidth="1"/>
    <col min="5641" max="5641" width="14" style="1" bestFit="1" customWidth="1"/>
    <col min="5642" max="5643" width="13.1640625" style="1" bestFit="1" customWidth="1"/>
    <col min="5644" max="5644" width="13.33203125" style="1" bestFit="1" customWidth="1"/>
    <col min="5645" max="5645" width="13.1640625" style="1" customWidth="1"/>
    <col min="5646" max="5646" width="3.1640625" style="1" customWidth="1"/>
    <col min="5647" max="5647" width="14" style="1" bestFit="1" customWidth="1"/>
    <col min="5648" max="5648" width="1.83203125" style="1" customWidth="1"/>
    <col min="5649" max="5649" width="10.6640625" style="1"/>
    <col min="5650" max="5650" width="11.5" style="1" bestFit="1" customWidth="1"/>
    <col min="5651" max="5651" width="10.83203125" style="1" bestFit="1" customWidth="1"/>
    <col min="5652" max="5888" width="10.6640625" style="1"/>
    <col min="5889" max="5889" width="9.33203125" style="1" customWidth="1"/>
    <col min="5890" max="5890" width="11.83203125" style="1" customWidth="1"/>
    <col min="5891" max="5891" width="1.6640625" style="1" customWidth="1"/>
    <col min="5892" max="5892" width="26.1640625" style="1" customWidth="1"/>
    <col min="5893" max="5893" width="1.83203125" style="1" customWidth="1"/>
    <col min="5894" max="5894" width="13.1640625" style="1" customWidth="1"/>
    <col min="5895" max="5895" width="1.83203125" style="1" customWidth="1"/>
    <col min="5896" max="5896" width="18.1640625" style="1" bestFit="1" customWidth="1"/>
    <col min="5897" max="5897" width="14" style="1" bestFit="1" customWidth="1"/>
    <col min="5898" max="5899" width="13.1640625" style="1" bestFit="1" customWidth="1"/>
    <col min="5900" max="5900" width="13.33203125" style="1" bestFit="1" customWidth="1"/>
    <col min="5901" max="5901" width="13.1640625" style="1" customWidth="1"/>
    <col min="5902" max="5902" width="3.1640625" style="1" customWidth="1"/>
    <col min="5903" max="5903" width="14" style="1" bestFit="1" customWidth="1"/>
    <col min="5904" max="5904" width="1.83203125" style="1" customWidth="1"/>
    <col min="5905" max="5905" width="10.6640625" style="1"/>
    <col min="5906" max="5906" width="11.5" style="1" bestFit="1" customWidth="1"/>
    <col min="5907" max="5907" width="10.83203125" style="1" bestFit="1" customWidth="1"/>
    <col min="5908" max="6144" width="10.6640625" style="1"/>
    <col min="6145" max="6145" width="9.33203125" style="1" customWidth="1"/>
    <col min="6146" max="6146" width="11.83203125" style="1" customWidth="1"/>
    <col min="6147" max="6147" width="1.6640625" style="1" customWidth="1"/>
    <col min="6148" max="6148" width="26.1640625" style="1" customWidth="1"/>
    <col min="6149" max="6149" width="1.83203125" style="1" customWidth="1"/>
    <col min="6150" max="6150" width="13.1640625" style="1" customWidth="1"/>
    <col min="6151" max="6151" width="1.83203125" style="1" customWidth="1"/>
    <col min="6152" max="6152" width="18.1640625" style="1" bestFit="1" customWidth="1"/>
    <col min="6153" max="6153" width="14" style="1" bestFit="1" customWidth="1"/>
    <col min="6154" max="6155" width="13.1640625" style="1" bestFit="1" customWidth="1"/>
    <col min="6156" max="6156" width="13.33203125" style="1" bestFit="1" customWidth="1"/>
    <col min="6157" max="6157" width="13.1640625" style="1" customWidth="1"/>
    <col min="6158" max="6158" width="3.1640625" style="1" customWidth="1"/>
    <col min="6159" max="6159" width="14" style="1" bestFit="1" customWidth="1"/>
    <col min="6160" max="6160" width="1.83203125" style="1" customWidth="1"/>
    <col min="6161" max="6161" width="10.6640625" style="1"/>
    <col min="6162" max="6162" width="11.5" style="1" bestFit="1" customWidth="1"/>
    <col min="6163" max="6163" width="10.83203125" style="1" bestFit="1" customWidth="1"/>
    <col min="6164" max="6400" width="10.6640625" style="1"/>
    <col min="6401" max="6401" width="9.33203125" style="1" customWidth="1"/>
    <col min="6402" max="6402" width="11.83203125" style="1" customWidth="1"/>
    <col min="6403" max="6403" width="1.6640625" style="1" customWidth="1"/>
    <col min="6404" max="6404" width="26.1640625" style="1" customWidth="1"/>
    <col min="6405" max="6405" width="1.83203125" style="1" customWidth="1"/>
    <col min="6406" max="6406" width="13.1640625" style="1" customWidth="1"/>
    <col min="6407" max="6407" width="1.83203125" style="1" customWidth="1"/>
    <col min="6408" max="6408" width="18.1640625" style="1" bestFit="1" customWidth="1"/>
    <col min="6409" max="6409" width="14" style="1" bestFit="1" customWidth="1"/>
    <col min="6410" max="6411" width="13.1640625" style="1" bestFit="1" customWidth="1"/>
    <col min="6412" max="6412" width="13.33203125" style="1" bestFit="1" customWidth="1"/>
    <col min="6413" max="6413" width="13.1640625" style="1" customWidth="1"/>
    <col min="6414" max="6414" width="3.1640625" style="1" customWidth="1"/>
    <col min="6415" max="6415" width="14" style="1" bestFit="1" customWidth="1"/>
    <col min="6416" max="6416" width="1.83203125" style="1" customWidth="1"/>
    <col min="6417" max="6417" width="10.6640625" style="1"/>
    <col min="6418" max="6418" width="11.5" style="1" bestFit="1" customWidth="1"/>
    <col min="6419" max="6419" width="10.83203125" style="1" bestFit="1" customWidth="1"/>
    <col min="6420" max="6656" width="10.6640625" style="1"/>
    <col min="6657" max="6657" width="9.33203125" style="1" customWidth="1"/>
    <col min="6658" max="6658" width="11.83203125" style="1" customWidth="1"/>
    <col min="6659" max="6659" width="1.6640625" style="1" customWidth="1"/>
    <col min="6660" max="6660" width="26.1640625" style="1" customWidth="1"/>
    <col min="6661" max="6661" width="1.83203125" style="1" customWidth="1"/>
    <col min="6662" max="6662" width="13.1640625" style="1" customWidth="1"/>
    <col min="6663" max="6663" width="1.83203125" style="1" customWidth="1"/>
    <col min="6664" max="6664" width="18.1640625" style="1" bestFit="1" customWidth="1"/>
    <col min="6665" max="6665" width="14" style="1" bestFit="1" customWidth="1"/>
    <col min="6666" max="6667" width="13.1640625" style="1" bestFit="1" customWidth="1"/>
    <col min="6668" max="6668" width="13.33203125" style="1" bestFit="1" customWidth="1"/>
    <col min="6669" max="6669" width="13.1640625" style="1" customWidth="1"/>
    <col min="6670" max="6670" width="3.1640625" style="1" customWidth="1"/>
    <col min="6671" max="6671" width="14" style="1" bestFit="1" customWidth="1"/>
    <col min="6672" max="6672" width="1.83203125" style="1" customWidth="1"/>
    <col min="6673" max="6673" width="10.6640625" style="1"/>
    <col min="6674" max="6674" width="11.5" style="1" bestFit="1" customWidth="1"/>
    <col min="6675" max="6675" width="10.83203125" style="1" bestFit="1" customWidth="1"/>
    <col min="6676" max="6912" width="10.6640625" style="1"/>
    <col min="6913" max="6913" width="9.33203125" style="1" customWidth="1"/>
    <col min="6914" max="6914" width="11.83203125" style="1" customWidth="1"/>
    <col min="6915" max="6915" width="1.6640625" style="1" customWidth="1"/>
    <col min="6916" max="6916" width="26.1640625" style="1" customWidth="1"/>
    <col min="6917" max="6917" width="1.83203125" style="1" customWidth="1"/>
    <col min="6918" max="6918" width="13.1640625" style="1" customWidth="1"/>
    <col min="6919" max="6919" width="1.83203125" style="1" customWidth="1"/>
    <col min="6920" max="6920" width="18.1640625" style="1" bestFit="1" customWidth="1"/>
    <col min="6921" max="6921" width="14" style="1" bestFit="1" customWidth="1"/>
    <col min="6922" max="6923" width="13.1640625" style="1" bestFit="1" customWidth="1"/>
    <col min="6924" max="6924" width="13.33203125" style="1" bestFit="1" customWidth="1"/>
    <col min="6925" max="6925" width="13.1640625" style="1" customWidth="1"/>
    <col min="6926" max="6926" width="3.1640625" style="1" customWidth="1"/>
    <col min="6927" max="6927" width="14" style="1" bestFit="1" customWidth="1"/>
    <col min="6928" max="6928" width="1.83203125" style="1" customWidth="1"/>
    <col min="6929" max="6929" width="10.6640625" style="1"/>
    <col min="6930" max="6930" width="11.5" style="1" bestFit="1" customWidth="1"/>
    <col min="6931" max="6931" width="10.83203125" style="1" bestFit="1" customWidth="1"/>
    <col min="6932" max="7168" width="10.6640625" style="1"/>
    <col min="7169" max="7169" width="9.33203125" style="1" customWidth="1"/>
    <col min="7170" max="7170" width="11.83203125" style="1" customWidth="1"/>
    <col min="7171" max="7171" width="1.6640625" style="1" customWidth="1"/>
    <col min="7172" max="7172" width="26.1640625" style="1" customWidth="1"/>
    <col min="7173" max="7173" width="1.83203125" style="1" customWidth="1"/>
    <col min="7174" max="7174" width="13.1640625" style="1" customWidth="1"/>
    <col min="7175" max="7175" width="1.83203125" style="1" customWidth="1"/>
    <col min="7176" max="7176" width="18.1640625" style="1" bestFit="1" customWidth="1"/>
    <col min="7177" max="7177" width="14" style="1" bestFit="1" customWidth="1"/>
    <col min="7178" max="7179" width="13.1640625" style="1" bestFit="1" customWidth="1"/>
    <col min="7180" max="7180" width="13.33203125" style="1" bestFit="1" customWidth="1"/>
    <col min="7181" max="7181" width="13.1640625" style="1" customWidth="1"/>
    <col min="7182" max="7182" width="3.1640625" style="1" customWidth="1"/>
    <col min="7183" max="7183" width="14" style="1" bestFit="1" customWidth="1"/>
    <col min="7184" max="7184" width="1.83203125" style="1" customWidth="1"/>
    <col min="7185" max="7185" width="10.6640625" style="1"/>
    <col min="7186" max="7186" width="11.5" style="1" bestFit="1" customWidth="1"/>
    <col min="7187" max="7187" width="10.83203125" style="1" bestFit="1" customWidth="1"/>
    <col min="7188" max="7424" width="10.6640625" style="1"/>
    <col min="7425" max="7425" width="9.33203125" style="1" customWidth="1"/>
    <col min="7426" max="7426" width="11.83203125" style="1" customWidth="1"/>
    <col min="7427" max="7427" width="1.6640625" style="1" customWidth="1"/>
    <col min="7428" max="7428" width="26.1640625" style="1" customWidth="1"/>
    <col min="7429" max="7429" width="1.83203125" style="1" customWidth="1"/>
    <col min="7430" max="7430" width="13.1640625" style="1" customWidth="1"/>
    <col min="7431" max="7431" width="1.83203125" style="1" customWidth="1"/>
    <col min="7432" max="7432" width="18.1640625" style="1" bestFit="1" customWidth="1"/>
    <col min="7433" max="7433" width="14" style="1" bestFit="1" customWidth="1"/>
    <col min="7434" max="7435" width="13.1640625" style="1" bestFit="1" customWidth="1"/>
    <col min="7436" max="7436" width="13.33203125" style="1" bestFit="1" customWidth="1"/>
    <col min="7437" max="7437" width="13.1640625" style="1" customWidth="1"/>
    <col min="7438" max="7438" width="3.1640625" style="1" customWidth="1"/>
    <col min="7439" max="7439" width="14" style="1" bestFit="1" customWidth="1"/>
    <col min="7440" max="7440" width="1.83203125" style="1" customWidth="1"/>
    <col min="7441" max="7441" width="10.6640625" style="1"/>
    <col min="7442" max="7442" width="11.5" style="1" bestFit="1" customWidth="1"/>
    <col min="7443" max="7443" width="10.83203125" style="1" bestFit="1" customWidth="1"/>
    <col min="7444" max="7680" width="10.6640625" style="1"/>
    <col min="7681" max="7681" width="9.33203125" style="1" customWidth="1"/>
    <col min="7682" max="7682" width="11.83203125" style="1" customWidth="1"/>
    <col min="7683" max="7683" width="1.6640625" style="1" customWidth="1"/>
    <col min="7684" max="7684" width="26.1640625" style="1" customWidth="1"/>
    <col min="7685" max="7685" width="1.83203125" style="1" customWidth="1"/>
    <col min="7686" max="7686" width="13.1640625" style="1" customWidth="1"/>
    <col min="7687" max="7687" width="1.83203125" style="1" customWidth="1"/>
    <col min="7688" max="7688" width="18.1640625" style="1" bestFit="1" customWidth="1"/>
    <col min="7689" max="7689" width="14" style="1" bestFit="1" customWidth="1"/>
    <col min="7690" max="7691" width="13.1640625" style="1" bestFit="1" customWidth="1"/>
    <col min="7692" max="7692" width="13.33203125" style="1" bestFit="1" customWidth="1"/>
    <col min="7693" max="7693" width="13.1640625" style="1" customWidth="1"/>
    <col min="7694" max="7694" width="3.1640625" style="1" customWidth="1"/>
    <col min="7695" max="7695" width="14" style="1" bestFit="1" customWidth="1"/>
    <col min="7696" max="7696" width="1.83203125" style="1" customWidth="1"/>
    <col min="7697" max="7697" width="10.6640625" style="1"/>
    <col min="7698" max="7698" width="11.5" style="1" bestFit="1" customWidth="1"/>
    <col min="7699" max="7699" width="10.83203125" style="1" bestFit="1" customWidth="1"/>
    <col min="7700" max="7936" width="10.6640625" style="1"/>
    <col min="7937" max="7937" width="9.33203125" style="1" customWidth="1"/>
    <col min="7938" max="7938" width="11.83203125" style="1" customWidth="1"/>
    <col min="7939" max="7939" width="1.6640625" style="1" customWidth="1"/>
    <col min="7940" max="7940" width="26.1640625" style="1" customWidth="1"/>
    <col min="7941" max="7941" width="1.83203125" style="1" customWidth="1"/>
    <col min="7942" max="7942" width="13.1640625" style="1" customWidth="1"/>
    <col min="7943" max="7943" width="1.83203125" style="1" customWidth="1"/>
    <col min="7944" max="7944" width="18.1640625" style="1" bestFit="1" customWidth="1"/>
    <col min="7945" max="7945" width="14" style="1" bestFit="1" customWidth="1"/>
    <col min="7946" max="7947" width="13.1640625" style="1" bestFit="1" customWidth="1"/>
    <col min="7948" max="7948" width="13.33203125" style="1" bestFit="1" customWidth="1"/>
    <col min="7949" max="7949" width="13.1640625" style="1" customWidth="1"/>
    <col min="7950" max="7950" width="3.1640625" style="1" customWidth="1"/>
    <col min="7951" max="7951" width="14" style="1" bestFit="1" customWidth="1"/>
    <col min="7952" max="7952" width="1.83203125" style="1" customWidth="1"/>
    <col min="7953" max="7953" width="10.6640625" style="1"/>
    <col min="7954" max="7954" width="11.5" style="1" bestFit="1" customWidth="1"/>
    <col min="7955" max="7955" width="10.83203125" style="1" bestFit="1" customWidth="1"/>
    <col min="7956" max="8192" width="10.6640625" style="1"/>
    <col min="8193" max="8193" width="9.33203125" style="1" customWidth="1"/>
    <col min="8194" max="8194" width="11.83203125" style="1" customWidth="1"/>
    <col min="8195" max="8195" width="1.6640625" style="1" customWidth="1"/>
    <col min="8196" max="8196" width="26.1640625" style="1" customWidth="1"/>
    <col min="8197" max="8197" width="1.83203125" style="1" customWidth="1"/>
    <col min="8198" max="8198" width="13.1640625" style="1" customWidth="1"/>
    <col min="8199" max="8199" width="1.83203125" style="1" customWidth="1"/>
    <col min="8200" max="8200" width="18.1640625" style="1" bestFit="1" customWidth="1"/>
    <col min="8201" max="8201" width="14" style="1" bestFit="1" customWidth="1"/>
    <col min="8202" max="8203" width="13.1640625" style="1" bestFit="1" customWidth="1"/>
    <col min="8204" max="8204" width="13.33203125" style="1" bestFit="1" customWidth="1"/>
    <col min="8205" max="8205" width="13.1640625" style="1" customWidth="1"/>
    <col min="8206" max="8206" width="3.1640625" style="1" customWidth="1"/>
    <col min="8207" max="8207" width="14" style="1" bestFit="1" customWidth="1"/>
    <col min="8208" max="8208" width="1.83203125" style="1" customWidth="1"/>
    <col min="8209" max="8209" width="10.6640625" style="1"/>
    <col min="8210" max="8210" width="11.5" style="1" bestFit="1" customWidth="1"/>
    <col min="8211" max="8211" width="10.83203125" style="1" bestFit="1" customWidth="1"/>
    <col min="8212" max="8448" width="10.6640625" style="1"/>
    <col min="8449" max="8449" width="9.33203125" style="1" customWidth="1"/>
    <col min="8450" max="8450" width="11.83203125" style="1" customWidth="1"/>
    <col min="8451" max="8451" width="1.6640625" style="1" customWidth="1"/>
    <col min="8452" max="8452" width="26.1640625" style="1" customWidth="1"/>
    <col min="8453" max="8453" width="1.83203125" style="1" customWidth="1"/>
    <col min="8454" max="8454" width="13.1640625" style="1" customWidth="1"/>
    <col min="8455" max="8455" width="1.83203125" style="1" customWidth="1"/>
    <col min="8456" max="8456" width="18.1640625" style="1" bestFit="1" customWidth="1"/>
    <col min="8457" max="8457" width="14" style="1" bestFit="1" customWidth="1"/>
    <col min="8458" max="8459" width="13.1640625" style="1" bestFit="1" customWidth="1"/>
    <col min="8460" max="8460" width="13.33203125" style="1" bestFit="1" customWidth="1"/>
    <col min="8461" max="8461" width="13.1640625" style="1" customWidth="1"/>
    <col min="8462" max="8462" width="3.1640625" style="1" customWidth="1"/>
    <col min="8463" max="8463" width="14" style="1" bestFit="1" customWidth="1"/>
    <col min="8464" max="8464" width="1.83203125" style="1" customWidth="1"/>
    <col min="8465" max="8465" width="10.6640625" style="1"/>
    <col min="8466" max="8466" width="11.5" style="1" bestFit="1" customWidth="1"/>
    <col min="8467" max="8467" width="10.83203125" style="1" bestFit="1" customWidth="1"/>
    <col min="8468" max="8704" width="10.6640625" style="1"/>
    <col min="8705" max="8705" width="9.33203125" style="1" customWidth="1"/>
    <col min="8706" max="8706" width="11.83203125" style="1" customWidth="1"/>
    <col min="8707" max="8707" width="1.6640625" style="1" customWidth="1"/>
    <col min="8708" max="8708" width="26.1640625" style="1" customWidth="1"/>
    <col min="8709" max="8709" width="1.83203125" style="1" customWidth="1"/>
    <col min="8710" max="8710" width="13.1640625" style="1" customWidth="1"/>
    <col min="8711" max="8711" width="1.83203125" style="1" customWidth="1"/>
    <col min="8712" max="8712" width="18.1640625" style="1" bestFit="1" customWidth="1"/>
    <col min="8713" max="8713" width="14" style="1" bestFit="1" customWidth="1"/>
    <col min="8714" max="8715" width="13.1640625" style="1" bestFit="1" customWidth="1"/>
    <col min="8716" max="8716" width="13.33203125" style="1" bestFit="1" customWidth="1"/>
    <col min="8717" max="8717" width="13.1640625" style="1" customWidth="1"/>
    <col min="8718" max="8718" width="3.1640625" style="1" customWidth="1"/>
    <col min="8719" max="8719" width="14" style="1" bestFit="1" customWidth="1"/>
    <col min="8720" max="8720" width="1.83203125" style="1" customWidth="1"/>
    <col min="8721" max="8721" width="10.6640625" style="1"/>
    <col min="8722" max="8722" width="11.5" style="1" bestFit="1" customWidth="1"/>
    <col min="8723" max="8723" width="10.83203125" style="1" bestFit="1" customWidth="1"/>
    <col min="8724" max="8960" width="10.6640625" style="1"/>
    <col min="8961" max="8961" width="9.33203125" style="1" customWidth="1"/>
    <col min="8962" max="8962" width="11.83203125" style="1" customWidth="1"/>
    <col min="8963" max="8963" width="1.6640625" style="1" customWidth="1"/>
    <col min="8964" max="8964" width="26.1640625" style="1" customWidth="1"/>
    <col min="8965" max="8965" width="1.83203125" style="1" customWidth="1"/>
    <col min="8966" max="8966" width="13.1640625" style="1" customWidth="1"/>
    <col min="8967" max="8967" width="1.83203125" style="1" customWidth="1"/>
    <col min="8968" max="8968" width="18.1640625" style="1" bestFit="1" customWidth="1"/>
    <col min="8969" max="8969" width="14" style="1" bestFit="1" customWidth="1"/>
    <col min="8970" max="8971" width="13.1640625" style="1" bestFit="1" customWidth="1"/>
    <col min="8972" max="8972" width="13.33203125" style="1" bestFit="1" customWidth="1"/>
    <col min="8973" max="8973" width="13.1640625" style="1" customWidth="1"/>
    <col min="8974" max="8974" width="3.1640625" style="1" customWidth="1"/>
    <col min="8975" max="8975" width="14" style="1" bestFit="1" customWidth="1"/>
    <col min="8976" max="8976" width="1.83203125" style="1" customWidth="1"/>
    <col min="8977" max="8977" width="10.6640625" style="1"/>
    <col min="8978" max="8978" width="11.5" style="1" bestFit="1" customWidth="1"/>
    <col min="8979" max="8979" width="10.83203125" style="1" bestFit="1" customWidth="1"/>
    <col min="8980" max="9216" width="10.6640625" style="1"/>
    <col min="9217" max="9217" width="9.33203125" style="1" customWidth="1"/>
    <col min="9218" max="9218" width="11.83203125" style="1" customWidth="1"/>
    <col min="9219" max="9219" width="1.6640625" style="1" customWidth="1"/>
    <col min="9220" max="9220" width="26.1640625" style="1" customWidth="1"/>
    <col min="9221" max="9221" width="1.83203125" style="1" customWidth="1"/>
    <col min="9222" max="9222" width="13.1640625" style="1" customWidth="1"/>
    <col min="9223" max="9223" width="1.83203125" style="1" customWidth="1"/>
    <col min="9224" max="9224" width="18.1640625" style="1" bestFit="1" customWidth="1"/>
    <col min="9225" max="9225" width="14" style="1" bestFit="1" customWidth="1"/>
    <col min="9226" max="9227" width="13.1640625" style="1" bestFit="1" customWidth="1"/>
    <col min="9228" max="9228" width="13.33203125" style="1" bestFit="1" customWidth="1"/>
    <col min="9229" max="9229" width="13.1640625" style="1" customWidth="1"/>
    <col min="9230" max="9230" width="3.1640625" style="1" customWidth="1"/>
    <col min="9231" max="9231" width="14" style="1" bestFit="1" customWidth="1"/>
    <col min="9232" max="9232" width="1.83203125" style="1" customWidth="1"/>
    <col min="9233" max="9233" width="10.6640625" style="1"/>
    <col min="9234" max="9234" width="11.5" style="1" bestFit="1" customWidth="1"/>
    <col min="9235" max="9235" width="10.83203125" style="1" bestFit="1" customWidth="1"/>
    <col min="9236" max="9472" width="10.6640625" style="1"/>
    <col min="9473" max="9473" width="9.33203125" style="1" customWidth="1"/>
    <col min="9474" max="9474" width="11.83203125" style="1" customWidth="1"/>
    <col min="9475" max="9475" width="1.6640625" style="1" customWidth="1"/>
    <col min="9476" max="9476" width="26.1640625" style="1" customWidth="1"/>
    <col min="9477" max="9477" width="1.83203125" style="1" customWidth="1"/>
    <col min="9478" max="9478" width="13.1640625" style="1" customWidth="1"/>
    <col min="9479" max="9479" width="1.83203125" style="1" customWidth="1"/>
    <col min="9480" max="9480" width="18.1640625" style="1" bestFit="1" customWidth="1"/>
    <col min="9481" max="9481" width="14" style="1" bestFit="1" customWidth="1"/>
    <col min="9482" max="9483" width="13.1640625" style="1" bestFit="1" customWidth="1"/>
    <col min="9484" max="9484" width="13.33203125" style="1" bestFit="1" customWidth="1"/>
    <col min="9485" max="9485" width="13.1640625" style="1" customWidth="1"/>
    <col min="9486" max="9486" width="3.1640625" style="1" customWidth="1"/>
    <col min="9487" max="9487" width="14" style="1" bestFit="1" customWidth="1"/>
    <col min="9488" max="9488" width="1.83203125" style="1" customWidth="1"/>
    <col min="9489" max="9489" width="10.6640625" style="1"/>
    <col min="9490" max="9490" width="11.5" style="1" bestFit="1" customWidth="1"/>
    <col min="9491" max="9491" width="10.83203125" style="1" bestFit="1" customWidth="1"/>
    <col min="9492" max="9728" width="10.6640625" style="1"/>
    <col min="9729" max="9729" width="9.33203125" style="1" customWidth="1"/>
    <col min="9730" max="9730" width="11.83203125" style="1" customWidth="1"/>
    <col min="9731" max="9731" width="1.6640625" style="1" customWidth="1"/>
    <col min="9732" max="9732" width="26.1640625" style="1" customWidth="1"/>
    <col min="9733" max="9733" width="1.83203125" style="1" customWidth="1"/>
    <col min="9734" max="9734" width="13.1640625" style="1" customWidth="1"/>
    <col min="9735" max="9735" width="1.83203125" style="1" customWidth="1"/>
    <col min="9736" max="9736" width="18.1640625" style="1" bestFit="1" customWidth="1"/>
    <col min="9737" max="9737" width="14" style="1" bestFit="1" customWidth="1"/>
    <col min="9738" max="9739" width="13.1640625" style="1" bestFit="1" customWidth="1"/>
    <col min="9740" max="9740" width="13.33203125" style="1" bestFit="1" customWidth="1"/>
    <col min="9741" max="9741" width="13.1640625" style="1" customWidth="1"/>
    <col min="9742" max="9742" width="3.1640625" style="1" customWidth="1"/>
    <col min="9743" max="9743" width="14" style="1" bestFit="1" customWidth="1"/>
    <col min="9744" max="9744" width="1.83203125" style="1" customWidth="1"/>
    <col min="9745" max="9745" width="10.6640625" style="1"/>
    <col min="9746" max="9746" width="11.5" style="1" bestFit="1" customWidth="1"/>
    <col min="9747" max="9747" width="10.83203125" style="1" bestFit="1" customWidth="1"/>
    <col min="9748" max="9984" width="10.6640625" style="1"/>
    <col min="9985" max="9985" width="9.33203125" style="1" customWidth="1"/>
    <col min="9986" max="9986" width="11.83203125" style="1" customWidth="1"/>
    <col min="9987" max="9987" width="1.6640625" style="1" customWidth="1"/>
    <col min="9988" max="9988" width="26.1640625" style="1" customWidth="1"/>
    <col min="9989" max="9989" width="1.83203125" style="1" customWidth="1"/>
    <col min="9990" max="9990" width="13.1640625" style="1" customWidth="1"/>
    <col min="9991" max="9991" width="1.83203125" style="1" customWidth="1"/>
    <col min="9992" max="9992" width="18.1640625" style="1" bestFit="1" customWidth="1"/>
    <col min="9993" max="9993" width="14" style="1" bestFit="1" customWidth="1"/>
    <col min="9994" max="9995" width="13.1640625" style="1" bestFit="1" customWidth="1"/>
    <col min="9996" max="9996" width="13.33203125" style="1" bestFit="1" customWidth="1"/>
    <col min="9997" max="9997" width="13.1640625" style="1" customWidth="1"/>
    <col min="9998" max="9998" width="3.1640625" style="1" customWidth="1"/>
    <col min="9999" max="9999" width="14" style="1" bestFit="1" customWidth="1"/>
    <col min="10000" max="10000" width="1.83203125" style="1" customWidth="1"/>
    <col min="10001" max="10001" width="10.6640625" style="1"/>
    <col min="10002" max="10002" width="11.5" style="1" bestFit="1" customWidth="1"/>
    <col min="10003" max="10003" width="10.83203125" style="1" bestFit="1" customWidth="1"/>
    <col min="10004" max="10240" width="10.6640625" style="1"/>
    <col min="10241" max="10241" width="9.33203125" style="1" customWidth="1"/>
    <col min="10242" max="10242" width="11.83203125" style="1" customWidth="1"/>
    <col min="10243" max="10243" width="1.6640625" style="1" customWidth="1"/>
    <col min="10244" max="10244" width="26.1640625" style="1" customWidth="1"/>
    <col min="10245" max="10245" width="1.83203125" style="1" customWidth="1"/>
    <col min="10246" max="10246" width="13.1640625" style="1" customWidth="1"/>
    <col min="10247" max="10247" width="1.83203125" style="1" customWidth="1"/>
    <col min="10248" max="10248" width="18.1640625" style="1" bestFit="1" customWidth="1"/>
    <col min="10249" max="10249" width="14" style="1" bestFit="1" customWidth="1"/>
    <col min="10250" max="10251" width="13.1640625" style="1" bestFit="1" customWidth="1"/>
    <col min="10252" max="10252" width="13.33203125" style="1" bestFit="1" customWidth="1"/>
    <col min="10253" max="10253" width="13.1640625" style="1" customWidth="1"/>
    <col min="10254" max="10254" width="3.1640625" style="1" customWidth="1"/>
    <col min="10255" max="10255" width="14" style="1" bestFit="1" customWidth="1"/>
    <col min="10256" max="10256" width="1.83203125" style="1" customWidth="1"/>
    <col min="10257" max="10257" width="10.6640625" style="1"/>
    <col min="10258" max="10258" width="11.5" style="1" bestFit="1" customWidth="1"/>
    <col min="10259" max="10259" width="10.83203125" style="1" bestFit="1" customWidth="1"/>
    <col min="10260" max="10496" width="10.6640625" style="1"/>
    <col min="10497" max="10497" width="9.33203125" style="1" customWidth="1"/>
    <col min="10498" max="10498" width="11.83203125" style="1" customWidth="1"/>
    <col min="10499" max="10499" width="1.6640625" style="1" customWidth="1"/>
    <col min="10500" max="10500" width="26.1640625" style="1" customWidth="1"/>
    <col min="10501" max="10501" width="1.83203125" style="1" customWidth="1"/>
    <col min="10502" max="10502" width="13.1640625" style="1" customWidth="1"/>
    <col min="10503" max="10503" width="1.83203125" style="1" customWidth="1"/>
    <col min="10504" max="10504" width="18.1640625" style="1" bestFit="1" customWidth="1"/>
    <col min="10505" max="10505" width="14" style="1" bestFit="1" customWidth="1"/>
    <col min="10506" max="10507" width="13.1640625" style="1" bestFit="1" customWidth="1"/>
    <col min="10508" max="10508" width="13.33203125" style="1" bestFit="1" customWidth="1"/>
    <col min="10509" max="10509" width="13.1640625" style="1" customWidth="1"/>
    <col min="10510" max="10510" width="3.1640625" style="1" customWidth="1"/>
    <col min="10511" max="10511" width="14" style="1" bestFit="1" customWidth="1"/>
    <col min="10512" max="10512" width="1.83203125" style="1" customWidth="1"/>
    <col min="10513" max="10513" width="10.6640625" style="1"/>
    <col min="10514" max="10514" width="11.5" style="1" bestFit="1" customWidth="1"/>
    <col min="10515" max="10515" width="10.83203125" style="1" bestFit="1" customWidth="1"/>
    <col min="10516" max="10752" width="10.6640625" style="1"/>
    <col min="10753" max="10753" width="9.33203125" style="1" customWidth="1"/>
    <col min="10754" max="10754" width="11.83203125" style="1" customWidth="1"/>
    <col min="10755" max="10755" width="1.6640625" style="1" customWidth="1"/>
    <col min="10756" max="10756" width="26.1640625" style="1" customWidth="1"/>
    <col min="10757" max="10757" width="1.83203125" style="1" customWidth="1"/>
    <col min="10758" max="10758" width="13.1640625" style="1" customWidth="1"/>
    <col min="10759" max="10759" width="1.83203125" style="1" customWidth="1"/>
    <col min="10760" max="10760" width="18.1640625" style="1" bestFit="1" customWidth="1"/>
    <col min="10761" max="10761" width="14" style="1" bestFit="1" customWidth="1"/>
    <col min="10762" max="10763" width="13.1640625" style="1" bestFit="1" customWidth="1"/>
    <col min="10764" max="10764" width="13.33203125" style="1" bestFit="1" customWidth="1"/>
    <col min="10765" max="10765" width="13.1640625" style="1" customWidth="1"/>
    <col min="10766" max="10766" width="3.1640625" style="1" customWidth="1"/>
    <col min="10767" max="10767" width="14" style="1" bestFit="1" customWidth="1"/>
    <col min="10768" max="10768" width="1.83203125" style="1" customWidth="1"/>
    <col min="10769" max="10769" width="10.6640625" style="1"/>
    <col min="10770" max="10770" width="11.5" style="1" bestFit="1" customWidth="1"/>
    <col min="10771" max="10771" width="10.83203125" style="1" bestFit="1" customWidth="1"/>
    <col min="10772" max="11008" width="10.6640625" style="1"/>
    <col min="11009" max="11009" width="9.33203125" style="1" customWidth="1"/>
    <col min="11010" max="11010" width="11.83203125" style="1" customWidth="1"/>
    <col min="11011" max="11011" width="1.6640625" style="1" customWidth="1"/>
    <col min="11012" max="11012" width="26.1640625" style="1" customWidth="1"/>
    <col min="11013" max="11013" width="1.83203125" style="1" customWidth="1"/>
    <col min="11014" max="11014" width="13.1640625" style="1" customWidth="1"/>
    <col min="11015" max="11015" width="1.83203125" style="1" customWidth="1"/>
    <col min="11016" max="11016" width="18.1640625" style="1" bestFit="1" customWidth="1"/>
    <col min="11017" max="11017" width="14" style="1" bestFit="1" customWidth="1"/>
    <col min="11018" max="11019" width="13.1640625" style="1" bestFit="1" customWidth="1"/>
    <col min="11020" max="11020" width="13.33203125" style="1" bestFit="1" customWidth="1"/>
    <col min="11021" max="11021" width="13.1640625" style="1" customWidth="1"/>
    <col min="11022" max="11022" width="3.1640625" style="1" customWidth="1"/>
    <col min="11023" max="11023" width="14" style="1" bestFit="1" customWidth="1"/>
    <col min="11024" max="11024" width="1.83203125" style="1" customWidth="1"/>
    <col min="11025" max="11025" width="10.6640625" style="1"/>
    <col min="11026" max="11026" width="11.5" style="1" bestFit="1" customWidth="1"/>
    <col min="11027" max="11027" width="10.83203125" style="1" bestFit="1" customWidth="1"/>
    <col min="11028" max="11264" width="10.6640625" style="1"/>
    <col min="11265" max="11265" width="9.33203125" style="1" customWidth="1"/>
    <col min="11266" max="11266" width="11.83203125" style="1" customWidth="1"/>
    <col min="11267" max="11267" width="1.6640625" style="1" customWidth="1"/>
    <col min="11268" max="11268" width="26.1640625" style="1" customWidth="1"/>
    <col min="11269" max="11269" width="1.83203125" style="1" customWidth="1"/>
    <col min="11270" max="11270" width="13.1640625" style="1" customWidth="1"/>
    <col min="11271" max="11271" width="1.83203125" style="1" customWidth="1"/>
    <col min="11272" max="11272" width="18.1640625" style="1" bestFit="1" customWidth="1"/>
    <col min="11273" max="11273" width="14" style="1" bestFit="1" customWidth="1"/>
    <col min="11274" max="11275" width="13.1640625" style="1" bestFit="1" customWidth="1"/>
    <col min="11276" max="11276" width="13.33203125" style="1" bestFit="1" customWidth="1"/>
    <col min="11277" max="11277" width="13.1640625" style="1" customWidth="1"/>
    <col min="11278" max="11278" width="3.1640625" style="1" customWidth="1"/>
    <col min="11279" max="11279" width="14" style="1" bestFit="1" customWidth="1"/>
    <col min="11280" max="11280" width="1.83203125" style="1" customWidth="1"/>
    <col min="11281" max="11281" width="10.6640625" style="1"/>
    <col min="11282" max="11282" width="11.5" style="1" bestFit="1" customWidth="1"/>
    <col min="11283" max="11283" width="10.83203125" style="1" bestFit="1" customWidth="1"/>
    <col min="11284" max="11520" width="10.6640625" style="1"/>
    <col min="11521" max="11521" width="9.33203125" style="1" customWidth="1"/>
    <col min="11522" max="11522" width="11.83203125" style="1" customWidth="1"/>
    <col min="11523" max="11523" width="1.6640625" style="1" customWidth="1"/>
    <col min="11524" max="11524" width="26.1640625" style="1" customWidth="1"/>
    <col min="11525" max="11525" width="1.83203125" style="1" customWidth="1"/>
    <col min="11526" max="11526" width="13.1640625" style="1" customWidth="1"/>
    <col min="11527" max="11527" width="1.83203125" style="1" customWidth="1"/>
    <col min="11528" max="11528" width="18.1640625" style="1" bestFit="1" customWidth="1"/>
    <col min="11529" max="11529" width="14" style="1" bestFit="1" customWidth="1"/>
    <col min="11530" max="11531" width="13.1640625" style="1" bestFit="1" customWidth="1"/>
    <col min="11532" max="11532" width="13.33203125" style="1" bestFit="1" customWidth="1"/>
    <col min="11533" max="11533" width="13.1640625" style="1" customWidth="1"/>
    <col min="11534" max="11534" width="3.1640625" style="1" customWidth="1"/>
    <col min="11535" max="11535" width="14" style="1" bestFit="1" customWidth="1"/>
    <col min="11536" max="11536" width="1.83203125" style="1" customWidth="1"/>
    <col min="11537" max="11537" width="10.6640625" style="1"/>
    <col min="11538" max="11538" width="11.5" style="1" bestFit="1" customWidth="1"/>
    <col min="11539" max="11539" width="10.83203125" style="1" bestFit="1" customWidth="1"/>
    <col min="11540" max="11776" width="10.6640625" style="1"/>
    <col min="11777" max="11777" width="9.33203125" style="1" customWidth="1"/>
    <col min="11778" max="11778" width="11.83203125" style="1" customWidth="1"/>
    <col min="11779" max="11779" width="1.6640625" style="1" customWidth="1"/>
    <col min="11780" max="11780" width="26.1640625" style="1" customWidth="1"/>
    <col min="11781" max="11781" width="1.83203125" style="1" customWidth="1"/>
    <col min="11782" max="11782" width="13.1640625" style="1" customWidth="1"/>
    <col min="11783" max="11783" width="1.83203125" style="1" customWidth="1"/>
    <col min="11784" max="11784" width="18.1640625" style="1" bestFit="1" customWidth="1"/>
    <col min="11785" max="11785" width="14" style="1" bestFit="1" customWidth="1"/>
    <col min="11786" max="11787" width="13.1640625" style="1" bestFit="1" customWidth="1"/>
    <col min="11788" max="11788" width="13.33203125" style="1" bestFit="1" customWidth="1"/>
    <col min="11789" max="11789" width="13.1640625" style="1" customWidth="1"/>
    <col min="11790" max="11790" width="3.1640625" style="1" customWidth="1"/>
    <col min="11791" max="11791" width="14" style="1" bestFit="1" customWidth="1"/>
    <col min="11792" max="11792" width="1.83203125" style="1" customWidth="1"/>
    <col min="11793" max="11793" width="10.6640625" style="1"/>
    <col min="11794" max="11794" width="11.5" style="1" bestFit="1" customWidth="1"/>
    <col min="11795" max="11795" width="10.83203125" style="1" bestFit="1" customWidth="1"/>
    <col min="11796" max="12032" width="10.6640625" style="1"/>
    <col min="12033" max="12033" width="9.33203125" style="1" customWidth="1"/>
    <col min="12034" max="12034" width="11.83203125" style="1" customWidth="1"/>
    <col min="12035" max="12035" width="1.6640625" style="1" customWidth="1"/>
    <col min="12036" max="12036" width="26.1640625" style="1" customWidth="1"/>
    <col min="12037" max="12037" width="1.83203125" style="1" customWidth="1"/>
    <col min="12038" max="12038" width="13.1640625" style="1" customWidth="1"/>
    <col min="12039" max="12039" width="1.83203125" style="1" customWidth="1"/>
    <col min="12040" max="12040" width="18.1640625" style="1" bestFit="1" customWidth="1"/>
    <col min="12041" max="12041" width="14" style="1" bestFit="1" customWidth="1"/>
    <col min="12042" max="12043" width="13.1640625" style="1" bestFit="1" customWidth="1"/>
    <col min="12044" max="12044" width="13.33203125" style="1" bestFit="1" customWidth="1"/>
    <col min="12045" max="12045" width="13.1640625" style="1" customWidth="1"/>
    <col min="12046" max="12046" width="3.1640625" style="1" customWidth="1"/>
    <col min="12047" max="12047" width="14" style="1" bestFit="1" customWidth="1"/>
    <col min="12048" max="12048" width="1.83203125" style="1" customWidth="1"/>
    <col min="12049" max="12049" width="10.6640625" style="1"/>
    <col min="12050" max="12050" width="11.5" style="1" bestFit="1" customWidth="1"/>
    <col min="12051" max="12051" width="10.83203125" style="1" bestFit="1" customWidth="1"/>
    <col min="12052" max="12288" width="10.6640625" style="1"/>
    <col min="12289" max="12289" width="9.33203125" style="1" customWidth="1"/>
    <col min="12290" max="12290" width="11.83203125" style="1" customWidth="1"/>
    <col min="12291" max="12291" width="1.6640625" style="1" customWidth="1"/>
    <col min="12292" max="12292" width="26.1640625" style="1" customWidth="1"/>
    <col min="12293" max="12293" width="1.83203125" style="1" customWidth="1"/>
    <col min="12294" max="12294" width="13.1640625" style="1" customWidth="1"/>
    <col min="12295" max="12295" width="1.83203125" style="1" customWidth="1"/>
    <col min="12296" max="12296" width="18.1640625" style="1" bestFit="1" customWidth="1"/>
    <col min="12297" max="12297" width="14" style="1" bestFit="1" customWidth="1"/>
    <col min="12298" max="12299" width="13.1640625" style="1" bestFit="1" customWidth="1"/>
    <col min="12300" max="12300" width="13.33203125" style="1" bestFit="1" customWidth="1"/>
    <col min="12301" max="12301" width="13.1640625" style="1" customWidth="1"/>
    <col min="12302" max="12302" width="3.1640625" style="1" customWidth="1"/>
    <col min="12303" max="12303" width="14" style="1" bestFit="1" customWidth="1"/>
    <col min="12304" max="12304" width="1.83203125" style="1" customWidth="1"/>
    <col min="12305" max="12305" width="10.6640625" style="1"/>
    <col min="12306" max="12306" width="11.5" style="1" bestFit="1" customWidth="1"/>
    <col min="12307" max="12307" width="10.83203125" style="1" bestFit="1" customWidth="1"/>
    <col min="12308" max="12544" width="10.6640625" style="1"/>
    <col min="12545" max="12545" width="9.33203125" style="1" customWidth="1"/>
    <col min="12546" max="12546" width="11.83203125" style="1" customWidth="1"/>
    <col min="12547" max="12547" width="1.6640625" style="1" customWidth="1"/>
    <col min="12548" max="12548" width="26.1640625" style="1" customWidth="1"/>
    <col min="12549" max="12549" width="1.83203125" style="1" customWidth="1"/>
    <col min="12550" max="12550" width="13.1640625" style="1" customWidth="1"/>
    <col min="12551" max="12551" width="1.83203125" style="1" customWidth="1"/>
    <col min="12552" max="12552" width="18.1640625" style="1" bestFit="1" customWidth="1"/>
    <col min="12553" max="12553" width="14" style="1" bestFit="1" customWidth="1"/>
    <col min="12554" max="12555" width="13.1640625" style="1" bestFit="1" customWidth="1"/>
    <col min="12556" max="12556" width="13.33203125" style="1" bestFit="1" customWidth="1"/>
    <col min="12557" max="12557" width="13.1640625" style="1" customWidth="1"/>
    <col min="12558" max="12558" width="3.1640625" style="1" customWidth="1"/>
    <col min="12559" max="12559" width="14" style="1" bestFit="1" customWidth="1"/>
    <col min="12560" max="12560" width="1.83203125" style="1" customWidth="1"/>
    <col min="12561" max="12561" width="10.6640625" style="1"/>
    <col min="12562" max="12562" width="11.5" style="1" bestFit="1" customWidth="1"/>
    <col min="12563" max="12563" width="10.83203125" style="1" bestFit="1" customWidth="1"/>
    <col min="12564" max="12800" width="10.6640625" style="1"/>
    <col min="12801" max="12801" width="9.33203125" style="1" customWidth="1"/>
    <col min="12802" max="12802" width="11.83203125" style="1" customWidth="1"/>
    <col min="12803" max="12803" width="1.6640625" style="1" customWidth="1"/>
    <col min="12804" max="12804" width="26.1640625" style="1" customWidth="1"/>
    <col min="12805" max="12805" width="1.83203125" style="1" customWidth="1"/>
    <col min="12806" max="12806" width="13.1640625" style="1" customWidth="1"/>
    <col min="12807" max="12807" width="1.83203125" style="1" customWidth="1"/>
    <col min="12808" max="12808" width="18.1640625" style="1" bestFit="1" customWidth="1"/>
    <col min="12809" max="12809" width="14" style="1" bestFit="1" customWidth="1"/>
    <col min="12810" max="12811" width="13.1640625" style="1" bestFit="1" customWidth="1"/>
    <col min="12812" max="12812" width="13.33203125" style="1" bestFit="1" customWidth="1"/>
    <col min="12813" max="12813" width="13.1640625" style="1" customWidth="1"/>
    <col min="12814" max="12814" width="3.1640625" style="1" customWidth="1"/>
    <col min="12815" max="12815" width="14" style="1" bestFit="1" customWidth="1"/>
    <col min="12816" max="12816" width="1.83203125" style="1" customWidth="1"/>
    <col min="12817" max="12817" width="10.6640625" style="1"/>
    <col min="12818" max="12818" width="11.5" style="1" bestFit="1" customWidth="1"/>
    <col min="12819" max="12819" width="10.83203125" style="1" bestFit="1" customWidth="1"/>
    <col min="12820" max="13056" width="10.6640625" style="1"/>
    <col min="13057" max="13057" width="9.33203125" style="1" customWidth="1"/>
    <col min="13058" max="13058" width="11.83203125" style="1" customWidth="1"/>
    <col min="13059" max="13059" width="1.6640625" style="1" customWidth="1"/>
    <col min="13060" max="13060" width="26.1640625" style="1" customWidth="1"/>
    <col min="13061" max="13061" width="1.83203125" style="1" customWidth="1"/>
    <col min="13062" max="13062" width="13.1640625" style="1" customWidth="1"/>
    <col min="13063" max="13063" width="1.83203125" style="1" customWidth="1"/>
    <col min="13064" max="13064" width="18.1640625" style="1" bestFit="1" customWidth="1"/>
    <col min="13065" max="13065" width="14" style="1" bestFit="1" customWidth="1"/>
    <col min="13066" max="13067" width="13.1640625" style="1" bestFit="1" customWidth="1"/>
    <col min="13068" max="13068" width="13.33203125" style="1" bestFit="1" customWidth="1"/>
    <col min="13069" max="13069" width="13.1640625" style="1" customWidth="1"/>
    <col min="13070" max="13070" width="3.1640625" style="1" customWidth="1"/>
    <col min="13071" max="13071" width="14" style="1" bestFit="1" customWidth="1"/>
    <col min="13072" max="13072" width="1.83203125" style="1" customWidth="1"/>
    <col min="13073" max="13073" width="10.6640625" style="1"/>
    <col min="13074" max="13074" width="11.5" style="1" bestFit="1" customWidth="1"/>
    <col min="13075" max="13075" width="10.83203125" style="1" bestFit="1" customWidth="1"/>
    <col min="13076" max="13312" width="10.6640625" style="1"/>
    <col min="13313" max="13313" width="9.33203125" style="1" customWidth="1"/>
    <col min="13314" max="13314" width="11.83203125" style="1" customWidth="1"/>
    <col min="13315" max="13315" width="1.6640625" style="1" customWidth="1"/>
    <col min="13316" max="13316" width="26.1640625" style="1" customWidth="1"/>
    <col min="13317" max="13317" width="1.83203125" style="1" customWidth="1"/>
    <col min="13318" max="13318" width="13.1640625" style="1" customWidth="1"/>
    <col min="13319" max="13319" width="1.83203125" style="1" customWidth="1"/>
    <col min="13320" max="13320" width="18.1640625" style="1" bestFit="1" customWidth="1"/>
    <col min="13321" max="13321" width="14" style="1" bestFit="1" customWidth="1"/>
    <col min="13322" max="13323" width="13.1640625" style="1" bestFit="1" customWidth="1"/>
    <col min="13324" max="13324" width="13.33203125" style="1" bestFit="1" customWidth="1"/>
    <col min="13325" max="13325" width="13.1640625" style="1" customWidth="1"/>
    <col min="13326" max="13326" width="3.1640625" style="1" customWidth="1"/>
    <col min="13327" max="13327" width="14" style="1" bestFit="1" customWidth="1"/>
    <col min="13328" max="13328" width="1.83203125" style="1" customWidth="1"/>
    <col min="13329" max="13329" width="10.6640625" style="1"/>
    <col min="13330" max="13330" width="11.5" style="1" bestFit="1" customWidth="1"/>
    <col min="13331" max="13331" width="10.83203125" style="1" bestFit="1" customWidth="1"/>
    <col min="13332" max="13568" width="10.6640625" style="1"/>
    <col min="13569" max="13569" width="9.33203125" style="1" customWidth="1"/>
    <col min="13570" max="13570" width="11.83203125" style="1" customWidth="1"/>
    <col min="13571" max="13571" width="1.6640625" style="1" customWidth="1"/>
    <col min="13572" max="13572" width="26.1640625" style="1" customWidth="1"/>
    <col min="13573" max="13573" width="1.83203125" style="1" customWidth="1"/>
    <col min="13574" max="13574" width="13.1640625" style="1" customWidth="1"/>
    <col min="13575" max="13575" width="1.83203125" style="1" customWidth="1"/>
    <col min="13576" max="13576" width="18.1640625" style="1" bestFit="1" customWidth="1"/>
    <col min="13577" max="13577" width="14" style="1" bestFit="1" customWidth="1"/>
    <col min="13578" max="13579" width="13.1640625" style="1" bestFit="1" customWidth="1"/>
    <col min="13580" max="13580" width="13.33203125" style="1" bestFit="1" customWidth="1"/>
    <col min="13581" max="13581" width="13.1640625" style="1" customWidth="1"/>
    <col min="13582" max="13582" width="3.1640625" style="1" customWidth="1"/>
    <col min="13583" max="13583" width="14" style="1" bestFit="1" customWidth="1"/>
    <col min="13584" max="13584" width="1.83203125" style="1" customWidth="1"/>
    <col min="13585" max="13585" width="10.6640625" style="1"/>
    <col min="13586" max="13586" width="11.5" style="1" bestFit="1" customWidth="1"/>
    <col min="13587" max="13587" width="10.83203125" style="1" bestFit="1" customWidth="1"/>
    <col min="13588" max="13824" width="10.6640625" style="1"/>
    <col min="13825" max="13825" width="9.33203125" style="1" customWidth="1"/>
    <col min="13826" max="13826" width="11.83203125" style="1" customWidth="1"/>
    <col min="13827" max="13827" width="1.6640625" style="1" customWidth="1"/>
    <col min="13828" max="13828" width="26.1640625" style="1" customWidth="1"/>
    <col min="13829" max="13829" width="1.83203125" style="1" customWidth="1"/>
    <col min="13830" max="13830" width="13.1640625" style="1" customWidth="1"/>
    <col min="13831" max="13831" width="1.83203125" style="1" customWidth="1"/>
    <col min="13832" max="13832" width="18.1640625" style="1" bestFit="1" customWidth="1"/>
    <col min="13833" max="13833" width="14" style="1" bestFit="1" customWidth="1"/>
    <col min="13834" max="13835" width="13.1640625" style="1" bestFit="1" customWidth="1"/>
    <col min="13836" max="13836" width="13.33203125" style="1" bestFit="1" customWidth="1"/>
    <col min="13837" max="13837" width="13.1640625" style="1" customWidth="1"/>
    <col min="13838" max="13838" width="3.1640625" style="1" customWidth="1"/>
    <col min="13839" max="13839" width="14" style="1" bestFit="1" customWidth="1"/>
    <col min="13840" max="13840" width="1.83203125" style="1" customWidth="1"/>
    <col min="13841" max="13841" width="10.6640625" style="1"/>
    <col min="13842" max="13842" width="11.5" style="1" bestFit="1" customWidth="1"/>
    <col min="13843" max="13843" width="10.83203125" style="1" bestFit="1" customWidth="1"/>
    <col min="13844" max="14080" width="10.6640625" style="1"/>
    <col min="14081" max="14081" width="9.33203125" style="1" customWidth="1"/>
    <col min="14082" max="14082" width="11.83203125" style="1" customWidth="1"/>
    <col min="14083" max="14083" width="1.6640625" style="1" customWidth="1"/>
    <col min="14084" max="14084" width="26.1640625" style="1" customWidth="1"/>
    <col min="14085" max="14085" width="1.83203125" style="1" customWidth="1"/>
    <col min="14086" max="14086" width="13.1640625" style="1" customWidth="1"/>
    <col min="14087" max="14087" width="1.83203125" style="1" customWidth="1"/>
    <col min="14088" max="14088" width="18.1640625" style="1" bestFit="1" customWidth="1"/>
    <col min="14089" max="14089" width="14" style="1" bestFit="1" customWidth="1"/>
    <col min="14090" max="14091" width="13.1640625" style="1" bestFit="1" customWidth="1"/>
    <col min="14092" max="14092" width="13.33203125" style="1" bestFit="1" customWidth="1"/>
    <col min="14093" max="14093" width="13.1640625" style="1" customWidth="1"/>
    <col min="14094" max="14094" width="3.1640625" style="1" customWidth="1"/>
    <col min="14095" max="14095" width="14" style="1" bestFit="1" customWidth="1"/>
    <col min="14096" max="14096" width="1.83203125" style="1" customWidth="1"/>
    <col min="14097" max="14097" width="10.6640625" style="1"/>
    <col min="14098" max="14098" width="11.5" style="1" bestFit="1" customWidth="1"/>
    <col min="14099" max="14099" width="10.83203125" style="1" bestFit="1" customWidth="1"/>
    <col min="14100" max="14336" width="10.6640625" style="1"/>
    <col min="14337" max="14337" width="9.33203125" style="1" customWidth="1"/>
    <col min="14338" max="14338" width="11.83203125" style="1" customWidth="1"/>
    <col min="14339" max="14339" width="1.6640625" style="1" customWidth="1"/>
    <col min="14340" max="14340" width="26.1640625" style="1" customWidth="1"/>
    <col min="14341" max="14341" width="1.83203125" style="1" customWidth="1"/>
    <col min="14342" max="14342" width="13.1640625" style="1" customWidth="1"/>
    <col min="14343" max="14343" width="1.83203125" style="1" customWidth="1"/>
    <col min="14344" max="14344" width="18.1640625" style="1" bestFit="1" customWidth="1"/>
    <col min="14345" max="14345" width="14" style="1" bestFit="1" customWidth="1"/>
    <col min="14346" max="14347" width="13.1640625" style="1" bestFit="1" customWidth="1"/>
    <col min="14348" max="14348" width="13.33203125" style="1" bestFit="1" customWidth="1"/>
    <col min="14349" max="14349" width="13.1640625" style="1" customWidth="1"/>
    <col min="14350" max="14350" width="3.1640625" style="1" customWidth="1"/>
    <col min="14351" max="14351" width="14" style="1" bestFit="1" customWidth="1"/>
    <col min="14352" max="14352" width="1.83203125" style="1" customWidth="1"/>
    <col min="14353" max="14353" width="10.6640625" style="1"/>
    <col min="14354" max="14354" width="11.5" style="1" bestFit="1" customWidth="1"/>
    <col min="14355" max="14355" width="10.83203125" style="1" bestFit="1" customWidth="1"/>
    <col min="14356" max="14592" width="10.6640625" style="1"/>
    <col min="14593" max="14593" width="9.33203125" style="1" customWidth="1"/>
    <col min="14594" max="14594" width="11.83203125" style="1" customWidth="1"/>
    <col min="14595" max="14595" width="1.6640625" style="1" customWidth="1"/>
    <col min="14596" max="14596" width="26.1640625" style="1" customWidth="1"/>
    <col min="14597" max="14597" width="1.83203125" style="1" customWidth="1"/>
    <col min="14598" max="14598" width="13.1640625" style="1" customWidth="1"/>
    <col min="14599" max="14599" width="1.83203125" style="1" customWidth="1"/>
    <col min="14600" max="14600" width="18.1640625" style="1" bestFit="1" customWidth="1"/>
    <col min="14601" max="14601" width="14" style="1" bestFit="1" customWidth="1"/>
    <col min="14602" max="14603" width="13.1640625" style="1" bestFit="1" customWidth="1"/>
    <col min="14604" max="14604" width="13.33203125" style="1" bestFit="1" customWidth="1"/>
    <col min="14605" max="14605" width="13.1640625" style="1" customWidth="1"/>
    <col min="14606" max="14606" width="3.1640625" style="1" customWidth="1"/>
    <col min="14607" max="14607" width="14" style="1" bestFit="1" customWidth="1"/>
    <col min="14608" max="14608" width="1.83203125" style="1" customWidth="1"/>
    <col min="14609" max="14609" width="10.6640625" style="1"/>
    <col min="14610" max="14610" width="11.5" style="1" bestFit="1" customWidth="1"/>
    <col min="14611" max="14611" width="10.83203125" style="1" bestFit="1" customWidth="1"/>
    <col min="14612" max="14848" width="10.6640625" style="1"/>
    <col min="14849" max="14849" width="9.33203125" style="1" customWidth="1"/>
    <col min="14850" max="14850" width="11.83203125" style="1" customWidth="1"/>
    <col min="14851" max="14851" width="1.6640625" style="1" customWidth="1"/>
    <col min="14852" max="14852" width="26.1640625" style="1" customWidth="1"/>
    <col min="14853" max="14853" width="1.83203125" style="1" customWidth="1"/>
    <col min="14854" max="14854" width="13.1640625" style="1" customWidth="1"/>
    <col min="14855" max="14855" width="1.83203125" style="1" customWidth="1"/>
    <col min="14856" max="14856" width="18.1640625" style="1" bestFit="1" customWidth="1"/>
    <col min="14857" max="14857" width="14" style="1" bestFit="1" customWidth="1"/>
    <col min="14858" max="14859" width="13.1640625" style="1" bestFit="1" customWidth="1"/>
    <col min="14860" max="14860" width="13.33203125" style="1" bestFit="1" customWidth="1"/>
    <col min="14861" max="14861" width="13.1640625" style="1" customWidth="1"/>
    <col min="14862" max="14862" width="3.1640625" style="1" customWidth="1"/>
    <col min="14863" max="14863" width="14" style="1" bestFit="1" customWidth="1"/>
    <col min="14864" max="14864" width="1.83203125" style="1" customWidth="1"/>
    <col min="14865" max="14865" width="10.6640625" style="1"/>
    <col min="14866" max="14866" width="11.5" style="1" bestFit="1" customWidth="1"/>
    <col min="14867" max="14867" width="10.83203125" style="1" bestFit="1" customWidth="1"/>
    <col min="14868" max="15104" width="10.6640625" style="1"/>
    <col min="15105" max="15105" width="9.33203125" style="1" customWidth="1"/>
    <col min="15106" max="15106" width="11.83203125" style="1" customWidth="1"/>
    <col min="15107" max="15107" width="1.6640625" style="1" customWidth="1"/>
    <col min="15108" max="15108" width="26.1640625" style="1" customWidth="1"/>
    <col min="15109" max="15109" width="1.83203125" style="1" customWidth="1"/>
    <col min="15110" max="15110" width="13.1640625" style="1" customWidth="1"/>
    <col min="15111" max="15111" width="1.83203125" style="1" customWidth="1"/>
    <col min="15112" max="15112" width="18.1640625" style="1" bestFit="1" customWidth="1"/>
    <col min="15113" max="15113" width="14" style="1" bestFit="1" customWidth="1"/>
    <col min="15114" max="15115" width="13.1640625" style="1" bestFit="1" customWidth="1"/>
    <col min="15116" max="15116" width="13.33203125" style="1" bestFit="1" customWidth="1"/>
    <col min="15117" max="15117" width="13.1640625" style="1" customWidth="1"/>
    <col min="15118" max="15118" width="3.1640625" style="1" customWidth="1"/>
    <col min="15119" max="15119" width="14" style="1" bestFit="1" customWidth="1"/>
    <col min="15120" max="15120" width="1.83203125" style="1" customWidth="1"/>
    <col min="15121" max="15121" width="10.6640625" style="1"/>
    <col min="15122" max="15122" width="11.5" style="1" bestFit="1" customWidth="1"/>
    <col min="15123" max="15123" width="10.83203125" style="1" bestFit="1" customWidth="1"/>
    <col min="15124" max="15360" width="10.6640625" style="1"/>
    <col min="15361" max="15361" width="9.33203125" style="1" customWidth="1"/>
    <col min="15362" max="15362" width="11.83203125" style="1" customWidth="1"/>
    <col min="15363" max="15363" width="1.6640625" style="1" customWidth="1"/>
    <col min="15364" max="15364" width="26.1640625" style="1" customWidth="1"/>
    <col min="15365" max="15365" width="1.83203125" style="1" customWidth="1"/>
    <col min="15366" max="15366" width="13.1640625" style="1" customWidth="1"/>
    <col min="15367" max="15367" width="1.83203125" style="1" customWidth="1"/>
    <col min="15368" max="15368" width="18.1640625" style="1" bestFit="1" customWidth="1"/>
    <col min="15369" max="15369" width="14" style="1" bestFit="1" customWidth="1"/>
    <col min="15370" max="15371" width="13.1640625" style="1" bestFit="1" customWidth="1"/>
    <col min="15372" max="15372" width="13.33203125" style="1" bestFit="1" customWidth="1"/>
    <col min="15373" max="15373" width="13.1640625" style="1" customWidth="1"/>
    <col min="15374" max="15374" width="3.1640625" style="1" customWidth="1"/>
    <col min="15375" max="15375" width="14" style="1" bestFit="1" customWidth="1"/>
    <col min="15376" max="15376" width="1.83203125" style="1" customWidth="1"/>
    <col min="15377" max="15377" width="10.6640625" style="1"/>
    <col min="15378" max="15378" width="11.5" style="1" bestFit="1" customWidth="1"/>
    <col min="15379" max="15379" width="10.83203125" style="1" bestFit="1" customWidth="1"/>
    <col min="15380" max="15616" width="10.6640625" style="1"/>
    <col min="15617" max="15617" width="9.33203125" style="1" customWidth="1"/>
    <col min="15618" max="15618" width="11.83203125" style="1" customWidth="1"/>
    <col min="15619" max="15619" width="1.6640625" style="1" customWidth="1"/>
    <col min="15620" max="15620" width="26.1640625" style="1" customWidth="1"/>
    <col min="15621" max="15621" width="1.83203125" style="1" customWidth="1"/>
    <col min="15622" max="15622" width="13.1640625" style="1" customWidth="1"/>
    <col min="15623" max="15623" width="1.83203125" style="1" customWidth="1"/>
    <col min="15624" max="15624" width="18.1640625" style="1" bestFit="1" customWidth="1"/>
    <col min="15625" max="15625" width="14" style="1" bestFit="1" customWidth="1"/>
    <col min="15626" max="15627" width="13.1640625" style="1" bestFit="1" customWidth="1"/>
    <col min="15628" max="15628" width="13.33203125" style="1" bestFit="1" customWidth="1"/>
    <col min="15629" max="15629" width="13.1640625" style="1" customWidth="1"/>
    <col min="15630" max="15630" width="3.1640625" style="1" customWidth="1"/>
    <col min="15631" max="15631" width="14" style="1" bestFit="1" customWidth="1"/>
    <col min="15632" max="15632" width="1.83203125" style="1" customWidth="1"/>
    <col min="15633" max="15633" width="10.6640625" style="1"/>
    <col min="15634" max="15634" width="11.5" style="1" bestFit="1" customWidth="1"/>
    <col min="15635" max="15635" width="10.83203125" style="1" bestFit="1" customWidth="1"/>
    <col min="15636" max="15872" width="10.6640625" style="1"/>
    <col min="15873" max="15873" width="9.33203125" style="1" customWidth="1"/>
    <col min="15874" max="15874" width="11.83203125" style="1" customWidth="1"/>
    <col min="15875" max="15875" width="1.6640625" style="1" customWidth="1"/>
    <col min="15876" max="15876" width="26.1640625" style="1" customWidth="1"/>
    <col min="15877" max="15877" width="1.83203125" style="1" customWidth="1"/>
    <col min="15878" max="15878" width="13.1640625" style="1" customWidth="1"/>
    <col min="15879" max="15879" width="1.83203125" style="1" customWidth="1"/>
    <col min="15880" max="15880" width="18.1640625" style="1" bestFit="1" customWidth="1"/>
    <col min="15881" max="15881" width="14" style="1" bestFit="1" customWidth="1"/>
    <col min="15882" max="15883" width="13.1640625" style="1" bestFit="1" customWidth="1"/>
    <col min="15884" max="15884" width="13.33203125" style="1" bestFit="1" customWidth="1"/>
    <col min="15885" max="15885" width="13.1640625" style="1" customWidth="1"/>
    <col min="15886" max="15886" width="3.1640625" style="1" customWidth="1"/>
    <col min="15887" max="15887" width="14" style="1" bestFit="1" customWidth="1"/>
    <col min="15888" max="15888" width="1.83203125" style="1" customWidth="1"/>
    <col min="15889" max="15889" width="10.6640625" style="1"/>
    <col min="15890" max="15890" width="11.5" style="1" bestFit="1" customWidth="1"/>
    <col min="15891" max="15891" width="10.83203125" style="1" bestFit="1" customWidth="1"/>
    <col min="15892" max="16128" width="10.6640625" style="1"/>
    <col min="16129" max="16129" width="9.33203125" style="1" customWidth="1"/>
    <col min="16130" max="16130" width="11.83203125" style="1" customWidth="1"/>
    <col min="16131" max="16131" width="1.6640625" style="1" customWidth="1"/>
    <col min="16132" max="16132" width="26.1640625" style="1" customWidth="1"/>
    <col min="16133" max="16133" width="1.83203125" style="1" customWidth="1"/>
    <col min="16134" max="16134" width="13.1640625" style="1" customWidth="1"/>
    <col min="16135" max="16135" width="1.83203125" style="1" customWidth="1"/>
    <col min="16136" max="16136" width="18.1640625" style="1" bestFit="1" customWidth="1"/>
    <col min="16137" max="16137" width="14" style="1" bestFit="1" customWidth="1"/>
    <col min="16138" max="16139" width="13.1640625" style="1" bestFit="1" customWidth="1"/>
    <col min="16140" max="16140" width="13.33203125" style="1" bestFit="1" customWidth="1"/>
    <col min="16141" max="16141" width="13.1640625" style="1" customWidth="1"/>
    <col min="16142" max="16142" width="3.1640625" style="1" customWidth="1"/>
    <col min="16143" max="16143" width="14" style="1" bestFit="1" customWidth="1"/>
    <col min="16144" max="16144" width="1.83203125" style="1" customWidth="1"/>
    <col min="16145" max="16145" width="10.6640625" style="1"/>
    <col min="16146" max="16146" width="11.5" style="1" bestFit="1" customWidth="1"/>
    <col min="16147" max="16147" width="10.83203125" style="1" bestFit="1" customWidth="1"/>
    <col min="16148" max="16384" width="10.6640625" style="1"/>
  </cols>
  <sheetData>
    <row r="1" spans="1:16" ht="12" customHeight="1">
      <c r="B1" s="2"/>
      <c r="C1" s="3"/>
      <c r="D1" s="3"/>
      <c r="O1" s="42">
        <f ca="1">NOW()</f>
        <v>41620.465260185185</v>
      </c>
    </row>
    <row r="2" spans="1:16" ht="12" customHeight="1">
      <c r="O2" s="43">
        <f ca="1">NOW()</f>
        <v>41620.465260185185</v>
      </c>
    </row>
    <row r="3" spans="1:16" ht="15" customHeight="1">
      <c r="B3" s="44"/>
      <c r="C3" s="44"/>
      <c r="I3" s="4" t="s">
        <v>0</v>
      </c>
      <c r="O3" s="5" t="s">
        <v>1</v>
      </c>
    </row>
    <row r="4" spans="1:16" ht="12.75">
      <c r="I4" s="4" t="s">
        <v>2</v>
      </c>
      <c r="O4" s="43"/>
    </row>
    <row r="5" spans="1:16" ht="12.75">
      <c r="O5" s="5"/>
    </row>
    <row r="6" spans="1:16" ht="12.75">
      <c r="O6" s="5"/>
    </row>
    <row r="7" spans="1:16" s="4" customFormat="1" ht="12.75">
      <c r="H7" s="6" t="s">
        <v>3</v>
      </c>
      <c r="L7" s="4" t="s">
        <v>4</v>
      </c>
      <c r="O7" s="6"/>
    </row>
    <row r="8" spans="1:16" s="4" customFormat="1" ht="25.5">
      <c r="A8" s="45" t="s">
        <v>5</v>
      </c>
      <c r="B8" s="46" t="s">
        <v>6</v>
      </c>
      <c r="D8" s="7" t="s">
        <v>7</v>
      </c>
      <c r="H8" s="8">
        <f>'[3]101.1 &amp; 101.2'!G11</f>
        <v>38532</v>
      </c>
      <c r="I8" s="8">
        <f>'[3]144.1'!I10</f>
        <v>37985</v>
      </c>
      <c r="J8" s="7" t="s">
        <v>8</v>
      </c>
      <c r="K8" s="7" t="s">
        <v>9</v>
      </c>
      <c r="L8" s="7" t="s">
        <v>10</v>
      </c>
      <c r="O8" s="6"/>
    </row>
    <row r="9" spans="1:16" ht="12.75">
      <c r="O9" s="5"/>
    </row>
    <row r="10" spans="1:16" ht="12.75">
      <c r="A10" s="47">
        <f>IF(ISNA(INDEX([3]Mapping!$H$4:$H$50000,MATCH(B10,[3]Mapping!$G$4:$G$50000,0),1))," ",INDEX([3]Mapping!$H$4:$H$50000,MATCH(B10,[3]Mapping!$G$4:$G$50000,0),1))</f>
        <v>2890</v>
      </c>
      <c r="B10" s="4">
        <v>1812000</v>
      </c>
      <c r="D10" s="1" t="s">
        <v>11</v>
      </c>
      <c r="H10" s="9">
        <f>H33</f>
        <v>2133799.19</v>
      </c>
      <c r="I10" s="10">
        <v>1273158.02</v>
      </c>
      <c r="J10" s="10">
        <f>H10-I10</f>
        <v>860641.16999999993</v>
      </c>
      <c r="K10" s="11"/>
      <c r="L10" s="10">
        <f>H10+K10</f>
        <v>2133799.19</v>
      </c>
      <c r="M10" s="10"/>
      <c r="O10" s="5"/>
    </row>
    <row r="11" spans="1:16" ht="12.75">
      <c r="A11" s="47">
        <v>2895</v>
      </c>
      <c r="B11" s="4">
        <v>1812010</v>
      </c>
      <c r="D11" s="1" t="s">
        <v>12</v>
      </c>
      <c r="H11" s="12">
        <v>-641241.89</v>
      </c>
      <c r="I11" s="13">
        <f>-J33-K33</f>
        <v>-61883.437009624999</v>
      </c>
      <c r="J11" s="10">
        <f>H11-I11</f>
        <v>-579358.45299037499</v>
      </c>
      <c r="K11" s="10">
        <f>-M37</f>
        <v>-378596.55340329994</v>
      </c>
      <c r="L11" s="10">
        <f>+H11+K11</f>
        <v>-1019838.4434032999</v>
      </c>
      <c r="O11" s="5"/>
    </row>
    <row r="12" spans="1:16" ht="13.5" thickBot="1">
      <c r="D12" s="1" t="s">
        <v>13</v>
      </c>
      <c r="H12" s="14">
        <f>SUM(H10:H11)</f>
        <v>1492557.2999999998</v>
      </c>
      <c r="I12" s="14">
        <f>SUM(I10:I11)</f>
        <v>1211274.5829903751</v>
      </c>
      <c r="J12" s="14">
        <f>SUM(J10:J11)</f>
        <v>281282.71700962493</v>
      </c>
      <c r="K12" s="14">
        <f>SUM(K10:K11)</f>
        <v>-378596.55340329994</v>
      </c>
      <c r="L12" s="14">
        <f>SUM(L10:L11)</f>
        <v>1113960.7465967</v>
      </c>
      <c r="M12" s="10"/>
      <c r="O12" s="5"/>
    </row>
    <row r="13" spans="1:16" ht="13.5" thickTop="1">
      <c r="L13" s="15">
        <f>+L12-[3]BS.COMPARE!N42</f>
        <v>0</v>
      </c>
      <c r="M13" s="16" t="s">
        <v>1</v>
      </c>
      <c r="O13" s="5"/>
    </row>
    <row r="14" spans="1:16" ht="12.75">
      <c r="H14" s="10"/>
      <c r="O14" s="5"/>
    </row>
    <row r="15" spans="1:16" ht="12.75">
      <c r="O15" s="5"/>
    </row>
    <row r="16" spans="1:16" ht="12.75">
      <c r="B16" s="4"/>
      <c r="C16" s="4"/>
      <c r="D16" s="4"/>
      <c r="E16" s="4"/>
      <c r="F16" s="4" t="s">
        <v>14</v>
      </c>
      <c r="G16" s="4"/>
      <c r="H16" s="4"/>
      <c r="I16" s="4" t="s">
        <v>15</v>
      </c>
      <c r="J16" s="4" t="s">
        <v>16</v>
      </c>
      <c r="K16" s="4" t="s">
        <v>16</v>
      </c>
      <c r="L16" s="4" t="s">
        <v>16</v>
      </c>
      <c r="M16" s="17" t="s">
        <v>16</v>
      </c>
      <c r="N16" s="4"/>
      <c r="O16" s="4" t="s">
        <v>16</v>
      </c>
      <c r="P16" s="4"/>
    </row>
    <row r="17" spans="2:19" ht="12.75">
      <c r="B17" s="4" t="s">
        <v>17</v>
      </c>
      <c r="C17" s="4"/>
      <c r="D17" s="4" t="s">
        <v>18</v>
      </c>
      <c r="E17" s="4"/>
      <c r="F17" s="4" t="s">
        <v>19</v>
      </c>
      <c r="G17" s="4"/>
      <c r="H17" s="4" t="s">
        <v>20</v>
      </c>
      <c r="I17" s="18" t="s">
        <v>14</v>
      </c>
      <c r="J17" s="4">
        <v>2006</v>
      </c>
      <c r="K17" s="4">
        <v>2007</v>
      </c>
      <c r="L17" s="4">
        <v>2008</v>
      </c>
      <c r="M17" s="17">
        <v>2009</v>
      </c>
      <c r="N17" s="4"/>
      <c r="O17" s="19" t="s">
        <v>21</v>
      </c>
      <c r="P17" s="4"/>
    </row>
    <row r="18" spans="2:19" ht="12.75">
      <c r="B18" s="20"/>
      <c r="F18" s="21"/>
      <c r="H18" s="22"/>
      <c r="I18" s="10"/>
      <c r="J18" s="10"/>
      <c r="K18" s="10"/>
      <c r="L18" s="10"/>
      <c r="M18" s="10"/>
      <c r="O18" s="10"/>
    </row>
    <row r="19" spans="2:19" ht="12.75">
      <c r="B19" s="23" t="s">
        <v>22</v>
      </c>
      <c r="C19" s="24"/>
      <c r="D19" s="1" t="s">
        <v>23</v>
      </c>
      <c r="F19" s="21">
        <v>3.3329999999999999E-2</v>
      </c>
      <c r="H19" s="10">
        <f>H59</f>
        <v>1273158.02</v>
      </c>
      <c r="I19" s="10"/>
      <c r="J19" s="10">
        <f>H19*F19/12*5.5</f>
        <v>19449.080203024998</v>
      </c>
      <c r="K19" s="10">
        <f>H19*F19</f>
        <v>42434.356806600001</v>
      </c>
      <c r="L19" s="10">
        <f>H19*F19</f>
        <v>42434.356806600001</v>
      </c>
      <c r="M19" s="10">
        <f>H19*F19</f>
        <v>42434.356806600001</v>
      </c>
      <c r="O19" s="10">
        <f>H19-J19-K19-L19-M19</f>
        <v>1126405.8693771751</v>
      </c>
      <c r="S19" s="10"/>
    </row>
    <row r="20" spans="2:19" ht="12.75">
      <c r="B20" s="20"/>
      <c r="C20" s="24"/>
      <c r="D20" s="1" t="s">
        <v>24</v>
      </c>
      <c r="F20" s="21"/>
      <c r="H20" s="10"/>
      <c r="I20" s="10"/>
      <c r="J20" s="10"/>
      <c r="K20" s="10"/>
      <c r="L20" s="10"/>
      <c r="M20" s="10"/>
      <c r="O20" s="10"/>
    </row>
    <row r="21" spans="2:19" ht="12.75">
      <c r="B21" s="23" t="s">
        <v>25</v>
      </c>
      <c r="C21" s="24"/>
      <c r="D21" s="1" t="s">
        <v>26</v>
      </c>
      <c r="F21" s="21"/>
      <c r="H21" s="10">
        <v>200000</v>
      </c>
      <c r="I21" s="10"/>
      <c r="J21" s="10"/>
      <c r="K21" s="10"/>
      <c r="L21" s="10">
        <v>132353</v>
      </c>
      <c r="M21" s="10">
        <v>67647</v>
      </c>
      <c r="O21" s="10">
        <f>H21-J21-K21-L21-M21</f>
        <v>0</v>
      </c>
    </row>
    <row r="22" spans="2:19" ht="12.75">
      <c r="B22" s="20"/>
      <c r="C22" s="24"/>
      <c r="D22" s="1" t="s">
        <v>27</v>
      </c>
      <c r="F22" s="21"/>
      <c r="H22" s="10"/>
      <c r="I22" s="10"/>
      <c r="J22" s="10"/>
      <c r="K22" s="10"/>
      <c r="L22" s="10"/>
      <c r="M22" s="10"/>
      <c r="O22" s="10"/>
    </row>
    <row r="23" spans="2:19" ht="12.75">
      <c r="B23" s="23" t="s">
        <v>28</v>
      </c>
      <c r="C23" s="24"/>
      <c r="D23" s="1" t="s">
        <v>26</v>
      </c>
      <c r="F23" s="21"/>
      <c r="H23" s="10">
        <v>623389.1</v>
      </c>
      <c r="I23" s="10"/>
      <c r="J23" s="10"/>
      <c r="K23" s="10"/>
      <c r="L23" s="10">
        <f>+H23/24</f>
        <v>25974.545833333334</v>
      </c>
      <c r="M23" s="10">
        <f>51949.09*11</f>
        <v>571439.99</v>
      </c>
      <c r="O23" s="10">
        <f>H23-J23-K23-L23-M23-M24</f>
        <v>4.1666667057143059E-3</v>
      </c>
    </row>
    <row r="24" spans="2:19" ht="12.75">
      <c r="B24" s="20"/>
      <c r="C24" s="24"/>
      <c r="D24" s="1" t="s">
        <v>27</v>
      </c>
      <c r="F24" s="21"/>
      <c r="H24" s="10"/>
      <c r="I24" s="10"/>
      <c r="J24" s="10"/>
      <c r="K24" s="10"/>
      <c r="L24" s="10"/>
      <c r="M24" s="10">
        <v>25974.560000000001</v>
      </c>
      <c r="O24" s="10"/>
    </row>
    <row r="25" spans="2:19" ht="12.75">
      <c r="B25" s="23" t="s">
        <v>29</v>
      </c>
      <c r="C25" s="24"/>
      <c r="D25" s="1" t="s">
        <v>30</v>
      </c>
      <c r="F25" s="21"/>
      <c r="H25" s="10">
        <f>26250+11002.07</f>
        <v>37252.07</v>
      </c>
      <c r="I25" s="10"/>
      <c r="J25" s="10"/>
      <c r="K25" s="10"/>
      <c r="L25" s="10"/>
      <c r="M25" s="10">
        <f>26250+11002.07</f>
        <v>37252.07</v>
      </c>
      <c r="O25" s="10"/>
    </row>
    <row r="26" spans="2:19" ht="12.75">
      <c r="B26" s="20"/>
      <c r="C26" s="24"/>
      <c r="D26" s="1" t="s">
        <v>31</v>
      </c>
      <c r="F26" s="21"/>
      <c r="H26" s="10"/>
      <c r="I26" s="10"/>
      <c r="J26" s="10"/>
      <c r="K26" s="10"/>
      <c r="L26" s="10"/>
      <c r="M26" s="10"/>
      <c r="O26" s="10"/>
    </row>
    <row r="27" spans="2:19" ht="12.75">
      <c r="B27" s="20"/>
      <c r="C27" s="24"/>
      <c r="F27" s="21"/>
      <c r="H27" s="25"/>
      <c r="I27" s="25"/>
      <c r="J27" s="25"/>
      <c r="K27" s="25"/>
      <c r="L27" s="25"/>
      <c r="M27" s="25"/>
      <c r="N27" s="26"/>
      <c r="O27" s="25"/>
    </row>
    <row r="28" spans="2:19" ht="12.75">
      <c r="B28" s="20"/>
      <c r="C28" s="24"/>
      <c r="F28" s="21"/>
      <c r="H28" s="10">
        <f>SUM(H19:H27)</f>
        <v>2133799.19</v>
      </c>
      <c r="I28" s="10">
        <f>SUM(I19:I27)</f>
        <v>0</v>
      </c>
      <c r="J28" s="10">
        <f>SUM(J19:J27)</f>
        <v>19449.080203024998</v>
      </c>
      <c r="K28" s="10">
        <f>SUM(K19:K27)</f>
        <v>42434.356806600001</v>
      </c>
      <c r="L28" s="10">
        <f>SUM(L19:L27)</f>
        <v>200761.90263993334</v>
      </c>
      <c r="M28" s="10">
        <f>SUM(M19:M25)</f>
        <v>744747.9768066</v>
      </c>
      <c r="O28" s="10">
        <f>SUM(O19:O27)</f>
        <v>1126405.8735438418</v>
      </c>
    </row>
    <row r="29" spans="2:19" ht="12.75">
      <c r="B29" s="20"/>
      <c r="C29" s="24"/>
      <c r="F29" s="21"/>
      <c r="H29" s="10"/>
      <c r="I29" s="10"/>
      <c r="J29" s="10"/>
      <c r="K29" s="10"/>
      <c r="L29" s="10"/>
      <c r="M29" s="10"/>
      <c r="O29" s="10"/>
    </row>
    <row r="30" spans="2:19" ht="12.75">
      <c r="B30" s="20"/>
      <c r="C30" s="24"/>
      <c r="F30" s="21"/>
      <c r="H30" s="10"/>
      <c r="I30" s="10"/>
      <c r="J30" s="10"/>
      <c r="K30" s="10"/>
      <c r="L30" s="10"/>
      <c r="M30" s="10"/>
      <c r="O30" s="10"/>
    </row>
    <row r="31" spans="2:19" ht="12.75">
      <c r="B31" s="27"/>
      <c r="C31" s="24"/>
      <c r="F31" s="21"/>
      <c r="H31" s="10"/>
      <c r="I31" s="10"/>
      <c r="J31" s="10"/>
      <c r="K31" s="10"/>
      <c r="L31" s="10"/>
      <c r="M31" s="10"/>
      <c r="O31" s="10"/>
    </row>
    <row r="32" spans="2:19" ht="12.75">
      <c r="B32" s="20"/>
      <c r="C32" s="24"/>
      <c r="D32" s="24"/>
      <c r="E32" s="24"/>
      <c r="F32" s="24"/>
      <c r="G32" s="24"/>
      <c r="H32" s="28"/>
      <c r="I32" s="28"/>
      <c r="J32" s="28"/>
      <c r="K32" s="28"/>
      <c r="L32" s="28"/>
      <c r="M32" s="28"/>
      <c r="N32" s="28"/>
      <c r="O32" s="28"/>
      <c r="P32" s="24"/>
    </row>
    <row r="33" spans="2:19" ht="13.5" thickBot="1">
      <c r="B33" s="20"/>
      <c r="C33" s="24"/>
      <c r="D33" s="24" t="s">
        <v>32</v>
      </c>
      <c r="E33" s="24"/>
      <c r="F33" s="24"/>
      <c r="G33" s="24"/>
      <c r="H33" s="29">
        <f t="shared" ref="H33:M33" si="0">SUM(H28:H30)</f>
        <v>2133799.19</v>
      </c>
      <c r="I33" s="30">
        <f t="shared" si="0"/>
        <v>0</v>
      </c>
      <c r="J33" s="30">
        <f t="shared" si="0"/>
        <v>19449.080203024998</v>
      </c>
      <c r="K33" s="30">
        <f t="shared" si="0"/>
        <v>42434.356806600001</v>
      </c>
      <c r="L33" s="30">
        <f t="shared" si="0"/>
        <v>200761.90263993334</v>
      </c>
      <c r="M33" s="30">
        <f t="shared" si="0"/>
        <v>744747.9768066</v>
      </c>
      <c r="N33" s="24"/>
      <c r="O33" s="30">
        <f>SUM(O28:O30)</f>
        <v>1126405.8735438418</v>
      </c>
      <c r="P33" s="24"/>
    </row>
    <row r="34" spans="2:19" ht="13.5" thickTop="1">
      <c r="B34" s="20"/>
      <c r="C34" s="24"/>
      <c r="D34" s="24"/>
      <c r="E34" s="24"/>
      <c r="F34" s="24"/>
      <c r="G34" s="24"/>
      <c r="H34" s="10"/>
      <c r="I34" s="10"/>
      <c r="J34" s="10"/>
      <c r="K34" s="10"/>
      <c r="L34" s="10"/>
      <c r="M34" s="10"/>
      <c r="N34" s="24"/>
      <c r="O34" s="10"/>
      <c r="P34" s="24"/>
    </row>
    <row r="35" spans="2:19" ht="13.5" thickBot="1">
      <c r="B35" s="20"/>
      <c r="C35" s="24"/>
      <c r="D35" s="24" t="s">
        <v>33</v>
      </c>
      <c r="E35" s="24"/>
      <c r="F35" s="24"/>
      <c r="G35" s="24"/>
      <c r="H35" s="10"/>
      <c r="I35" s="30">
        <f>H33+I33</f>
        <v>2133799.19</v>
      </c>
      <c r="J35" s="30">
        <f>H33-I33-J33</f>
        <v>2114350.1097969748</v>
      </c>
      <c r="K35" s="30">
        <f>H33-I33-J33-K33</f>
        <v>2071915.7529903748</v>
      </c>
      <c r="L35" s="30">
        <f>H33-I33-J33-K33-L33</f>
        <v>1871153.8503504414</v>
      </c>
      <c r="M35" s="30">
        <f>H33-I33-J33-K33-L33-M33</f>
        <v>1126405.8735438413</v>
      </c>
      <c r="N35" s="24"/>
      <c r="O35" s="10"/>
      <c r="P35" s="24"/>
    </row>
    <row r="36" spans="2:19" ht="13.5" thickTop="1">
      <c r="B36" s="20"/>
      <c r="C36" s="24"/>
      <c r="D36" s="24"/>
      <c r="E36" s="24"/>
      <c r="F36" s="24"/>
      <c r="G36" s="24"/>
      <c r="H36" s="10"/>
      <c r="I36" s="10"/>
      <c r="J36" s="10"/>
      <c r="K36" s="10"/>
      <c r="L36" s="10"/>
      <c r="M36" s="10"/>
      <c r="N36" s="24"/>
      <c r="O36" s="10"/>
      <c r="P36" s="24"/>
      <c r="R36" s="31"/>
    </row>
    <row r="37" spans="2:19" ht="12.75">
      <c r="B37" s="20"/>
      <c r="C37" s="24"/>
      <c r="D37" s="24" t="s">
        <v>34</v>
      </c>
      <c r="E37" s="24"/>
      <c r="F37" s="24"/>
      <c r="G37" s="24"/>
      <c r="H37" s="10"/>
      <c r="I37" s="10"/>
      <c r="J37" s="10">
        <f>J28/5.5*5.5</f>
        <v>19449.080203024998</v>
      </c>
      <c r="K37" s="10">
        <f>+K19</f>
        <v>42434.356806600001</v>
      </c>
      <c r="L37" s="10">
        <f>+L19+L21+L23</f>
        <v>200761.90263993334</v>
      </c>
      <c r="M37" s="32">
        <f>+M19/12*K42+M23/11*K42+M25/10*(K42-1)+M21/10*(K42-2)</f>
        <v>378596.55340329994</v>
      </c>
      <c r="N37" s="24"/>
      <c r="O37" s="10"/>
      <c r="P37" s="24"/>
      <c r="R37" s="31"/>
    </row>
    <row r="38" spans="2:19" ht="12.75">
      <c r="B38" s="33"/>
      <c r="C38" s="24"/>
      <c r="D38" s="24"/>
      <c r="E38" s="24"/>
      <c r="F38" s="24"/>
      <c r="G38" s="24"/>
      <c r="H38" s="10"/>
      <c r="I38" s="10"/>
      <c r="J38" s="10"/>
      <c r="K38" s="10"/>
      <c r="L38" s="10"/>
      <c r="M38" s="10"/>
      <c r="N38" s="24"/>
      <c r="O38" s="10"/>
      <c r="P38" s="24"/>
      <c r="R38" s="31"/>
    </row>
    <row r="39" spans="2:19" ht="12.75">
      <c r="B39" s="24" t="s">
        <v>35</v>
      </c>
      <c r="C39" s="24"/>
      <c r="D39" s="24"/>
      <c r="E39" s="24"/>
      <c r="F39" s="24"/>
      <c r="G39" s="24"/>
      <c r="H39" s="24"/>
      <c r="I39" s="24"/>
      <c r="L39" s="10"/>
      <c r="M39" s="10"/>
      <c r="N39" s="24"/>
      <c r="P39" s="24"/>
      <c r="R39" s="31"/>
      <c r="S39" s="10"/>
    </row>
    <row r="40" spans="2:19" ht="12.75">
      <c r="B40" s="24"/>
      <c r="C40" s="24"/>
      <c r="D40" s="24"/>
      <c r="E40" s="24"/>
      <c r="F40" s="24"/>
      <c r="G40" s="24"/>
      <c r="H40" s="24"/>
      <c r="I40" s="24"/>
      <c r="N40" s="24"/>
      <c r="P40" s="24"/>
      <c r="S40" s="10"/>
    </row>
    <row r="41" spans="2:19" ht="12.75">
      <c r="B41" s="24" t="s">
        <v>36</v>
      </c>
      <c r="C41" s="24"/>
      <c r="D41" s="24"/>
      <c r="E41" s="24"/>
      <c r="F41" s="24"/>
      <c r="G41" s="24"/>
      <c r="H41" s="24"/>
      <c r="I41" s="24"/>
      <c r="K41" s="34" t="s">
        <v>37</v>
      </c>
      <c r="N41" s="24"/>
      <c r="P41" s="24"/>
    </row>
    <row r="42" spans="2:19" ht="12.75">
      <c r="B42" s="24"/>
      <c r="C42" s="24"/>
      <c r="D42" s="24"/>
      <c r="E42" s="24"/>
      <c r="F42" s="24"/>
      <c r="G42" s="24"/>
      <c r="H42" s="24"/>
      <c r="I42" s="24"/>
      <c r="K42" s="35">
        <v>6</v>
      </c>
      <c r="N42" s="24"/>
      <c r="P42" s="24"/>
    </row>
    <row r="43" spans="2:19" ht="12.75">
      <c r="B43" s="24"/>
      <c r="C43" s="24"/>
      <c r="D43" s="24"/>
      <c r="E43" s="24"/>
      <c r="F43" s="24"/>
      <c r="G43" s="24"/>
      <c r="H43" s="24"/>
      <c r="I43" s="24"/>
      <c r="N43" s="24"/>
      <c r="P43" s="24"/>
    </row>
    <row r="44" spans="2:19" ht="12.75">
      <c r="B44" s="24"/>
      <c r="C44" s="24"/>
      <c r="D44" s="24" t="s">
        <v>38</v>
      </c>
      <c r="E44" s="24"/>
      <c r="F44" s="24"/>
      <c r="G44" s="24"/>
      <c r="H44" s="24"/>
      <c r="I44" s="24"/>
      <c r="N44" s="24"/>
      <c r="P44" s="24"/>
    </row>
    <row r="45" spans="2:19" ht="12.75">
      <c r="B45" s="24"/>
      <c r="C45" s="24"/>
      <c r="D45" s="24" t="s">
        <v>39</v>
      </c>
      <c r="E45" s="24"/>
      <c r="F45" s="24"/>
      <c r="G45" s="24"/>
      <c r="H45" s="36">
        <v>80000</v>
      </c>
      <c r="I45" s="24"/>
      <c r="N45" s="24"/>
      <c r="P45" s="24"/>
    </row>
    <row r="46" spans="2:19" ht="12.75">
      <c r="B46" s="24"/>
      <c r="C46" s="24"/>
      <c r="D46" s="24" t="s">
        <v>40</v>
      </c>
      <c r="E46" s="24"/>
      <c r="F46" s="24"/>
      <c r="G46" s="24"/>
      <c r="H46" s="36">
        <v>67268.31</v>
      </c>
      <c r="I46" s="24"/>
      <c r="N46" s="24"/>
      <c r="P46" s="24"/>
    </row>
    <row r="47" spans="2:19" ht="12.75">
      <c r="B47" s="24"/>
      <c r="C47" s="24"/>
      <c r="D47" s="24" t="s">
        <v>41</v>
      </c>
      <c r="E47" s="24"/>
      <c r="F47" s="24"/>
      <c r="G47" s="24"/>
      <c r="H47" s="36">
        <v>16500</v>
      </c>
      <c r="I47" s="24"/>
      <c r="N47" s="24"/>
      <c r="P47" s="24"/>
    </row>
    <row r="48" spans="2:19" ht="15" customHeight="1">
      <c r="D48" s="24" t="s">
        <v>42</v>
      </c>
      <c r="E48" s="24"/>
      <c r="F48" s="24"/>
      <c r="G48" s="24"/>
      <c r="H48" s="36">
        <v>18341</v>
      </c>
    </row>
    <row r="49" spans="4:8" ht="15" customHeight="1">
      <c r="D49" s="24" t="s">
        <v>43</v>
      </c>
      <c r="E49" s="24"/>
      <c r="F49" s="24"/>
      <c r="G49" s="24"/>
      <c r="H49" s="36">
        <v>120000</v>
      </c>
    </row>
    <row r="50" spans="4:8" ht="15" customHeight="1">
      <c r="D50" s="24" t="s">
        <v>44</v>
      </c>
      <c r="E50" s="24"/>
      <c r="F50" s="24"/>
      <c r="G50" s="24"/>
      <c r="H50" s="36">
        <v>905627.09</v>
      </c>
    </row>
    <row r="51" spans="4:8" ht="15" customHeight="1">
      <c r="D51" s="24" t="s">
        <v>45</v>
      </c>
      <c r="E51" s="24"/>
      <c r="F51" s="24"/>
      <c r="G51" s="24"/>
      <c r="H51" s="36">
        <v>1304.3599999999999</v>
      </c>
    </row>
    <row r="52" spans="4:8" ht="15" customHeight="1">
      <c r="D52" s="24" t="s">
        <v>46</v>
      </c>
      <c r="E52" s="24"/>
      <c r="F52" s="24"/>
      <c r="G52" s="24"/>
      <c r="H52" s="36">
        <v>3630.66</v>
      </c>
    </row>
    <row r="53" spans="4:8" ht="15" customHeight="1">
      <c r="D53" s="24" t="s">
        <v>39</v>
      </c>
      <c r="H53" s="36">
        <v>39351.25</v>
      </c>
    </row>
    <row r="54" spans="4:8" ht="15" customHeight="1">
      <c r="D54" s="24" t="s">
        <v>45</v>
      </c>
      <c r="H54" s="36">
        <v>2065.9899999999998</v>
      </c>
    </row>
    <row r="55" spans="4:8" ht="15" customHeight="1">
      <c r="D55" s="1" t="s">
        <v>47</v>
      </c>
      <c r="H55" s="36">
        <v>18651</v>
      </c>
    </row>
    <row r="56" spans="4:8" ht="15" customHeight="1">
      <c r="D56" s="1" t="s">
        <v>47</v>
      </c>
      <c r="H56" s="36">
        <v>119.26</v>
      </c>
    </row>
    <row r="57" spans="4:8" ht="15" customHeight="1">
      <c r="D57" s="1" t="s">
        <v>48</v>
      </c>
      <c r="H57" s="36">
        <v>299.10000000000002</v>
      </c>
    </row>
    <row r="58" spans="4:8" ht="15" customHeight="1">
      <c r="H58" s="36"/>
    </row>
    <row r="59" spans="4:8" ht="15" customHeight="1" thickBot="1">
      <c r="H59" s="37">
        <f>SUM(H45:H57)</f>
        <v>1273158.02</v>
      </c>
    </row>
    <row r="60" spans="4:8" ht="15" customHeight="1" thickTop="1">
      <c r="F60" s="16" t="s">
        <v>49</v>
      </c>
      <c r="G60" s="16"/>
      <c r="H60" s="38">
        <f>'[3]L7 BS '!AE545-'181.2 - 2009.06.30'!H59</f>
        <v>-1273158.02</v>
      </c>
    </row>
    <row r="61" spans="4:8" ht="15" customHeight="1">
      <c r="H61" s="39"/>
    </row>
    <row r="62" spans="4:8" ht="15" customHeight="1">
      <c r="D62" s="1" t="s">
        <v>50</v>
      </c>
      <c r="H62" s="39"/>
    </row>
    <row r="63" spans="4:8" ht="15" customHeight="1">
      <c r="D63" s="1" t="s">
        <v>51</v>
      </c>
      <c r="H63" s="39">
        <v>623389.1</v>
      </c>
    </row>
    <row r="64" spans="4:8" ht="15" customHeight="1">
      <c r="D64" s="1" t="s">
        <v>51</v>
      </c>
      <c r="H64" s="39">
        <v>26250</v>
      </c>
    </row>
    <row r="65" spans="4:8" ht="15" customHeight="1">
      <c r="D65" s="1" t="s">
        <v>52</v>
      </c>
      <c r="H65" s="39">
        <v>11002.07</v>
      </c>
    </row>
    <row r="66" spans="4:8" ht="15" customHeight="1">
      <c r="H66" s="39"/>
    </row>
    <row r="67" spans="4:8" ht="15" customHeight="1" thickBot="1">
      <c r="H67" s="40">
        <f>SUM(H63:H66)</f>
        <v>660641.16999999993</v>
      </c>
    </row>
    <row r="68" spans="4:8" ht="15" customHeight="1" thickTop="1"/>
    <row r="69" spans="4:8" ht="15" customHeight="1" thickBot="1">
      <c r="D69" s="1" t="s">
        <v>53</v>
      </c>
      <c r="H69" s="41">
        <f>+H59+H67</f>
        <v>1933799.19</v>
      </c>
    </row>
    <row r="70" spans="4:8" ht="15" customHeight="1" thickTop="1"/>
  </sheetData>
  <pageMargins left="0.25" right="0" top="0.5" bottom="0.5" header="0.5" footer="0.5"/>
  <pageSetup scale="76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Revised Cost of Long-Term Debt</vt:lpstr>
      <vt:lpstr>Support</vt:lpstr>
      <vt:lpstr>181.2 - 2009.06.30</vt:lpstr>
      <vt:lpstr>'181.2 - 2009.06.30'!Print_Area</vt:lpstr>
      <vt:lpstr>Support!Print_Area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Dimitry Neyzelman</dc:creator>
  <cp:lastModifiedBy>dineyzel</cp:lastModifiedBy>
  <dcterms:created xsi:type="dcterms:W3CDTF">2009-11-25T16:43:51Z</dcterms:created>
  <dcterms:modified xsi:type="dcterms:W3CDTF">2013-12-12T17:10:30Z</dcterms:modified>
</cp:coreProperties>
</file>