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135" windowHeight="8550"/>
  </bookViews>
  <sheets>
    <sheet name="Summary" sheetId="3" r:id="rId1"/>
    <sheet name="030" sheetId="1" r:id="rId2"/>
    <sheet name="060" sheetId="2" r:id="rId3"/>
    <sheet name="060_071DIV" sheetId="4" r:id="rId4"/>
    <sheet name="020" sheetId="5" r:id="rId5"/>
    <sheet name="050" sheetId="6" r:id="rId6"/>
    <sheet name="050_095DIV" sheetId="11" r:id="rId7"/>
    <sheet name="050_099DIV" sheetId="12" r:id="rId8"/>
    <sheet name="050_divested states not GA" sheetId="13" r:id="rId9"/>
    <sheet name="050_left in Lib serv area" sheetId="15" r:id="rId10"/>
    <sheet name="070" sheetId="7" r:id="rId11"/>
    <sheet name="080" sheetId="8" r:id="rId12"/>
    <sheet name="180" sheetId="9" r:id="rId13"/>
    <sheet name="212" sheetId="17" r:id="rId14"/>
    <sheet name="232" sheetId="18" r:id="rId15"/>
    <sheet name="233" sheetId="19" r:id="rId16"/>
    <sheet name="303" sheetId="20" r:id="rId17"/>
    <sheet name="221" sheetId="22" r:id="rId18"/>
    <sheet name="231" sheetId="23" r:id="rId19"/>
    <sheet name="234" sheetId="21" r:id="rId20"/>
    <sheet name="236" sheetId="24" r:id="rId21"/>
    <sheet name="237" sheetId="34" r:id="rId22"/>
    <sheet name="301" sheetId="25" r:id="rId23"/>
    <sheet name="306" sheetId="26" r:id="rId24"/>
    <sheet name="302" sheetId="27" r:id="rId25"/>
    <sheet name="312" sheetId="28" r:id="rId26"/>
    <sheet name="321" sheetId="29" r:id="rId27"/>
    <sheet name="321 (2)" sheetId="31" r:id="rId28"/>
  </sheets>
  <definedNames>
    <definedName name="EssAliasTable" localSheetId="4">"Default"</definedName>
    <definedName name="EssAliasTable" localSheetId="1">"Default"</definedName>
    <definedName name="EssAliasTable" localSheetId="5">"Default"</definedName>
    <definedName name="EssAliasTable" localSheetId="6">"Default"</definedName>
    <definedName name="EssAliasTable" localSheetId="7">"Default"</definedName>
    <definedName name="EssAliasTable" localSheetId="8">"Default"</definedName>
    <definedName name="EssAliasTable" localSheetId="9">"Default"</definedName>
    <definedName name="EssAliasTable" localSheetId="2">"Default"</definedName>
    <definedName name="EssAliasTable" localSheetId="3">"Default"</definedName>
    <definedName name="EssAliasTable" localSheetId="10">"Default"</definedName>
    <definedName name="EssAliasTable" localSheetId="11">"Default"</definedName>
    <definedName name="EssAliasTable" localSheetId="12">"Default"</definedName>
    <definedName name="EssAliasTable" localSheetId="13">"Default"</definedName>
    <definedName name="EssAliasTable" localSheetId="17">"Default"</definedName>
    <definedName name="EssAliasTable" localSheetId="18">"Default"</definedName>
    <definedName name="EssAliasTable" localSheetId="14">"Default"</definedName>
    <definedName name="EssAliasTable" localSheetId="15">"Default"</definedName>
    <definedName name="EssAliasTable" localSheetId="19">"Default"</definedName>
    <definedName name="EssAliasTable" localSheetId="20">"Default"</definedName>
    <definedName name="EssAliasTable" localSheetId="21">"Default"</definedName>
    <definedName name="EssAliasTable" localSheetId="22">"Default"</definedName>
    <definedName name="EssAliasTable" localSheetId="24">"Default"</definedName>
    <definedName name="EssAliasTable" localSheetId="16">"Default"</definedName>
    <definedName name="EssAliasTable" localSheetId="23">"Default"</definedName>
    <definedName name="EssAliasTable" localSheetId="25">"Default"</definedName>
    <definedName name="EssAliasTable" localSheetId="26">"Default"</definedName>
    <definedName name="EssAliasTable" localSheetId="27">"Default"</definedName>
    <definedName name="EssfHasNonUnique" localSheetId="4">FALSE</definedName>
    <definedName name="EssfHasNonUnique" localSheetId="1">FALSE</definedName>
    <definedName name="EssfHasNonUnique" localSheetId="5">FALSE</definedName>
    <definedName name="EssfHasNonUnique" localSheetId="6">FALSE</definedName>
    <definedName name="EssfHasNonUnique" localSheetId="7">FALSE</definedName>
    <definedName name="EssfHasNonUnique" localSheetId="8">FALSE</definedName>
    <definedName name="EssfHasNonUnique" localSheetId="9">FALSE</definedName>
    <definedName name="EssfHasNonUnique" localSheetId="2">FALSE</definedName>
    <definedName name="EssfHasNonUnique" localSheetId="3">FALSE</definedName>
    <definedName name="EssfHasNonUnique" localSheetId="10">FALSE</definedName>
    <definedName name="EssfHasNonUnique" localSheetId="11">FALSE</definedName>
    <definedName name="EssfHasNonUnique" localSheetId="12">FALSE</definedName>
    <definedName name="EssfHasNonUnique" localSheetId="13">FALSE</definedName>
    <definedName name="EssfHasNonUnique" localSheetId="17">FALSE</definedName>
    <definedName name="EssfHasNonUnique" localSheetId="18">FALSE</definedName>
    <definedName name="EssfHasNonUnique" localSheetId="14">FALSE</definedName>
    <definedName name="EssfHasNonUnique" localSheetId="15">FALSE</definedName>
    <definedName name="EssfHasNonUnique" localSheetId="19">FALSE</definedName>
    <definedName name="EssfHasNonUnique" localSheetId="20">FALSE</definedName>
    <definedName name="EssfHasNonUnique" localSheetId="21">FALSE</definedName>
    <definedName name="EssfHasNonUnique" localSheetId="22">FALSE</definedName>
    <definedName name="EssfHasNonUnique" localSheetId="24">FALSE</definedName>
    <definedName name="EssfHasNonUnique" localSheetId="16">FALSE</definedName>
    <definedName name="EssfHasNonUnique" localSheetId="23">FALSE</definedName>
    <definedName name="EssfHasNonUnique" localSheetId="25">FALSE</definedName>
    <definedName name="EssfHasNonUnique" localSheetId="26">FALSE</definedName>
    <definedName name="EssfHasNonUnique" localSheetId="27">FALSE</definedName>
    <definedName name="EssLatest" localSheetId="4">"Oct"</definedName>
    <definedName name="EssLatest" localSheetId="1">"Oct"</definedName>
    <definedName name="EssLatest" localSheetId="5">"Oct"</definedName>
    <definedName name="EssLatest" localSheetId="6">"Oct"</definedName>
    <definedName name="EssLatest" localSheetId="7">"Oct"</definedName>
    <definedName name="EssLatest" localSheetId="8">"Oct"</definedName>
    <definedName name="EssLatest" localSheetId="9">"Oct"</definedName>
    <definedName name="EssLatest" localSheetId="2">"Oct"</definedName>
    <definedName name="EssLatest" localSheetId="3">"Oct"</definedName>
    <definedName name="EssLatest" localSheetId="10">"Oct"</definedName>
    <definedName name="EssLatest" localSheetId="11">"Oct"</definedName>
    <definedName name="EssLatest" localSheetId="12">"Oct"</definedName>
    <definedName name="EssLatest" localSheetId="13">"Oct"</definedName>
    <definedName name="EssLatest" localSheetId="17">"Oct"</definedName>
    <definedName name="EssLatest" localSheetId="18">"Oct"</definedName>
    <definedName name="EssLatest" localSheetId="14">"Oct"</definedName>
    <definedName name="EssLatest" localSheetId="15">"Oct"</definedName>
    <definedName name="EssLatest" localSheetId="19">"Oct"</definedName>
    <definedName name="EssLatest" localSheetId="20">"Oct"</definedName>
    <definedName name="EssLatest" localSheetId="21">"Oct"</definedName>
    <definedName name="EssLatest" localSheetId="22">"Oct"</definedName>
    <definedName name="EssLatest" localSheetId="24">"Oct"</definedName>
    <definedName name="EssLatest" localSheetId="16">"Oct"</definedName>
    <definedName name="EssLatest" localSheetId="23">"Oct"</definedName>
    <definedName name="EssLatest" localSheetId="25">"Oct"</definedName>
    <definedName name="EssLatest" localSheetId="26">"Oct"</definedName>
    <definedName name="EssLatest" localSheetId="27">"Oct"</definedName>
    <definedName name="EssOptions" localSheetId="4">"A1100000000111100011001100020_01000"</definedName>
    <definedName name="EssOptions" localSheetId="1">"A1100000000111100011001100020_01000"</definedName>
    <definedName name="EssOptions" localSheetId="5">"A1100000000111100011001100020_01000"</definedName>
    <definedName name="EssOptions" localSheetId="6">"A1100000000111100011001100020_01000"</definedName>
    <definedName name="EssOptions" localSheetId="7">"A1100000000111100011001100020_01000"</definedName>
    <definedName name="EssOptions" localSheetId="8">"A1100000000111100011001100020_01000"</definedName>
    <definedName name="EssOptions" localSheetId="9">"A1100000000111100011001100020_01000"</definedName>
    <definedName name="EssOptions" localSheetId="2">"A1100000000111100011001100020_01000"</definedName>
    <definedName name="EssOptions" localSheetId="3">"A1100000000111100011001100020_01000"</definedName>
    <definedName name="EssOptions" localSheetId="10">"A1100000000111100011001100020_01000"</definedName>
    <definedName name="EssOptions" localSheetId="11">"A1100000000111100011001100020_01000"</definedName>
    <definedName name="EssOptions" localSheetId="12">"A1100000000111100011001100020_01000"</definedName>
    <definedName name="EssOptions" localSheetId="13">"A1100000000111100011001100020_01000"</definedName>
    <definedName name="EssOptions" localSheetId="17">"A1100000000111100011001100020_01000"</definedName>
    <definedName name="EssOptions" localSheetId="18">"A1100000000111100011001100020_01000"</definedName>
    <definedName name="EssOptions" localSheetId="14">"A1100000000111100011001100020_01000"</definedName>
    <definedName name="EssOptions" localSheetId="15">"A1100000000111100011001100020_01000"</definedName>
    <definedName name="EssOptions" localSheetId="19">"A1100000000111100011001100020_01000"</definedName>
    <definedName name="EssOptions" localSheetId="20">"A1100000000111100011001100020_01000"</definedName>
    <definedName name="EssOptions" localSheetId="21">"A1100000000111100011001100020_01000"</definedName>
    <definedName name="EssOptions" localSheetId="22">"A1100000000111100011001100020_01000"</definedName>
    <definedName name="EssOptions" localSheetId="24">"A1100000000111100011001100020_01000"</definedName>
    <definedName name="EssOptions" localSheetId="16">"A1100000000111100011001100020_01000"</definedName>
    <definedName name="EssOptions" localSheetId="23">"A1100000000111100011001100020_01000"</definedName>
    <definedName name="EssOptions" localSheetId="25">"A1100000000111100011001100020_01000"</definedName>
    <definedName name="EssOptions" localSheetId="26">"A1100000000111100011001100020_01000"</definedName>
    <definedName name="EssOptions" localSheetId="27">"A1100000000111100011001100020_01000"</definedName>
    <definedName name="_xlnm.Print_Area" localSheetId="4">'020'!$A$1:$B$33</definedName>
    <definedName name="_xlnm.Print_Area" localSheetId="1">'030'!$A$1:$B$33</definedName>
    <definedName name="_xlnm.Print_Area" localSheetId="5">'050'!$A$1:$H$44</definedName>
    <definedName name="_xlnm.Print_Area" localSheetId="6">'050_095DIV'!$A$1:$B$33</definedName>
    <definedName name="_xlnm.Print_Area" localSheetId="7">'050_099DIV'!$A$1:$B$33</definedName>
    <definedName name="_xlnm.Print_Area" localSheetId="8">'050_divested states not GA'!$A$1:$B$33</definedName>
    <definedName name="_xlnm.Print_Area" localSheetId="9">'050_left in Lib serv area'!$A$1:$B$33</definedName>
    <definedName name="_xlnm.Print_Area" localSheetId="2">'060'!$A$1:$B$33</definedName>
    <definedName name="_xlnm.Print_Area" localSheetId="3">'060_071DIV'!$A$1:$B$33</definedName>
    <definedName name="_xlnm.Print_Area" localSheetId="10">'070'!$A$1:$B$33</definedName>
    <definedName name="_xlnm.Print_Area" localSheetId="11">'080'!$A$1:$B$33</definedName>
    <definedName name="_xlnm.Print_Area" localSheetId="12">'180'!$A$1:$B$33</definedName>
    <definedName name="_xlnm.Print_Area" localSheetId="13">'212'!$A$1:$B$33</definedName>
    <definedName name="_xlnm.Print_Area" localSheetId="17">'221'!$A$1:$B$33</definedName>
    <definedName name="_xlnm.Print_Area" localSheetId="18">'231'!$A$1:$B$33</definedName>
    <definedName name="_xlnm.Print_Area" localSheetId="14">'232'!$A$1:$B$33</definedName>
    <definedName name="_xlnm.Print_Area" localSheetId="15">'233'!$A$1:$B$33</definedName>
    <definedName name="_xlnm.Print_Area" localSheetId="19">'234'!$A$1:$B$33</definedName>
    <definedName name="_xlnm.Print_Area" localSheetId="20">'236'!$A$1:$I$43</definedName>
    <definedName name="_xlnm.Print_Area" localSheetId="21">'237'!$A$1:$B$33</definedName>
    <definedName name="_xlnm.Print_Area" localSheetId="22">'301'!$A$1:$B$33</definedName>
    <definedName name="_xlnm.Print_Area" localSheetId="24">'302'!$A$1:$B$33</definedName>
    <definedName name="_xlnm.Print_Area" localSheetId="16">'303'!$A$1:$B$33</definedName>
    <definedName name="_xlnm.Print_Area" localSheetId="23">'306'!$A$1:$B$33</definedName>
    <definedName name="_xlnm.Print_Area" localSheetId="25">'312'!$A$1:$B$33</definedName>
    <definedName name="_xlnm.Print_Area" localSheetId="26">'321'!$A$1:$B$33</definedName>
    <definedName name="_xlnm.Print_Area" localSheetId="27">'321 (2)'!$A$1:$B$33</definedName>
    <definedName name="_xlnm.Print_Area" localSheetId="0">Summary!$A$1:$C$15</definedName>
  </definedNames>
  <calcPr calcId="145621"/>
</workbook>
</file>

<file path=xl/calcChain.xml><?xml version="1.0" encoding="utf-8"?>
<calcChain xmlns="http://schemas.openxmlformats.org/spreadsheetml/2006/main">
  <c r="B9" i="3" l="1"/>
  <c r="B13" i="3" l="1"/>
  <c r="C30" i="24" l="1"/>
  <c r="B12" i="3" l="1"/>
  <c r="B11" i="3"/>
  <c r="B10" i="3"/>
  <c r="B8" i="3"/>
  <c r="B7" i="3"/>
  <c r="B6" i="3"/>
  <c r="B15" i="3" l="1"/>
  <c r="B44" i="6"/>
  <c r="B37" i="6"/>
  <c r="B35" i="6"/>
  <c r="H30" i="6"/>
  <c r="D30" i="6"/>
</calcChain>
</file>

<file path=xl/sharedStrings.xml><?xml version="1.0" encoding="utf-8"?>
<sst xmlns="http://schemas.openxmlformats.org/spreadsheetml/2006/main" count="1023" uniqueCount="86">
  <si>
    <t>Service Area</t>
  </si>
  <si>
    <t>Labor</t>
  </si>
  <si>
    <t>Benefits</t>
  </si>
  <si>
    <t>Materials &amp; Supplies</t>
  </si>
  <si>
    <t>Vehicles &amp; Equip</t>
  </si>
  <si>
    <t>Print &amp; Postages</t>
  </si>
  <si>
    <t>Insurance</t>
  </si>
  <si>
    <t>Marketing</t>
  </si>
  <si>
    <t>Employee Welfare</t>
  </si>
  <si>
    <t>Information Technologies</t>
  </si>
  <si>
    <t>Rent, Maint., &amp; Utilities</t>
  </si>
  <si>
    <t>Directors &amp; Shareholders &amp;PR</t>
  </si>
  <si>
    <t>Telecom</t>
  </si>
  <si>
    <t>Travel &amp; Entertainment</t>
  </si>
  <si>
    <t>Dues &amp; Donations</t>
  </si>
  <si>
    <t>Training</t>
  </si>
  <si>
    <t>Outside Services</t>
  </si>
  <si>
    <t>Provision for Bad Debt</t>
  </si>
  <si>
    <t>Miscellaneous</t>
  </si>
  <si>
    <t>Operation &amp; Maintenance Expenses</t>
  </si>
  <si>
    <t>O&amp;M - Total Operation &amp; Maintenance Expense</t>
  </si>
  <si>
    <t>Atmos Energy Corporation</t>
  </si>
  <si>
    <t>Cost Center</t>
  </si>
  <si>
    <t>Total O&amp;M Expenses Before Allocations</t>
  </si>
  <si>
    <t>Expense Billings</t>
  </si>
  <si>
    <t>View</t>
  </si>
  <si>
    <t>Type</t>
  </si>
  <si>
    <t>Fiscal 2012</t>
  </si>
  <si>
    <t>Atmos Energy-West Texas</t>
  </si>
  <si>
    <t>Total Year</t>
  </si>
  <si>
    <t>Atmos Energy-Colorado-Kansas</t>
  </si>
  <si>
    <t>West Missouri Division - 071DIV</t>
  </si>
  <si>
    <t>0</t>
  </si>
  <si>
    <t>Atmos Energy-Louisiana</t>
  </si>
  <si>
    <t>Atmos Energy-KY/Mid-States</t>
  </si>
  <si>
    <t>Georgia Div - 095DIV</t>
  </si>
  <si>
    <t>Divested States-KMD - DSTKMD</t>
  </si>
  <si>
    <t>Fort Benning System Div - 099DIV</t>
  </si>
  <si>
    <t>Liberty General Office - S998000</t>
  </si>
  <si>
    <t>Atmos Energy-Mississippi</t>
  </si>
  <si>
    <t>Atmos Energy-Mid-Tex</t>
  </si>
  <si>
    <t>Atmos Pipeline - Texas</t>
  </si>
  <si>
    <t>Atmos Energy Marketing LLC (Formerly Woodward Marketing, LLC)</t>
  </si>
  <si>
    <t>UCG Storage</t>
  </si>
  <si>
    <t>WKG Storage</t>
  </si>
  <si>
    <t>Trans Louisiana Gas Pipeline (Formerly Trans Louisiana Industrial Gas)</t>
  </si>
  <si>
    <t>Trans Louisiana Gas Storage</t>
  </si>
  <si>
    <t>Atmos Power Systems Inc (Formerly Atmos Leasing)</t>
  </si>
  <si>
    <t>Atmos Pipeline &amp; Storage LLC (Formerly Atmos Storage)</t>
  </si>
  <si>
    <t>Atmos Gathering Company, LLC</t>
  </si>
  <si>
    <t>Atmos Energy Services LLC (Previous Inc)</t>
  </si>
  <si>
    <t>Atmos Exploration &amp; Production (Formerly WKGR)</t>
  </si>
  <si>
    <t>O&amp;M</t>
  </si>
  <si>
    <t xml:space="preserve"> West Tex Div </t>
  </si>
  <si>
    <t>CO/KS Div</t>
  </si>
  <si>
    <t>LA Div</t>
  </si>
  <si>
    <t>Kentucky/ MidStates Div</t>
  </si>
  <si>
    <t>Mississippi Div</t>
  </si>
  <si>
    <t xml:space="preserve">Mid-Tex  Div </t>
  </si>
  <si>
    <t>Atmos P/L</t>
  </si>
  <si>
    <t>Non Reg</t>
  </si>
  <si>
    <t>Sum</t>
  </si>
  <si>
    <t>Company</t>
  </si>
  <si>
    <t>Acct 1070</t>
  </si>
  <si>
    <t>Acct 1210</t>
  </si>
  <si>
    <t>Acct 1860</t>
  </si>
  <si>
    <t>Total</t>
  </si>
  <si>
    <t xml:space="preserve">               906,990.69 </t>
  </si>
  <si>
    <t xml:space="preserve">           1,084,124.11 </t>
  </si>
  <si>
    <t xml:space="preserve">           1,672,866.39 </t>
  </si>
  <si>
    <t xml:space="preserve">           3,663,981.19 </t>
  </si>
  <si>
    <t xml:space="preserve">               368,000.00 </t>
  </si>
  <si>
    <t xml:space="preserve">               109,216.50 </t>
  </si>
  <si>
    <t xml:space="preserve">               833,452.00 </t>
  </si>
  <si>
    <t xml:space="preserve">               942,668.50 </t>
  </si>
  <si>
    <t xml:space="preserve">               313,104.11 </t>
  </si>
  <si>
    <t xml:space="preserve">           1,329,311.30 </t>
  </si>
  <si>
    <t xml:space="preserve">           2,285,576.11 </t>
  </si>
  <si>
    <t xml:space="preserve">           5,287,753.80 </t>
  </si>
  <si>
    <t>impaired in FY12</t>
  </si>
  <si>
    <t>Egasco</t>
  </si>
  <si>
    <t>Atmos Energy Holdings Inc ( Formerly Atmos Propane Inc)</t>
  </si>
  <si>
    <t>Mississippi Energies, Inc.</t>
  </si>
  <si>
    <t>Phoenix Gas Gathering Company</t>
  </si>
  <si>
    <t>OAG 01-173</t>
  </si>
  <si>
    <t>Allocation Factor Support - O&amp;M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</si>
</sst>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62"/>
      <name val="Arial"/>
      <family val="2"/>
    </font>
    <font>
      <sz val="18"/>
      <color indexed="6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color indexed="13"/>
      <name val="Arial"/>
      <family val="2"/>
    </font>
    <font>
      <b/>
      <sz val="20"/>
      <color indexed="62"/>
      <name val="Arial"/>
      <family val="2"/>
    </font>
    <font>
      <b/>
      <sz val="14"/>
      <color indexed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38" fontId="0" fillId="0" borderId="1" xfId="1" applyNumberFormat="1" applyFont="1" applyBorder="1"/>
    <xf numFmtId="38" fontId="2" fillId="0" borderId="2" xfId="1" applyNumberFormat="1" applyFont="1" applyBorder="1"/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/>
    <xf numFmtId="0" fontId="6" fillId="0" borderId="0" xfId="0" applyFont="1"/>
    <xf numFmtId="0" fontId="1" fillId="2" borderId="1" xfId="0" applyFont="1" applyFill="1" applyBorder="1"/>
    <xf numFmtId="0" fontId="0" fillId="2" borderId="1" xfId="0" applyFill="1" applyBorder="1"/>
    <xf numFmtId="0" fontId="0" fillId="0" borderId="1" xfId="0" applyBorder="1"/>
    <xf numFmtId="38" fontId="0" fillId="0" borderId="3" xfId="1" applyNumberFormat="1" applyFont="1" applyBorder="1"/>
    <xf numFmtId="0" fontId="2" fillId="3" borderId="0" xfId="0" applyFont="1" applyFill="1" applyAlignment="1">
      <alignment horizontal="centerContinuous"/>
    </xf>
    <xf numFmtId="0" fontId="0" fillId="0" borderId="0" xfId="0" quotePrefix="1"/>
    <xf numFmtId="0" fontId="8" fillId="0" borderId="0" xfId="0" quotePrefix="1" applyFont="1" applyAlignment="1">
      <alignment horizontal="centerContinuous"/>
    </xf>
    <xf numFmtId="43" fontId="0" fillId="0" borderId="0" xfId="1" quotePrefix="1" applyFont="1"/>
    <xf numFmtId="0" fontId="3" fillId="0" borderId="0" xfId="0" quotePrefix="1" applyFont="1" applyAlignment="1">
      <alignment horizontal="centerContinuous"/>
    </xf>
    <xf numFmtId="0" fontId="9" fillId="3" borderId="0" xfId="0" quotePrefix="1" applyFont="1" applyFill="1" applyAlignment="1">
      <alignment horizontal="centerContinuous"/>
    </xf>
    <xf numFmtId="164" fontId="5" fillId="2" borderId="1" xfId="1" quotePrefix="1" applyNumberFormat="1" applyFont="1" applyFill="1" applyBorder="1" applyAlignment="1">
      <alignment horizontal="center"/>
    </xf>
    <xf numFmtId="164" fontId="7" fillId="2" borderId="1" xfId="1" quotePrefix="1" applyNumberFormat="1" applyFont="1" applyFill="1" applyBorder="1" applyAlignment="1">
      <alignment horizontal="center"/>
    </xf>
    <xf numFmtId="0" fontId="0" fillId="0" borderId="1" xfId="0" quotePrefix="1" applyBorder="1"/>
    <xf numFmtId="0" fontId="2" fillId="0" borderId="1" xfId="0" quotePrefix="1" applyFont="1" applyBorder="1"/>
    <xf numFmtId="0" fontId="2" fillId="0" borderId="4" xfId="0" quotePrefix="1" applyFont="1" applyBorder="1"/>
    <xf numFmtId="38" fontId="0" fillId="0" borderId="1" xfId="1" quotePrefix="1" applyNumberFormat="1" applyFont="1" applyBorder="1"/>
    <xf numFmtId="38" fontId="2" fillId="4" borderId="1" xfId="1" applyNumberFormat="1" applyFont="1" applyFill="1" applyBorder="1"/>
    <xf numFmtId="38" fontId="2" fillId="0" borderId="0" xfId="0" applyNumberFormat="1" applyFont="1"/>
    <xf numFmtId="0" fontId="2" fillId="0" borderId="0" xfId="0" applyFont="1" applyFill="1"/>
    <xf numFmtId="38" fontId="2" fillId="0" borderId="0" xfId="0" applyNumberFormat="1" applyFont="1" applyFill="1"/>
    <xf numFmtId="38" fontId="2" fillId="0" borderId="0" xfId="1" applyNumberFormat="1" applyFont="1" applyFill="1" applyBorder="1"/>
    <xf numFmtId="38" fontId="0" fillId="0" borderId="3" xfId="1" quotePrefix="1" applyNumberFormat="1" applyFont="1" applyBorder="1"/>
    <xf numFmtId="38" fontId="0" fillId="0" borderId="0" xfId="0" applyNumberFormat="1"/>
    <xf numFmtId="0" fontId="10" fillId="5" borderId="5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right" vertical="center"/>
    </xf>
    <xf numFmtId="0" fontId="11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vertical="center"/>
    </xf>
    <xf numFmtId="0" fontId="10" fillId="5" borderId="6" xfId="0" applyFont="1" applyFill="1" applyBorder="1" applyAlignment="1">
      <alignment vertical="center"/>
    </xf>
    <xf numFmtId="0" fontId="10" fillId="4" borderId="6" xfId="0" applyFont="1" applyFill="1" applyBorder="1" applyAlignment="1">
      <alignment vertical="center"/>
    </xf>
    <xf numFmtId="0" fontId="1" fillId="0" borderId="0" xfId="0" applyFont="1"/>
    <xf numFmtId="0" fontId="10" fillId="5" borderId="0" xfId="0" applyFont="1" applyFill="1" applyBorder="1" applyAlignment="1">
      <alignment vertical="center"/>
    </xf>
    <xf numFmtId="38" fontId="2" fillId="4" borderId="0" xfId="0" applyNumberFormat="1" applyFont="1" applyFill="1"/>
    <xf numFmtId="43" fontId="0" fillId="0" borderId="0" xfId="0" applyNumberFormat="1"/>
    <xf numFmtId="164" fontId="12" fillId="0" borderId="0" xfId="1" applyNumberFormat="1" applyFont="1" applyFill="1" applyBorder="1"/>
    <xf numFmtId="41" fontId="2" fillId="0" borderId="0" xfId="0" applyNumberFormat="1" applyFont="1"/>
    <xf numFmtId="38" fontId="2" fillId="0" borderId="7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zoomScaleNormal="100" workbookViewId="0">
      <selection activeCell="C3" sqref="C3"/>
    </sheetView>
  </sheetViews>
  <sheetFormatPr defaultRowHeight="12.75" x14ac:dyDescent="0.2"/>
  <cols>
    <col min="1" max="1" width="21.85546875" bestFit="1" customWidth="1"/>
    <col min="2" max="2" width="15" bestFit="1" customWidth="1"/>
    <col min="5" max="5" width="12" bestFit="1" customWidth="1"/>
    <col min="7" max="7" width="9.85546875" bestFit="1" customWidth="1"/>
  </cols>
  <sheetData>
    <row r="1" spans="1:7" x14ac:dyDescent="0.2">
      <c r="A1" s="1" t="s">
        <v>21</v>
      </c>
    </row>
    <row r="2" spans="1:7" x14ac:dyDescent="0.2">
      <c r="A2" s="1" t="s">
        <v>85</v>
      </c>
    </row>
    <row r="3" spans="1:7" x14ac:dyDescent="0.2">
      <c r="A3" s="1" t="s">
        <v>84</v>
      </c>
    </row>
    <row r="5" spans="1:7" x14ac:dyDescent="0.2">
      <c r="A5" t="s">
        <v>52</v>
      </c>
    </row>
    <row r="6" spans="1:7" x14ac:dyDescent="0.2">
      <c r="A6" t="s">
        <v>53</v>
      </c>
      <c r="B6" s="30">
        <f>'030'!B30</f>
        <v>27206253.270000003</v>
      </c>
    </row>
    <row r="7" spans="1:7" x14ac:dyDescent="0.2">
      <c r="A7" t="s">
        <v>54</v>
      </c>
      <c r="B7" s="30">
        <f>'060'!B30-'060_071DIV'!B30</f>
        <v>23712916.309999999</v>
      </c>
    </row>
    <row r="8" spans="1:7" x14ac:dyDescent="0.2">
      <c r="A8" t="s">
        <v>55</v>
      </c>
      <c r="B8" s="30">
        <f>'020'!B30</f>
        <v>32400888.18</v>
      </c>
    </row>
    <row r="9" spans="1:7" x14ac:dyDescent="0.2">
      <c r="A9" t="s">
        <v>56</v>
      </c>
      <c r="B9" s="30">
        <f>'050'!B30-'050_095DIV'!B30-'050_099DIV'!B30-'050_divested states not GA'!B30-'050_left in Lib serv area'!B30+1315</f>
        <v>37120534.789999999</v>
      </c>
      <c r="F9" s="30"/>
    </row>
    <row r="10" spans="1:7" x14ac:dyDescent="0.2">
      <c r="A10" t="s">
        <v>57</v>
      </c>
      <c r="B10" s="30">
        <f>'070'!B30</f>
        <v>31477147.5</v>
      </c>
    </row>
    <row r="11" spans="1:7" x14ac:dyDescent="0.2">
      <c r="A11" t="s">
        <v>58</v>
      </c>
      <c r="B11" s="30">
        <f>'080'!B30</f>
        <v>98525277.579999998</v>
      </c>
    </row>
    <row r="12" spans="1:7" x14ac:dyDescent="0.2">
      <c r="A12" t="s">
        <v>59</v>
      </c>
      <c r="B12" s="30">
        <f>'180'!B30</f>
        <v>62992566.529999994</v>
      </c>
    </row>
    <row r="13" spans="1:7" x14ac:dyDescent="0.2">
      <c r="A13" t="s">
        <v>60</v>
      </c>
      <c r="B13" s="30">
        <f>'212'!B30+'232'!B30+'233'!B30+'303'!B30+'234'!B30+'221'!B30+'231'!B30+'236'!C30+'301'!B30+'306'!B30+'302'!B30+'312'!B30+'321'!B30+'237'!B30</f>
        <v>27800405.230000008</v>
      </c>
      <c r="F13" s="30"/>
    </row>
    <row r="15" spans="1:7" ht="13.5" thickBot="1" x14ac:dyDescent="0.25">
      <c r="A15" t="s">
        <v>61</v>
      </c>
      <c r="B15" s="43">
        <f>SUM(B6:B14)</f>
        <v>341235989.38999999</v>
      </c>
      <c r="E15" s="41"/>
      <c r="G15" s="40"/>
    </row>
    <row r="16" spans="1:7" ht="13.5" thickTop="1" x14ac:dyDescent="0.2"/>
    <row r="17" spans="1:7" x14ac:dyDescent="0.2">
      <c r="A17" s="37"/>
      <c r="B17" s="42"/>
    </row>
    <row r="19" spans="1:7" x14ac:dyDescent="0.2">
      <c r="A19" s="37"/>
      <c r="B19" s="30"/>
    </row>
    <row r="21" spans="1:7" x14ac:dyDescent="0.2">
      <c r="G21" s="40"/>
    </row>
  </sheetData>
  <printOptions horizontalCentered="1"/>
  <pageMargins left="0.7" right="0.7" top="0.75" bottom="0.75" header="0.3" footer="0.3"/>
  <pageSetup scale="70" orientation="portrait" r:id="rId1"/>
  <headerFooter>
    <oddHeader>&amp;C&amp;A&amp;RCASE NO. 2013-00148
ATTACHMENT 3
TO OAG DR NO. 1-173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C3" sqref="C3"/>
    </sheetView>
  </sheetViews>
  <sheetFormatPr defaultRowHeight="12.75" x14ac:dyDescent="0.2"/>
  <cols>
    <col min="1" max="1" width="44.7109375" customWidth="1"/>
    <col min="2" max="2" width="12" customWidth="1"/>
    <col min="3" max="3" width="29.7109375" customWidth="1"/>
  </cols>
  <sheetData>
    <row r="1" spans="1:3" x14ac:dyDescent="0.2">
      <c r="A1" s="4"/>
      <c r="B1" s="4"/>
      <c r="C1" s="13" t="s">
        <v>25</v>
      </c>
    </row>
    <row r="2" spans="1:3" x14ac:dyDescent="0.2">
      <c r="A2" s="4"/>
      <c r="B2" s="4"/>
      <c r="C2" s="13" t="s">
        <v>26</v>
      </c>
    </row>
    <row r="3" spans="1:3" ht="26.25" x14ac:dyDescent="0.4">
      <c r="A3" s="14" t="s">
        <v>21</v>
      </c>
      <c r="B3" s="4"/>
      <c r="C3" s="15" t="s">
        <v>38</v>
      </c>
    </row>
    <row r="4" spans="1:3" x14ac:dyDescent="0.2">
      <c r="A4" s="4"/>
      <c r="B4" s="4"/>
      <c r="C4" s="15" t="s">
        <v>22</v>
      </c>
    </row>
    <row r="5" spans="1:3" s="6" customFormat="1" ht="23.25" x14ac:dyDescent="0.35">
      <c r="A5" s="16" t="s">
        <v>19</v>
      </c>
      <c r="B5" s="5"/>
    </row>
    <row r="6" spans="1:3" ht="18" x14ac:dyDescent="0.25">
      <c r="A6" s="17" t="s">
        <v>34</v>
      </c>
      <c r="B6" s="12"/>
    </row>
    <row r="7" spans="1:3" x14ac:dyDescent="0.2">
      <c r="A7" s="4"/>
      <c r="B7" s="4"/>
    </row>
    <row r="8" spans="1:3" x14ac:dyDescent="0.2">
      <c r="A8" s="4"/>
      <c r="B8" s="4"/>
    </row>
    <row r="9" spans="1:3" s="7" customFormat="1" x14ac:dyDescent="0.2">
      <c r="A9" s="8"/>
      <c r="B9" s="18" t="s">
        <v>27</v>
      </c>
    </row>
    <row r="10" spans="1:3" x14ac:dyDescent="0.2">
      <c r="A10" s="9"/>
      <c r="B10" s="19" t="s">
        <v>29</v>
      </c>
    </row>
    <row r="11" spans="1:3" x14ac:dyDescent="0.2">
      <c r="A11" s="20" t="s">
        <v>1</v>
      </c>
      <c r="B11" s="2">
        <v>19987.600000000002</v>
      </c>
    </row>
    <row r="12" spans="1:3" x14ac:dyDescent="0.2">
      <c r="A12" s="20" t="s">
        <v>2</v>
      </c>
      <c r="B12" s="23" t="s">
        <v>32</v>
      </c>
    </row>
    <row r="13" spans="1:3" x14ac:dyDescent="0.2">
      <c r="A13" s="20" t="s">
        <v>8</v>
      </c>
      <c r="B13" s="23" t="s">
        <v>32</v>
      </c>
    </row>
    <row r="14" spans="1:3" x14ac:dyDescent="0.2">
      <c r="A14" s="20" t="s">
        <v>6</v>
      </c>
      <c r="B14" s="2">
        <v>-8776.83</v>
      </c>
    </row>
    <row r="15" spans="1:3" x14ac:dyDescent="0.2">
      <c r="A15" s="20" t="s">
        <v>10</v>
      </c>
      <c r="B15" s="23" t="s">
        <v>32</v>
      </c>
    </row>
    <row r="16" spans="1:3" x14ac:dyDescent="0.2">
      <c r="A16" s="20" t="s">
        <v>4</v>
      </c>
      <c r="B16" s="23" t="s">
        <v>32</v>
      </c>
    </row>
    <row r="17" spans="1:2" x14ac:dyDescent="0.2">
      <c r="A17" s="20" t="s">
        <v>3</v>
      </c>
      <c r="B17" s="2">
        <v>78.33</v>
      </c>
    </row>
    <row r="18" spans="1:2" x14ac:dyDescent="0.2">
      <c r="A18" s="20" t="s">
        <v>9</v>
      </c>
      <c r="B18" s="23" t="s">
        <v>32</v>
      </c>
    </row>
    <row r="19" spans="1:2" x14ac:dyDescent="0.2">
      <c r="A19" s="20" t="s">
        <v>12</v>
      </c>
      <c r="B19" s="2">
        <v>164.38</v>
      </c>
    </row>
    <row r="20" spans="1:2" x14ac:dyDescent="0.2">
      <c r="A20" s="20" t="s">
        <v>7</v>
      </c>
      <c r="B20" s="23" t="s">
        <v>32</v>
      </c>
    </row>
    <row r="21" spans="1:2" x14ac:dyDescent="0.2">
      <c r="A21" s="20" t="s">
        <v>11</v>
      </c>
      <c r="B21" s="23" t="s">
        <v>32</v>
      </c>
    </row>
    <row r="22" spans="1:2" x14ac:dyDescent="0.2">
      <c r="A22" s="20" t="s">
        <v>14</v>
      </c>
      <c r="B22" s="23" t="s">
        <v>32</v>
      </c>
    </row>
    <row r="23" spans="1:2" x14ac:dyDescent="0.2">
      <c r="A23" s="20" t="s">
        <v>5</v>
      </c>
      <c r="B23" s="23" t="s">
        <v>32</v>
      </c>
    </row>
    <row r="24" spans="1:2" x14ac:dyDescent="0.2">
      <c r="A24" s="20" t="s">
        <v>13</v>
      </c>
      <c r="B24" s="23" t="s">
        <v>32</v>
      </c>
    </row>
    <row r="25" spans="1:2" x14ac:dyDescent="0.2">
      <c r="A25" s="20" t="s">
        <v>15</v>
      </c>
      <c r="B25" s="23" t="s">
        <v>32</v>
      </c>
    </row>
    <row r="26" spans="1:2" x14ac:dyDescent="0.2">
      <c r="A26" s="20" t="s">
        <v>16</v>
      </c>
      <c r="B26" s="2">
        <v>54986.19</v>
      </c>
    </row>
    <row r="27" spans="1:2" x14ac:dyDescent="0.2">
      <c r="A27" s="20" t="s">
        <v>17</v>
      </c>
      <c r="B27" s="23" t="s">
        <v>32</v>
      </c>
    </row>
    <row r="28" spans="1:2" x14ac:dyDescent="0.2">
      <c r="A28" s="20" t="s">
        <v>18</v>
      </c>
      <c r="B28" s="11">
        <v>54639.14</v>
      </c>
    </row>
    <row r="29" spans="1:2" x14ac:dyDescent="0.2">
      <c r="A29" s="10"/>
      <c r="B29" s="2"/>
    </row>
    <row r="30" spans="1:2" s="1" customFormat="1" x14ac:dyDescent="0.2">
      <c r="A30" s="21" t="s">
        <v>23</v>
      </c>
      <c r="B30" s="24">
        <v>121078.81000000001</v>
      </c>
    </row>
    <row r="31" spans="1:2" x14ac:dyDescent="0.2">
      <c r="A31" s="20" t="s">
        <v>24</v>
      </c>
      <c r="B31" s="23" t="s">
        <v>32</v>
      </c>
    </row>
    <row r="32" spans="1:2" x14ac:dyDescent="0.2">
      <c r="A32" s="10"/>
      <c r="B32" s="2"/>
    </row>
    <row r="33" spans="1:2" s="1" customFormat="1" ht="13.5" thickBot="1" x14ac:dyDescent="0.25">
      <c r="A33" s="22" t="s">
        <v>20</v>
      </c>
      <c r="B33" s="3">
        <v>121078.81000000001</v>
      </c>
    </row>
    <row r="34" spans="1:2" ht="13.5" thickTop="1" x14ac:dyDescent="0.2"/>
  </sheetData>
  <printOptions horizontalCentered="1"/>
  <pageMargins left="0.7" right="0.7" top="0.75" bottom="0.75" header="0.3" footer="0.3"/>
  <pageSetup scale="70" orientation="portrait" r:id="rId1"/>
  <headerFooter>
    <oddHeader>&amp;C&amp;A&amp;RCASE NO. 2013-00148
ATTACHMENT 3
TO OAG DR NO. 1-173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C3" sqref="C3"/>
    </sheetView>
  </sheetViews>
  <sheetFormatPr defaultRowHeight="12.75" x14ac:dyDescent="0.2"/>
  <cols>
    <col min="1" max="1" width="44.7109375" customWidth="1"/>
    <col min="2" max="2" width="12" customWidth="1"/>
    <col min="3" max="3" width="12.5703125" customWidth="1"/>
  </cols>
  <sheetData>
    <row r="1" spans="1:3" x14ac:dyDescent="0.2">
      <c r="A1" s="4"/>
      <c r="B1" s="4"/>
      <c r="C1" s="13" t="s">
        <v>25</v>
      </c>
    </row>
    <row r="2" spans="1:3" x14ac:dyDescent="0.2">
      <c r="A2" s="4"/>
      <c r="B2" s="4"/>
      <c r="C2" s="13" t="s">
        <v>26</v>
      </c>
    </row>
    <row r="3" spans="1:3" ht="26.25" x14ac:dyDescent="0.4">
      <c r="A3" s="14" t="s">
        <v>21</v>
      </c>
      <c r="B3" s="4"/>
      <c r="C3" s="15" t="s">
        <v>0</v>
      </c>
    </row>
    <row r="4" spans="1:3" x14ac:dyDescent="0.2">
      <c r="A4" s="4"/>
      <c r="B4" s="4"/>
      <c r="C4" s="15" t="s">
        <v>22</v>
      </c>
    </row>
    <row r="5" spans="1:3" s="6" customFormat="1" ht="23.25" x14ac:dyDescent="0.35">
      <c r="A5" s="16" t="s">
        <v>19</v>
      </c>
      <c r="B5" s="5"/>
    </row>
    <row r="6" spans="1:3" ht="18" x14ac:dyDescent="0.25">
      <c r="A6" s="17" t="s">
        <v>39</v>
      </c>
      <c r="B6" s="12"/>
    </row>
    <row r="7" spans="1:3" x14ac:dyDescent="0.2">
      <c r="A7" s="4"/>
      <c r="B7" s="4"/>
    </row>
    <row r="8" spans="1:3" x14ac:dyDescent="0.2">
      <c r="A8" s="4"/>
      <c r="B8" s="4"/>
    </row>
    <row r="9" spans="1:3" s="7" customFormat="1" x14ac:dyDescent="0.2">
      <c r="A9" s="8"/>
      <c r="B9" s="18" t="s">
        <v>27</v>
      </c>
    </row>
    <row r="10" spans="1:3" x14ac:dyDescent="0.2">
      <c r="A10" s="9"/>
      <c r="B10" s="19" t="s">
        <v>29</v>
      </c>
    </row>
    <row r="11" spans="1:3" x14ac:dyDescent="0.2">
      <c r="A11" s="20" t="s">
        <v>1</v>
      </c>
      <c r="B11" s="2">
        <v>10752066.869999999</v>
      </c>
    </row>
    <row r="12" spans="1:3" x14ac:dyDescent="0.2">
      <c r="A12" s="20" t="s">
        <v>2</v>
      </c>
      <c r="B12" s="2">
        <v>5429967.8499999996</v>
      </c>
    </row>
    <row r="13" spans="1:3" x14ac:dyDescent="0.2">
      <c r="A13" s="20" t="s">
        <v>8</v>
      </c>
      <c r="B13" s="2">
        <v>1112750.1499999999</v>
      </c>
    </row>
    <row r="14" spans="1:3" x14ac:dyDescent="0.2">
      <c r="A14" s="20" t="s">
        <v>6</v>
      </c>
      <c r="B14" s="2">
        <v>238955.47000000003</v>
      </c>
    </row>
    <row r="15" spans="1:3" x14ac:dyDescent="0.2">
      <c r="A15" s="20" t="s">
        <v>10</v>
      </c>
      <c r="B15" s="2">
        <v>1363278.04</v>
      </c>
    </row>
    <row r="16" spans="1:3" x14ac:dyDescent="0.2">
      <c r="A16" s="20" t="s">
        <v>4</v>
      </c>
      <c r="B16" s="2">
        <v>1620343.94</v>
      </c>
    </row>
    <row r="17" spans="1:2" x14ac:dyDescent="0.2">
      <c r="A17" s="20" t="s">
        <v>3</v>
      </c>
      <c r="B17" s="2">
        <v>850416.29</v>
      </c>
    </row>
    <row r="18" spans="1:2" x14ac:dyDescent="0.2">
      <c r="A18" s="20" t="s">
        <v>9</v>
      </c>
      <c r="B18" s="2">
        <v>113638.57</v>
      </c>
    </row>
    <row r="19" spans="1:2" x14ac:dyDescent="0.2">
      <c r="A19" s="20" t="s">
        <v>12</v>
      </c>
      <c r="B19" s="2">
        <v>697784.47</v>
      </c>
    </row>
    <row r="20" spans="1:2" x14ac:dyDescent="0.2">
      <c r="A20" s="20" t="s">
        <v>7</v>
      </c>
      <c r="B20" s="2">
        <v>406451.29000000004</v>
      </c>
    </row>
    <row r="21" spans="1:2" x14ac:dyDescent="0.2">
      <c r="A21" s="20" t="s">
        <v>11</v>
      </c>
      <c r="B21" s="2">
        <v>5353.34</v>
      </c>
    </row>
    <row r="22" spans="1:2" x14ac:dyDescent="0.2">
      <c r="A22" s="20" t="s">
        <v>14</v>
      </c>
      <c r="B22" s="2">
        <v>185234.43000000002</v>
      </c>
    </row>
    <row r="23" spans="1:2" x14ac:dyDescent="0.2">
      <c r="A23" s="20" t="s">
        <v>5</v>
      </c>
      <c r="B23" s="2">
        <v>42363.570000000007</v>
      </c>
    </row>
    <row r="24" spans="1:2" x14ac:dyDescent="0.2">
      <c r="A24" s="20" t="s">
        <v>13</v>
      </c>
      <c r="B24" s="2">
        <v>745878.87999999989</v>
      </c>
    </row>
    <row r="25" spans="1:2" x14ac:dyDescent="0.2">
      <c r="A25" s="20" t="s">
        <v>15</v>
      </c>
      <c r="B25" s="2">
        <v>59304.880000000005</v>
      </c>
    </row>
    <row r="26" spans="1:2" x14ac:dyDescent="0.2">
      <c r="A26" s="20" t="s">
        <v>16</v>
      </c>
      <c r="B26" s="2">
        <v>6609660.3100000015</v>
      </c>
    </row>
    <row r="27" spans="1:2" x14ac:dyDescent="0.2">
      <c r="A27" s="20" t="s">
        <v>17</v>
      </c>
      <c r="B27" s="23">
        <v>989846.53</v>
      </c>
    </row>
    <row r="28" spans="1:2" x14ac:dyDescent="0.2">
      <c r="A28" s="20" t="s">
        <v>18</v>
      </c>
      <c r="B28" s="11">
        <v>253852.62</v>
      </c>
    </row>
    <row r="29" spans="1:2" x14ac:dyDescent="0.2">
      <c r="A29" s="10"/>
      <c r="B29" s="2"/>
    </row>
    <row r="30" spans="1:2" s="1" customFormat="1" x14ac:dyDescent="0.2">
      <c r="A30" s="21" t="s">
        <v>23</v>
      </c>
      <c r="B30" s="24">
        <v>31477147.5</v>
      </c>
    </row>
    <row r="31" spans="1:2" x14ac:dyDescent="0.2">
      <c r="A31" s="20" t="s">
        <v>24</v>
      </c>
      <c r="B31" s="2">
        <v>9031079.1500000004</v>
      </c>
    </row>
    <row r="32" spans="1:2" x14ac:dyDescent="0.2">
      <c r="A32" s="10"/>
      <c r="B32" s="2"/>
    </row>
    <row r="33" spans="1:2" s="1" customFormat="1" ht="13.5" thickBot="1" x14ac:dyDescent="0.25">
      <c r="A33" s="22" t="s">
        <v>20</v>
      </c>
      <c r="B33" s="3">
        <v>40508226.649999999</v>
      </c>
    </row>
    <row r="34" spans="1:2" ht="13.5" thickTop="1" x14ac:dyDescent="0.2"/>
  </sheetData>
  <printOptions horizontalCentered="1"/>
  <pageMargins left="0.7" right="0.7" top="0.75" bottom="0.75" header="0.3" footer="0.3"/>
  <pageSetup scale="70" orientation="portrait" r:id="rId1"/>
  <headerFooter>
    <oddHeader>&amp;C&amp;A&amp;RCASE NO. 2013-00148
ATTACHMENT 3
TO OAG DR NO. 1-173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C3" sqref="C3"/>
    </sheetView>
  </sheetViews>
  <sheetFormatPr defaultRowHeight="12.75" x14ac:dyDescent="0.2"/>
  <cols>
    <col min="1" max="1" width="44.7109375" customWidth="1"/>
    <col min="2" max="2" width="12" customWidth="1"/>
    <col min="3" max="3" width="12.5703125" customWidth="1"/>
  </cols>
  <sheetData>
    <row r="1" spans="1:3" x14ac:dyDescent="0.2">
      <c r="A1" s="4"/>
      <c r="B1" s="4"/>
      <c r="C1" s="13" t="s">
        <v>25</v>
      </c>
    </row>
    <row r="2" spans="1:3" x14ac:dyDescent="0.2">
      <c r="A2" s="4"/>
      <c r="B2" s="4"/>
      <c r="C2" s="13" t="s">
        <v>26</v>
      </c>
    </row>
    <row r="3" spans="1:3" ht="26.25" x14ac:dyDescent="0.4">
      <c r="A3" s="14" t="s">
        <v>21</v>
      </c>
      <c r="B3" s="4"/>
      <c r="C3" s="15" t="s">
        <v>0</v>
      </c>
    </row>
    <row r="4" spans="1:3" x14ac:dyDescent="0.2">
      <c r="A4" s="4"/>
      <c r="B4" s="4"/>
      <c r="C4" s="15" t="s">
        <v>22</v>
      </c>
    </row>
    <row r="5" spans="1:3" s="6" customFormat="1" ht="23.25" x14ac:dyDescent="0.35">
      <c r="A5" s="16" t="s">
        <v>19</v>
      </c>
      <c r="B5" s="5"/>
    </row>
    <row r="6" spans="1:3" ht="18" x14ac:dyDescent="0.25">
      <c r="A6" s="17" t="s">
        <v>40</v>
      </c>
      <c r="B6" s="12"/>
    </row>
    <row r="7" spans="1:3" x14ac:dyDescent="0.2">
      <c r="A7" s="4"/>
      <c r="B7" s="4"/>
    </row>
    <row r="8" spans="1:3" x14ac:dyDescent="0.2">
      <c r="A8" s="4"/>
      <c r="B8" s="4"/>
    </row>
    <row r="9" spans="1:3" s="7" customFormat="1" x14ac:dyDescent="0.2">
      <c r="A9" s="8"/>
      <c r="B9" s="18" t="s">
        <v>27</v>
      </c>
    </row>
    <row r="10" spans="1:3" x14ac:dyDescent="0.2">
      <c r="A10" s="9"/>
      <c r="B10" s="19" t="s">
        <v>29</v>
      </c>
    </row>
    <row r="11" spans="1:3" x14ac:dyDescent="0.2">
      <c r="A11" s="20" t="s">
        <v>1</v>
      </c>
      <c r="B11" s="2">
        <v>31027180.169999994</v>
      </c>
    </row>
    <row r="12" spans="1:3" x14ac:dyDescent="0.2">
      <c r="A12" s="20" t="s">
        <v>2</v>
      </c>
      <c r="B12" s="2">
        <v>9562870.8500000015</v>
      </c>
    </row>
    <row r="13" spans="1:3" x14ac:dyDescent="0.2">
      <c r="A13" s="20" t="s">
        <v>8</v>
      </c>
      <c r="B13" s="2">
        <v>2016377.4299999997</v>
      </c>
    </row>
    <row r="14" spans="1:3" x14ac:dyDescent="0.2">
      <c r="A14" s="20" t="s">
        <v>6</v>
      </c>
      <c r="B14" s="2">
        <v>2057169.17</v>
      </c>
    </row>
    <row r="15" spans="1:3" x14ac:dyDescent="0.2">
      <c r="A15" s="20" t="s">
        <v>10</v>
      </c>
      <c r="B15" s="2">
        <v>1495783.2799999998</v>
      </c>
    </row>
    <row r="16" spans="1:3" x14ac:dyDescent="0.2">
      <c r="A16" s="20" t="s">
        <v>4</v>
      </c>
      <c r="B16" s="2">
        <v>5599785.6800000025</v>
      </c>
    </row>
    <row r="17" spans="1:2" x14ac:dyDescent="0.2">
      <c r="A17" s="20" t="s">
        <v>3</v>
      </c>
      <c r="B17" s="2">
        <v>6129461.8300000001</v>
      </c>
    </row>
    <row r="18" spans="1:2" x14ac:dyDescent="0.2">
      <c r="A18" s="20" t="s">
        <v>9</v>
      </c>
      <c r="B18" s="2">
        <v>192380.45</v>
      </c>
    </row>
    <row r="19" spans="1:2" x14ac:dyDescent="0.2">
      <c r="A19" s="20" t="s">
        <v>12</v>
      </c>
      <c r="B19" s="2">
        <v>1641792.8499999999</v>
      </c>
    </row>
    <row r="20" spans="1:2" x14ac:dyDescent="0.2">
      <c r="A20" s="20" t="s">
        <v>7</v>
      </c>
      <c r="B20" s="2">
        <v>1960765.6500000001</v>
      </c>
    </row>
    <row r="21" spans="1:2" x14ac:dyDescent="0.2">
      <c r="A21" s="20" t="s">
        <v>11</v>
      </c>
      <c r="B21" s="2">
        <v>1825.8600000000001</v>
      </c>
    </row>
    <row r="22" spans="1:2" x14ac:dyDescent="0.2">
      <c r="A22" s="20" t="s">
        <v>14</v>
      </c>
      <c r="B22" s="2">
        <v>852714.94</v>
      </c>
    </row>
    <row r="23" spans="1:2" x14ac:dyDescent="0.2">
      <c r="A23" s="20" t="s">
        <v>5</v>
      </c>
      <c r="B23" s="2">
        <v>73053.960000000006</v>
      </c>
    </row>
    <row r="24" spans="1:2" x14ac:dyDescent="0.2">
      <c r="A24" s="20" t="s">
        <v>13</v>
      </c>
      <c r="B24" s="2">
        <v>1522736.02</v>
      </c>
    </row>
    <row r="25" spans="1:2" x14ac:dyDescent="0.2">
      <c r="A25" s="20" t="s">
        <v>15</v>
      </c>
      <c r="B25" s="2">
        <v>242384.01</v>
      </c>
    </row>
    <row r="26" spans="1:2" x14ac:dyDescent="0.2">
      <c r="A26" s="20" t="s">
        <v>16</v>
      </c>
      <c r="B26" s="2">
        <v>31171417.280000001</v>
      </c>
    </row>
    <row r="27" spans="1:2" x14ac:dyDescent="0.2">
      <c r="A27" s="20" t="s">
        <v>17</v>
      </c>
      <c r="B27" s="23">
        <v>3644166.02</v>
      </c>
    </row>
    <row r="28" spans="1:2" x14ac:dyDescent="0.2">
      <c r="A28" s="20" t="s">
        <v>18</v>
      </c>
      <c r="B28" s="11">
        <v>-666587.87000000011</v>
      </c>
    </row>
    <row r="29" spans="1:2" x14ac:dyDescent="0.2">
      <c r="A29" s="10"/>
      <c r="B29" s="2"/>
    </row>
    <row r="30" spans="1:2" s="1" customFormat="1" x14ac:dyDescent="0.2">
      <c r="A30" s="21" t="s">
        <v>23</v>
      </c>
      <c r="B30" s="24">
        <v>98525277.579999998</v>
      </c>
    </row>
    <row r="31" spans="1:2" x14ac:dyDescent="0.2">
      <c r="A31" s="20" t="s">
        <v>24</v>
      </c>
      <c r="B31" s="2">
        <v>48645811.630000003</v>
      </c>
    </row>
    <row r="32" spans="1:2" x14ac:dyDescent="0.2">
      <c r="A32" s="10"/>
      <c r="B32" s="2"/>
    </row>
    <row r="33" spans="1:2" s="1" customFormat="1" ht="13.5" thickBot="1" x14ac:dyDescent="0.25">
      <c r="A33" s="22" t="s">
        <v>20</v>
      </c>
      <c r="B33" s="3">
        <v>147171089.21000001</v>
      </c>
    </row>
    <row r="34" spans="1:2" ht="13.5" thickTop="1" x14ac:dyDescent="0.2"/>
  </sheetData>
  <printOptions horizontalCentered="1"/>
  <pageMargins left="0.7" right="0.7" top="0.75" bottom="0.75" header="0.3" footer="0.3"/>
  <pageSetup scale="70" orientation="portrait" r:id="rId1"/>
  <headerFooter>
    <oddHeader>&amp;C&amp;A&amp;RCASE NO. 2013-00148
ATTACHMENT 3
TO OAG DR NO. 1-173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C3" sqref="C3"/>
    </sheetView>
  </sheetViews>
  <sheetFormatPr defaultRowHeight="12.75" x14ac:dyDescent="0.2"/>
  <cols>
    <col min="1" max="1" width="44.7109375" customWidth="1"/>
    <col min="2" max="2" width="12" customWidth="1"/>
    <col min="3" max="3" width="12.5703125" customWidth="1"/>
  </cols>
  <sheetData>
    <row r="1" spans="1:3" x14ac:dyDescent="0.2">
      <c r="A1" s="4"/>
      <c r="B1" s="4"/>
      <c r="C1" s="13" t="s">
        <v>25</v>
      </c>
    </row>
    <row r="2" spans="1:3" x14ac:dyDescent="0.2">
      <c r="A2" s="4"/>
      <c r="B2" s="4"/>
      <c r="C2" s="13" t="s">
        <v>26</v>
      </c>
    </row>
    <row r="3" spans="1:3" ht="26.25" x14ac:dyDescent="0.4">
      <c r="A3" s="14" t="s">
        <v>21</v>
      </c>
      <c r="B3" s="4"/>
      <c r="C3" s="15" t="s">
        <v>0</v>
      </c>
    </row>
    <row r="4" spans="1:3" x14ac:dyDescent="0.2">
      <c r="A4" s="4"/>
      <c r="B4" s="4"/>
      <c r="C4" s="15" t="s">
        <v>22</v>
      </c>
    </row>
    <row r="5" spans="1:3" s="6" customFormat="1" ht="23.25" x14ac:dyDescent="0.35">
      <c r="A5" s="16" t="s">
        <v>19</v>
      </c>
      <c r="B5" s="5"/>
    </row>
    <row r="6" spans="1:3" ht="18" x14ac:dyDescent="0.25">
      <c r="A6" s="17" t="s">
        <v>41</v>
      </c>
      <c r="B6" s="12"/>
    </row>
    <row r="7" spans="1:3" x14ac:dyDescent="0.2">
      <c r="A7" s="4"/>
      <c r="B7" s="4"/>
    </row>
    <row r="8" spans="1:3" x14ac:dyDescent="0.2">
      <c r="A8" s="4"/>
      <c r="B8" s="4"/>
    </row>
    <row r="9" spans="1:3" s="7" customFormat="1" x14ac:dyDescent="0.2">
      <c r="A9" s="8"/>
      <c r="B9" s="18" t="s">
        <v>27</v>
      </c>
    </row>
    <row r="10" spans="1:3" x14ac:dyDescent="0.2">
      <c r="A10" s="9"/>
      <c r="B10" s="19" t="s">
        <v>29</v>
      </c>
    </row>
    <row r="11" spans="1:3" x14ac:dyDescent="0.2">
      <c r="A11" s="20" t="s">
        <v>1</v>
      </c>
      <c r="B11" s="2">
        <v>19488604.560000002</v>
      </c>
    </row>
    <row r="12" spans="1:3" x14ac:dyDescent="0.2">
      <c r="A12" s="20" t="s">
        <v>2</v>
      </c>
      <c r="B12" s="2">
        <v>6241264.1200000001</v>
      </c>
    </row>
    <row r="13" spans="1:3" x14ac:dyDescent="0.2">
      <c r="A13" s="20" t="s">
        <v>8</v>
      </c>
      <c r="B13" s="2">
        <v>2146904.0100000002</v>
      </c>
    </row>
    <row r="14" spans="1:3" x14ac:dyDescent="0.2">
      <c r="A14" s="20" t="s">
        <v>6</v>
      </c>
      <c r="B14" s="2">
        <v>629146.77</v>
      </c>
    </row>
    <row r="15" spans="1:3" x14ac:dyDescent="0.2">
      <c r="A15" s="20" t="s">
        <v>10</v>
      </c>
      <c r="B15" s="2">
        <v>2390677.63</v>
      </c>
    </row>
    <row r="16" spans="1:3" x14ac:dyDescent="0.2">
      <c r="A16" s="20" t="s">
        <v>4</v>
      </c>
      <c r="B16" s="2">
        <v>2165458.92</v>
      </c>
    </row>
    <row r="17" spans="1:2" x14ac:dyDescent="0.2">
      <c r="A17" s="20" t="s">
        <v>3</v>
      </c>
      <c r="B17" s="2">
        <v>5638073.3599999994</v>
      </c>
    </row>
    <row r="18" spans="1:2" x14ac:dyDescent="0.2">
      <c r="A18" s="20" t="s">
        <v>9</v>
      </c>
      <c r="B18" s="2">
        <v>378329.12</v>
      </c>
    </row>
    <row r="19" spans="1:2" x14ac:dyDescent="0.2">
      <c r="A19" s="20" t="s">
        <v>12</v>
      </c>
      <c r="B19" s="2">
        <v>952872.21</v>
      </c>
    </row>
    <row r="20" spans="1:2" x14ac:dyDescent="0.2">
      <c r="A20" s="20" t="s">
        <v>7</v>
      </c>
      <c r="B20" s="2">
        <v>348831.29000000004</v>
      </c>
    </row>
    <row r="21" spans="1:2" x14ac:dyDescent="0.2">
      <c r="A21" s="20" t="s">
        <v>11</v>
      </c>
      <c r="B21" s="2">
        <v>2917.38</v>
      </c>
    </row>
    <row r="22" spans="1:2" x14ac:dyDescent="0.2">
      <c r="A22" s="20" t="s">
        <v>14</v>
      </c>
      <c r="B22" s="2">
        <v>237209.69999999998</v>
      </c>
    </row>
    <row r="23" spans="1:2" x14ac:dyDescent="0.2">
      <c r="A23" s="20" t="s">
        <v>5</v>
      </c>
      <c r="B23" s="2">
        <v>70154.75</v>
      </c>
    </row>
    <row r="24" spans="1:2" x14ac:dyDescent="0.2">
      <c r="A24" s="20" t="s">
        <v>13</v>
      </c>
      <c r="B24" s="2">
        <v>1056263.94</v>
      </c>
    </row>
    <row r="25" spans="1:2" x14ac:dyDescent="0.2">
      <c r="A25" s="20" t="s">
        <v>15</v>
      </c>
      <c r="B25" s="2">
        <v>208453.25</v>
      </c>
    </row>
    <row r="26" spans="1:2" x14ac:dyDescent="0.2">
      <c r="A26" s="20" t="s">
        <v>16</v>
      </c>
      <c r="B26" s="2">
        <v>22016083.350000001</v>
      </c>
    </row>
    <row r="27" spans="1:2" x14ac:dyDescent="0.2">
      <c r="A27" s="20" t="s">
        <v>17</v>
      </c>
      <c r="B27" s="23">
        <v>55046.23</v>
      </c>
    </row>
    <row r="28" spans="1:2" x14ac:dyDescent="0.2">
      <c r="A28" s="20" t="s">
        <v>18</v>
      </c>
      <c r="B28" s="11">
        <v>-1033724.0599999998</v>
      </c>
    </row>
    <row r="29" spans="1:2" x14ac:dyDescent="0.2">
      <c r="A29" s="10"/>
      <c r="B29" s="2"/>
    </row>
    <row r="30" spans="1:2" s="1" customFormat="1" x14ac:dyDescent="0.2">
      <c r="A30" s="21" t="s">
        <v>23</v>
      </c>
      <c r="B30" s="24">
        <v>62992566.529999994</v>
      </c>
    </row>
    <row r="31" spans="1:2" x14ac:dyDescent="0.2">
      <c r="A31" s="20" t="s">
        <v>24</v>
      </c>
      <c r="B31" s="2">
        <v>8529642.8200000003</v>
      </c>
    </row>
    <row r="32" spans="1:2" x14ac:dyDescent="0.2">
      <c r="A32" s="10"/>
      <c r="B32" s="2"/>
    </row>
    <row r="33" spans="1:2" s="1" customFormat="1" ht="13.5" thickBot="1" x14ac:dyDescent="0.25">
      <c r="A33" s="22" t="s">
        <v>20</v>
      </c>
      <c r="B33" s="3">
        <v>71522209.350000009</v>
      </c>
    </row>
    <row r="34" spans="1:2" ht="13.5" thickTop="1" x14ac:dyDescent="0.2"/>
  </sheetData>
  <printOptions horizontalCentered="1"/>
  <pageMargins left="0.7" right="0.7" top="0.75" bottom="0.75" header="0.3" footer="0.3"/>
  <pageSetup scale="70" orientation="portrait" r:id="rId1"/>
  <headerFooter>
    <oddHeader>&amp;C&amp;A&amp;RCASE NO. 2013-00148
ATTACHMENT 3
TO OAG DR NO. 1-173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C3" sqref="C3"/>
    </sheetView>
  </sheetViews>
  <sheetFormatPr defaultRowHeight="12.75" x14ac:dyDescent="0.2"/>
  <cols>
    <col min="1" max="1" width="44.7109375" customWidth="1"/>
    <col min="2" max="2" width="12" customWidth="1"/>
    <col min="3" max="3" width="12.5703125" customWidth="1"/>
  </cols>
  <sheetData>
    <row r="1" spans="1:3" x14ac:dyDescent="0.2">
      <c r="A1" s="4"/>
      <c r="B1" s="4"/>
      <c r="C1" s="13" t="s">
        <v>25</v>
      </c>
    </row>
    <row r="2" spans="1:3" x14ac:dyDescent="0.2">
      <c r="A2" s="4"/>
      <c r="B2" s="4"/>
      <c r="C2" s="13" t="s">
        <v>26</v>
      </c>
    </row>
    <row r="3" spans="1:3" ht="26.25" x14ac:dyDescent="0.4">
      <c r="A3" s="14" t="s">
        <v>21</v>
      </c>
      <c r="B3" s="4"/>
      <c r="C3" s="15" t="s">
        <v>0</v>
      </c>
    </row>
    <row r="4" spans="1:3" x14ac:dyDescent="0.2">
      <c r="A4" s="4"/>
      <c r="B4" s="4"/>
      <c r="C4" s="15" t="s">
        <v>22</v>
      </c>
    </row>
    <row r="5" spans="1:3" s="6" customFormat="1" ht="23.25" x14ac:dyDescent="0.35">
      <c r="A5" s="16" t="s">
        <v>19</v>
      </c>
      <c r="B5" s="5"/>
    </row>
    <row r="6" spans="1:3" ht="18" x14ac:dyDescent="0.25">
      <c r="A6" s="17" t="s">
        <v>42</v>
      </c>
      <c r="B6" s="12"/>
    </row>
    <row r="7" spans="1:3" x14ac:dyDescent="0.2">
      <c r="A7" s="4"/>
      <c r="B7" s="4"/>
    </row>
    <row r="8" spans="1:3" x14ac:dyDescent="0.2">
      <c r="A8" s="4"/>
      <c r="B8" s="4"/>
    </row>
    <row r="9" spans="1:3" s="7" customFormat="1" x14ac:dyDescent="0.2">
      <c r="A9" s="8"/>
      <c r="B9" s="18" t="s">
        <v>27</v>
      </c>
    </row>
    <row r="10" spans="1:3" x14ac:dyDescent="0.2">
      <c r="A10" s="9"/>
      <c r="B10" s="19" t="s">
        <v>29</v>
      </c>
    </row>
    <row r="11" spans="1:3" x14ac:dyDescent="0.2">
      <c r="A11" s="20" t="s">
        <v>1</v>
      </c>
      <c r="B11" s="2">
        <v>9754867.0600000005</v>
      </c>
    </row>
    <row r="12" spans="1:3" x14ac:dyDescent="0.2">
      <c r="A12" s="20" t="s">
        <v>2</v>
      </c>
      <c r="B12" s="2">
        <v>2177189.65</v>
      </c>
    </row>
    <row r="13" spans="1:3" x14ac:dyDescent="0.2">
      <c r="A13" s="20" t="s">
        <v>8</v>
      </c>
      <c r="B13" s="2">
        <v>3193986.9999999995</v>
      </c>
    </row>
    <row r="14" spans="1:3" x14ac:dyDescent="0.2">
      <c r="A14" s="20" t="s">
        <v>6</v>
      </c>
      <c r="B14" s="2">
        <v>387063.48999999987</v>
      </c>
    </row>
    <row r="15" spans="1:3" x14ac:dyDescent="0.2">
      <c r="A15" s="20" t="s">
        <v>10</v>
      </c>
      <c r="B15" s="2">
        <v>765920.68</v>
      </c>
    </row>
    <row r="16" spans="1:3" x14ac:dyDescent="0.2">
      <c r="A16" s="20" t="s">
        <v>4</v>
      </c>
      <c r="B16" s="2">
        <v>1186</v>
      </c>
    </row>
    <row r="17" spans="1:2" x14ac:dyDescent="0.2">
      <c r="A17" s="20" t="s">
        <v>3</v>
      </c>
      <c r="B17" s="2">
        <v>153235.38</v>
      </c>
    </row>
    <row r="18" spans="1:2" x14ac:dyDescent="0.2">
      <c r="A18" s="20" t="s">
        <v>9</v>
      </c>
      <c r="B18" s="2">
        <v>270015.87</v>
      </c>
    </row>
    <row r="19" spans="1:2" x14ac:dyDescent="0.2">
      <c r="A19" s="20" t="s">
        <v>12</v>
      </c>
      <c r="B19" s="2">
        <v>307366.99</v>
      </c>
    </row>
    <row r="20" spans="1:2" x14ac:dyDescent="0.2">
      <c r="A20" s="20" t="s">
        <v>7</v>
      </c>
      <c r="B20" s="2">
        <v>85416.4</v>
      </c>
    </row>
    <row r="21" spans="1:2" x14ac:dyDescent="0.2">
      <c r="A21" s="20" t="s">
        <v>11</v>
      </c>
      <c r="B21" s="2">
        <v>15999.04</v>
      </c>
    </row>
    <row r="22" spans="1:2" x14ac:dyDescent="0.2">
      <c r="A22" s="20" t="s">
        <v>14</v>
      </c>
      <c r="B22" s="2">
        <v>354027.13</v>
      </c>
    </row>
    <row r="23" spans="1:2" x14ac:dyDescent="0.2">
      <c r="A23" s="20" t="s">
        <v>5</v>
      </c>
      <c r="B23" s="2">
        <v>22682.219999999998</v>
      </c>
    </row>
    <row r="24" spans="1:2" x14ac:dyDescent="0.2">
      <c r="A24" s="20" t="s">
        <v>13</v>
      </c>
      <c r="B24" s="2">
        <v>794339.29</v>
      </c>
    </row>
    <row r="25" spans="1:2" x14ac:dyDescent="0.2">
      <c r="A25" s="20" t="s">
        <v>15</v>
      </c>
      <c r="B25" s="2">
        <v>220350.97999999998</v>
      </c>
    </row>
    <row r="26" spans="1:2" x14ac:dyDescent="0.2">
      <c r="A26" s="20" t="s">
        <v>16</v>
      </c>
      <c r="B26" s="2">
        <v>2389815.4400000004</v>
      </c>
    </row>
    <row r="27" spans="1:2" x14ac:dyDescent="0.2">
      <c r="A27" s="20" t="s">
        <v>17</v>
      </c>
      <c r="B27" s="23">
        <v>992456</v>
      </c>
    </row>
    <row r="28" spans="1:2" x14ac:dyDescent="0.2">
      <c r="A28" s="20" t="s">
        <v>18</v>
      </c>
      <c r="B28" s="11">
        <v>4934.2299999999996</v>
      </c>
    </row>
    <row r="29" spans="1:2" x14ac:dyDescent="0.2">
      <c r="A29" s="10"/>
      <c r="B29" s="2"/>
    </row>
    <row r="30" spans="1:2" s="1" customFormat="1" x14ac:dyDescent="0.2">
      <c r="A30" s="21" t="s">
        <v>23</v>
      </c>
      <c r="B30" s="24">
        <v>21890852.850000001</v>
      </c>
    </row>
    <row r="31" spans="1:2" x14ac:dyDescent="0.2">
      <c r="A31" s="20" t="s">
        <v>24</v>
      </c>
      <c r="B31" s="2">
        <v>1150147.92</v>
      </c>
    </row>
    <row r="32" spans="1:2" x14ac:dyDescent="0.2">
      <c r="A32" s="10"/>
      <c r="B32" s="2"/>
    </row>
    <row r="33" spans="1:2" s="1" customFormat="1" ht="13.5" thickBot="1" x14ac:dyDescent="0.25">
      <c r="A33" s="22" t="s">
        <v>20</v>
      </c>
      <c r="B33" s="3">
        <v>23041000.770000003</v>
      </c>
    </row>
    <row r="34" spans="1:2" ht="13.5" thickTop="1" x14ac:dyDescent="0.2"/>
  </sheetData>
  <printOptions horizontalCentered="1"/>
  <pageMargins left="0.7" right="0.7" top="0.75" bottom="0.75" header="0.3" footer="0.3"/>
  <pageSetup scale="70" orientation="portrait" r:id="rId1"/>
  <headerFooter>
    <oddHeader>&amp;C&amp;A&amp;RCASE NO. 2013-00148
ATTACHMENT 3
TO OAG DR NO. 1-173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C3" sqref="C3"/>
    </sheetView>
  </sheetViews>
  <sheetFormatPr defaultRowHeight="12.75" x14ac:dyDescent="0.2"/>
  <cols>
    <col min="1" max="1" width="44.7109375" customWidth="1"/>
    <col min="2" max="2" width="12" customWidth="1"/>
    <col min="3" max="3" width="12.5703125" customWidth="1"/>
  </cols>
  <sheetData>
    <row r="1" spans="1:3" x14ac:dyDescent="0.2">
      <c r="A1" s="4"/>
      <c r="B1" s="4"/>
      <c r="C1" s="13" t="s">
        <v>25</v>
      </c>
    </row>
    <row r="2" spans="1:3" x14ac:dyDescent="0.2">
      <c r="A2" s="4"/>
      <c r="B2" s="4"/>
      <c r="C2" s="13" t="s">
        <v>26</v>
      </c>
    </row>
    <row r="3" spans="1:3" ht="26.25" x14ac:dyDescent="0.4">
      <c r="A3" s="14" t="s">
        <v>21</v>
      </c>
      <c r="B3" s="4"/>
      <c r="C3" s="15" t="s">
        <v>0</v>
      </c>
    </row>
    <row r="4" spans="1:3" x14ac:dyDescent="0.2">
      <c r="A4" s="4"/>
      <c r="B4" s="4"/>
      <c r="C4" s="15" t="s">
        <v>22</v>
      </c>
    </row>
    <row r="5" spans="1:3" s="6" customFormat="1" ht="23.25" x14ac:dyDescent="0.35">
      <c r="A5" s="16" t="s">
        <v>19</v>
      </c>
      <c r="B5" s="5"/>
    </row>
    <row r="6" spans="1:3" ht="18" x14ac:dyDescent="0.25">
      <c r="A6" s="17" t="s">
        <v>43</v>
      </c>
      <c r="B6" s="12"/>
    </row>
    <row r="7" spans="1:3" x14ac:dyDescent="0.2">
      <c r="A7" s="4"/>
      <c r="B7" s="4"/>
    </row>
    <row r="8" spans="1:3" x14ac:dyDescent="0.2">
      <c r="A8" s="4"/>
      <c r="B8" s="4"/>
    </row>
    <row r="9" spans="1:3" s="7" customFormat="1" x14ac:dyDescent="0.2">
      <c r="A9" s="8"/>
      <c r="B9" s="18" t="s">
        <v>27</v>
      </c>
    </row>
    <row r="10" spans="1:3" x14ac:dyDescent="0.2">
      <c r="A10" s="9"/>
      <c r="B10" s="19" t="s">
        <v>29</v>
      </c>
    </row>
    <row r="11" spans="1:3" x14ac:dyDescent="0.2">
      <c r="A11" s="20" t="s">
        <v>1</v>
      </c>
      <c r="B11" s="2">
        <v>137825.76</v>
      </c>
    </row>
    <row r="12" spans="1:3" x14ac:dyDescent="0.2">
      <c r="A12" s="20" t="s">
        <v>2</v>
      </c>
      <c r="B12" s="23" t="s">
        <v>32</v>
      </c>
    </row>
    <row r="13" spans="1:3" x14ac:dyDescent="0.2">
      <c r="A13" s="20" t="s">
        <v>8</v>
      </c>
      <c r="B13" s="2">
        <v>1016.4399999999999</v>
      </c>
    </row>
    <row r="14" spans="1:3" x14ac:dyDescent="0.2">
      <c r="A14" s="20" t="s">
        <v>6</v>
      </c>
      <c r="B14" s="2">
        <v>13582.08</v>
      </c>
    </row>
    <row r="15" spans="1:3" x14ac:dyDescent="0.2">
      <c r="A15" s="20" t="s">
        <v>10</v>
      </c>
      <c r="B15" s="2">
        <v>31066.29</v>
      </c>
    </row>
    <row r="16" spans="1:3" x14ac:dyDescent="0.2">
      <c r="A16" s="20" t="s">
        <v>4</v>
      </c>
      <c r="B16" s="2">
        <v>48385.380000000005</v>
      </c>
    </row>
    <row r="17" spans="1:2" x14ac:dyDescent="0.2">
      <c r="A17" s="20" t="s">
        <v>3</v>
      </c>
      <c r="B17" s="2">
        <v>31275.21</v>
      </c>
    </row>
    <row r="18" spans="1:2" x14ac:dyDescent="0.2">
      <c r="A18" s="20" t="s">
        <v>9</v>
      </c>
      <c r="B18" s="2">
        <v>186.14</v>
      </c>
    </row>
    <row r="19" spans="1:2" x14ac:dyDescent="0.2">
      <c r="A19" s="20" t="s">
        <v>12</v>
      </c>
      <c r="B19" s="2">
        <v>840.69</v>
      </c>
    </row>
    <row r="20" spans="1:2" x14ac:dyDescent="0.2">
      <c r="A20" s="20" t="s">
        <v>7</v>
      </c>
      <c r="B20" s="2">
        <v>2371.9899999999998</v>
      </c>
    </row>
    <row r="21" spans="1:2" x14ac:dyDescent="0.2">
      <c r="A21" s="20" t="s">
        <v>11</v>
      </c>
      <c r="B21" s="2">
        <v>2640.4700000000003</v>
      </c>
    </row>
    <row r="22" spans="1:2" x14ac:dyDescent="0.2">
      <c r="A22" s="20" t="s">
        <v>14</v>
      </c>
      <c r="B22" s="2">
        <v>33.75</v>
      </c>
    </row>
    <row r="23" spans="1:2" x14ac:dyDescent="0.2">
      <c r="A23" s="20" t="s">
        <v>5</v>
      </c>
      <c r="B23" s="2">
        <v>225.07000000000002</v>
      </c>
    </row>
    <row r="24" spans="1:2" x14ac:dyDescent="0.2">
      <c r="A24" s="20" t="s">
        <v>13</v>
      </c>
      <c r="B24" s="2">
        <v>8092.28</v>
      </c>
    </row>
    <row r="25" spans="1:2" x14ac:dyDescent="0.2">
      <c r="A25" s="20" t="s">
        <v>15</v>
      </c>
      <c r="B25" s="2">
        <v>2770.69</v>
      </c>
    </row>
    <row r="26" spans="1:2" x14ac:dyDescent="0.2">
      <c r="A26" s="20" t="s">
        <v>16</v>
      </c>
      <c r="B26" s="2">
        <v>98202.02</v>
      </c>
    </row>
    <row r="27" spans="1:2" x14ac:dyDescent="0.2">
      <c r="A27" s="20" t="s">
        <v>17</v>
      </c>
      <c r="B27" s="23" t="s">
        <v>32</v>
      </c>
    </row>
    <row r="28" spans="1:2" x14ac:dyDescent="0.2">
      <c r="A28" s="20" t="s">
        <v>18</v>
      </c>
      <c r="B28" s="11">
        <v>97.910000000000011</v>
      </c>
    </row>
    <row r="29" spans="1:2" x14ac:dyDescent="0.2">
      <c r="A29" s="10"/>
      <c r="B29" s="2"/>
    </row>
    <row r="30" spans="1:2" s="1" customFormat="1" x14ac:dyDescent="0.2">
      <c r="A30" s="21" t="s">
        <v>23</v>
      </c>
      <c r="B30" s="24">
        <v>378612.17000000004</v>
      </c>
    </row>
    <row r="31" spans="1:2" x14ac:dyDescent="0.2">
      <c r="A31" s="20" t="s">
        <v>24</v>
      </c>
      <c r="B31" s="23" t="s">
        <v>32</v>
      </c>
    </row>
    <row r="32" spans="1:2" x14ac:dyDescent="0.2">
      <c r="A32" s="10"/>
      <c r="B32" s="2"/>
    </row>
    <row r="33" spans="1:2" s="1" customFormat="1" ht="13.5" thickBot="1" x14ac:dyDescent="0.25">
      <c r="A33" s="22" t="s">
        <v>20</v>
      </c>
      <c r="B33" s="3">
        <v>378612.17000000004</v>
      </c>
    </row>
    <row r="34" spans="1:2" ht="13.5" thickTop="1" x14ac:dyDescent="0.2"/>
  </sheetData>
  <printOptions horizontalCentered="1"/>
  <pageMargins left="0.7" right="0.7" top="0.75" bottom="0.75" header="0.3" footer="0.3"/>
  <pageSetup scale="70" orientation="portrait" r:id="rId1"/>
  <headerFooter>
    <oddHeader>&amp;C&amp;A&amp;RCASE NO. 2013-00148
ATTACHMENT 3
TO OAG DR NO. 1-173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C3" sqref="C3"/>
    </sheetView>
  </sheetViews>
  <sheetFormatPr defaultRowHeight="12.75" x14ac:dyDescent="0.2"/>
  <cols>
    <col min="1" max="1" width="44.7109375" customWidth="1"/>
    <col min="2" max="2" width="12" customWidth="1"/>
    <col min="3" max="3" width="12.5703125" customWidth="1"/>
  </cols>
  <sheetData>
    <row r="1" spans="1:3" x14ac:dyDescent="0.2">
      <c r="A1" s="4"/>
      <c r="B1" s="4"/>
      <c r="C1" s="13" t="s">
        <v>25</v>
      </c>
    </row>
    <row r="2" spans="1:3" x14ac:dyDescent="0.2">
      <c r="A2" s="4"/>
      <c r="B2" s="4"/>
      <c r="C2" s="13" t="s">
        <v>26</v>
      </c>
    </row>
    <row r="3" spans="1:3" ht="26.25" x14ac:dyDescent="0.4">
      <c r="A3" s="14" t="s">
        <v>21</v>
      </c>
      <c r="B3" s="4"/>
      <c r="C3" s="15" t="s">
        <v>0</v>
      </c>
    </row>
    <row r="4" spans="1:3" x14ac:dyDescent="0.2">
      <c r="A4" s="4"/>
      <c r="B4" s="4"/>
      <c r="C4" s="15" t="s">
        <v>22</v>
      </c>
    </row>
    <row r="5" spans="1:3" s="6" customFormat="1" ht="23.25" x14ac:dyDescent="0.35">
      <c r="A5" s="16" t="s">
        <v>19</v>
      </c>
      <c r="B5" s="5"/>
    </row>
    <row r="6" spans="1:3" ht="18" x14ac:dyDescent="0.25">
      <c r="A6" s="17" t="s">
        <v>44</v>
      </c>
      <c r="B6" s="12"/>
    </row>
    <row r="7" spans="1:3" x14ac:dyDescent="0.2">
      <c r="A7" s="4"/>
      <c r="B7" s="4"/>
    </row>
    <row r="8" spans="1:3" x14ac:dyDescent="0.2">
      <c r="A8" s="4"/>
      <c r="B8" s="4"/>
    </row>
    <row r="9" spans="1:3" s="7" customFormat="1" x14ac:dyDescent="0.2">
      <c r="A9" s="8"/>
      <c r="B9" s="18" t="s">
        <v>27</v>
      </c>
    </row>
    <row r="10" spans="1:3" x14ac:dyDescent="0.2">
      <c r="A10" s="9"/>
      <c r="B10" s="19" t="s">
        <v>29</v>
      </c>
    </row>
    <row r="11" spans="1:3" x14ac:dyDescent="0.2">
      <c r="A11" s="20" t="s">
        <v>1</v>
      </c>
      <c r="B11" s="2">
        <v>136328.57</v>
      </c>
    </row>
    <row r="12" spans="1:3" x14ac:dyDescent="0.2">
      <c r="A12" s="20" t="s">
        <v>2</v>
      </c>
      <c r="B12" s="2">
        <v>14333.82</v>
      </c>
    </row>
    <row r="13" spans="1:3" x14ac:dyDescent="0.2">
      <c r="A13" s="20" t="s">
        <v>8</v>
      </c>
      <c r="B13" s="2">
        <v>6928.4500000000007</v>
      </c>
    </row>
    <row r="14" spans="1:3" x14ac:dyDescent="0.2">
      <c r="A14" s="20" t="s">
        <v>6</v>
      </c>
      <c r="B14" s="2">
        <v>17996.97</v>
      </c>
    </row>
    <row r="15" spans="1:3" x14ac:dyDescent="0.2">
      <c r="A15" s="20" t="s">
        <v>10</v>
      </c>
      <c r="B15" s="2">
        <v>33873.19</v>
      </c>
    </row>
    <row r="16" spans="1:3" x14ac:dyDescent="0.2">
      <c r="A16" s="20" t="s">
        <v>4</v>
      </c>
      <c r="B16" s="2">
        <v>34512.630000000005</v>
      </c>
    </row>
    <row r="17" spans="1:2" x14ac:dyDescent="0.2">
      <c r="A17" s="20" t="s">
        <v>3</v>
      </c>
      <c r="B17" s="2">
        <v>25244.39</v>
      </c>
    </row>
    <row r="18" spans="1:2" x14ac:dyDescent="0.2">
      <c r="A18" s="20" t="s">
        <v>9</v>
      </c>
      <c r="B18" s="2">
        <v>158.6</v>
      </c>
    </row>
    <row r="19" spans="1:2" x14ac:dyDescent="0.2">
      <c r="A19" s="20" t="s">
        <v>12</v>
      </c>
      <c r="B19" s="2">
        <v>5750.94</v>
      </c>
    </row>
    <row r="20" spans="1:2" x14ac:dyDescent="0.2">
      <c r="A20" s="20" t="s">
        <v>7</v>
      </c>
      <c r="B20" s="2">
        <v>7917.5400000000009</v>
      </c>
    </row>
    <row r="21" spans="1:2" x14ac:dyDescent="0.2">
      <c r="A21" s="20" t="s">
        <v>11</v>
      </c>
      <c r="B21" s="2">
        <v>2677.69</v>
      </c>
    </row>
    <row r="22" spans="1:2" x14ac:dyDescent="0.2">
      <c r="A22" s="20" t="s">
        <v>14</v>
      </c>
      <c r="B22" s="2">
        <v>33.75</v>
      </c>
    </row>
    <row r="23" spans="1:2" x14ac:dyDescent="0.2">
      <c r="A23" s="20" t="s">
        <v>5</v>
      </c>
      <c r="B23" s="2">
        <v>303.23999999999995</v>
      </c>
    </row>
    <row r="24" spans="1:2" x14ac:dyDescent="0.2">
      <c r="A24" s="20" t="s">
        <v>13</v>
      </c>
      <c r="B24" s="2">
        <v>2534.6699999999996</v>
      </c>
    </row>
    <row r="25" spans="1:2" x14ac:dyDescent="0.2">
      <c r="A25" s="20" t="s">
        <v>15</v>
      </c>
      <c r="B25" s="2">
        <v>2125.61</v>
      </c>
    </row>
    <row r="26" spans="1:2" x14ac:dyDescent="0.2">
      <c r="A26" s="20" t="s">
        <v>16</v>
      </c>
      <c r="B26" s="2">
        <v>78711.709999999992</v>
      </c>
    </row>
    <row r="27" spans="1:2" x14ac:dyDescent="0.2">
      <c r="A27" s="20" t="s">
        <v>17</v>
      </c>
      <c r="B27" s="23" t="s">
        <v>32</v>
      </c>
    </row>
    <row r="28" spans="1:2" x14ac:dyDescent="0.2">
      <c r="A28" s="20" t="s">
        <v>18</v>
      </c>
      <c r="B28" s="11">
        <v>-744.25</v>
      </c>
    </row>
    <row r="29" spans="1:2" x14ac:dyDescent="0.2">
      <c r="A29" s="10"/>
      <c r="B29" s="2"/>
    </row>
    <row r="30" spans="1:2" s="1" customFormat="1" x14ac:dyDescent="0.2">
      <c r="A30" s="21" t="s">
        <v>23</v>
      </c>
      <c r="B30" s="24">
        <v>368687.51999999996</v>
      </c>
    </row>
    <row r="31" spans="1:2" x14ac:dyDescent="0.2">
      <c r="A31" s="20" t="s">
        <v>24</v>
      </c>
      <c r="B31" s="2">
        <v>84896.62</v>
      </c>
    </row>
    <row r="32" spans="1:2" x14ac:dyDescent="0.2">
      <c r="A32" s="10"/>
      <c r="B32" s="2"/>
    </row>
    <row r="33" spans="1:2" s="1" customFormat="1" ht="13.5" thickBot="1" x14ac:dyDescent="0.25">
      <c r="A33" s="22" t="s">
        <v>20</v>
      </c>
      <c r="B33" s="3">
        <v>453584.13999999996</v>
      </c>
    </row>
    <row r="34" spans="1:2" ht="13.5" thickTop="1" x14ac:dyDescent="0.2"/>
  </sheetData>
  <printOptions horizontalCentered="1"/>
  <pageMargins left="0.7" right="0.7" top="0.75" bottom="0.75" header="0.3" footer="0.3"/>
  <pageSetup scale="70" orientation="portrait" r:id="rId1"/>
  <headerFooter>
    <oddHeader>&amp;C&amp;A&amp;RCASE NO. 2013-00148
ATTACHMENT 3
TO OAG DR NO. 1-173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C3" sqref="C3"/>
    </sheetView>
  </sheetViews>
  <sheetFormatPr defaultRowHeight="12.75" x14ac:dyDescent="0.2"/>
  <cols>
    <col min="1" max="1" width="52.28515625" customWidth="1"/>
    <col min="2" max="2" width="12" customWidth="1"/>
    <col min="3" max="3" width="12.5703125" customWidth="1"/>
  </cols>
  <sheetData>
    <row r="1" spans="1:3" x14ac:dyDescent="0.2">
      <c r="A1" s="4"/>
      <c r="B1" s="4"/>
      <c r="C1" s="13" t="s">
        <v>25</v>
      </c>
    </row>
    <row r="2" spans="1:3" x14ac:dyDescent="0.2">
      <c r="A2" s="4"/>
      <c r="B2" s="4"/>
      <c r="C2" s="13" t="s">
        <v>26</v>
      </c>
    </row>
    <row r="3" spans="1:3" ht="26.25" x14ac:dyDescent="0.4">
      <c r="A3" s="14" t="s">
        <v>21</v>
      </c>
      <c r="B3" s="4"/>
      <c r="C3" s="15" t="s">
        <v>0</v>
      </c>
    </row>
    <row r="4" spans="1:3" x14ac:dyDescent="0.2">
      <c r="A4" s="4"/>
      <c r="B4" s="4"/>
      <c r="C4" s="15" t="s">
        <v>22</v>
      </c>
    </row>
    <row r="5" spans="1:3" s="6" customFormat="1" ht="23.25" x14ac:dyDescent="0.35">
      <c r="A5" s="16" t="s">
        <v>19</v>
      </c>
      <c r="B5" s="5"/>
    </row>
    <row r="6" spans="1:3" ht="18" x14ac:dyDescent="0.25">
      <c r="A6" s="17" t="s">
        <v>45</v>
      </c>
      <c r="B6" s="12"/>
    </row>
    <row r="7" spans="1:3" x14ac:dyDescent="0.2">
      <c r="A7" s="4"/>
      <c r="B7" s="4"/>
    </row>
    <row r="8" spans="1:3" x14ac:dyDescent="0.2">
      <c r="A8" s="4"/>
      <c r="B8" s="4"/>
    </row>
    <row r="9" spans="1:3" s="7" customFormat="1" x14ac:dyDescent="0.2">
      <c r="A9" s="8"/>
      <c r="B9" s="18" t="s">
        <v>27</v>
      </c>
    </row>
    <row r="10" spans="1:3" x14ac:dyDescent="0.2">
      <c r="A10" s="9"/>
      <c r="B10" s="19" t="s">
        <v>29</v>
      </c>
    </row>
    <row r="11" spans="1:3" x14ac:dyDescent="0.2">
      <c r="A11" s="20" t="s">
        <v>1</v>
      </c>
      <c r="B11" s="2">
        <v>489554.70999999996</v>
      </c>
    </row>
    <row r="12" spans="1:3" x14ac:dyDescent="0.2">
      <c r="A12" s="20" t="s">
        <v>2</v>
      </c>
      <c r="B12" s="2">
        <v>12842.000000000002</v>
      </c>
    </row>
    <row r="13" spans="1:3" x14ac:dyDescent="0.2">
      <c r="A13" s="20" t="s">
        <v>8</v>
      </c>
      <c r="B13" s="2">
        <v>28243.1</v>
      </c>
    </row>
    <row r="14" spans="1:3" x14ac:dyDescent="0.2">
      <c r="A14" s="20" t="s">
        <v>6</v>
      </c>
      <c r="B14" s="2">
        <v>35513.620000000003</v>
      </c>
    </row>
    <row r="15" spans="1:3" x14ac:dyDescent="0.2">
      <c r="A15" s="20" t="s">
        <v>10</v>
      </c>
      <c r="B15" s="2">
        <v>412561.22000000003</v>
      </c>
    </row>
    <row r="16" spans="1:3" x14ac:dyDescent="0.2">
      <c r="A16" s="20" t="s">
        <v>4</v>
      </c>
      <c r="B16" s="2">
        <v>1805.8700000000001</v>
      </c>
    </row>
    <row r="17" spans="1:2" x14ac:dyDescent="0.2">
      <c r="A17" s="20" t="s">
        <v>3</v>
      </c>
      <c r="B17" s="2">
        <v>59164.82</v>
      </c>
    </row>
    <row r="18" spans="1:2" x14ac:dyDescent="0.2">
      <c r="A18" s="20" t="s">
        <v>9</v>
      </c>
      <c r="B18" s="2">
        <v>110.86</v>
      </c>
    </row>
    <row r="19" spans="1:2" x14ac:dyDescent="0.2">
      <c r="A19" s="20" t="s">
        <v>12</v>
      </c>
      <c r="B19" s="2">
        <v>-44872.94</v>
      </c>
    </row>
    <row r="20" spans="1:2" x14ac:dyDescent="0.2">
      <c r="A20" s="20" t="s">
        <v>7</v>
      </c>
      <c r="B20" s="2">
        <v>27336.959999999999</v>
      </c>
    </row>
    <row r="21" spans="1:2" x14ac:dyDescent="0.2">
      <c r="A21" s="20" t="s">
        <v>11</v>
      </c>
      <c r="B21" s="2">
        <v>10711.76</v>
      </c>
    </row>
    <row r="22" spans="1:2" x14ac:dyDescent="0.2">
      <c r="A22" s="20" t="s">
        <v>14</v>
      </c>
      <c r="B22" s="2">
        <v>5809.14</v>
      </c>
    </row>
    <row r="23" spans="1:2" x14ac:dyDescent="0.2">
      <c r="A23" s="20" t="s">
        <v>5</v>
      </c>
      <c r="B23" s="2">
        <v>4148.91</v>
      </c>
    </row>
    <row r="24" spans="1:2" x14ac:dyDescent="0.2">
      <c r="A24" s="20" t="s">
        <v>13</v>
      </c>
      <c r="B24" s="2">
        <v>14336.19</v>
      </c>
    </row>
    <row r="25" spans="1:2" x14ac:dyDescent="0.2">
      <c r="A25" s="20" t="s">
        <v>15</v>
      </c>
      <c r="B25" s="2">
        <v>3197.6000000000004</v>
      </c>
    </row>
    <row r="26" spans="1:2" x14ac:dyDescent="0.2">
      <c r="A26" s="20" t="s">
        <v>16</v>
      </c>
      <c r="B26" s="2">
        <v>214594.69</v>
      </c>
    </row>
    <row r="27" spans="1:2" x14ac:dyDescent="0.2">
      <c r="A27" s="20" t="s">
        <v>17</v>
      </c>
      <c r="B27" s="23" t="s">
        <v>32</v>
      </c>
    </row>
    <row r="28" spans="1:2" x14ac:dyDescent="0.2">
      <c r="A28" s="20" t="s">
        <v>18</v>
      </c>
      <c r="B28" s="11">
        <v>13855.2</v>
      </c>
    </row>
    <row r="29" spans="1:2" x14ac:dyDescent="0.2">
      <c r="A29" s="10"/>
      <c r="B29" s="2"/>
    </row>
    <row r="30" spans="1:2" s="1" customFormat="1" x14ac:dyDescent="0.2">
      <c r="A30" s="21" t="s">
        <v>23</v>
      </c>
      <c r="B30" s="24">
        <v>1288913.71</v>
      </c>
    </row>
    <row r="31" spans="1:2" x14ac:dyDescent="0.2">
      <c r="A31" s="20" t="s">
        <v>24</v>
      </c>
      <c r="B31" s="2">
        <v>212522.87</v>
      </c>
    </row>
    <row r="32" spans="1:2" x14ac:dyDescent="0.2">
      <c r="A32" s="10"/>
      <c r="B32" s="2"/>
    </row>
    <row r="33" spans="1:2" s="1" customFormat="1" ht="13.5" thickBot="1" x14ac:dyDescent="0.25">
      <c r="A33" s="22" t="s">
        <v>20</v>
      </c>
      <c r="B33" s="3">
        <v>1501436.58</v>
      </c>
    </row>
    <row r="34" spans="1:2" ht="13.5" thickTop="1" x14ac:dyDescent="0.2"/>
  </sheetData>
  <printOptions horizontalCentered="1"/>
  <pageMargins left="0.7" right="0.7" top="0.75" bottom="0.75" header="0.3" footer="0.3"/>
  <pageSetup scale="70" orientation="portrait" r:id="rId1"/>
  <headerFooter>
    <oddHeader>&amp;C&amp;A&amp;RCASE NO. 2013-00148
ATTACHMENT 3
TO OAG DR NO. 1-173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C3" sqref="C3"/>
    </sheetView>
  </sheetViews>
  <sheetFormatPr defaultRowHeight="12.75" x14ac:dyDescent="0.2"/>
  <cols>
    <col min="1" max="1" width="44.7109375" customWidth="1"/>
    <col min="2" max="2" width="12" customWidth="1"/>
    <col min="3" max="3" width="12.5703125" customWidth="1"/>
  </cols>
  <sheetData>
    <row r="1" spans="1:3" x14ac:dyDescent="0.2">
      <c r="A1" s="4"/>
      <c r="B1" s="4"/>
      <c r="C1" s="13" t="s">
        <v>25</v>
      </c>
    </row>
    <row r="2" spans="1:3" x14ac:dyDescent="0.2">
      <c r="A2" s="4"/>
      <c r="B2" s="4"/>
      <c r="C2" s="13" t="s">
        <v>26</v>
      </c>
    </row>
    <row r="3" spans="1:3" ht="26.25" x14ac:dyDescent="0.4">
      <c r="A3" s="14" t="s">
        <v>21</v>
      </c>
      <c r="B3" s="4"/>
      <c r="C3" s="15" t="s">
        <v>0</v>
      </c>
    </row>
    <row r="4" spans="1:3" x14ac:dyDescent="0.2">
      <c r="A4" s="4"/>
      <c r="B4" s="4"/>
      <c r="C4" s="15" t="s">
        <v>22</v>
      </c>
    </row>
    <row r="5" spans="1:3" s="6" customFormat="1" ht="23.25" x14ac:dyDescent="0.35">
      <c r="A5" s="16" t="s">
        <v>19</v>
      </c>
      <c r="B5" s="5"/>
    </row>
    <row r="6" spans="1:3" ht="18" x14ac:dyDescent="0.25">
      <c r="A6" s="17" t="s">
        <v>47</v>
      </c>
      <c r="B6" s="12"/>
    </row>
    <row r="7" spans="1:3" x14ac:dyDescent="0.2">
      <c r="A7" s="4"/>
      <c r="B7" s="4"/>
    </row>
    <row r="8" spans="1:3" x14ac:dyDescent="0.2">
      <c r="A8" s="4"/>
      <c r="B8" s="4"/>
    </row>
    <row r="9" spans="1:3" s="7" customFormat="1" x14ac:dyDescent="0.2">
      <c r="A9" s="8"/>
      <c r="B9" s="18" t="s">
        <v>27</v>
      </c>
    </row>
    <row r="10" spans="1:3" x14ac:dyDescent="0.2">
      <c r="A10" s="9"/>
      <c r="B10" s="19" t="s">
        <v>29</v>
      </c>
    </row>
    <row r="11" spans="1:3" x14ac:dyDescent="0.2">
      <c r="A11" s="20" t="s">
        <v>1</v>
      </c>
      <c r="B11" s="23" t="s">
        <v>32</v>
      </c>
    </row>
    <row r="12" spans="1:3" x14ac:dyDescent="0.2">
      <c r="A12" s="20" t="s">
        <v>2</v>
      </c>
      <c r="B12" s="23" t="s">
        <v>32</v>
      </c>
    </row>
    <row r="13" spans="1:3" x14ac:dyDescent="0.2">
      <c r="A13" s="20" t="s">
        <v>8</v>
      </c>
      <c r="B13" s="23" t="s">
        <v>32</v>
      </c>
    </row>
    <row r="14" spans="1:3" x14ac:dyDescent="0.2">
      <c r="A14" s="20" t="s">
        <v>6</v>
      </c>
      <c r="B14" s="2">
        <v>2554.7399999999998</v>
      </c>
    </row>
    <row r="15" spans="1:3" x14ac:dyDescent="0.2">
      <c r="A15" s="20" t="s">
        <v>10</v>
      </c>
      <c r="B15" s="23" t="s">
        <v>32</v>
      </c>
    </row>
    <row r="16" spans="1:3" x14ac:dyDescent="0.2">
      <c r="A16" s="20" t="s">
        <v>4</v>
      </c>
      <c r="B16" s="23" t="s">
        <v>32</v>
      </c>
    </row>
    <row r="17" spans="1:2" x14ac:dyDescent="0.2">
      <c r="A17" s="20" t="s">
        <v>3</v>
      </c>
      <c r="B17" s="2">
        <v>99938.58</v>
      </c>
    </row>
    <row r="18" spans="1:2" x14ac:dyDescent="0.2">
      <c r="A18" s="20" t="s">
        <v>9</v>
      </c>
      <c r="B18" s="23" t="s">
        <v>32</v>
      </c>
    </row>
    <row r="19" spans="1:2" x14ac:dyDescent="0.2">
      <c r="A19" s="20" t="s">
        <v>12</v>
      </c>
      <c r="B19" s="23" t="s">
        <v>32</v>
      </c>
    </row>
    <row r="20" spans="1:2" x14ac:dyDescent="0.2">
      <c r="A20" s="20" t="s">
        <v>7</v>
      </c>
      <c r="B20" s="23" t="s">
        <v>32</v>
      </c>
    </row>
    <row r="21" spans="1:2" x14ac:dyDescent="0.2">
      <c r="A21" s="20" t="s">
        <v>11</v>
      </c>
      <c r="B21" s="2">
        <v>2834.8100000000004</v>
      </c>
    </row>
    <row r="22" spans="1:2" x14ac:dyDescent="0.2">
      <c r="A22" s="20" t="s">
        <v>14</v>
      </c>
      <c r="B22" s="23" t="s">
        <v>32</v>
      </c>
    </row>
    <row r="23" spans="1:2" x14ac:dyDescent="0.2">
      <c r="A23" s="20" t="s">
        <v>5</v>
      </c>
      <c r="B23" s="23" t="s">
        <v>32</v>
      </c>
    </row>
    <row r="24" spans="1:2" x14ac:dyDescent="0.2">
      <c r="A24" s="20" t="s">
        <v>13</v>
      </c>
      <c r="B24" s="23" t="s">
        <v>32</v>
      </c>
    </row>
    <row r="25" spans="1:2" x14ac:dyDescent="0.2">
      <c r="A25" s="20" t="s">
        <v>15</v>
      </c>
      <c r="B25" s="23" t="s">
        <v>32</v>
      </c>
    </row>
    <row r="26" spans="1:2" x14ac:dyDescent="0.2">
      <c r="A26" s="20" t="s">
        <v>16</v>
      </c>
      <c r="B26" s="2">
        <v>6465.69</v>
      </c>
    </row>
    <row r="27" spans="1:2" x14ac:dyDescent="0.2">
      <c r="A27" s="20" t="s">
        <v>17</v>
      </c>
      <c r="B27" s="23" t="s">
        <v>32</v>
      </c>
    </row>
    <row r="28" spans="1:2" x14ac:dyDescent="0.2">
      <c r="A28" s="20" t="s">
        <v>18</v>
      </c>
      <c r="B28" s="11">
        <v>17417.98000000001</v>
      </c>
    </row>
    <row r="29" spans="1:2" x14ac:dyDescent="0.2">
      <c r="A29" s="10"/>
      <c r="B29" s="2"/>
    </row>
    <row r="30" spans="1:2" s="1" customFormat="1" x14ac:dyDescent="0.2">
      <c r="A30" s="21" t="s">
        <v>23</v>
      </c>
      <c r="B30" s="24">
        <v>129211.80000000002</v>
      </c>
    </row>
    <row r="31" spans="1:2" x14ac:dyDescent="0.2">
      <c r="A31" s="20" t="s">
        <v>24</v>
      </c>
      <c r="B31" s="2">
        <v>0</v>
      </c>
    </row>
    <row r="32" spans="1:2" x14ac:dyDescent="0.2">
      <c r="A32" s="10"/>
      <c r="B32" s="2"/>
    </row>
    <row r="33" spans="1:2" s="1" customFormat="1" ht="13.5" thickBot="1" x14ac:dyDescent="0.25">
      <c r="A33" s="22" t="s">
        <v>20</v>
      </c>
      <c r="B33" s="3">
        <v>129211.80000000002</v>
      </c>
    </row>
    <row r="34" spans="1:2" ht="13.5" thickTop="1" x14ac:dyDescent="0.2"/>
  </sheetData>
  <printOptions horizontalCentered="1"/>
  <pageMargins left="0.7" right="0.7" top="0.75" bottom="0.75" header="0.3" footer="0.3"/>
  <pageSetup scale="70" orientation="portrait" r:id="rId1"/>
  <headerFooter>
    <oddHeader>&amp;C&amp;A&amp;RCASE NO. 2013-00148
ATTACHMENT 3
TO OAG DR NO. 1-173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C3" sqref="C3"/>
    </sheetView>
  </sheetViews>
  <sheetFormatPr defaultRowHeight="12.75" x14ac:dyDescent="0.2"/>
  <cols>
    <col min="1" max="1" width="44.7109375" customWidth="1"/>
    <col min="2" max="2" width="12" customWidth="1"/>
    <col min="3" max="3" width="12.5703125" customWidth="1"/>
  </cols>
  <sheetData>
    <row r="1" spans="1:3" x14ac:dyDescent="0.2">
      <c r="A1" s="4"/>
      <c r="B1" s="4"/>
      <c r="C1" s="13" t="s">
        <v>25</v>
      </c>
    </row>
    <row r="2" spans="1:3" x14ac:dyDescent="0.2">
      <c r="A2" s="4"/>
      <c r="B2" s="4"/>
      <c r="C2" s="13" t="s">
        <v>26</v>
      </c>
    </row>
    <row r="3" spans="1:3" ht="26.25" x14ac:dyDescent="0.4">
      <c r="A3" s="14" t="s">
        <v>21</v>
      </c>
      <c r="B3" s="4"/>
      <c r="C3" s="15" t="s">
        <v>0</v>
      </c>
    </row>
    <row r="4" spans="1:3" x14ac:dyDescent="0.2">
      <c r="A4" s="4"/>
      <c r="B4" s="4"/>
      <c r="C4" s="15" t="s">
        <v>22</v>
      </c>
    </row>
    <row r="5" spans="1:3" s="6" customFormat="1" ht="23.25" x14ac:dyDescent="0.35">
      <c r="A5" s="16" t="s">
        <v>19</v>
      </c>
      <c r="B5" s="5"/>
    </row>
    <row r="6" spans="1:3" ht="18" x14ac:dyDescent="0.25">
      <c r="A6" s="17" t="s">
        <v>48</v>
      </c>
      <c r="B6" s="12"/>
    </row>
    <row r="7" spans="1:3" x14ac:dyDescent="0.2">
      <c r="A7" s="4"/>
      <c r="B7" s="4"/>
    </row>
    <row r="8" spans="1:3" x14ac:dyDescent="0.2">
      <c r="A8" s="4"/>
      <c r="B8" s="4"/>
    </row>
    <row r="9" spans="1:3" s="7" customFormat="1" x14ac:dyDescent="0.2">
      <c r="A9" s="8"/>
      <c r="B9" s="18" t="s">
        <v>27</v>
      </c>
    </row>
    <row r="10" spans="1:3" x14ac:dyDescent="0.2">
      <c r="A10" s="9"/>
      <c r="B10" s="19" t="s">
        <v>29</v>
      </c>
    </row>
    <row r="11" spans="1:3" x14ac:dyDescent="0.2">
      <c r="A11" s="20" t="s">
        <v>1</v>
      </c>
      <c r="B11" s="2">
        <v>4061.04</v>
      </c>
    </row>
    <row r="12" spans="1:3" x14ac:dyDescent="0.2">
      <c r="A12" s="20" t="s">
        <v>2</v>
      </c>
      <c r="B12" s="23" t="s">
        <v>32</v>
      </c>
    </row>
    <row r="13" spans="1:3" x14ac:dyDescent="0.2">
      <c r="A13" s="20" t="s">
        <v>8</v>
      </c>
      <c r="B13" s="23" t="s">
        <v>32</v>
      </c>
    </row>
    <row r="14" spans="1:3" x14ac:dyDescent="0.2">
      <c r="A14" s="20" t="s">
        <v>6</v>
      </c>
      <c r="B14" s="2">
        <v>4218.5700000000006</v>
      </c>
    </row>
    <row r="15" spans="1:3" x14ac:dyDescent="0.2">
      <c r="A15" s="20" t="s">
        <v>10</v>
      </c>
      <c r="B15" s="23" t="s">
        <v>32</v>
      </c>
    </row>
    <row r="16" spans="1:3" x14ac:dyDescent="0.2">
      <c r="A16" s="20" t="s">
        <v>4</v>
      </c>
      <c r="B16" s="23" t="s">
        <v>32</v>
      </c>
    </row>
    <row r="17" spans="1:2" x14ac:dyDescent="0.2">
      <c r="A17" s="20" t="s">
        <v>3</v>
      </c>
      <c r="B17" s="2">
        <v>308.8</v>
      </c>
    </row>
    <row r="18" spans="1:2" x14ac:dyDescent="0.2">
      <c r="A18" s="20" t="s">
        <v>9</v>
      </c>
      <c r="B18" s="2">
        <v>6545</v>
      </c>
    </row>
    <row r="19" spans="1:2" x14ac:dyDescent="0.2">
      <c r="A19" s="20" t="s">
        <v>12</v>
      </c>
      <c r="B19" s="23" t="s">
        <v>32</v>
      </c>
    </row>
    <row r="20" spans="1:2" x14ac:dyDescent="0.2">
      <c r="A20" s="20" t="s">
        <v>7</v>
      </c>
      <c r="B20" s="23" t="s">
        <v>32</v>
      </c>
    </row>
    <row r="21" spans="1:2" x14ac:dyDescent="0.2">
      <c r="A21" s="20" t="s">
        <v>11</v>
      </c>
      <c r="B21" s="2">
        <v>2689.2200000000003</v>
      </c>
    </row>
    <row r="22" spans="1:2" x14ac:dyDescent="0.2">
      <c r="A22" s="20" t="s">
        <v>14</v>
      </c>
      <c r="B22" s="23" t="s">
        <v>32</v>
      </c>
    </row>
    <row r="23" spans="1:2" x14ac:dyDescent="0.2">
      <c r="A23" s="20" t="s">
        <v>5</v>
      </c>
      <c r="B23" s="2">
        <v>5.05</v>
      </c>
    </row>
    <row r="24" spans="1:2" x14ac:dyDescent="0.2">
      <c r="A24" s="20" t="s">
        <v>13</v>
      </c>
      <c r="B24" s="2">
        <v>641.48</v>
      </c>
    </row>
    <row r="25" spans="1:2" x14ac:dyDescent="0.2">
      <c r="A25" s="20" t="s">
        <v>15</v>
      </c>
      <c r="B25" s="23" t="s">
        <v>32</v>
      </c>
    </row>
    <row r="26" spans="1:2" x14ac:dyDescent="0.2">
      <c r="A26" s="20" t="s">
        <v>16</v>
      </c>
      <c r="B26" s="2">
        <v>31354.550000000003</v>
      </c>
    </row>
    <row r="27" spans="1:2" x14ac:dyDescent="0.2">
      <c r="A27" s="20" t="s">
        <v>17</v>
      </c>
      <c r="B27" s="23" t="s">
        <v>32</v>
      </c>
    </row>
    <row r="28" spans="1:2" x14ac:dyDescent="0.2">
      <c r="A28" s="20" t="s">
        <v>18</v>
      </c>
      <c r="B28" s="11">
        <v>166687</v>
      </c>
    </row>
    <row r="29" spans="1:2" x14ac:dyDescent="0.2">
      <c r="A29" s="10"/>
      <c r="B29" s="2"/>
    </row>
    <row r="30" spans="1:2" s="1" customFormat="1" x14ac:dyDescent="0.2">
      <c r="A30" s="21" t="s">
        <v>23</v>
      </c>
      <c r="B30" s="24">
        <v>216510.71000000002</v>
      </c>
    </row>
    <row r="31" spans="1:2" x14ac:dyDescent="0.2">
      <c r="A31" s="20" t="s">
        <v>24</v>
      </c>
      <c r="B31" s="23" t="s">
        <v>32</v>
      </c>
    </row>
    <row r="32" spans="1:2" x14ac:dyDescent="0.2">
      <c r="A32" s="10"/>
      <c r="B32" s="2"/>
    </row>
    <row r="33" spans="1:2" s="1" customFormat="1" ht="13.5" thickBot="1" x14ac:dyDescent="0.25">
      <c r="A33" s="22" t="s">
        <v>20</v>
      </c>
      <c r="B33" s="3">
        <v>216510.71000000002</v>
      </c>
    </row>
    <row r="34" spans="1:2" ht="13.5" thickTop="1" x14ac:dyDescent="0.2"/>
  </sheetData>
  <printOptions horizontalCentered="1"/>
  <pageMargins left="0.7" right="0.7" top="0.75" bottom="0.75" header="0.3" footer="0.3"/>
  <pageSetup scale="70" orientation="portrait" r:id="rId1"/>
  <headerFooter>
    <oddHeader>&amp;C&amp;A&amp;RCASE NO. 2013-00148
ATTACHMENT 3
TO OAG DR NO. 1-173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C3" sqref="C3"/>
    </sheetView>
  </sheetViews>
  <sheetFormatPr defaultRowHeight="12.75" x14ac:dyDescent="0.2"/>
  <cols>
    <col min="1" max="1" width="44.7109375" customWidth="1"/>
    <col min="2" max="2" width="12" customWidth="1"/>
    <col min="3" max="3" width="12.5703125" customWidth="1"/>
  </cols>
  <sheetData>
    <row r="1" spans="1:3" x14ac:dyDescent="0.2">
      <c r="A1" s="4"/>
      <c r="B1" s="4"/>
      <c r="C1" s="13" t="s">
        <v>25</v>
      </c>
    </row>
    <row r="2" spans="1:3" x14ac:dyDescent="0.2">
      <c r="A2" s="4"/>
      <c r="B2" s="4"/>
      <c r="C2" s="13" t="s">
        <v>26</v>
      </c>
    </row>
    <row r="3" spans="1:3" ht="26.25" x14ac:dyDescent="0.4">
      <c r="A3" s="14" t="s">
        <v>21</v>
      </c>
      <c r="B3" s="4"/>
      <c r="C3" s="15" t="s">
        <v>0</v>
      </c>
    </row>
    <row r="4" spans="1:3" x14ac:dyDescent="0.2">
      <c r="A4" s="4"/>
      <c r="B4" s="4"/>
      <c r="C4" s="15" t="s">
        <v>22</v>
      </c>
    </row>
    <row r="5" spans="1:3" s="6" customFormat="1" ht="23.25" x14ac:dyDescent="0.35">
      <c r="A5" s="16" t="s">
        <v>19</v>
      </c>
      <c r="B5" s="5"/>
    </row>
    <row r="6" spans="1:3" ht="18" x14ac:dyDescent="0.25">
      <c r="A6" s="17" t="s">
        <v>28</v>
      </c>
      <c r="B6" s="12"/>
    </row>
    <row r="7" spans="1:3" x14ac:dyDescent="0.2">
      <c r="A7" s="4"/>
      <c r="B7" s="4"/>
    </row>
    <row r="8" spans="1:3" x14ac:dyDescent="0.2">
      <c r="A8" s="4"/>
      <c r="B8" s="4"/>
    </row>
    <row r="9" spans="1:3" s="7" customFormat="1" x14ac:dyDescent="0.2">
      <c r="A9" s="8"/>
      <c r="B9" s="18" t="s">
        <v>27</v>
      </c>
    </row>
    <row r="10" spans="1:3" x14ac:dyDescent="0.2">
      <c r="A10" s="9"/>
      <c r="B10" s="19" t="s">
        <v>29</v>
      </c>
    </row>
    <row r="11" spans="1:3" x14ac:dyDescent="0.2">
      <c r="A11" s="20" t="s">
        <v>1</v>
      </c>
      <c r="B11" s="2">
        <v>9845246.7199999988</v>
      </c>
    </row>
    <row r="12" spans="1:3" x14ac:dyDescent="0.2">
      <c r="A12" s="20" t="s">
        <v>2</v>
      </c>
      <c r="B12" s="2">
        <v>4880875.82</v>
      </c>
    </row>
    <row r="13" spans="1:3" x14ac:dyDescent="0.2">
      <c r="A13" s="20" t="s">
        <v>8</v>
      </c>
      <c r="B13" s="2">
        <v>928754.28</v>
      </c>
    </row>
    <row r="14" spans="1:3" x14ac:dyDescent="0.2">
      <c r="A14" s="20" t="s">
        <v>6</v>
      </c>
      <c r="B14" s="2">
        <v>275995.68000000005</v>
      </c>
    </row>
    <row r="15" spans="1:3" x14ac:dyDescent="0.2">
      <c r="A15" s="20" t="s">
        <v>10</v>
      </c>
      <c r="B15" s="2">
        <v>1713655.06</v>
      </c>
    </row>
    <row r="16" spans="1:3" x14ac:dyDescent="0.2">
      <c r="A16" s="20" t="s">
        <v>4</v>
      </c>
      <c r="B16" s="2">
        <v>1901498.79</v>
      </c>
    </row>
    <row r="17" spans="1:2" x14ac:dyDescent="0.2">
      <c r="A17" s="20" t="s">
        <v>3</v>
      </c>
      <c r="B17" s="2">
        <v>690174.09</v>
      </c>
    </row>
    <row r="18" spans="1:2" x14ac:dyDescent="0.2">
      <c r="A18" s="20" t="s">
        <v>9</v>
      </c>
      <c r="B18" s="2">
        <v>120695.58</v>
      </c>
    </row>
    <row r="19" spans="1:2" x14ac:dyDescent="0.2">
      <c r="A19" s="20" t="s">
        <v>12</v>
      </c>
      <c r="B19" s="2">
        <v>734574.69</v>
      </c>
    </row>
    <row r="20" spans="1:2" x14ac:dyDescent="0.2">
      <c r="A20" s="20" t="s">
        <v>7</v>
      </c>
      <c r="B20" s="2">
        <v>424254.03</v>
      </c>
    </row>
    <row r="21" spans="1:2" x14ac:dyDescent="0.2">
      <c r="A21" s="20" t="s">
        <v>11</v>
      </c>
      <c r="B21" s="2">
        <v>568.14</v>
      </c>
    </row>
    <row r="22" spans="1:2" x14ac:dyDescent="0.2">
      <c r="A22" s="20" t="s">
        <v>14</v>
      </c>
      <c r="B22" s="2">
        <v>150300.68</v>
      </c>
    </row>
    <row r="23" spans="1:2" x14ac:dyDescent="0.2">
      <c r="A23" s="20" t="s">
        <v>5</v>
      </c>
      <c r="B23" s="2">
        <v>32624.03</v>
      </c>
    </row>
    <row r="24" spans="1:2" x14ac:dyDescent="0.2">
      <c r="A24" s="20" t="s">
        <v>13</v>
      </c>
      <c r="B24" s="2">
        <v>766487.80999999994</v>
      </c>
    </row>
    <row r="25" spans="1:2" x14ac:dyDescent="0.2">
      <c r="A25" s="20" t="s">
        <v>15</v>
      </c>
      <c r="B25" s="2">
        <v>114441.13</v>
      </c>
    </row>
    <row r="26" spans="1:2" x14ac:dyDescent="0.2">
      <c r="A26" s="20" t="s">
        <v>16</v>
      </c>
      <c r="B26" s="2">
        <v>4549106.4800000004</v>
      </c>
    </row>
    <row r="27" spans="1:2" x14ac:dyDescent="0.2">
      <c r="A27" s="20" t="s">
        <v>17</v>
      </c>
      <c r="B27" s="23">
        <v>229471.47999999992</v>
      </c>
    </row>
    <row r="28" spans="1:2" x14ac:dyDescent="0.2">
      <c r="A28" s="20" t="s">
        <v>18</v>
      </c>
      <c r="B28" s="11">
        <v>-152471.22</v>
      </c>
    </row>
    <row r="29" spans="1:2" x14ac:dyDescent="0.2">
      <c r="A29" s="10"/>
      <c r="B29" s="2"/>
    </row>
    <row r="30" spans="1:2" s="1" customFormat="1" x14ac:dyDescent="0.2">
      <c r="A30" s="21" t="s">
        <v>23</v>
      </c>
      <c r="B30" s="24">
        <v>27206253.270000003</v>
      </c>
    </row>
    <row r="31" spans="1:2" x14ac:dyDescent="0.2">
      <c r="A31" s="20" t="s">
        <v>24</v>
      </c>
      <c r="B31" s="2">
        <v>9843871.2799999975</v>
      </c>
    </row>
    <row r="32" spans="1:2" x14ac:dyDescent="0.2">
      <c r="A32" s="10"/>
      <c r="B32" s="2"/>
    </row>
    <row r="33" spans="1:2" s="1" customFormat="1" ht="13.5" thickBot="1" x14ac:dyDescent="0.25">
      <c r="A33" s="22" t="s">
        <v>20</v>
      </c>
      <c r="B33" s="3">
        <v>37050124.549999997</v>
      </c>
    </row>
    <row r="34" spans="1:2" ht="13.5" thickTop="1" x14ac:dyDescent="0.2"/>
  </sheetData>
  <phoneticPr fontId="0" type="noConversion"/>
  <printOptions horizontalCentered="1"/>
  <pageMargins left="0.7" right="0.7" top="0.75" bottom="0.75" header="0.3" footer="0.3"/>
  <pageSetup scale="70" orientation="portrait" r:id="rId1"/>
  <headerFooter>
    <oddHeader>&amp;C&amp;A&amp;RCASE NO. 2013-00148
ATTACHMENT 3
TO OAG DR NO. 1-173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C3" sqref="C3"/>
    </sheetView>
  </sheetViews>
  <sheetFormatPr defaultRowHeight="12.75" x14ac:dyDescent="0.2"/>
  <cols>
    <col min="1" max="1" width="44.7109375" customWidth="1"/>
    <col min="2" max="2" width="12" customWidth="1"/>
    <col min="3" max="3" width="12.5703125" customWidth="1"/>
  </cols>
  <sheetData>
    <row r="1" spans="1:3" x14ac:dyDescent="0.2">
      <c r="A1" s="4"/>
      <c r="B1" s="4"/>
      <c r="C1" s="13" t="s">
        <v>25</v>
      </c>
    </row>
    <row r="2" spans="1:3" x14ac:dyDescent="0.2">
      <c r="A2" s="4"/>
      <c r="B2" s="4"/>
      <c r="C2" s="13" t="s">
        <v>26</v>
      </c>
    </row>
    <row r="3" spans="1:3" ht="26.25" x14ac:dyDescent="0.4">
      <c r="A3" s="14" t="s">
        <v>21</v>
      </c>
      <c r="B3" s="4"/>
      <c r="C3" s="15" t="s">
        <v>0</v>
      </c>
    </row>
    <row r="4" spans="1:3" x14ac:dyDescent="0.2">
      <c r="A4" s="4"/>
      <c r="B4" s="4"/>
      <c r="C4" s="15" t="s">
        <v>22</v>
      </c>
    </row>
    <row r="5" spans="1:3" s="6" customFormat="1" ht="23.25" x14ac:dyDescent="0.35">
      <c r="A5" s="16" t="s">
        <v>19</v>
      </c>
      <c r="B5" s="5"/>
    </row>
    <row r="6" spans="1:3" ht="18" x14ac:dyDescent="0.25">
      <c r="A6" s="17" t="s">
        <v>46</v>
      </c>
      <c r="B6" s="12"/>
    </row>
    <row r="7" spans="1:3" x14ac:dyDescent="0.2">
      <c r="A7" s="4"/>
      <c r="B7" s="4"/>
    </row>
    <row r="8" spans="1:3" x14ac:dyDescent="0.2">
      <c r="A8" s="4"/>
      <c r="B8" s="4"/>
    </row>
    <row r="9" spans="1:3" s="7" customFormat="1" x14ac:dyDescent="0.2">
      <c r="A9" s="8"/>
      <c r="B9" s="18" t="s">
        <v>27</v>
      </c>
    </row>
    <row r="10" spans="1:3" x14ac:dyDescent="0.2">
      <c r="A10" s="9"/>
      <c r="B10" s="19" t="s">
        <v>29</v>
      </c>
    </row>
    <row r="11" spans="1:3" x14ac:dyDescent="0.2">
      <c r="A11" s="20" t="s">
        <v>1</v>
      </c>
      <c r="B11" s="23" t="s">
        <v>32</v>
      </c>
    </row>
    <row r="12" spans="1:3" x14ac:dyDescent="0.2">
      <c r="A12" s="20" t="s">
        <v>2</v>
      </c>
      <c r="B12" s="23" t="s">
        <v>32</v>
      </c>
    </row>
    <row r="13" spans="1:3" x14ac:dyDescent="0.2">
      <c r="A13" s="20" t="s">
        <v>8</v>
      </c>
      <c r="B13" s="23" t="s">
        <v>32</v>
      </c>
    </row>
    <row r="14" spans="1:3" x14ac:dyDescent="0.2">
      <c r="A14" s="20" t="s">
        <v>6</v>
      </c>
      <c r="B14" s="2">
        <v>5985.4500000000007</v>
      </c>
    </row>
    <row r="15" spans="1:3" x14ac:dyDescent="0.2">
      <c r="A15" s="20" t="s">
        <v>10</v>
      </c>
      <c r="B15" s="2">
        <v>597381.46</v>
      </c>
    </row>
    <row r="16" spans="1:3" x14ac:dyDescent="0.2">
      <c r="A16" s="20" t="s">
        <v>4</v>
      </c>
      <c r="B16" s="23" t="s">
        <v>32</v>
      </c>
    </row>
    <row r="17" spans="1:2" x14ac:dyDescent="0.2">
      <c r="A17" s="20" t="s">
        <v>3</v>
      </c>
      <c r="B17" s="23" t="s">
        <v>32</v>
      </c>
    </row>
    <row r="18" spans="1:2" x14ac:dyDescent="0.2">
      <c r="A18" s="20" t="s">
        <v>9</v>
      </c>
      <c r="B18" s="23" t="s">
        <v>32</v>
      </c>
    </row>
    <row r="19" spans="1:2" x14ac:dyDescent="0.2">
      <c r="A19" s="20" t="s">
        <v>12</v>
      </c>
      <c r="B19" s="23" t="s">
        <v>32</v>
      </c>
    </row>
    <row r="20" spans="1:2" x14ac:dyDescent="0.2">
      <c r="A20" s="20" t="s">
        <v>7</v>
      </c>
      <c r="B20" s="23" t="s">
        <v>32</v>
      </c>
    </row>
    <row r="21" spans="1:2" x14ac:dyDescent="0.2">
      <c r="A21" s="20" t="s">
        <v>11</v>
      </c>
      <c r="B21" s="2">
        <v>2625.48</v>
      </c>
    </row>
    <row r="22" spans="1:2" x14ac:dyDescent="0.2">
      <c r="A22" s="20" t="s">
        <v>14</v>
      </c>
      <c r="B22" s="23" t="s">
        <v>32</v>
      </c>
    </row>
    <row r="23" spans="1:2" x14ac:dyDescent="0.2">
      <c r="A23" s="20" t="s">
        <v>5</v>
      </c>
      <c r="B23" s="23" t="s">
        <v>32</v>
      </c>
    </row>
    <row r="24" spans="1:2" x14ac:dyDescent="0.2">
      <c r="A24" s="20" t="s">
        <v>13</v>
      </c>
      <c r="B24" s="23" t="s">
        <v>32</v>
      </c>
    </row>
    <row r="25" spans="1:2" x14ac:dyDescent="0.2">
      <c r="A25" s="20" t="s">
        <v>15</v>
      </c>
      <c r="B25" s="23" t="s">
        <v>32</v>
      </c>
    </row>
    <row r="26" spans="1:2" x14ac:dyDescent="0.2">
      <c r="A26" s="20" t="s">
        <v>16</v>
      </c>
      <c r="B26" s="2">
        <v>613.04999999999995</v>
      </c>
    </row>
    <row r="27" spans="1:2" x14ac:dyDescent="0.2">
      <c r="A27" s="20" t="s">
        <v>17</v>
      </c>
      <c r="B27" s="23" t="s">
        <v>32</v>
      </c>
    </row>
    <row r="28" spans="1:2" x14ac:dyDescent="0.2">
      <c r="A28" s="20" t="s">
        <v>18</v>
      </c>
      <c r="B28" s="29" t="s">
        <v>32</v>
      </c>
    </row>
    <row r="29" spans="1:2" x14ac:dyDescent="0.2">
      <c r="A29" s="10"/>
      <c r="B29" s="2"/>
    </row>
    <row r="30" spans="1:2" s="1" customFormat="1" x14ac:dyDescent="0.2">
      <c r="A30" s="21" t="s">
        <v>23</v>
      </c>
      <c r="B30" s="24">
        <v>606605.44000000006</v>
      </c>
    </row>
    <row r="31" spans="1:2" x14ac:dyDescent="0.2">
      <c r="A31" s="20" t="s">
        <v>24</v>
      </c>
      <c r="B31" s="2">
        <v>90547.22</v>
      </c>
    </row>
    <row r="32" spans="1:2" x14ac:dyDescent="0.2">
      <c r="A32" s="10"/>
      <c r="B32" s="2"/>
    </row>
    <row r="33" spans="1:2" s="1" customFormat="1" ht="13.5" thickBot="1" x14ac:dyDescent="0.25">
      <c r="A33" s="22" t="s">
        <v>20</v>
      </c>
      <c r="B33" s="3">
        <v>697152.65999999992</v>
      </c>
    </row>
    <row r="34" spans="1:2" ht="13.5" thickTop="1" x14ac:dyDescent="0.2"/>
  </sheetData>
  <printOptions horizontalCentered="1"/>
  <pageMargins left="0.7" right="0.7" top="0.75" bottom="0.75" header="0.3" footer="0.3"/>
  <pageSetup scale="70" orientation="portrait" r:id="rId1"/>
  <headerFooter>
    <oddHeader>&amp;C&amp;A&amp;RCASE NO. 2013-00148
ATTACHMENT 3
TO OAG DR NO. 1-173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C3" sqref="C3"/>
    </sheetView>
  </sheetViews>
  <sheetFormatPr defaultRowHeight="12.75" x14ac:dyDescent="0.2"/>
  <cols>
    <col min="1" max="1" width="44.7109375" customWidth="1"/>
    <col min="2" max="2" width="12" customWidth="1"/>
    <col min="3" max="4" width="17.28515625" bestFit="1" customWidth="1"/>
    <col min="5" max="5" width="17" bestFit="1" customWidth="1"/>
    <col min="6" max="6" width="17.28515625" bestFit="1" customWidth="1"/>
  </cols>
  <sheetData>
    <row r="1" spans="1:3" x14ac:dyDescent="0.2">
      <c r="A1" s="4"/>
      <c r="B1" s="4"/>
      <c r="C1" s="13" t="s">
        <v>25</v>
      </c>
    </row>
    <row r="2" spans="1:3" x14ac:dyDescent="0.2">
      <c r="A2" s="4"/>
      <c r="B2" s="4"/>
      <c r="C2" s="13" t="s">
        <v>26</v>
      </c>
    </row>
    <row r="3" spans="1:3" ht="26.25" x14ac:dyDescent="0.4">
      <c r="A3" s="14" t="s">
        <v>21</v>
      </c>
      <c r="B3" s="4"/>
      <c r="C3" s="15" t="s">
        <v>0</v>
      </c>
    </row>
    <row r="4" spans="1:3" x14ac:dyDescent="0.2">
      <c r="A4" s="4"/>
      <c r="B4" s="4"/>
      <c r="C4" s="15" t="s">
        <v>22</v>
      </c>
    </row>
    <row r="5" spans="1:3" s="6" customFormat="1" ht="23.25" x14ac:dyDescent="0.35">
      <c r="A5" s="16" t="s">
        <v>19</v>
      </c>
      <c r="B5" s="5"/>
    </row>
    <row r="6" spans="1:3" ht="18" x14ac:dyDescent="0.25">
      <c r="A6" s="17" t="s">
        <v>49</v>
      </c>
      <c r="B6" s="12"/>
    </row>
    <row r="7" spans="1:3" x14ac:dyDescent="0.2">
      <c r="A7" s="4"/>
      <c r="B7" s="4"/>
    </row>
    <row r="8" spans="1:3" x14ac:dyDescent="0.2">
      <c r="A8" s="4"/>
      <c r="B8" s="4"/>
    </row>
    <row r="9" spans="1:3" s="7" customFormat="1" x14ac:dyDescent="0.2">
      <c r="A9" s="8"/>
      <c r="B9" s="18" t="s">
        <v>27</v>
      </c>
    </row>
    <row r="10" spans="1:3" x14ac:dyDescent="0.2">
      <c r="A10" s="9"/>
      <c r="B10" s="19" t="s">
        <v>29</v>
      </c>
    </row>
    <row r="11" spans="1:3" x14ac:dyDescent="0.2">
      <c r="A11" s="20" t="s">
        <v>1</v>
      </c>
      <c r="B11" s="2">
        <v>196447.81</v>
      </c>
    </row>
    <row r="12" spans="1:3" x14ac:dyDescent="0.2">
      <c r="A12" s="20" t="s">
        <v>2</v>
      </c>
      <c r="B12" s="23" t="s">
        <v>32</v>
      </c>
    </row>
    <row r="13" spans="1:3" x14ac:dyDescent="0.2">
      <c r="A13" s="20" t="s">
        <v>8</v>
      </c>
      <c r="B13" s="2">
        <v>1218.4599999999998</v>
      </c>
    </row>
    <row r="14" spans="1:3" x14ac:dyDescent="0.2">
      <c r="A14" s="20" t="s">
        <v>6</v>
      </c>
      <c r="B14" s="2">
        <v>1329052.6599999999</v>
      </c>
    </row>
    <row r="15" spans="1:3" x14ac:dyDescent="0.2">
      <c r="A15" s="20" t="s">
        <v>10</v>
      </c>
      <c r="B15" s="2">
        <v>132124.58000000002</v>
      </c>
    </row>
    <row r="16" spans="1:3" x14ac:dyDescent="0.2">
      <c r="A16" s="20" t="s">
        <v>4</v>
      </c>
      <c r="B16" s="2">
        <v>218508.15000000002</v>
      </c>
    </row>
    <row r="17" spans="1:3" x14ac:dyDescent="0.2">
      <c r="A17" s="20" t="s">
        <v>3</v>
      </c>
      <c r="B17" s="2">
        <v>73023.09</v>
      </c>
    </row>
    <row r="18" spans="1:3" x14ac:dyDescent="0.2">
      <c r="A18" s="20" t="s">
        <v>9</v>
      </c>
      <c r="B18" s="2">
        <v>158.70999999999998</v>
      </c>
    </row>
    <row r="19" spans="1:3" x14ac:dyDescent="0.2">
      <c r="A19" s="20" t="s">
        <v>12</v>
      </c>
      <c r="B19" s="2">
        <v>45778.01</v>
      </c>
    </row>
    <row r="20" spans="1:3" x14ac:dyDescent="0.2">
      <c r="A20" s="20" t="s">
        <v>7</v>
      </c>
      <c r="B20" s="2">
        <v>1303.75</v>
      </c>
    </row>
    <row r="21" spans="1:3" x14ac:dyDescent="0.2">
      <c r="A21" s="20" t="s">
        <v>11</v>
      </c>
      <c r="B21" s="2">
        <v>2697.68</v>
      </c>
    </row>
    <row r="22" spans="1:3" x14ac:dyDescent="0.2">
      <c r="A22" s="20" t="s">
        <v>14</v>
      </c>
      <c r="B22" s="2">
        <v>22.5</v>
      </c>
    </row>
    <row r="23" spans="1:3" x14ac:dyDescent="0.2">
      <c r="A23" s="20" t="s">
        <v>5</v>
      </c>
      <c r="B23" s="2">
        <v>180.51999999999998</v>
      </c>
    </row>
    <row r="24" spans="1:3" x14ac:dyDescent="0.2">
      <c r="A24" s="20" t="s">
        <v>13</v>
      </c>
      <c r="B24" s="2">
        <v>2038.9</v>
      </c>
    </row>
    <row r="25" spans="1:3" x14ac:dyDescent="0.2">
      <c r="A25" s="20" t="s">
        <v>15</v>
      </c>
      <c r="B25" s="2">
        <v>1793.5099999999998</v>
      </c>
    </row>
    <row r="26" spans="1:3" x14ac:dyDescent="0.2">
      <c r="A26" s="20" t="s">
        <v>16</v>
      </c>
      <c r="B26" s="2">
        <v>416341.15</v>
      </c>
    </row>
    <row r="27" spans="1:3" x14ac:dyDescent="0.2">
      <c r="A27" s="20" t="s">
        <v>17</v>
      </c>
      <c r="B27" s="23" t="s">
        <v>32</v>
      </c>
    </row>
    <row r="28" spans="1:3" x14ac:dyDescent="0.2">
      <c r="A28" s="20" t="s">
        <v>18</v>
      </c>
      <c r="B28" s="11">
        <v>5397583.1699999999</v>
      </c>
    </row>
    <row r="29" spans="1:3" x14ac:dyDescent="0.2">
      <c r="A29" s="10"/>
      <c r="B29" s="2"/>
    </row>
    <row r="30" spans="1:3" s="1" customFormat="1" x14ac:dyDescent="0.2">
      <c r="A30" s="21" t="s">
        <v>23</v>
      </c>
      <c r="B30" s="24">
        <v>7818272.6500000004</v>
      </c>
      <c r="C30" s="39">
        <f>B30-5287753.8</f>
        <v>2530518.8500000006</v>
      </c>
    </row>
    <row r="31" spans="1:3" x14ac:dyDescent="0.2">
      <c r="A31" s="20" t="s">
        <v>24</v>
      </c>
      <c r="B31" s="2">
        <v>280592.3</v>
      </c>
    </row>
    <row r="32" spans="1:3" x14ac:dyDescent="0.2">
      <c r="A32" s="10"/>
      <c r="B32" s="2"/>
    </row>
    <row r="33" spans="1:8" s="1" customFormat="1" ht="13.5" thickBot="1" x14ac:dyDescent="0.25">
      <c r="A33" s="22" t="s">
        <v>20</v>
      </c>
      <c r="B33" s="3">
        <v>8098864.9500000011</v>
      </c>
    </row>
    <row r="34" spans="1:8" ht="13.5" thickTop="1" x14ac:dyDescent="0.2"/>
    <row r="37" spans="1:8" ht="15.75" thickBot="1" x14ac:dyDescent="0.25">
      <c r="A37" s="31" t="s">
        <v>62</v>
      </c>
      <c r="B37" s="31" t="s">
        <v>0</v>
      </c>
      <c r="C37" s="32" t="s">
        <v>63</v>
      </c>
      <c r="D37" s="32" t="s">
        <v>64</v>
      </c>
      <c r="E37" s="32" t="s">
        <v>65</v>
      </c>
      <c r="F37" s="31" t="s">
        <v>66</v>
      </c>
    </row>
    <row r="38" spans="1:8" ht="15" x14ac:dyDescent="0.2">
      <c r="A38" s="33">
        <v>236</v>
      </c>
      <c r="B38" s="33">
        <v>861000</v>
      </c>
      <c r="C38" s="34" t="s">
        <v>67</v>
      </c>
      <c r="D38" s="34" t="s">
        <v>68</v>
      </c>
      <c r="E38" s="34" t="s">
        <v>69</v>
      </c>
      <c r="F38" s="34" t="s">
        <v>70</v>
      </c>
    </row>
    <row r="39" spans="1:8" ht="15" x14ac:dyDescent="0.2">
      <c r="A39" s="33">
        <v>236</v>
      </c>
      <c r="B39" s="33">
        <v>864000</v>
      </c>
      <c r="C39" s="34"/>
      <c r="D39" s="34" t="s">
        <v>71</v>
      </c>
      <c r="E39" s="34"/>
      <c r="F39" s="34" t="s">
        <v>71</v>
      </c>
    </row>
    <row r="40" spans="1:8" ht="15" x14ac:dyDescent="0.2">
      <c r="A40" s="33">
        <v>236</v>
      </c>
      <c r="B40" s="33">
        <v>868000</v>
      </c>
      <c r="C40" s="34" t="s">
        <v>72</v>
      </c>
      <c r="D40" s="34" t="s">
        <v>73</v>
      </c>
      <c r="E40" s="34"/>
      <c r="F40" s="34" t="s">
        <v>74</v>
      </c>
    </row>
    <row r="41" spans="1:8" ht="15.75" thickBot="1" x14ac:dyDescent="0.25">
      <c r="A41" s="33">
        <v>236</v>
      </c>
      <c r="B41" s="33">
        <v>872000</v>
      </c>
      <c r="C41" s="34" t="s">
        <v>75</v>
      </c>
      <c r="D41" s="34"/>
      <c r="E41" s="34"/>
      <c r="F41" s="34" t="s">
        <v>75</v>
      </c>
    </row>
    <row r="42" spans="1:8" ht="15.75" thickBot="1" x14ac:dyDescent="0.25">
      <c r="A42" s="33"/>
      <c r="B42" s="33"/>
      <c r="C42" s="35" t="s">
        <v>76</v>
      </c>
      <c r="D42" s="35" t="s">
        <v>77</v>
      </c>
      <c r="E42" s="35" t="s">
        <v>69</v>
      </c>
      <c r="F42" s="36" t="s">
        <v>78</v>
      </c>
      <c r="H42" s="38" t="s">
        <v>79</v>
      </c>
    </row>
    <row r="43" spans="1:8" ht="13.5" thickTop="1" x14ac:dyDescent="0.2"/>
    <row r="45" spans="1:8" x14ac:dyDescent="0.2">
      <c r="A45" s="37"/>
    </row>
  </sheetData>
  <printOptions horizontalCentered="1"/>
  <pageMargins left="0.7" right="0.7" top="0.75" bottom="0.75" header="0.3" footer="0.3"/>
  <pageSetup scale="60" orientation="portrait" r:id="rId1"/>
  <headerFooter>
    <oddHeader>&amp;C&amp;A&amp;RCASE NO. 2013-00148
ATTACHMENT 3
TO OAG DR NO. 1-173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C3" sqref="C3"/>
    </sheetView>
  </sheetViews>
  <sheetFormatPr defaultRowHeight="12.75" x14ac:dyDescent="0.2"/>
  <cols>
    <col min="1" max="1" width="44.7109375" customWidth="1"/>
    <col min="2" max="2" width="12" customWidth="1"/>
    <col min="3" max="3" width="12.5703125" customWidth="1"/>
  </cols>
  <sheetData>
    <row r="1" spans="1:3" x14ac:dyDescent="0.2">
      <c r="A1" s="4"/>
      <c r="B1" s="4"/>
      <c r="C1" s="13" t="s">
        <v>25</v>
      </c>
    </row>
    <row r="2" spans="1:3" x14ac:dyDescent="0.2">
      <c r="A2" s="4"/>
      <c r="B2" s="4"/>
      <c r="C2" s="13" t="s">
        <v>26</v>
      </c>
    </row>
    <row r="3" spans="1:3" ht="26.25" x14ac:dyDescent="0.4">
      <c r="A3" s="14" t="s">
        <v>21</v>
      </c>
      <c r="B3" s="4"/>
      <c r="C3" s="15" t="s">
        <v>0</v>
      </c>
    </row>
    <row r="4" spans="1:3" x14ac:dyDescent="0.2">
      <c r="A4" s="4"/>
      <c r="B4" s="4"/>
      <c r="C4" s="15" t="s">
        <v>22</v>
      </c>
    </row>
    <row r="5" spans="1:3" s="6" customFormat="1" ht="23.25" x14ac:dyDescent="0.35">
      <c r="A5" s="16" t="s">
        <v>19</v>
      </c>
      <c r="B5" s="5"/>
    </row>
    <row r="6" spans="1:3" ht="18" x14ac:dyDescent="0.25">
      <c r="A6" s="17" t="s">
        <v>83</v>
      </c>
      <c r="B6" s="12"/>
    </row>
    <row r="7" spans="1:3" x14ac:dyDescent="0.2">
      <c r="A7" s="4"/>
      <c r="B7" s="4"/>
    </row>
    <row r="8" spans="1:3" x14ac:dyDescent="0.2">
      <c r="A8" s="4"/>
      <c r="B8" s="4"/>
    </row>
    <row r="9" spans="1:3" s="7" customFormat="1" x14ac:dyDescent="0.2">
      <c r="A9" s="8"/>
      <c r="B9" s="18" t="s">
        <v>27</v>
      </c>
    </row>
    <row r="10" spans="1:3" x14ac:dyDescent="0.2">
      <c r="A10" s="9"/>
      <c r="B10" s="19" t="s">
        <v>29</v>
      </c>
    </row>
    <row r="11" spans="1:3" x14ac:dyDescent="0.2">
      <c r="A11" s="20" t="s">
        <v>1</v>
      </c>
      <c r="B11" s="23" t="s">
        <v>32</v>
      </c>
    </row>
    <row r="12" spans="1:3" x14ac:dyDescent="0.2">
      <c r="A12" s="20" t="s">
        <v>2</v>
      </c>
      <c r="B12" s="23" t="s">
        <v>32</v>
      </c>
    </row>
    <row r="13" spans="1:3" x14ac:dyDescent="0.2">
      <c r="A13" s="20" t="s">
        <v>8</v>
      </c>
      <c r="B13" s="23" t="s">
        <v>32</v>
      </c>
    </row>
    <row r="14" spans="1:3" x14ac:dyDescent="0.2">
      <c r="A14" s="20" t="s">
        <v>6</v>
      </c>
      <c r="B14" s="23" t="s">
        <v>32</v>
      </c>
    </row>
    <row r="15" spans="1:3" x14ac:dyDescent="0.2">
      <c r="A15" s="20" t="s">
        <v>10</v>
      </c>
      <c r="B15" s="23" t="s">
        <v>32</v>
      </c>
    </row>
    <row r="16" spans="1:3" x14ac:dyDescent="0.2">
      <c r="A16" s="20" t="s">
        <v>4</v>
      </c>
      <c r="B16" s="23" t="s">
        <v>32</v>
      </c>
    </row>
    <row r="17" spans="1:2" x14ac:dyDescent="0.2">
      <c r="A17" s="20" t="s">
        <v>3</v>
      </c>
      <c r="B17" s="23" t="s">
        <v>32</v>
      </c>
    </row>
    <row r="18" spans="1:2" x14ac:dyDescent="0.2">
      <c r="A18" s="20" t="s">
        <v>9</v>
      </c>
      <c r="B18" s="23" t="s">
        <v>32</v>
      </c>
    </row>
    <row r="19" spans="1:2" x14ac:dyDescent="0.2">
      <c r="A19" s="20" t="s">
        <v>12</v>
      </c>
      <c r="B19" s="23" t="s">
        <v>32</v>
      </c>
    </row>
    <row r="20" spans="1:2" x14ac:dyDescent="0.2">
      <c r="A20" s="20" t="s">
        <v>7</v>
      </c>
      <c r="B20" s="23" t="s">
        <v>32</v>
      </c>
    </row>
    <row r="21" spans="1:2" x14ac:dyDescent="0.2">
      <c r="A21" s="20" t="s">
        <v>11</v>
      </c>
      <c r="B21" s="23" t="s">
        <v>32</v>
      </c>
    </row>
    <row r="22" spans="1:2" x14ac:dyDescent="0.2">
      <c r="A22" s="20" t="s">
        <v>14</v>
      </c>
      <c r="B22" s="23" t="s">
        <v>32</v>
      </c>
    </row>
    <row r="23" spans="1:2" x14ac:dyDescent="0.2">
      <c r="A23" s="20" t="s">
        <v>5</v>
      </c>
      <c r="B23" s="23" t="s">
        <v>32</v>
      </c>
    </row>
    <row r="24" spans="1:2" x14ac:dyDescent="0.2">
      <c r="A24" s="20" t="s">
        <v>13</v>
      </c>
      <c r="B24" s="23" t="s">
        <v>32</v>
      </c>
    </row>
    <row r="25" spans="1:2" x14ac:dyDescent="0.2">
      <c r="A25" s="20" t="s">
        <v>15</v>
      </c>
      <c r="B25" s="23" t="s">
        <v>32</v>
      </c>
    </row>
    <row r="26" spans="1:2" x14ac:dyDescent="0.2">
      <c r="A26" s="20" t="s">
        <v>16</v>
      </c>
      <c r="B26" s="23" t="s">
        <v>32</v>
      </c>
    </row>
    <row r="27" spans="1:2" x14ac:dyDescent="0.2">
      <c r="A27" s="20" t="s">
        <v>17</v>
      </c>
      <c r="B27" s="23" t="s">
        <v>32</v>
      </c>
    </row>
    <row r="28" spans="1:2" x14ac:dyDescent="0.2">
      <c r="A28" s="20" t="s">
        <v>18</v>
      </c>
      <c r="B28" s="29">
        <v>403.7</v>
      </c>
    </row>
    <row r="29" spans="1:2" x14ac:dyDescent="0.2">
      <c r="A29" s="10"/>
      <c r="B29" s="2"/>
    </row>
    <row r="30" spans="1:2" s="1" customFormat="1" x14ac:dyDescent="0.2">
      <c r="A30" s="21" t="s">
        <v>23</v>
      </c>
      <c r="B30" s="24">
        <v>403.7</v>
      </c>
    </row>
    <row r="31" spans="1:2" x14ac:dyDescent="0.2">
      <c r="A31" s="20" t="s">
        <v>24</v>
      </c>
      <c r="B31" s="23" t="s">
        <v>32</v>
      </c>
    </row>
    <row r="32" spans="1:2" x14ac:dyDescent="0.2">
      <c r="A32" s="10"/>
      <c r="B32" s="2"/>
    </row>
    <row r="33" spans="1:2" s="1" customFormat="1" ht="13.5" thickBot="1" x14ac:dyDescent="0.25">
      <c r="A33" s="22" t="s">
        <v>20</v>
      </c>
      <c r="B33" s="3">
        <v>403.7</v>
      </c>
    </row>
    <row r="34" spans="1:2" ht="13.5" thickTop="1" x14ac:dyDescent="0.2"/>
  </sheetData>
  <printOptions horizontalCentered="1"/>
  <pageMargins left="0.7" right="0.7" top="0.75" bottom="0.75" header="0.3" footer="0.3"/>
  <pageSetup scale="70" orientation="portrait" r:id="rId1"/>
  <headerFooter>
    <oddHeader>&amp;C&amp;A&amp;RCASE NO. 2013-00148
ATTACHMENT 3
TO OAG DR NO. 1-173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C3" sqref="C3"/>
    </sheetView>
  </sheetViews>
  <sheetFormatPr defaultRowHeight="12.75" x14ac:dyDescent="0.2"/>
  <cols>
    <col min="1" max="1" width="44.7109375" customWidth="1"/>
    <col min="2" max="2" width="12" customWidth="1"/>
    <col min="3" max="3" width="12.5703125" customWidth="1"/>
  </cols>
  <sheetData>
    <row r="1" spans="1:3" x14ac:dyDescent="0.2">
      <c r="A1" s="4"/>
      <c r="B1" s="4"/>
      <c r="C1" s="13" t="s">
        <v>25</v>
      </c>
    </row>
    <row r="2" spans="1:3" x14ac:dyDescent="0.2">
      <c r="A2" s="4"/>
      <c r="B2" s="4"/>
      <c r="C2" s="13" t="s">
        <v>26</v>
      </c>
    </row>
    <row r="3" spans="1:3" ht="26.25" x14ac:dyDescent="0.4">
      <c r="A3" s="14" t="s">
        <v>21</v>
      </c>
      <c r="B3" s="4"/>
      <c r="C3" s="15" t="s">
        <v>0</v>
      </c>
    </row>
    <row r="4" spans="1:3" x14ac:dyDescent="0.2">
      <c r="A4" s="4"/>
      <c r="B4" s="4"/>
      <c r="C4" s="15" t="s">
        <v>22</v>
      </c>
    </row>
    <row r="5" spans="1:3" s="6" customFormat="1" ht="23.25" x14ac:dyDescent="0.35">
      <c r="A5" s="16" t="s">
        <v>19</v>
      </c>
      <c r="B5" s="5"/>
    </row>
    <row r="6" spans="1:3" ht="18" x14ac:dyDescent="0.25">
      <c r="A6" s="17" t="s">
        <v>50</v>
      </c>
      <c r="B6" s="12"/>
    </row>
    <row r="7" spans="1:3" x14ac:dyDescent="0.2">
      <c r="A7" s="4"/>
      <c r="B7" s="4"/>
    </row>
    <row r="8" spans="1:3" x14ac:dyDescent="0.2">
      <c r="A8" s="4"/>
      <c r="B8" s="4"/>
    </row>
    <row r="9" spans="1:3" s="7" customFormat="1" x14ac:dyDescent="0.2">
      <c r="A9" s="8"/>
      <c r="B9" s="18" t="s">
        <v>27</v>
      </c>
    </row>
    <row r="10" spans="1:3" x14ac:dyDescent="0.2">
      <c r="A10" s="9"/>
      <c r="B10" s="19" t="s">
        <v>29</v>
      </c>
    </row>
    <row r="11" spans="1:3" x14ac:dyDescent="0.2">
      <c r="A11" s="20" t="s">
        <v>1</v>
      </c>
      <c r="B11" s="2">
        <v>350954.68000000005</v>
      </c>
    </row>
    <row r="12" spans="1:3" x14ac:dyDescent="0.2">
      <c r="A12" s="20" t="s">
        <v>2</v>
      </c>
      <c r="B12" s="23" t="s">
        <v>32</v>
      </c>
    </row>
    <row r="13" spans="1:3" x14ac:dyDescent="0.2">
      <c r="A13" s="20" t="s">
        <v>8</v>
      </c>
      <c r="B13" s="2">
        <v>65.459999999999994</v>
      </c>
    </row>
    <row r="14" spans="1:3" x14ac:dyDescent="0.2">
      <c r="A14" s="20" t="s">
        <v>6</v>
      </c>
      <c r="B14" s="23" t="s">
        <v>32</v>
      </c>
    </row>
    <row r="15" spans="1:3" x14ac:dyDescent="0.2">
      <c r="A15" s="20" t="s">
        <v>10</v>
      </c>
      <c r="B15" s="23" t="s">
        <v>32</v>
      </c>
    </row>
    <row r="16" spans="1:3" x14ac:dyDescent="0.2">
      <c r="A16" s="20" t="s">
        <v>4</v>
      </c>
      <c r="B16" s="23" t="s">
        <v>32</v>
      </c>
    </row>
    <row r="17" spans="1:2" x14ac:dyDescent="0.2">
      <c r="A17" s="20" t="s">
        <v>3</v>
      </c>
      <c r="B17" s="2">
        <v>38.019999999999996</v>
      </c>
    </row>
    <row r="18" spans="1:2" x14ac:dyDescent="0.2">
      <c r="A18" s="20" t="s">
        <v>9</v>
      </c>
      <c r="B18" s="23" t="s">
        <v>32</v>
      </c>
    </row>
    <row r="19" spans="1:2" x14ac:dyDescent="0.2">
      <c r="A19" s="20" t="s">
        <v>12</v>
      </c>
      <c r="B19" s="2">
        <v>14566.080000000002</v>
      </c>
    </row>
    <row r="20" spans="1:2" x14ac:dyDescent="0.2">
      <c r="A20" s="20" t="s">
        <v>7</v>
      </c>
      <c r="B20" s="2">
        <v>167.65</v>
      </c>
    </row>
    <row r="21" spans="1:2" x14ac:dyDescent="0.2">
      <c r="A21" s="20" t="s">
        <v>11</v>
      </c>
      <c r="B21" s="2">
        <v>2479.15</v>
      </c>
    </row>
    <row r="22" spans="1:2" x14ac:dyDescent="0.2">
      <c r="A22" s="20" t="s">
        <v>14</v>
      </c>
      <c r="B22" s="2">
        <v>553.13</v>
      </c>
    </row>
    <row r="23" spans="1:2" x14ac:dyDescent="0.2">
      <c r="A23" s="20" t="s">
        <v>5</v>
      </c>
      <c r="B23" s="23" t="s">
        <v>32</v>
      </c>
    </row>
    <row r="24" spans="1:2" x14ac:dyDescent="0.2">
      <c r="A24" s="20" t="s">
        <v>13</v>
      </c>
      <c r="B24" s="2">
        <v>7809.73</v>
      </c>
    </row>
    <row r="25" spans="1:2" x14ac:dyDescent="0.2">
      <c r="A25" s="20" t="s">
        <v>15</v>
      </c>
      <c r="B25" s="2">
        <v>592.26</v>
      </c>
    </row>
    <row r="26" spans="1:2" x14ac:dyDescent="0.2">
      <c r="A26" s="20" t="s">
        <v>16</v>
      </c>
      <c r="B26" s="2">
        <v>2862.2999999999997</v>
      </c>
    </row>
    <row r="27" spans="1:2" x14ac:dyDescent="0.2">
      <c r="A27" s="20" t="s">
        <v>17</v>
      </c>
      <c r="B27" s="23" t="s">
        <v>32</v>
      </c>
    </row>
    <row r="28" spans="1:2" x14ac:dyDescent="0.2">
      <c r="A28" s="20" t="s">
        <v>18</v>
      </c>
      <c r="B28" s="29" t="s">
        <v>32</v>
      </c>
    </row>
    <row r="29" spans="1:2" x14ac:dyDescent="0.2">
      <c r="A29" s="10"/>
      <c r="B29" s="2"/>
    </row>
    <row r="30" spans="1:2" s="1" customFormat="1" x14ac:dyDescent="0.2">
      <c r="A30" s="21" t="s">
        <v>23</v>
      </c>
      <c r="B30" s="24">
        <v>380088.45999999996</v>
      </c>
    </row>
    <row r="31" spans="1:2" x14ac:dyDescent="0.2">
      <c r="A31" s="20" t="s">
        <v>24</v>
      </c>
      <c r="B31" s="2">
        <v>77798.14</v>
      </c>
    </row>
    <row r="32" spans="1:2" x14ac:dyDescent="0.2">
      <c r="A32" s="10"/>
      <c r="B32" s="2"/>
    </row>
    <row r="33" spans="1:2" s="1" customFormat="1" ht="13.5" thickBot="1" x14ac:dyDescent="0.25">
      <c r="A33" s="22" t="s">
        <v>20</v>
      </c>
      <c r="B33" s="3">
        <v>457886.6</v>
      </c>
    </row>
    <row r="34" spans="1:2" ht="13.5" thickTop="1" x14ac:dyDescent="0.2"/>
  </sheetData>
  <printOptions horizontalCentered="1"/>
  <pageMargins left="0.7" right="0.7" top="0.75" bottom="0.75" header="0.3" footer="0.3"/>
  <pageSetup scale="70" orientation="portrait" r:id="rId1"/>
  <headerFooter>
    <oddHeader>&amp;C&amp;A&amp;RCASE NO. 2013-00148
ATTACHMENT 3
TO OAG DR NO. 1-173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C3" sqref="C3"/>
    </sheetView>
  </sheetViews>
  <sheetFormatPr defaultRowHeight="12.75" x14ac:dyDescent="0.2"/>
  <cols>
    <col min="1" max="1" width="44.7109375" customWidth="1"/>
    <col min="2" max="2" width="12" customWidth="1"/>
    <col min="3" max="3" width="12.5703125" customWidth="1"/>
  </cols>
  <sheetData>
    <row r="1" spans="1:3" x14ac:dyDescent="0.2">
      <c r="A1" s="4"/>
      <c r="B1" s="4"/>
      <c r="C1" s="13" t="s">
        <v>25</v>
      </c>
    </row>
    <row r="2" spans="1:3" x14ac:dyDescent="0.2">
      <c r="A2" s="4"/>
      <c r="B2" s="4"/>
      <c r="C2" s="13" t="s">
        <v>26</v>
      </c>
    </row>
    <row r="3" spans="1:3" ht="26.25" x14ac:dyDescent="0.4">
      <c r="A3" s="14" t="s">
        <v>21</v>
      </c>
      <c r="B3" s="4"/>
      <c r="C3" s="15" t="s">
        <v>0</v>
      </c>
    </row>
    <row r="4" spans="1:3" x14ac:dyDescent="0.2">
      <c r="A4" s="4"/>
      <c r="B4" s="4"/>
      <c r="C4" s="15" t="s">
        <v>22</v>
      </c>
    </row>
    <row r="5" spans="1:3" s="6" customFormat="1" ht="23.25" x14ac:dyDescent="0.35">
      <c r="A5" s="16" t="s">
        <v>19</v>
      </c>
      <c r="B5" s="5"/>
    </row>
    <row r="6" spans="1:3" ht="18" x14ac:dyDescent="0.25">
      <c r="A6" s="17" t="s">
        <v>51</v>
      </c>
      <c r="B6" s="12"/>
    </row>
    <row r="7" spans="1:3" x14ac:dyDescent="0.2">
      <c r="A7" s="4"/>
      <c r="B7" s="4"/>
    </row>
    <row r="8" spans="1:3" x14ac:dyDescent="0.2">
      <c r="A8" s="4"/>
      <c r="B8" s="4"/>
    </row>
    <row r="9" spans="1:3" s="7" customFormat="1" x14ac:dyDescent="0.2">
      <c r="A9" s="8"/>
      <c r="B9" s="18" t="s">
        <v>27</v>
      </c>
    </row>
    <row r="10" spans="1:3" x14ac:dyDescent="0.2">
      <c r="A10" s="9"/>
      <c r="B10" s="19" t="s">
        <v>29</v>
      </c>
    </row>
    <row r="11" spans="1:3" x14ac:dyDescent="0.2">
      <c r="A11" s="20" t="s">
        <v>1</v>
      </c>
      <c r="B11" s="23" t="s">
        <v>32</v>
      </c>
    </row>
    <row r="12" spans="1:3" x14ac:dyDescent="0.2">
      <c r="A12" s="20" t="s">
        <v>2</v>
      </c>
      <c r="B12" s="23" t="s">
        <v>32</v>
      </c>
    </row>
    <row r="13" spans="1:3" x14ac:dyDescent="0.2">
      <c r="A13" s="20" t="s">
        <v>8</v>
      </c>
      <c r="B13" s="23" t="s">
        <v>32</v>
      </c>
    </row>
    <row r="14" spans="1:3" x14ac:dyDescent="0.2">
      <c r="A14" s="20" t="s">
        <v>6</v>
      </c>
      <c r="B14" s="2">
        <v>464.29999999999995</v>
      </c>
    </row>
    <row r="15" spans="1:3" x14ac:dyDescent="0.2">
      <c r="A15" s="20" t="s">
        <v>10</v>
      </c>
      <c r="B15" s="23" t="s">
        <v>32</v>
      </c>
    </row>
    <row r="16" spans="1:3" x14ac:dyDescent="0.2">
      <c r="A16" s="20" t="s">
        <v>4</v>
      </c>
      <c r="B16" s="23" t="s">
        <v>32</v>
      </c>
    </row>
    <row r="17" spans="1:2" x14ac:dyDescent="0.2">
      <c r="A17" s="20" t="s">
        <v>3</v>
      </c>
      <c r="B17" s="2">
        <v>15828.51</v>
      </c>
    </row>
    <row r="18" spans="1:2" x14ac:dyDescent="0.2">
      <c r="A18" s="20" t="s">
        <v>9</v>
      </c>
      <c r="B18" s="23" t="s">
        <v>32</v>
      </c>
    </row>
    <row r="19" spans="1:2" x14ac:dyDescent="0.2">
      <c r="A19" s="20" t="s">
        <v>12</v>
      </c>
      <c r="B19" s="23" t="s">
        <v>32</v>
      </c>
    </row>
    <row r="20" spans="1:2" x14ac:dyDescent="0.2">
      <c r="A20" s="20" t="s">
        <v>7</v>
      </c>
      <c r="B20" s="23" t="s">
        <v>32</v>
      </c>
    </row>
    <row r="21" spans="1:2" x14ac:dyDescent="0.2">
      <c r="A21" s="20" t="s">
        <v>11</v>
      </c>
      <c r="B21" s="2">
        <v>2553.5299999999997</v>
      </c>
    </row>
    <row r="22" spans="1:2" x14ac:dyDescent="0.2">
      <c r="A22" s="20" t="s">
        <v>14</v>
      </c>
      <c r="B22" s="23" t="s">
        <v>32</v>
      </c>
    </row>
    <row r="23" spans="1:2" x14ac:dyDescent="0.2">
      <c r="A23" s="20" t="s">
        <v>5</v>
      </c>
      <c r="B23" s="23" t="s">
        <v>32</v>
      </c>
    </row>
    <row r="24" spans="1:2" x14ac:dyDescent="0.2">
      <c r="A24" s="20" t="s">
        <v>13</v>
      </c>
      <c r="B24" s="23" t="s">
        <v>32</v>
      </c>
    </row>
    <row r="25" spans="1:2" x14ac:dyDescent="0.2">
      <c r="A25" s="20" t="s">
        <v>15</v>
      </c>
      <c r="B25" s="23" t="s">
        <v>32</v>
      </c>
    </row>
    <row r="26" spans="1:2" x14ac:dyDescent="0.2">
      <c r="A26" s="20" t="s">
        <v>16</v>
      </c>
      <c r="B26" s="2">
        <v>1016.75</v>
      </c>
    </row>
    <row r="27" spans="1:2" x14ac:dyDescent="0.2">
      <c r="A27" s="20" t="s">
        <v>17</v>
      </c>
      <c r="B27" s="23" t="s">
        <v>32</v>
      </c>
    </row>
    <row r="28" spans="1:2" x14ac:dyDescent="0.2">
      <c r="A28" s="20" t="s">
        <v>18</v>
      </c>
      <c r="B28" s="29" t="s">
        <v>32</v>
      </c>
    </row>
    <row r="29" spans="1:2" x14ac:dyDescent="0.2">
      <c r="A29" s="10"/>
      <c r="B29" s="2"/>
    </row>
    <row r="30" spans="1:2" s="1" customFormat="1" x14ac:dyDescent="0.2">
      <c r="A30" s="21" t="s">
        <v>23</v>
      </c>
      <c r="B30" s="24">
        <v>19863.089999999997</v>
      </c>
    </row>
    <row r="31" spans="1:2" x14ac:dyDescent="0.2">
      <c r="A31" s="20" t="s">
        <v>24</v>
      </c>
      <c r="B31" s="23" t="s">
        <v>32</v>
      </c>
    </row>
    <row r="32" spans="1:2" x14ac:dyDescent="0.2">
      <c r="A32" s="10"/>
      <c r="B32" s="2"/>
    </row>
    <row r="33" spans="1:2" s="1" customFormat="1" ht="13.5" thickBot="1" x14ac:dyDescent="0.25">
      <c r="A33" s="22" t="s">
        <v>20</v>
      </c>
      <c r="B33" s="3">
        <v>19863.089999999997</v>
      </c>
    </row>
    <row r="34" spans="1:2" ht="13.5" thickTop="1" x14ac:dyDescent="0.2"/>
  </sheetData>
  <printOptions horizontalCentered="1"/>
  <pageMargins left="0.7" right="0.7" top="0.75" bottom="0.75" header="0.3" footer="0.3"/>
  <pageSetup scale="70" orientation="portrait" r:id="rId1"/>
  <headerFooter>
    <oddHeader>&amp;C&amp;A&amp;RCASE NO. 2013-00148
ATTACHMENT 3
TO OAG DR NO. 1-173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C3" sqref="C3"/>
    </sheetView>
  </sheetViews>
  <sheetFormatPr defaultRowHeight="12.75" x14ac:dyDescent="0.2"/>
  <cols>
    <col min="1" max="1" width="44.7109375" customWidth="1"/>
    <col min="2" max="2" width="12" customWidth="1"/>
    <col min="3" max="3" width="12.5703125" customWidth="1"/>
  </cols>
  <sheetData>
    <row r="1" spans="1:3" x14ac:dyDescent="0.2">
      <c r="A1" s="4"/>
      <c r="B1" s="4"/>
      <c r="C1" s="13" t="s">
        <v>25</v>
      </c>
    </row>
    <row r="2" spans="1:3" x14ac:dyDescent="0.2">
      <c r="A2" s="4"/>
      <c r="B2" s="4"/>
      <c r="C2" s="13" t="s">
        <v>26</v>
      </c>
    </row>
    <row r="3" spans="1:3" ht="26.25" x14ac:dyDescent="0.4">
      <c r="A3" s="14" t="s">
        <v>21</v>
      </c>
      <c r="B3" s="4"/>
      <c r="C3" s="15" t="s">
        <v>0</v>
      </c>
    </row>
    <row r="4" spans="1:3" x14ac:dyDescent="0.2">
      <c r="A4" s="4"/>
      <c r="B4" s="4"/>
      <c r="C4" s="15" t="s">
        <v>22</v>
      </c>
    </row>
    <row r="5" spans="1:3" s="6" customFormat="1" ht="23.25" x14ac:dyDescent="0.35">
      <c r="A5" s="16" t="s">
        <v>19</v>
      </c>
      <c r="B5" s="5"/>
    </row>
    <row r="6" spans="1:3" ht="18" x14ac:dyDescent="0.25">
      <c r="A6" s="17" t="s">
        <v>80</v>
      </c>
      <c r="B6" s="12"/>
    </row>
    <row r="7" spans="1:3" x14ac:dyDescent="0.2">
      <c r="A7" s="4"/>
      <c r="B7" s="4"/>
    </row>
    <row r="8" spans="1:3" x14ac:dyDescent="0.2">
      <c r="A8" s="4"/>
      <c r="B8" s="4"/>
    </row>
    <row r="9" spans="1:3" s="7" customFormat="1" x14ac:dyDescent="0.2">
      <c r="A9" s="8"/>
      <c r="B9" s="18" t="s">
        <v>27</v>
      </c>
    </row>
    <row r="10" spans="1:3" x14ac:dyDescent="0.2">
      <c r="A10" s="9"/>
      <c r="B10" s="19" t="s">
        <v>29</v>
      </c>
    </row>
    <row r="11" spans="1:3" x14ac:dyDescent="0.2">
      <c r="A11" s="20" t="s">
        <v>1</v>
      </c>
      <c r="B11" s="2">
        <v>-14.3</v>
      </c>
    </row>
    <row r="12" spans="1:3" x14ac:dyDescent="0.2">
      <c r="A12" s="20" t="s">
        <v>2</v>
      </c>
      <c r="B12" s="23" t="s">
        <v>32</v>
      </c>
    </row>
    <row r="13" spans="1:3" x14ac:dyDescent="0.2">
      <c r="A13" s="20" t="s">
        <v>8</v>
      </c>
      <c r="B13" s="23" t="s">
        <v>32</v>
      </c>
    </row>
    <row r="14" spans="1:3" x14ac:dyDescent="0.2">
      <c r="A14" s="20" t="s">
        <v>6</v>
      </c>
      <c r="B14" s="23" t="s">
        <v>32</v>
      </c>
    </row>
    <row r="15" spans="1:3" x14ac:dyDescent="0.2">
      <c r="A15" s="20" t="s">
        <v>10</v>
      </c>
      <c r="B15" s="23" t="s">
        <v>32</v>
      </c>
    </row>
    <row r="16" spans="1:3" x14ac:dyDescent="0.2">
      <c r="A16" s="20" t="s">
        <v>4</v>
      </c>
      <c r="B16" s="23">
        <v>194.35</v>
      </c>
    </row>
    <row r="17" spans="1:2" x14ac:dyDescent="0.2">
      <c r="A17" s="20" t="s">
        <v>3</v>
      </c>
      <c r="B17" s="23" t="s">
        <v>32</v>
      </c>
    </row>
    <row r="18" spans="1:2" x14ac:dyDescent="0.2">
      <c r="A18" s="20" t="s">
        <v>9</v>
      </c>
      <c r="B18" s="23" t="s">
        <v>32</v>
      </c>
    </row>
    <row r="19" spans="1:2" x14ac:dyDescent="0.2">
      <c r="A19" s="20" t="s">
        <v>12</v>
      </c>
      <c r="B19" s="23" t="s">
        <v>32</v>
      </c>
    </row>
    <row r="20" spans="1:2" x14ac:dyDescent="0.2">
      <c r="A20" s="20" t="s">
        <v>7</v>
      </c>
      <c r="B20" s="23" t="s">
        <v>32</v>
      </c>
    </row>
    <row r="21" spans="1:2" x14ac:dyDescent="0.2">
      <c r="A21" s="20" t="s">
        <v>11</v>
      </c>
      <c r="B21" s="2">
        <v>2492.5800000000004</v>
      </c>
    </row>
    <row r="22" spans="1:2" x14ac:dyDescent="0.2">
      <c r="A22" s="20" t="s">
        <v>14</v>
      </c>
      <c r="B22" s="23" t="s">
        <v>32</v>
      </c>
    </row>
    <row r="23" spans="1:2" x14ac:dyDescent="0.2">
      <c r="A23" s="20" t="s">
        <v>5</v>
      </c>
      <c r="B23" s="23" t="s">
        <v>32</v>
      </c>
    </row>
    <row r="24" spans="1:2" x14ac:dyDescent="0.2">
      <c r="A24" s="20" t="s">
        <v>13</v>
      </c>
      <c r="B24" s="23" t="s">
        <v>32</v>
      </c>
    </row>
    <row r="25" spans="1:2" x14ac:dyDescent="0.2">
      <c r="A25" s="20" t="s">
        <v>15</v>
      </c>
      <c r="B25" s="23" t="s">
        <v>32</v>
      </c>
    </row>
    <row r="26" spans="1:2" x14ac:dyDescent="0.2">
      <c r="A26" s="20" t="s">
        <v>16</v>
      </c>
      <c r="B26" s="23" t="s">
        <v>32</v>
      </c>
    </row>
    <row r="27" spans="1:2" x14ac:dyDescent="0.2">
      <c r="A27" s="20" t="s">
        <v>17</v>
      </c>
      <c r="B27" s="23" t="s">
        <v>32</v>
      </c>
    </row>
    <row r="28" spans="1:2" x14ac:dyDescent="0.2">
      <c r="A28" s="20" t="s">
        <v>18</v>
      </c>
      <c r="B28" s="29" t="s">
        <v>32</v>
      </c>
    </row>
    <row r="29" spans="1:2" x14ac:dyDescent="0.2">
      <c r="A29" s="10"/>
      <c r="B29" s="2"/>
    </row>
    <row r="30" spans="1:2" s="1" customFormat="1" x14ac:dyDescent="0.2">
      <c r="A30" s="21" t="s">
        <v>23</v>
      </c>
      <c r="B30" s="24">
        <v>2672.63</v>
      </c>
    </row>
    <row r="31" spans="1:2" x14ac:dyDescent="0.2">
      <c r="A31" s="20" t="s">
        <v>24</v>
      </c>
      <c r="B31" s="23" t="s">
        <v>32</v>
      </c>
    </row>
    <row r="32" spans="1:2" x14ac:dyDescent="0.2">
      <c r="A32" s="10"/>
      <c r="B32" s="2"/>
    </row>
    <row r="33" spans="1:2" s="1" customFormat="1" ht="13.5" thickBot="1" x14ac:dyDescent="0.25">
      <c r="A33" s="22" t="s">
        <v>20</v>
      </c>
      <c r="B33" s="3">
        <v>2672.63</v>
      </c>
    </row>
    <row r="34" spans="1:2" ht="13.5" thickTop="1" x14ac:dyDescent="0.2"/>
  </sheetData>
  <printOptions horizontalCentered="1"/>
  <pageMargins left="0.7" right="0.7" top="0.75" bottom="0.75" header="0.3" footer="0.3"/>
  <pageSetup scale="70" orientation="portrait" r:id="rId1"/>
  <headerFooter>
    <oddHeader>&amp;C&amp;A&amp;RCASE NO. 2013-00148
ATTACHMENT 3
TO OAG DR NO. 1-173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C3" sqref="C3"/>
    </sheetView>
  </sheetViews>
  <sheetFormatPr defaultRowHeight="12.75" x14ac:dyDescent="0.2"/>
  <cols>
    <col min="1" max="1" width="44.7109375" customWidth="1"/>
    <col min="2" max="2" width="12" customWidth="1"/>
    <col min="3" max="3" width="12.5703125" customWidth="1"/>
  </cols>
  <sheetData>
    <row r="1" spans="1:3" x14ac:dyDescent="0.2">
      <c r="A1" s="4"/>
      <c r="B1" s="4"/>
      <c r="C1" s="13" t="s">
        <v>25</v>
      </c>
    </row>
    <row r="2" spans="1:3" x14ac:dyDescent="0.2">
      <c r="A2" s="4"/>
      <c r="B2" s="4"/>
      <c r="C2" s="13" t="s">
        <v>26</v>
      </c>
    </row>
    <row r="3" spans="1:3" ht="26.25" x14ac:dyDescent="0.4">
      <c r="A3" s="14" t="s">
        <v>21</v>
      </c>
      <c r="B3" s="4"/>
      <c r="C3" s="15" t="s">
        <v>0</v>
      </c>
    </row>
    <row r="4" spans="1:3" x14ac:dyDescent="0.2">
      <c r="A4" s="4"/>
      <c r="B4" s="4"/>
      <c r="C4" s="15" t="s">
        <v>22</v>
      </c>
    </row>
    <row r="5" spans="1:3" s="6" customFormat="1" ht="23.25" x14ac:dyDescent="0.35">
      <c r="A5" s="16" t="s">
        <v>19</v>
      </c>
      <c r="B5" s="5"/>
    </row>
    <row r="6" spans="1:3" ht="18" x14ac:dyDescent="0.25">
      <c r="A6" s="17" t="s">
        <v>81</v>
      </c>
      <c r="B6" s="12"/>
    </row>
    <row r="7" spans="1:3" x14ac:dyDescent="0.2">
      <c r="A7" s="4"/>
      <c r="B7" s="4"/>
    </row>
    <row r="8" spans="1:3" x14ac:dyDescent="0.2">
      <c r="A8" s="4"/>
      <c r="B8" s="4"/>
    </row>
    <row r="9" spans="1:3" s="7" customFormat="1" x14ac:dyDescent="0.2">
      <c r="A9" s="8"/>
      <c r="B9" s="18" t="s">
        <v>27</v>
      </c>
    </row>
    <row r="10" spans="1:3" x14ac:dyDescent="0.2">
      <c r="A10" s="9"/>
      <c r="B10" s="19" t="s">
        <v>29</v>
      </c>
    </row>
    <row r="11" spans="1:3" x14ac:dyDescent="0.2">
      <c r="A11" s="20" t="s">
        <v>1</v>
      </c>
      <c r="B11" s="23" t="s">
        <v>32</v>
      </c>
    </row>
    <row r="12" spans="1:3" x14ac:dyDescent="0.2">
      <c r="A12" s="20" t="s">
        <v>2</v>
      </c>
      <c r="B12" s="23" t="s">
        <v>32</v>
      </c>
    </row>
    <row r="13" spans="1:3" x14ac:dyDescent="0.2">
      <c r="A13" s="20" t="s">
        <v>8</v>
      </c>
      <c r="B13" s="23" t="s">
        <v>32</v>
      </c>
    </row>
    <row r="14" spans="1:3" x14ac:dyDescent="0.2">
      <c r="A14" s="20" t="s">
        <v>6</v>
      </c>
      <c r="B14" s="23" t="s">
        <v>32</v>
      </c>
    </row>
    <row r="15" spans="1:3" x14ac:dyDescent="0.2">
      <c r="A15" s="20" t="s">
        <v>10</v>
      </c>
      <c r="B15" s="23" t="s">
        <v>32</v>
      </c>
    </row>
    <row r="16" spans="1:3" x14ac:dyDescent="0.2">
      <c r="A16" s="20" t="s">
        <v>4</v>
      </c>
      <c r="B16" s="23" t="s">
        <v>32</v>
      </c>
    </row>
    <row r="17" spans="1:2" x14ac:dyDescent="0.2">
      <c r="A17" s="20" t="s">
        <v>3</v>
      </c>
      <c r="B17" s="23" t="s">
        <v>32</v>
      </c>
    </row>
    <row r="18" spans="1:2" x14ac:dyDescent="0.2">
      <c r="A18" s="20" t="s">
        <v>9</v>
      </c>
      <c r="B18" s="23" t="s">
        <v>32</v>
      </c>
    </row>
    <row r="19" spans="1:2" x14ac:dyDescent="0.2">
      <c r="A19" s="20" t="s">
        <v>12</v>
      </c>
      <c r="B19" s="23" t="s">
        <v>32</v>
      </c>
    </row>
    <row r="20" spans="1:2" x14ac:dyDescent="0.2">
      <c r="A20" s="20" t="s">
        <v>7</v>
      </c>
      <c r="B20" s="23" t="s">
        <v>32</v>
      </c>
    </row>
    <row r="21" spans="1:2" x14ac:dyDescent="0.2">
      <c r="A21" s="20" t="s">
        <v>11</v>
      </c>
      <c r="B21" s="2">
        <v>-14458.060000000001</v>
      </c>
    </row>
    <row r="22" spans="1:2" x14ac:dyDescent="0.2">
      <c r="A22" s="20" t="s">
        <v>14</v>
      </c>
      <c r="B22" s="23" t="s">
        <v>32</v>
      </c>
    </row>
    <row r="23" spans="1:2" x14ac:dyDescent="0.2">
      <c r="A23" s="20" t="s">
        <v>5</v>
      </c>
      <c r="B23" s="23" t="s">
        <v>32</v>
      </c>
    </row>
    <row r="24" spans="1:2" x14ac:dyDescent="0.2">
      <c r="A24" s="20" t="s">
        <v>13</v>
      </c>
      <c r="B24" s="23" t="s">
        <v>32</v>
      </c>
    </row>
    <row r="25" spans="1:2" x14ac:dyDescent="0.2">
      <c r="A25" s="20" t="s">
        <v>15</v>
      </c>
      <c r="B25" s="23" t="s">
        <v>32</v>
      </c>
    </row>
    <row r="26" spans="1:2" x14ac:dyDescent="0.2">
      <c r="A26" s="20" t="s">
        <v>16</v>
      </c>
      <c r="B26" s="2">
        <v>797.39999999999418</v>
      </c>
    </row>
    <row r="27" spans="1:2" x14ac:dyDescent="0.2">
      <c r="A27" s="20" t="s">
        <v>17</v>
      </c>
      <c r="B27" s="23" t="s">
        <v>32</v>
      </c>
    </row>
    <row r="28" spans="1:2" x14ac:dyDescent="0.2">
      <c r="A28" s="20" t="s">
        <v>18</v>
      </c>
      <c r="B28" s="29" t="s">
        <v>32</v>
      </c>
    </row>
    <row r="29" spans="1:2" x14ac:dyDescent="0.2">
      <c r="A29" s="10"/>
      <c r="B29" s="2"/>
    </row>
    <row r="30" spans="1:2" s="1" customFormat="1" x14ac:dyDescent="0.2">
      <c r="A30" s="21" t="s">
        <v>23</v>
      </c>
      <c r="B30" s="24">
        <v>-13660.660000000011</v>
      </c>
    </row>
    <row r="31" spans="1:2" x14ac:dyDescent="0.2">
      <c r="A31" s="20" t="s">
        <v>24</v>
      </c>
      <c r="B31" s="23" t="s">
        <v>32</v>
      </c>
    </row>
    <row r="32" spans="1:2" x14ac:dyDescent="0.2">
      <c r="A32" s="10"/>
      <c r="B32" s="2"/>
    </row>
    <row r="33" spans="1:2" s="1" customFormat="1" ht="13.5" thickBot="1" x14ac:dyDescent="0.25">
      <c r="A33" s="22" t="s">
        <v>20</v>
      </c>
      <c r="B33" s="3">
        <v>-13660.660000000011</v>
      </c>
    </row>
    <row r="34" spans="1:2" ht="13.5" thickTop="1" x14ac:dyDescent="0.2"/>
  </sheetData>
  <printOptions horizontalCentered="1"/>
  <pageMargins left="0.7" right="0.7" top="0.75" bottom="0.75" header="0.3" footer="0.3"/>
  <pageSetup scale="70" orientation="portrait" r:id="rId1"/>
  <headerFooter>
    <oddHeader>&amp;C&amp;A&amp;RCASE NO. 2013-00148
ATTACHMENT 3
TO OAG DR NO. 1-173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C3" sqref="C3"/>
    </sheetView>
  </sheetViews>
  <sheetFormatPr defaultRowHeight="12.75" x14ac:dyDescent="0.2"/>
  <cols>
    <col min="1" max="1" width="44.7109375" customWidth="1"/>
    <col min="2" max="2" width="12" customWidth="1"/>
    <col min="3" max="3" width="12.5703125" customWidth="1"/>
  </cols>
  <sheetData>
    <row r="1" spans="1:3" x14ac:dyDescent="0.2">
      <c r="A1" s="4"/>
      <c r="B1" s="4"/>
      <c r="C1" s="13" t="s">
        <v>25</v>
      </c>
    </row>
    <row r="2" spans="1:3" x14ac:dyDescent="0.2">
      <c r="A2" s="4"/>
      <c r="B2" s="4"/>
      <c r="C2" s="13" t="s">
        <v>26</v>
      </c>
    </row>
    <row r="3" spans="1:3" ht="26.25" x14ac:dyDescent="0.4">
      <c r="A3" s="14" t="s">
        <v>21</v>
      </c>
      <c r="B3" s="4"/>
      <c r="C3" s="15" t="s">
        <v>0</v>
      </c>
    </row>
    <row r="4" spans="1:3" x14ac:dyDescent="0.2">
      <c r="A4" s="4"/>
      <c r="B4" s="4"/>
      <c r="C4" s="15" t="s">
        <v>22</v>
      </c>
    </row>
    <row r="5" spans="1:3" s="6" customFormat="1" ht="23.25" x14ac:dyDescent="0.35">
      <c r="A5" s="16" t="s">
        <v>19</v>
      </c>
      <c r="B5" s="5"/>
    </row>
    <row r="6" spans="1:3" ht="18" x14ac:dyDescent="0.25">
      <c r="A6" s="17" t="s">
        <v>82</v>
      </c>
      <c r="B6" s="12"/>
    </row>
    <row r="7" spans="1:3" x14ac:dyDescent="0.2">
      <c r="A7" s="4"/>
      <c r="B7" s="4"/>
    </row>
    <row r="8" spans="1:3" x14ac:dyDescent="0.2">
      <c r="A8" s="4"/>
      <c r="B8" s="4"/>
    </row>
    <row r="9" spans="1:3" s="7" customFormat="1" x14ac:dyDescent="0.2">
      <c r="A9" s="8"/>
      <c r="B9" s="18" t="s">
        <v>27</v>
      </c>
    </row>
    <row r="10" spans="1:3" x14ac:dyDescent="0.2">
      <c r="A10" s="9"/>
      <c r="B10" s="19" t="s">
        <v>29</v>
      </c>
    </row>
    <row r="11" spans="1:3" x14ac:dyDescent="0.2">
      <c r="A11" s="20" t="s">
        <v>1</v>
      </c>
      <c r="B11" s="23" t="s">
        <v>32</v>
      </c>
    </row>
    <row r="12" spans="1:3" x14ac:dyDescent="0.2">
      <c r="A12" s="20" t="s">
        <v>2</v>
      </c>
      <c r="B12" s="23" t="s">
        <v>32</v>
      </c>
    </row>
    <row r="13" spans="1:3" x14ac:dyDescent="0.2">
      <c r="A13" s="20" t="s">
        <v>8</v>
      </c>
      <c r="B13" s="23" t="s">
        <v>32</v>
      </c>
    </row>
    <row r="14" spans="1:3" x14ac:dyDescent="0.2">
      <c r="A14" s="20" t="s">
        <v>6</v>
      </c>
      <c r="B14" s="23" t="s">
        <v>32</v>
      </c>
    </row>
    <row r="15" spans="1:3" x14ac:dyDescent="0.2">
      <c r="A15" s="20" t="s">
        <v>10</v>
      </c>
      <c r="B15" s="23" t="s">
        <v>32</v>
      </c>
    </row>
    <row r="16" spans="1:3" x14ac:dyDescent="0.2">
      <c r="A16" s="20" t="s">
        <v>4</v>
      </c>
      <c r="B16" s="23" t="s">
        <v>32</v>
      </c>
    </row>
    <row r="17" spans="1:2" x14ac:dyDescent="0.2">
      <c r="A17" s="20" t="s">
        <v>3</v>
      </c>
      <c r="B17" s="23" t="s">
        <v>32</v>
      </c>
    </row>
    <row r="18" spans="1:2" x14ac:dyDescent="0.2">
      <c r="A18" s="20" t="s">
        <v>9</v>
      </c>
      <c r="B18" s="23" t="s">
        <v>32</v>
      </c>
    </row>
    <row r="19" spans="1:2" x14ac:dyDescent="0.2">
      <c r="A19" s="20" t="s">
        <v>12</v>
      </c>
      <c r="B19" s="23" t="s">
        <v>32</v>
      </c>
    </row>
    <row r="20" spans="1:2" x14ac:dyDescent="0.2">
      <c r="A20" s="20" t="s">
        <v>7</v>
      </c>
      <c r="B20" s="23" t="s">
        <v>32</v>
      </c>
    </row>
    <row r="21" spans="1:2" x14ac:dyDescent="0.2">
      <c r="A21" s="20" t="s">
        <v>11</v>
      </c>
      <c r="B21" s="2">
        <v>1473.48</v>
      </c>
    </row>
    <row r="22" spans="1:2" x14ac:dyDescent="0.2">
      <c r="A22" s="20" t="s">
        <v>14</v>
      </c>
      <c r="B22" s="23" t="s">
        <v>32</v>
      </c>
    </row>
    <row r="23" spans="1:2" x14ac:dyDescent="0.2">
      <c r="A23" s="20" t="s">
        <v>5</v>
      </c>
      <c r="B23" s="23" t="s">
        <v>32</v>
      </c>
    </row>
    <row r="24" spans="1:2" x14ac:dyDescent="0.2">
      <c r="A24" s="20" t="s">
        <v>13</v>
      </c>
      <c r="B24" s="23" t="s">
        <v>32</v>
      </c>
    </row>
    <row r="25" spans="1:2" x14ac:dyDescent="0.2">
      <c r="A25" s="20" t="s">
        <v>15</v>
      </c>
      <c r="B25" s="23" t="s">
        <v>32</v>
      </c>
    </row>
    <row r="26" spans="1:2" x14ac:dyDescent="0.2">
      <c r="A26" s="20" t="s">
        <v>16</v>
      </c>
      <c r="B26" s="2">
        <v>23.48</v>
      </c>
    </row>
    <row r="27" spans="1:2" x14ac:dyDescent="0.2">
      <c r="A27" s="20" t="s">
        <v>17</v>
      </c>
      <c r="B27" s="23" t="s">
        <v>32</v>
      </c>
    </row>
    <row r="28" spans="1:2" x14ac:dyDescent="0.2">
      <c r="A28" s="20" t="s">
        <v>18</v>
      </c>
      <c r="B28" s="29">
        <v>-372</v>
      </c>
    </row>
    <row r="29" spans="1:2" x14ac:dyDescent="0.2">
      <c r="A29" s="10"/>
      <c r="B29" s="2"/>
    </row>
    <row r="30" spans="1:2" s="1" customFormat="1" x14ac:dyDescent="0.2">
      <c r="A30" s="21" t="s">
        <v>23</v>
      </c>
      <c r="B30" s="24">
        <v>1124.96</v>
      </c>
    </row>
    <row r="31" spans="1:2" x14ac:dyDescent="0.2">
      <c r="A31" s="20" t="s">
        <v>24</v>
      </c>
      <c r="B31" s="23" t="s">
        <v>32</v>
      </c>
    </row>
    <row r="32" spans="1:2" x14ac:dyDescent="0.2">
      <c r="A32" s="10"/>
      <c r="B32" s="2"/>
    </row>
    <row r="33" spans="1:2" s="1" customFormat="1" ht="13.5" thickBot="1" x14ac:dyDescent="0.25">
      <c r="A33" s="22" t="s">
        <v>20</v>
      </c>
      <c r="B33" s="3">
        <v>1124.96</v>
      </c>
    </row>
    <row r="34" spans="1:2" ht="13.5" thickTop="1" x14ac:dyDescent="0.2"/>
  </sheetData>
  <printOptions horizontalCentered="1"/>
  <pageMargins left="0.7" right="0.7" top="0.75" bottom="0.75" header="0.3" footer="0.3"/>
  <pageSetup scale="70" orientation="portrait" r:id="rId1"/>
  <headerFooter>
    <oddHeader>&amp;C&amp;A&amp;RCASE NO. 2013-00148
ATTACHMENT 3
TO OAG DR NO. 1-173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C3" sqref="C3"/>
    </sheetView>
  </sheetViews>
  <sheetFormatPr defaultRowHeight="12.75" x14ac:dyDescent="0.2"/>
  <cols>
    <col min="1" max="1" width="44.7109375" customWidth="1"/>
    <col min="2" max="2" width="12" customWidth="1"/>
    <col min="3" max="3" width="29.7109375" customWidth="1"/>
  </cols>
  <sheetData>
    <row r="1" spans="1:3" x14ac:dyDescent="0.2">
      <c r="A1" s="4"/>
      <c r="B1" s="4"/>
      <c r="C1" s="13" t="s">
        <v>25</v>
      </c>
    </row>
    <row r="2" spans="1:3" x14ac:dyDescent="0.2">
      <c r="A2" s="4"/>
      <c r="B2" s="4"/>
      <c r="C2" s="13" t="s">
        <v>26</v>
      </c>
    </row>
    <row r="3" spans="1:3" ht="26.25" x14ac:dyDescent="0.4">
      <c r="A3" s="14" t="s">
        <v>21</v>
      </c>
      <c r="B3" s="4"/>
      <c r="C3" s="15" t="s">
        <v>38</v>
      </c>
    </row>
    <row r="4" spans="1:3" x14ac:dyDescent="0.2">
      <c r="A4" s="4"/>
      <c r="B4" s="4"/>
      <c r="C4" s="15" t="s">
        <v>22</v>
      </c>
    </row>
    <row r="5" spans="1:3" s="6" customFormat="1" ht="23.25" x14ac:dyDescent="0.35">
      <c r="A5" s="16" t="s">
        <v>19</v>
      </c>
      <c r="B5" s="5"/>
    </row>
    <row r="6" spans="1:3" ht="18" x14ac:dyDescent="0.25">
      <c r="A6" s="17" t="s">
        <v>34</v>
      </c>
      <c r="B6" s="12"/>
    </row>
    <row r="7" spans="1:3" x14ac:dyDescent="0.2">
      <c r="A7" s="4"/>
      <c r="B7" s="4"/>
    </row>
    <row r="8" spans="1:3" x14ac:dyDescent="0.2">
      <c r="A8" s="4"/>
      <c r="B8" s="4"/>
    </row>
    <row r="9" spans="1:3" s="7" customFormat="1" x14ac:dyDescent="0.2">
      <c r="A9" s="8"/>
      <c r="B9" s="18" t="s">
        <v>27</v>
      </c>
    </row>
    <row r="10" spans="1:3" x14ac:dyDescent="0.2">
      <c r="A10" s="9"/>
      <c r="B10" s="19" t="s">
        <v>29</v>
      </c>
    </row>
    <row r="11" spans="1:3" x14ac:dyDescent="0.2">
      <c r="A11" s="20" t="s">
        <v>1</v>
      </c>
      <c r="B11" s="23">
        <v>19987.600000000002</v>
      </c>
    </row>
    <row r="12" spans="1:3" x14ac:dyDescent="0.2">
      <c r="A12" s="20" t="s">
        <v>2</v>
      </c>
      <c r="B12" s="23" t="s">
        <v>32</v>
      </c>
    </row>
    <row r="13" spans="1:3" x14ac:dyDescent="0.2">
      <c r="A13" s="20" t="s">
        <v>8</v>
      </c>
      <c r="B13" s="23" t="s">
        <v>32</v>
      </c>
    </row>
    <row r="14" spans="1:3" x14ac:dyDescent="0.2">
      <c r="A14" s="20" t="s">
        <v>6</v>
      </c>
      <c r="B14" s="23">
        <v>-8776.83</v>
      </c>
    </row>
    <row r="15" spans="1:3" x14ac:dyDescent="0.2">
      <c r="A15" s="20" t="s">
        <v>10</v>
      </c>
      <c r="B15" s="23" t="s">
        <v>32</v>
      </c>
    </row>
    <row r="16" spans="1:3" x14ac:dyDescent="0.2">
      <c r="A16" s="20" t="s">
        <v>4</v>
      </c>
      <c r="B16" s="23" t="s">
        <v>32</v>
      </c>
    </row>
    <row r="17" spans="1:2" x14ac:dyDescent="0.2">
      <c r="A17" s="20" t="s">
        <v>3</v>
      </c>
      <c r="B17" s="23">
        <v>78.33</v>
      </c>
    </row>
    <row r="18" spans="1:2" x14ac:dyDescent="0.2">
      <c r="A18" s="20" t="s">
        <v>9</v>
      </c>
      <c r="B18" s="23" t="s">
        <v>32</v>
      </c>
    </row>
    <row r="19" spans="1:2" x14ac:dyDescent="0.2">
      <c r="A19" s="20" t="s">
        <v>12</v>
      </c>
      <c r="B19" s="23">
        <v>164.38</v>
      </c>
    </row>
    <row r="20" spans="1:2" x14ac:dyDescent="0.2">
      <c r="A20" s="20" t="s">
        <v>7</v>
      </c>
      <c r="B20" s="23" t="s">
        <v>32</v>
      </c>
    </row>
    <row r="21" spans="1:2" x14ac:dyDescent="0.2">
      <c r="A21" s="20" t="s">
        <v>11</v>
      </c>
      <c r="B21" s="23" t="s">
        <v>32</v>
      </c>
    </row>
    <row r="22" spans="1:2" x14ac:dyDescent="0.2">
      <c r="A22" s="20" t="s">
        <v>14</v>
      </c>
      <c r="B22" s="23" t="s">
        <v>32</v>
      </c>
    </row>
    <row r="23" spans="1:2" x14ac:dyDescent="0.2">
      <c r="A23" s="20" t="s">
        <v>5</v>
      </c>
      <c r="B23" s="23" t="s">
        <v>32</v>
      </c>
    </row>
    <row r="24" spans="1:2" x14ac:dyDescent="0.2">
      <c r="A24" s="20" t="s">
        <v>13</v>
      </c>
      <c r="B24" s="23" t="s">
        <v>32</v>
      </c>
    </row>
    <row r="25" spans="1:2" x14ac:dyDescent="0.2">
      <c r="A25" s="20" t="s">
        <v>15</v>
      </c>
      <c r="B25" s="23" t="s">
        <v>32</v>
      </c>
    </row>
    <row r="26" spans="1:2" x14ac:dyDescent="0.2">
      <c r="A26" s="20" t="s">
        <v>16</v>
      </c>
      <c r="B26" s="2">
        <v>54986.19</v>
      </c>
    </row>
    <row r="27" spans="1:2" x14ac:dyDescent="0.2">
      <c r="A27" s="20" t="s">
        <v>17</v>
      </c>
      <c r="B27" s="23" t="s">
        <v>32</v>
      </c>
    </row>
    <row r="28" spans="1:2" x14ac:dyDescent="0.2">
      <c r="A28" s="20" t="s">
        <v>18</v>
      </c>
      <c r="B28" s="29">
        <v>54639.14</v>
      </c>
    </row>
    <row r="29" spans="1:2" x14ac:dyDescent="0.2">
      <c r="A29" s="10"/>
      <c r="B29" s="2"/>
    </row>
    <row r="30" spans="1:2" s="1" customFormat="1" x14ac:dyDescent="0.2">
      <c r="A30" s="21" t="s">
        <v>23</v>
      </c>
      <c r="B30" s="24">
        <v>121078.81000000001</v>
      </c>
    </row>
    <row r="31" spans="1:2" x14ac:dyDescent="0.2">
      <c r="A31" s="20" t="s">
        <v>24</v>
      </c>
      <c r="B31" s="23" t="s">
        <v>32</v>
      </c>
    </row>
    <row r="32" spans="1:2" x14ac:dyDescent="0.2">
      <c r="A32" s="10"/>
      <c r="B32" s="2"/>
    </row>
    <row r="33" spans="1:2" s="1" customFormat="1" ht="13.5" thickBot="1" x14ac:dyDescent="0.25">
      <c r="A33" s="22" t="s">
        <v>20</v>
      </c>
      <c r="B33" s="3">
        <v>121078.81000000001</v>
      </c>
    </row>
    <row r="34" spans="1:2" ht="13.5" thickTop="1" x14ac:dyDescent="0.2"/>
  </sheetData>
  <printOptions horizontalCentered="1"/>
  <pageMargins left="0.7" right="0.7" top="0.75" bottom="0.75" header="0.3" footer="0.3"/>
  <pageSetup scale="70" orientation="portrait" r:id="rId1"/>
  <headerFooter>
    <oddHeader>&amp;C&amp;A&amp;RCASE NO. 2013-00148
ATTACHMENT 3
TO OAG DR NO. 1-173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C3" sqref="C3"/>
    </sheetView>
  </sheetViews>
  <sheetFormatPr defaultRowHeight="12.75" x14ac:dyDescent="0.2"/>
  <cols>
    <col min="1" max="1" width="44.7109375" customWidth="1"/>
    <col min="2" max="2" width="12" customWidth="1"/>
    <col min="3" max="3" width="12.5703125" customWidth="1"/>
    <col min="6" max="6" width="10.7109375" bestFit="1" customWidth="1"/>
  </cols>
  <sheetData>
    <row r="1" spans="1:3" x14ac:dyDescent="0.2">
      <c r="A1" s="4"/>
      <c r="B1" s="4"/>
      <c r="C1" s="13" t="s">
        <v>25</v>
      </c>
    </row>
    <row r="2" spans="1:3" x14ac:dyDescent="0.2">
      <c r="A2" s="4"/>
      <c r="B2" s="4"/>
      <c r="C2" s="13" t="s">
        <v>26</v>
      </c>
    </row>
    <row r="3" spans="1:3" ht="26.25" x14ac:dyDescent="0.4">
      <c r="A3" s="14" t="s">
        <v>21</v>
      </c>
      <c r="B3" s="4"/>
      <c r="C3" s="15" t="s">
        <v>0</v>
      </c>
    </row>
    <row r="4" spans="1:3" x14ac:dyDescent="0.2">
      <c r="A4" s="4"/>
      <c r="B4" s="4"/>
      <c r="C4" s="15" t="s">
        <v>22</v>
      </c>
    </row>
    <row r="5" spans="1:3" s="6" customFormat="1" ht="23.25" x14ac:dyDescent="0.35">
      <c r="A5" s="16" t="s">
        <v>19</v>
      </c>
      <c r="B5" s="5"/>
    </row>
    <row r="6" spans="1:3" ht="18" x14ac:dyDescent="0.25">
      <c r="A6" s="17" t="s">
        <v>30</v>
      </c>
      <c r="B6" s="12"/>
    </row>
    <row r="7" spans="1:3" x14ac:dyDescent="0.2">
      <c r="A7" s="4"/>
      <c r="B7" s="4"/>
    </row>
    <row r="8" spans="1:3" x14ac:dyDescent="0.2">
      <c r="A8" s="4"/>
      <c r="B8" s="4"/>
    </row>
    <row r="9" spans="1:3" s="7" customFormat="1" x14ac:dyDescent="0.2">
      <c r="A9" s="8"/>
      <c r="B9" s="18" t="s">
        <v>27</v>
      </c>
    </row>
    <row r="10" spans="1:3" x14ac:dyDescent="0.2">
      <c r="A10" s="9"/>
      <c r="B10" s="19" t="s">
        <v>29</v>
      </c>
    </row>
    <row r="11" spans="1:3" x14ac:dyDescent="0.2">
      <c r="A11" s="20" t="s">
        <v>1</v>
      </c>
      <c r="B11" s="2">
        <v>9015093.040000001</v>
      </c>
    </row>
    <row r="12" spans="1:3" x14ac:dyDescent="0.2">
      <c r="A12" s="20" t="s">
        <v>2</v>
      </c>
      <c r="B12" s="2">
        <v>3832770.24</v>
      </c>
    </row>
    <row r="13" spans="1:3" x14ac:dyDescent="0.2">
      <c r="A13" s="20" t="s">
        <v>8</v>
      </c>
      <c r="B13" s="2">
        <v>769663.29</v>
      </c>
    </row>
    <row r="14" spans="1:3" x14ac:dyDescent="0.2">
      <c r="A14" s="20" t="s">
        <v>6</v>
      </c>
      <c r="B14" s="2">
        <v>217478.65000000002</v>
      </c>
    </row>
    <row r="15" spans="1:3" x14ac:dyDescent="0.2">
      <c r="A15" s="20" t="s">
        <v>10</v>
      </c>
      <c r="B15" s="2">
        <v>1054826.52</v>
      </c>
    </row>
    <row r="16" spans="1:3" x14ac:dyDescent="0.2">
      <c r="A16" s="20" t="s">
        <v>4</v>
      </c>
      <c r="B16" s="2">
        <v>1448484.52</v>
      </c>
    </row>
    <row r="17" spans="1:7" x14ac:dyDescent="0.2">
      <c r="A17" s="20" t="s">
        <v>3</v>
      </c>
      <c r="B17" s="2">
        <v>622748.17999999993</v>
      </c>
    </row>
    <row r="18" spans="1:7" x14ac:dyDescent="0.2">
      <c r="A18" s="20" t="s">
        <v>9</v>
      </c>
      <c r="B18" s="2">
        <v>214356.14</v>
      </c>
    </row>
    <row r="19" spans="1:7" x14ac:dyDescent="0.2">
      <c r="A19" s="20" t="s">
        <v>12</v>
      </c>
      <c r="B19" s="2">
        <v>711994.19</v>
      </c>
    </row>
    <row r="20" spans="1:7" x14ac:dyDescent="0.2">
      <c r="A20" s="20" t="s">
        <v>7</v>
      </c>
      <c r="B20" s="2">
        <v>256663.71999999997</v>
      </c>
    </row>
    <row r="21" spans="1:7" x14ac:dyDescent="0.2">
      <c r="A21" s="20" t="s">
        <v>11</v>
      </c>
      <c r="B21" s="2">
        <v>4735.38</v>
      </c>
    </row>
    <row r="22" spans="1:7" x14ac:dyDescent="0.2">
      <c r="A22" s="20" t="s">
        <v>14</v>
      </c>
      <c r="B22" s="2">
        <v>138598.31</v>
      </c>
    </row>
    <row r="23" spans="1:7" x14ac:dyDescent="0.2">
      <c r="A23" s="20" t="s">
        <v>5</v>
      </c>
      <c r="B23" s="2">
        <v>29835.690000000002</v>
      </c>
    </row>
    <row r="24" spans="1:7" x14ac:dyDescent="0.2">
      <c r="A24" s="20" t="s">
        <v>13</v>
      </c>
      <c r="B24" s="2">
        <v>943567.19</v>
      </c>
    </row>
    <row r="25" spans="1:7" x14ac:dyDescent="0.2">
      <c r="A25" s="20" t="s">
        <v>15</v>
      </c>
      <c r="B25" s="2">
        <v>57510.600000000006</v>
      </c>
    </row>
    <row r="26" spans="1:7" x14ac:dyDescent="0.2">
      <c r="A26" s="20" t="s">
        <v>16</v>
      </c>
      <c r="B26" s="2">
        <v>3792576.33</v>
      </c>
    </row>
    <row r="27" spans="1:7" x14ac:dyDescent="0.2">
      <c r="A27" s="20" t="s">
        <v>17</v>
      </c>
      <c r="B27" s="23">
        <v>652018.88000000012</v>
      </c>
    </row>
    <row r="28" spans="1:7" x14ac:dyDescent="0.2">
      <c r="A28" s="20" t="s">
        <v>18</v>
      </c>
      <c r="B28" s="11">
        <v>210717.34999999998</v>
      </c>
    </row>
    <row r="29" spans="1:7" x14ac:dyDescent="0.2">
      <c r="A29" s="10"/>
      <c r="B29" s="2"/>
    </row>
    <row r="30" spans="1:7" s="1" customFormat="1" x14ac:dyDescent="0.2">
      <c r="A30" s="21" t="s">
        <v>23</v>
      </c>
      <c r="B30" s="24">
        <v>23973638.219999999</v>
      </c>
      <c r="C30" s="26"/>
      <c r="D30" s="28"/>
      <c r="E30" s="26"/>
      <c r="F30" s="27"/>
      <c r="G30" s="26"/>
    </row>
    <row r="31" spans="1:7" x14ac:dyDescent="0.2">
      <c r="A31" s="20" t="s">
        <v>24</v>
      </c>
      <c r="B31" s="2">
        <v>8489269.5499999989</v>
      </c>
    </row>
    <row r="32" spans="1:7" x14ac:dyDescent="0.2">
      <c r="A32" s="10"/>
      <c r="B32" s="2"/>
    </row>
    <row r="33" spans="1:2" s="1" customFormat="1" ht="13.5" thickBot="1" x14ac:dyDescent="0.25">
      <c r="A33" s="22" t="s">
        <v>20</v>
      </c>
      <c r="B33" s="3">
        <v>32462907.77</v>
      </c>
    </row>
    <row r="34" spans="1:2" ht="13.5" thickTop="1" x14ac:dyDescent="0.2"/>
  </sheetData>
  <printOptions horizontalCentered="1"/>
  <pageMargins left="0.7" right="0.7" top="0.75" bottom="0.75" header="0.3" footer="0.3"/>
  <pageSetup scale="70" orientation="portrait" r:id="rId1"/>
  <headerFooter>
    <oddHeader>&amp;C&amp;A&amp;RCASE NO. 2013-00148
ATTACHMENT 3
TO OAG DR NO. 1-173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C3" sqref="C3"/>
    </sheetView>
  </sheetViews>
  <sheetFormatPr defaultRowHeight="12.75" x14ac:dyDescent="0.2"/>
  <cols>
    <col min="1" max="1" width="44.7109375" customWidth="1"/>
    <col min="2" max="2" width="12" customWidth="1"/>
    <col min="3" max="3" width="29.28515625" customWidth="1"/>
  </cols>
  <sheetData>
    <row r="1" spans="1:3" x14ac:dyDescent="0.2">
      <c r="A1" s="4"/>
      <c r="B1" s="4"/>
      <c r="C1" s="13" t="s">
        <v>25</v>
      </c>
    </row>
    <row r="2" spans="1:3" x14ac:dyDescent="0.2">
      <c r="A2" s="4"/>
      <c r="B2" s="4"/>
      <c r="C2" s="13" t="s">
        <v>26</v>
      </c>
    </row>
    <row r="3" spans="1:3" ht="26.25" x14ac:dyDescent="0.4">
      <c r="A3" s="14" t="s">
        <v>21</v>
      </c>
      <c r="B3" s="4"/>
      <c r="C3" s="15" t="s">
        <v>31</v>
      </c>
    </row>
    <row r="4" spans="1:3" x14ac:dyDescent="0.2">
      <c r="A4" s="4"/>
      <c r="B4" s="4"/>
      <c r="C4" s="15" t="s">
        <v>22</v>
      </c>
    </row>
    <row r="5" spans="1:3" s="6" customFormat="1" ht="23.25" x14ac:dyDescent="0.35">
      <c r="A5" s="16" t="s">
        <v>19</v>
      </c>
      <c r="B5" s="5"/>
    </row>
    <row r="6" spans="1:3" ht="18" x14ac:dyDescent="0.25">
      <c r="A6" s="17" t="s">
        <v>30</v>
      </c>
      <c r="B6" s="12"/>
    </row>
    <row r="7" spans="1:3" x14ac:dyDescent="0.2">
      <c r="A7" s="4"/>
      <c r="B7" s="4"/>
    </row>
    <row r="8" spans="1:3" x14ac:dyDescent="0.2">
      <c r="A8" s="4"/>
      <c r="B8" s="4"/>
    </row>
    <row r="9" spans="1:3" s="7" customFormat="1" x14ac:dyDescent="0.2">
      <c r="A9" s="8"/>
      <c r="B9" s="18" t="s">
        <v>27</v>
      </c>
    </row>
    <row r="10" spans="1:3" x14ac:dyDescent="0.2">
      <c r="A10" s="9"/>
      <c r="B10" s="19" t="s">
        <v>29</v>
      </c>
    </row>
    <row r="11" spans="1:3" x14ac:dyDescent="0.2">
      <c r="A11" s="20" t="s">
        <v>1</v>
      </c>
      <c r="B11" s="2">
        <v>134808.63999999998</v>
      </c>
    </row>
    <row r="12" spans="1:3" x14ac:dyDescent="0.2">
      <c r="A12" s="20" t="s">
        <v>2</v>
      </c>
      <c r="B12" s="2">
        <v>61195.77</v>
      </c>
    </row>
    <row r="13" spans="1:3" x14ac:dyDescent="0.2">
      <c r="A13" s="20" t="s">
        <v>8</v>
      </c>
      <c r="B13" s="2">
        <v>2071.7399999999998</v>
      </c>
    </row>
    <row r="14" spans="1:3" x14ac:dyDescent="0.2">
      <c r="A14" s="20" t="s">
        <v>6</v>
      </c>
      <c r="B14" s="2">
        <v>2849.6599999999994</v>
      </c>
    </row>
    <row r="15" spans="1:3" x14ac:dyDescent="0.2">
      <c r="A15" s="20" t="s">
        <v>10</v>
      </c>
      <c r="B15" s="2">
        <v>13250.76</v>
      </c>
    </row>
    <row r="16" spans="1:3" x14ac:dyDescent="0.2">
      <c r="A16" s="20" t="s">
        <v>4</v>
      </c>
      <c r="B16" s="2">
        <v>28534.92</v>
      </c>
    </row>
    <row r="17" spans="1:2" x14ac:dyDescent="0.2">
      <c r="A17" s="20" t="s">
        <v>3</v>
      </c>
      <c r="B17" s="2">
        <v>9595.43</v>
      </c>
    </row>
    <row r="18" spans="1:2" x14ac:dyDescent="0.2">
      <c r="A18" s="20" t="s">
        <v>9</v>
      </c>
      <c r="B18" s="23" t="s">
        <v>32</v>
      </c>
    </row>
    <row r="19" spans="1:2" x14ac:dyDescent="0.2">
      <c r="A19" s="20" t="s">
        <v>12</v>
      </c>
      <c r="B19" s="2">
        <v>5497.85</v>
      </c>
    </row>
    <row r="20" spans="1:2" x14ac:dyDescent="0.2">
      <c r="A20" s="20" t="s">
        <v>7</v>
      </c>
      <c r="B20" s="23" t="s">
        <v>32</v>
      </c>
    </row>
    <row r="21" spans="1:2" x14ac:dyDescent="0.2">
      <c r="A21" s="20" t="s">
        <v>11</v>
      </c>
      <c r="B21" s="23" t="s">
        <v>32</v>
      </c>
    </row>
    <row r="22" spans="1:2" x14ac:dyDescent="0.2">
      <c r="A22" s="20" t="s">
        <v>14</v>
      </c>
      <c r="B22" s="2">
        <v>293.65999999999997</v>
      </c>
    </row>
    <row r="23" spans="1:2" x14ac:dyDescent="0.2">
      <c r="A23" s="20" t="s">
        <v>5</v>
      </c>
      <c r="B23" s="2">
        <v>377.40999999999997</v>
      </c>
    </row>
    <row r="24" spans="1:2" x14ac:dyDescent="0.2">
      <c r="A24" s="20" t="s">
        <v>13</v>
      </c>
      <c r="B24" s="2">
        <v>779.1400000000001</v>
      </c>
    </row>
    <row r="25" spans="1:2" x14ac:dyDescent="0.2">
      <c r="A25" s="20" t="s">
        <v>15</v>
      </c>
      <c r="B25" s="2">
        <v>61</v>
      </c>
    </row>
    <row r="26" spans="1:2" x14ac:dyDescent="0.2">
      <c r="A26" s="20" t="s">
        <v>16</v>
      </c>
      <c r="B26" s="2">
        <v>3456.7999999999997</v>
      </c>
    </row>
    <row r="27" spans="1:2" x14ac:dyDescent="0.2">
      <c r="A27" s="20" t="s">
        <v>17</v>
      </c>
      <c r="B27" s="23">
        <v>-2409.3500000000004</v>
      </c>
    </row>
    <row r="28" spans="1:2" x14ac:dyDescent="0.2">
      <c r="A28" s="20" t="s">
        <v>18</v>
      </c>
      <c r="B28" s="11">
        <v>358.48</v>
      </c>
    </row>
    <row r="29" spans="1:2" x14ac:dyDescent="0.2">
      <c r="A29" s="10"/>
      <c r="B29" s="2"/>
    </row>
    <row r="30" spans="1:2" s="1" customFormat="1" x14ac:dyDescent="0.2">
      <c r="A30" s="21" t="s">
        <v>23</v>
      </c>
      <c r="B30" s="24">
        <v>260721.91000000003</v>
      </c>
    </row>
    <row r="31" spans="1:2" x14ac:dyDescent="0.2">
      <c r="A31" s="20" t="s">
        <v>24</v>
      </c>
      <c r="B31" s="2">
        <v>222882.53</v>
      </c>
    </row>
    <row r="32" spans="1:2" x14ac:dyDescent="0.2">
      <c r="A32" s="10"/>
      <c r="B32" s="2"/>
    </row>
    <row r="33" spans="1:2" s="1" customFormat="1" ht="13.5" thickBot="1" x14ac:dyDescent="0.25">
      <c r="A33" s="22" t="s">
        <v>20</v>
      </c>
      <c r="B33" s="3">
        <v>483604.44</v>
      </c>
    </row>
    <row r="34" spans="1:2" ht="13.5" thickTop="1" x14ac:dyDescent="0.2"/>
  </sheetData>
  <printOptions horizontalCentered="1"/>
  <pageMargins left="0.7" right="0.7" top="0.75" bottom="0.75" header="0.3" footer="0.3"/>
  <pageSetup scale="70" orientation="portrait" r:id="rId1"/>
  <headerFooter>
    <oddHeader>&amp;C&amp;A&amp;RCASE NO. 2013-00148
ATTACHMENT 3
TO OAG DR NO. 1-173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C3" sqref="C3"/>
    </sheetView>
  </sheetViews>
  <sheetFormatPr defaultRowHeight="12.75" x14ac:dyDescent="0.2"/>
  <cols>
    <col min="1" max="1" width="44.7109375" customWidth="1"/>
    <col min="2" max="2" width="12" customWidth="1"/>
    <col min="3" max="3" width="12.5703125" customWidth="1"/>
  </cols>
  <sheetData>
    <row r="1" spans="1:3" x14ac:dyDescent="0.2">
      <c r="A1" s="4"/>
      <c r="B1" s="4"/>
      <c r="C1" s="13" t="s">
        <v>25</v>
      </c>
    </row>
    <row r="2" spans="1:3" x14ac:dyDescent="0.2">
      <c r="A2" s="4"/>
      <c r="B2" s="4"/>
      <c r="C2" s="13" t="s">
        <v>26</v>
      </c>
    </row>
    <row r="3" spans="1:3" ht="26.25" x14ac:dyDescent="0.4">
      <c r="A3" s="14" t="s">
        <v>21</v>
      </c>
      <c r="B3" s="4"/>
      <c r="C3" s="15" t="s">
        <v>0</v>
      </c>
    </row>
    <row r="4" spans="1:3" x14ac:dyDescent="0.2">
      <c r="A4" s="4"/>
      <c r="B4" s="4"/>
      <c r="C4" s="15" t="s">
        <v>22</v>
      </c>
    </row>
    <row r="5" spans="1:3" s="6" customFormat="1" ht="23.25" x14ac:dyDescent="0.35">
      <c r="A5" s="16" t="s">
        <v>19</v>
      </c>
      <c r="B5" s="5"/>
    </row>
    <row r="6" spans="1:3" ht="18" x14ac:dyDescent="0.25">
      <c r="A6" s="17" t="s">
        <v>33</v>
      </c>
      <c r="B6" s="12"/>
    </row>
    <row r="7" spans="1:3" x14ac:dyDescent="0.2">
      <c r="A7" s="4"/>
      <c r="B7" s="4"/>
    </row>
    <row r="8" spans="1:3" x14ac:dyDescent="0.2">
      <c r="A8" s="4"/>
      <c r="B8" s="4"/>
    </row>
    <row r="9" spans="1:3" s="7" customFormat="1" x14ac:dyDescent="0.2">
      <c r="A9" s="8"/>
      <c r="B9" s="18" t="s">
        <v>27</v>
      </c>
    </row>
    <row r="10" spans="1:3" x14ac:dyDescent="0.2">
      <c r="A10" s="9"/>
      <c r="B10" s="19" t="s">
        <v>29</v>
      </c>
    </row>
    <row r="11" spans="1:3" x14ac:dyDescent="0.2">
      <c r="A11" s="20" t="s">
        <v>1</v>
      </c>
      <c r="B11" s="2">
        <v>11418188.280000001</v>
      </c>
    </row>
    <row r="12" spans="1:3" x14ac:dyDescent="0.2">
      <c r="A12" s="20" t="s">
        <v>2</v>
      </c>
      <c r="B12" s="2">
        <v>5715646.6299999999</v>
      </c>
    </row>
    <row r="13" spans="1:3" x14ac:dyDescent="0.2">
      <c r="A13" s="20" t="s">
        <v>8</v>
      </c>
      <c r="B13" s="2">
        <v>1271758.02</v>
      </c>
    </row>
    <row r="14" spans="1:3" x14ac:dyDescent="0.2">
      <c r="A14" s="20" t="s">
        <v>6</v>
      </c>
      <c r="B14" s="2">
        <v>1376187.9100000001</v>
      </c>
    </row>
    <row r="15" spans="1:3" x14ac:dyDescent="0.2">
      <c r="A15" s="20" t="s">
        <v>10</v>
      </c>
      <c r="B15" s="2">
        <v>896881.87999999989</v>
      </c>
    </row>
    <row r="16" spans="1:3" x14ac:dyDescent="0.2">
      <c r="A16" s="20" t="s">
        <v>4</v>
      </c>
      <c r="B16" s="2">
        <v>1757094.7600000002</v>
      </c>
    </row>
    <row r="17" spans="1:2" x14ac:dyDescent="0.2">
      <c r="A17" s="20" t="s">
        <v>3</v>
      </c>
      <c r="B17" s="2">
        <v>1024220.5899999999</v>
      </c>
    </row>
    <row r="18" spans="1:2" x14ac:dyDescent="0.2">
      <c r="A18" s="20" t="s">
        <v>9</v>
      </c>
      <c r="B18" s="2">
        <v>76949.899999999994</v>
      </c>
    </row>
    <row r="19" spans="1:2" x14ac:dyDescent="0.2">
      <c r="A19" s="20" t="s">
        <v>12</v>
      </c>
      <c r="B19" s="2">
        <v>915286.57000000007</v>
      </c>
    </row>
    <row r="20" spans="1:2" x14ac:dyDescent="0.2">
      <c r="A20" s="20" t="s">
        <v>7</v>
      </c>
      <c r="B20" s="2">
        <v>387074.38</v>
      </c>
    </row>
    <row r="21" spans="1:2" x14ac:dyDescent="0.2">
      <c r="A21" s="20" t="s">
        <v>11</v>
      </c>
      <c r="B21" s="23" t="s">
        <v>32</v>
      </c>
    </row>
    <row r="22" spans="1:2" x14ac:dyDescent="0.2">
      <c r="A22" s="20" t="s">
        <v>14</v>
      </c>
      <c r="B22" s="2">
        <v>139212.95000000001</v>
      </c>
    </row>
    <row r="23" spans="1:2" x14ac:dyDescent="0.2">
      <c r="A23" s="20" t="s">
        <v>5</v>
      </c>
      <c r="B23" s="2">
        <v>29555.34</v>
      </c>
    </row>
    <row r="24" spans="1:2" x14ac:dyDescent="0.2">
      <c r="A24" s="20" t="s">
        <v>13</v>
      </c>
      <c r="B24" s="2">
        <v>712408.5199999999</v>
      </c>
    </row>
    <row r="25" spans="1:2" x14ac:dyDescent="0.2">
      <c r="A25" s="20" t="s">
        <v>15</v>
      </c>
      <c r="B25" s="2">
        <v>43532.39</v>
      </c>
    </row>
    <row r="26" spans="1:2" x14ac:dyDescent="0.2">
      <c r="A26" s="20" t="s">
        <v>16</v>
      </c>
      <c r="B26" s="2">
        <v>4934499.09</v>
      </c>
    </row>
    <row r="27" spans="1:2" x14ac:dyDescent="0.2">
      <c r="A27" s="20" t="s">
        <v>17</v>
      </c>
      <c r="B27" s="23">
        <v>1295061.33</v>
      </c>
    </row>
    <row r="28" spans="1:2" x14ac:dyDescent="0.2">
      <c r="A28" s="20" t="s">
        <v>18</v>
      </c>
      <c r="B28" s="11">
        <v>407329.64</v>
      </c>
    </row>
    <row r="29" spans="1:2" x14ac:dyDescent="0.2">
      <c r="A29" s="10"/>
      <c r="B29" s="2"/>
    </row>
    <row r="30" spans="1:2" s="1" customFormat="1" x14ac:dyDescent="0.2">
      <c r="A30" s="21" t="s">
        <v>23</v>
      </c>
      <c r="B30" s="24">
        <v>32400888.18</v>
      </c>
    </row>
    <row r="31" spans="1:2" x14ac:dyDescent="0.2">
      <c r="A31" s="20" t="s">
        <v>24</v>
      </c>
      <c r="B31" s="2">
        <v>11804516.99</v>
      </c>
    </row>
    <row r="32" spans="1:2" x14ac:dyDescent="0.2">
      <c r="A32" s="10"/>
      <c r="B32" s="2"/>
    </row>
    <row r="33" spans="1:2" s="1" customFormat="1" ht="13.5" thickBot="1" x14ac:dyDescent="0.25">
      <c r="A33" s="22" t="s">
        <v>20</v>
      </c>
      <c r="B33" s="3">
        <v>44205405.170000002</v>
      </c>
    </row>
    <row r="34" spans="1:2" ht="13.5" thickTop="1" x14ac:dyDescent="0.2"/>
  </sheetData>
  <printOptions horizontalCentered="1"/>
  <pageMargins left="0.7" right="0.7" top="0.75" bottom="0.75" header="0.3" footer="0.3"/>
  <pageSetup scale="70" orientation="portrait" r:id="rId1"/>
  <headerFooter>
    <oddHeader>&amp;C&amp;A&amp;RCASE NO. 2013-00148
ATTACHMENT 3
TO OAG DR NO. 1-173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C3" sqref="C3"/>
    </sheetView>
  </sheetViews>
  <sheetFormatPr defaultRowHeight="12.75" x14ac:dyDescent="0.2"/>
  <cols>
    <col min="1" max="1" width="44.7109375" customWidth="1"/>
    <col min="2" max="2" width="12" customWidth="1"/>
    <col min="3" max="3" width="12.5703125" customWidth="1"/>
    <col min="4" max="4" width="10.7109375" bestFit="1" customWidth="1"/>
  </cols>
  <sheetData>
    <row r="1" spans="1:3" x14ac:dyDescent="0.2">
      <c r="A1" s="4"/>
      <c r="B1" s="4"/>
      <c r="C1" s="13" t="s">
        <v>25</v>
      </c>
    </row>
    <row r="2" spans="1:3" x14ac:dyDescent="0.2">
      <c r="A2" s="4"/>
      <c r="B2" s="4"/>
      <c r="C2" s="13" t="s">
        <v>26</v>
      </c>
    </row>
    <row r="3" spans="1:3" ht="26.25" x14ac:dyDescent="0.4">
      <c r="A3" s="14" t="s">
        <v>21</v>
      </c>
      <c r="B3" s="4"/>
      <c r="C3" s="15" t="s">
        <v>0</v>
      </c>
    </row>
    <row r="4" spans="1:3" x14ac:dyDescent="0.2">
      <c r="A4" s="4"/>
      <c r="B4" s="4"/>
      <c r="C4" s="15" t="s">
        <v>22</v>
      </c>
    </row>
    <row r="5" spans="1:3" s="6" customFormat="1" ht="23.25" x14ac:dyDescent="0.35">
      <c r="A5" s="16" t="s">
        <v>19</v>
      </c>
      <c r="B5" s="5"/>
    </row>
    <row r="6" spans="1:3" ht="18" x14ac:dyDescent="0.25">
      <c r="A6" s="17" t="s">
        <v>34</v>
      </c>
      <c r="B6" s="12"/>
    </row>
    <row r="7" spans="1:3" x14ac:dyDescent="0.2">
      <c r="A7" s="4"/>
      <c r="B7" s="4"/>
    </row>
    <row r="8" spans="1:3" x14ac:dyDescent="0.2">
      <c r="A8" s="4"/>
      <c r="B8" s="4"/>
    </row>
    <row r="9" spans="1:3" s="7" customFormat="1" x14ac:dyDescent="0.2">
      <c r="A9" s="8"/>
      <c r="B9" s="18" t="s">
        <v>27</v>
      </c>
    </row>
    <row r="10" spans="1:3" x14ac:dyDescent="0.2">
      <c r="A10" s="9"/>
      <c r="B10" s="19" t="s">
        <v>29</v>
      </c>
    </row>
    <row r="11" spans="1:3" x14ac:dyDescent="0.2">
      <c r="A11" s="20" t="s">
        <v>1</v>
      </c>
      <c r="B11" s="2">
        <v>16167684.41</v>
      </c>
    </row>
    <row r="12" spans="1:3" x14ac:dyDescent="0.2">
      <c r="A12" s="20" t="s">
        <v>2</v>
      </c>
      <c r="B12" s="2">
        <v>8445889.459999999</v>
      </c>
    </row>
    <row r="13" spans="1:3" x14ac:dyDescent="0.2">
      <c r="A13" s="20" t="s">
        <v>8</v>
      </c>
      <c r="B13" s="2">
        <v>1452351.0799999998</v>
      </c>
    </row>
    <row r="14" spans="1:3" x14ac:dyDescent="0.2">
      <c r="A14" s="20" t="s">
        <v>6</v>
      </c>
      <c r="B14" s="2">
        <v>641935.10000000009</v>
      </c>
    </row>
    <row r="15" spans="1:3" x14ac:dyDescent="0.2">
      <c r="A15" s="20" t="s">
        <v>10</v>
      </c>
      <c r="B15" s="2">
        <v>2441152.91</v>
      </c>
    </row>
    <row r="16" spans="1:3" x14ac:dyDescent="0.2">
      <c r="A16" s="20" t="s">
        <v>4</v>
      </c>
      <c r="B16" s="2">
        <v>2577840.04</v>
      </c>
    </row>
    <row r="17" spans="1:8" x14ac:dyDescent="0.2">
      <c r="A17" s="20" t="s">
        <v>3</v>
      </c>
      <c r="B17" s="2">
        <v>1438627.8399999999</v>
      </c>
    </row>
    <row r="18" spans="1:8" x14ac:dyDescent="0.2">
      <c r="A18" s="20" t="s">
        <v>9</v>
      </c>
      <c r="B18" s="2">
        <v>163064.13</v>
      </c>
    </row>
    <row r="19" spans="1:8" x14ac:dyDescent="0.2">
      <c r="A19" s="20" t="s">
        <v>12</v>
      </c>
      <c r="B19" s="2">
        <v>1057148.54</v>
      </c>
    </row>
    <row r="20" spans="1:8" x14ac:dyDescent="0.2">
      <c r="A20" s="20" t="s">
        <v>7</v>
      </c>
      <c r="B20" s="2">
        <v>713488.14</v>
      </c>
    </row>
    <row r="21" spans="1:8" x14ac:dyDescent="0.2">
      <c r="A21" s="20" t="s">
        <v>11</v>
      </c>
      <c r="B21" s="2">
        <v>1575.27</v>
      </c>
    </row>
    <row r="22" spans="1:8" x14ac:dyDescent="0.2">
      <c r="A22" s="20" t="s">
        <v>14</v>
      </c>
      <c r="B22" s="2">
        <v>441524.28</v>
      </c>
    </row>
    <row r="23" spans="1:8" x14ac:dyDescent="0.2">
      <c r="A23" s="20" t="s">
        <v>5</v>
      </c>
      <c r="B23" s="2">
        <v>62365.5</v>
      </c>
    </row>
    <row r="24" spans="1:8" x14ac:dyDescent="0.2">
      <c r="A24" s="20" t="s">
        <v>13</v>
      </c>
      <c r="B24" s="2">
        <v>1109561.07</v>
      </c>
    </row>
    <row r="25" spans="1:8" x14ac:dyDescent="0.2">
      <c r="A25" s="20" t="s">
        <v>15</v>
      </c>
      <c r="B25" s="2">
        <v>117080.30000000002</v>
      </c>
    </row>
    <row r="26" spans="1:8" x14ac:dyDescent="0.2">
      <c r="A26" s="20" t="s">
        <v>16</v>
      </c>
      <c r="B26" s="2">
        <v>10860419.960000001</v>
      </c>
    </row>
    <row r="27" spans="1:8" x14ac:dyDescent="0.2">
      <c r="A27" s="20" t="s">
        <v>17</v>
      </c>
      <c r="B27" s="23">
        <v>1043384.31</v>
      </c>
    </row>
    <row r="28" spans="1:8" x14ac:dyDescent="0.2">
      <c r="A28" s="20" t="s">
        <v>18</v>
      </c>
      <c r="B28" s="11">
        <v>684148.24</v>
      </c>
    </row>
    <row r="29" spans="1:8" x14ac:dyDescent="0.2">
      <c r="A29" s="10"/>
      <c r="B29" s="2"/>
    </row>
    <row r="30" spans="1:8" s="1" customFormat="1" x14ac:dyDescent="0.2">
      <c r="A30" s="21" t="s">
        <v>23</v>
      </c>
      <c r="B30" s="24">
        <v>49419240.579999998</v>
      </c>
      <c r="D30" s="25">
        <f>B30-'050_divested states not GA'!B30-'050_095DIV'!B30-'050_099DIV'!B30</f>
        <v>37240298.599999994</v>
      </c>
      <c r="F30" s="1">
        <v>37120535</v>
      </c>
      <c r="H30" s="25">
        <f>D30-F30</f>
        <v>119763.59999999404</v>
      </c>
    </row>
    <row r="31" spans="1:8" x14ac:dyDescent="0.2">
      <c r="A31" s="20" t="s">
        <v>24</v>
      </c>
      <c r="B31" s="2">
        <v>16921161.350000001</v>
      </c>
    </row>
    <row r="32" spans="1:8" x14ac:dyDescent="0.2">
      <c r="A32" s="10"/>
      <c r="B32" s="2"/>
    </row>
    <row r="33" spans="1:2" s="1" customFormat="1" ht="13.5" thickBot="1" x14ac:dyDescent="0.25">
      <c r="A33" s="22" t="s">
        <v>20</v>
      </c>
      <c r="B33" s="3">
        <v>66340401.929999992</v>
      </c>
    </row>
    <row r="34" spans="1:2" ht="13.5" thickTop="1" x14ac:dyDescent="0.2"/>
    <row r="35" spans="1:2" x14ac:dyDescent="0.2">
      <c r="B35" s="30">
        <f>B30-'050_095DIV'!B30-'050_099DIV'!B30-'050_divested states not GA'!B30-'050_left in Lib serv area'!B30</f>
        <v>37119219.789999999</v>
      </c>
    </row>
    <row r="37" spans="1:2" x14ac:dyDescent="0.2">
      <c r="B37" s="30">
        <f>B35-F30</f>
        <v>-1315.2100000008941</v>
      </c>
    </row>
    <row r="42" spans="1:2" x14ac:dyDescent="0.2">
      <c r="B42">
        <v>49299476.899999999</v>
      </c>
    </row>
    <row r="44" spans="1:2" x14ac:dyDescent="0.2">
      <c r="B44" s="30">
        <f>B42-B30</f>
        <v>-119763.6799999997</v>
      </c>
    </row>
  </sheetData>
  <printOptions horizontalCentered="1"/>
  <pageMargins left="0.7" right="0.7" top="0.75" bottom="0.75" header="0.3" footer="0.3"/>
  <pageSetup scale="70" orientation="portrait" r:id="rId1"/>
  <headerFooter>
    <oddHeader>&amp;C&amp;A&amp;RCASE NO. 2013-00148
ATTACHMENT 3
TO OAG DR NO. 1-173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C3" sqref="C3"/>
    </sheetView>
  </sheetViews>
  <sheetFormatPr defaultRowHeight="12.75" x14ac:dyDescent="0.2"/>
  <cols>
    <col min="1" max="1" width="44.7109375" customWidth="1"/>
    <col min="2" max="2" width="12" customWidth="1"/>
    <col min="3" max="3" width="19.5703125" customWidth="1"/>
  </cols>
  <sheetData>
    <row r="1" spans="1:3" x14ac:dyDescent="0.2">
      <c r="A1" s="4"/>
      <c r="B1" s="4"/>
      <c r="C1" s="13" t="s">
        <v>25</v>
      </c>
    </row>
    <row r="2" spans="1:3" x14ac:dyDescent="0.2">
      <c r="A2" s="4"/>
      <c r="B2" s="4"/>
      <c r="C2" s="13" t="s">
        <v>26</v>
      </c>
    </row>
    <row r="3" spans="1:3" ht="26.25" x14ac:dyDescent="0.4">
      <c r="A3" s="14" t="s">
        <v>21</v>
      </c>
      <c r="B3" s="4"/>
      <c r="C3" s="15" t="s">
        <v>35</v>
      </c>
    </row>
    <row r="4" spans="1:3" x14ac:dyDescent="0.2">
      <c r="A4" s="4"/>
      <c r="B4" s="4"/>
      <c r="C4" s="15" t="s">
        <v>22</v>
      </c>
    </row>
    <row r="5" spans="1:3" s="6" customFormat="1" ht="23.25" x14ac:dyDescent="0.35">
      <c r="A5" s="16" t="s">
        <v>19</v>
      </c>
      <c r="B5" s="5"/>
    </row>
    <row r="6" spans="1:3" ht="18" x14ac:dyDescent="0.25">
      <c r="A6" s="17" t="s">
        <v>34</v>
      </c>
      <c r="B6" s="12"/>
    </row>
    <row r="7" spans="1:3" x14ac:dyDescent="0.2">
      <c r="A7" s="4"/>
      <c r="B7" s="4"/>
    </row>
    <row r="8" spans="1:3" x14ac:dyDescent="0.2">
      <c r="A8" s="4"/>
      <c r="B8" s="4"/>
    </row>
    <row r="9" spans="1:3" s="7" customFormat="1" x14ac:dyDescent="0.2">
      <c r="A9" s="8"/>
      <c r="B9" s="18" t="s">
        <v>27</v>
      </c>
    </row>
    <row r="10" spans="1:3" x14ac:dyDescent="0.2">
      <c r="A10" s="9"/>
      <c r="B10" s="19" t="s">
        <v>29</v>
      </c>
    </row>
    <row r="11" spans="1:3" x14ac:dyDescent="0.2">
      <c r="A11" s="20" t="s">
        <v>1</v>
      </c>
      <c r="B11" s="2">
        <v>1948341.77</v>
      </c>
    </row>
    <row r="12" spans="1:3" x14ac:dyDescent="0.2">
      <c r="A12" s="20" t="s">
        <v>2</v>
      </c>
      <c r="B12" s="2">
        <v>891747.71</v>
      </c>
    </row>
    <row r="13" spans="1:3" x14ac:dyDescent="0.2">
      <c r="A13" s="20" t="s">
        <v>8</v>
      </c>
      <c r="B13" s="2">
        <v>33458.11</v>
      </c>
    </row>
    <row r="14" spans="1:3" x14ac:dyDescent="0.2">
      <c r="A14" s="20" t="s">
        <v>6</v>
      </c>
      <c r="B14" s="2">
        <v>81363.89</v>
      </c>
    </row>
    <row r="15" spans="1:3" x14ac:dyDescent="0.2">
      <c r="A15" s="20" t="s">
        <v>10</v>
      </c>
      <c r="B15" s="2">
        <v>465429.76000000001</v>
      </c>
    </row>
    <row r="16" spans="1:3" x14ac:dyDescent="0.2">
      <c r="A16" s="20" t="s">
        <v>4</v>
      </c>
      <c r="B16" s="2">
        <v>347614.39</v>
      </c>
    </row>
    <row r="17" spans="1:2" x14ac:dyDescent="0.2">
      <c r="A17" s="20" t="s">
        <v>3</v>
      </c>
      <c r="B17" s="2">
        <v>96211.37000000001</v>
      </c>
    </row>
    <row r="18" spans="1:2" x14ac:dyDescent="0.2">
      <c r="A18" s="20" t="s">
        <v>9</v>
      </c>
      <c r="B18" s="2">
        <v>4345</v>
      </c>
    </row>
    <row r="19" spans="1:2" x14ac:dyDescent="0.2">
      <c r="A19" s="20" t="s">
        <v>12</v>
      </c>
      <c r="B19" s="2">
        <v>89204.91</v>
      </c>
    </row>
    <row r="20" spans="1:2" x14ac:dyDescent="0.2">
      <c r="A20" s="20" t="s">
        <v>7</v>
      </c>
      <c r="B20" s="2">
        <v>17341.980000000003</v>
      </c>
    </row>
    <row r="21" spans="1:2" x14ac:dyDescent="0.2">
      <c r="A21" s="20" t="s">
        <v>11</v>
      </c>
      <c r="B21" s="2">
        <v>333.24</v>
      </c>
    </row>
    <row r="22" spans="1:2" x14ac:dyDescent="0.2">
      <c r="A22" s="20" t="s">
        <v>14</v>
      </c>
      <c r="B22" s="2">
        <v>15065.41</v>
      </c>
    </row>
    <row r="23" spans="1:2" x14ac:dyDescent="0.2">
      <c r="A23" s="20" t="s">
        <v>5</v>
      </c>
      <c r="B23" s="2">
        <v>7565.3899999999994</v>
      </c>
    </row>
    <row r="24" spans="1:2" x14ac:dyDescent="0.2">
      <c r="A24" s="20" t="s">
        <v>13</v>
      </c>
      <c r="B24" s="2">
        <v>109337.94</v>
      </c>
    </row>
    <row r="25" spans="1:2" x14ac:dyDescent="0.2">
      <c r="A25" s="20" t="s">
        <v>15</v>
      </c>
      <c r="B25" s="2">
        <v>9596.7900000000009</v>
      </c>
    </row>
    <row r="26" spans="1:2" x14ac:dyDescent="0.2">
      <c r="A26" s="20" t="s">
        <v>16</v>
      </c>
      <c r="B26" s="2">
        <v>868362.62000000011</v>
      </c>
    </row>
    <row r="27" spans="1:2" x14ac:dyDescent="0.2">
      <c r="A27" s="20" t="s">
        <v>17</v>
      </c>
      <c r="B27" s="23">
        <v>568824.88</v>
      </c>
    </row>
    <row r="28" spans="1:2" x14ac:dyDescent="0.2">
      <c r="A28" s="20" t="s">
        <v>18</v>
      </c>
      <c r="B28" s="11">
        <v>141008.10999999999</v>
      </c>
    </row>
    <row r="29" spans="1:2" x14ac:dyDescent="0.2">
      <c r="A29" s="10"/>
      <c r="B29" s="2"/>
    </row>
    <row r="30" spans="1:2" s="1" customFormat="1" x14ac:dyDescent="0.2">
      <c r="A30" s="21" t="s">
        <v>23</v>
      </c>
      <c r="B30" s="24">
        <v>5695153.2699999996</v>
      </c>
    </row>
    <row r="31" spans="1:2" x14ac:dyDescent="0.2">
      <c r="A31" s="20" t="s">
        <v>24</v>
      </c>
      <c r="B31" s="2">
        <v>4195419.8499999996</v>
      </c>
    </row>
    <row r="32" spans="1:2" x14ac:dyDescent="0.2">
      <c r="A32" s="10"/>
      <c r="B32" s="2"/>
    </row>
    <row r="33" spans="1:2" s="1" customFormat="1" ht="13.5" thickBot="1" x14ac:dyDescent="0.25">
      <c r="A33" s="22" t="s">
        <v>20</v>
      </c>
      <c r="B33" s="3">
        <v>9890573.120000001</v>
      </c>
    </row>
    <row r="34" spans="1:2" ht="13.5" thickTop="1" x14ac:dyDescent="0.2"/>
  </sheetData>
  <printOptions horizontalCentered="1"/>
  <pageMargins left="0.7" right="0.7" top="0.75" bottom="0.75" header="0.3" footer="0.3"/>
  <pageSetup scale="70" orientation="portrait" r:id="rId1"/>
  <headerFooter>
    <oddHeader>&amp;C&amp;A&amp;RCASE NO. 2013-00148
ATTACHMENT 3
TO OAG DR NO. 1-173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C3" sqref="C3"/>
    </sheetView>
  </sheetViews>
  <sheetFormatPr defaultRowHeight="12.75" x14ac:dyDescent="0.2"/>
  <cols>
    <col min="1" max="1" width="44.7109375" customWidth="1"/>
    <col min="2" max="2" width="12" customWidth="1"/>
    <col min="3" max="3" width="31.140625" customWidth="1"/>
  </cols>
  <sheetData>
    <row r="1" spans="1:3" x14ac:dyDescent="0.2">
      <c r="A1" s="4"/>
      <c r="B1" s="4"/>
      <c r="C1" s="13" t="s">
        <v>25</v>
      </c>
    </row>
    <row r="2" spans="1:3" x14ac:dyDescent="0.2">
      <c r="A2" s="4"/>
      <c r="B2" s="4"/>
      <c r="C2" s="13" t="s">
        <v>26</v>
      </c>
    </row>
    <row r="3" spans="1:3" ht="26.25" x14ac:dyDescent="0.4">
      <c r="A3" s="14" t="s">
        <v>21</v>
      </c>
      <c r="B3" s="4"/>
      <c r="C3" s="15" t="s">
        <v>37</v>
      </c>
    </row>
    <row r="4" spans="1:3" x14ac:dyDescent="0.2">
      <c r="A4" s="4"/>
      <c r="B4" s="4"/>
      <c r="C4" s="15" t="s">
        <v>22</v>
      </c>
    </row>
    <row r="5" spans="1:3" s="6" customFormat="1" ht="23.25" x14ac:dyDescent="0.35">
      <c r="A5" s="16" t="s">
        <v>19</v>
      </c>
      <c r="B5" s="5"/>
    </row>
    <row r="6" spans="1:3" ht="18" x14ac:dyDescent="0.25">
      <c r="A6" s="17" t="s">
        <v>34</v>
      </c>
      <c r="B6" s="12"/>
    </row>
    <row r="7" spans="1:3" x14ac:dyDescent="0.2">
      <c r="A7" s="4"/>
      <c r="B7" s="4"/>
    </row>
    <row r="8" spans="1:3" x14ac:dyDescent="0.2">
      <c r="A8" s="4"/>
      <c r="B8" s="4"/>
    </row>
    <row r="9" spans="1:3" s="7" customFormat="1" x14ac:dyDescent="0.2">
      <c r="A9" s="8"/>
      <c r="B9" s="18" t="s">
        <v>27</v>
      </c>
    </row>
    <row r="10" spans="1:3" x14ac:dyDescent="0.2">
      <c r="A10" s="9"/>
      <c r="B10" s="19" t="s">
        <v>29</v>
      </c>
    </row>
    <row r="11" spans="1:3" x14ac:dyDescent="0.2">
      <c r="A11" s="20" t="s">
        <v>1</v>
      </c>
      <c r="B11" s="2">
        <v>155.15999999999633</v>
      </c>
    </row>
    <row r="12" spans="1:3" x14ac:dyDescent="0.2">
      <c r="A12" s="20" t="s">
        <v>2</v>
      </c>
      <c r="B12" s="2">
        <v>72.310000000000016</v>
      </c>
    </row>
    <row r="13" spans="1:3" x14ac:dyDescent="0.2">
      <c r="A13" s="20" t="s">
        <v>8</v>
      </c>
      <c r="B13" s="23" t="s">
        <v>32</v>
      </c>
    </row>
    <row r="14" spans="1:3" x14ac:dyDescent="0.2">
      <c r="A14" s="20" t="s">
        <v>6</v>
      </c>
      <c r="B14" s="2">
        <v>1781.3200000000002</v>
      </c>
    </row>
    <row r="15" spans="1:3" x14ac:dyDescent="0.2">
      <c r="A15" s="20" t="s">
        <v>10</v>
      </c>
      <c r="B15" s="23" t="s">
        <v>32</v>
      </c>
    </row>
    <row r="16" spans="1:3" x14ac:dyDescent="0.2">
      <c r="A16" s="20" t="s">
        <v>4</v>
      </c>
      <c r="B16" s="23" t="s">
        <v>32</v>
      </c>
    </row>
    <row r="17" spans="1:2" x14ac:dyDescent="0.2">
      <c r="A17" s="20" t="s">
        <v>3</v>
      </c>
      <c r="B17" s="2">
        <v>19323.100000000002</v>
      </c>
    </row>
    <row r="18" spans="1:2" x14ac:dyDescent="0.2">
      <c r="A18" s="20" t="s">
        <v>9</v>
      </c>
      <c r="B18" s="23" t="s">
        <v>32</v>
      </c>
    </row>
    <row r="19" spans="1:2" x14ac:dyDescent="0.2">
      <c r="A19" s="20" t="s">
        <v>12</v>
      </c>
      <c r="B19" s="23" t="s">
        <v>32</v>
      </c>
    </row>
    <row r="20" spans="1:2" x14ac:dyDescent="0.2">
      <c r="A20" s="20" t="s">
        <v>7</v>
      </c>
      <c r="B20" s="23" t="s">
        <v>32</v>
      </c>
    </row>
    <row r="21" spans="1:2" x14ac:dyDescent="0.2">
      <c r="A21" s="20" t="s">
        <v>11</v>
      </c>
      <c r="B21" s="23" t="s">
        <v>32</v>
      </c>
    </row>
    <row r="22" spans="1:2" x14ac:dyDescent="0.2">
      <c r="A22" s="20" t="s">
        <v>14</v>
      </c>
      <c r="B22" s="23" t="s">
        <v>32</v>
      </c>
    </row>
    <row r="23" spans="1:2" x14ac:dyDescent="0.2">
      <c r="A23" s="20" t="s">
        <v>5</v>
      </c>
      <c r="B23" s="23" t="s">
        <v>32</v>
      </c>
    </row>
    <row r="24" spans="1:2" x14ac:dyDescent="0.2">
      <c r="A24" s="20" t="s">
        <v>13</v>
      </c>
      <c r="B24" s="23" t="s">
        <v>32</v>
      </c>
    </row>
    <row r="25" spans="1:2" x14ac:dyDescent="0.2">
      <c r="A25" s="20" t="s">
        <v>15</v>
      </c>
      <c r="B25" s="23" t="s">
        <v>32</v>
      </c>
    </row>
    <row r="26" spans="1:2" x14ac:dyDescent="0.2">
      <c r="A26" s="20" t="s">
        <v>16</v>
      </c>
      <c r="B26" s="23" t="s">
        <v>32</v>
      </c>
    </row>
    <row r="27" spans="1:2" x14ac:dyDescent="0.2">
      <c r="A27" s="20" t="s">
        <v>17</v>
      </c>
      <c r="B27" s="23">
        <v>14186.81</v>
      </c>
    </row>
    <row r="28" spans="1:2" x14ac:dyDescent="0.2">
      <c r="A28" s="20" t="s">
        <v>18</v>
      </c>
      <c r="B28" s="29" t="s">
        <v>32</v>
      </c>
    </row>
    <row r="29" spans="1:2" x14ac:dyDescent="0.2">
      <c r="A29" s="10"/>
      <c r="B29" s="2"/>
    </row>
    <row r="30" spans="1:2" s="1" customFormat="1" x14ac:dyDescent="0.2">
      <c r="A30" s="21" t="s">
        <v>23</v>
      </c>
      <c r="B30" s="24">
        <v>35518.699999999997</v>
      </c>
    </row>
    <row r="31" spans="1:2" x14ac:dyDescent="0.2">
      <c r="A31" s="20" t="s">
        <v>24</v>
      </c>
      <c r="B31" s="2">
        <v>35503.919999999998</v>
      </c>
    </row>
    <row r="32" spans="1:2" x14ac:dyDescent="0.2">
      <c r="A32" s="10"/>
      <c r="B32" s="2"/>
    </row>
    <row r="33" spans="1:2" s="1" customFormat="1" ht="13.5" thickBot="1" x14ac:dyDescent="0.25">
      <c r="A33" s="22" t="s">
        <v>20</v>
      </c>
      <c r="B33" s="3">
        <v>71022.62</v>
      </c>
    </row>
    <row r="34" spans="1:2" ht="13.5" thickTop="1" x14ac:dyDescent="0.2"/>
  </sheetData>
  <printOptions horizontalCentered="1"/>
  <pageMargins left="0.7" right="0.7" top="0.75" bottom="0.75" header="0.3" footer="0.3"/>
  <pageSetup scale="70" orientation="portrait" r:id="rId1"/>
  <headerFooter>
    <oddHeader>&amp;C&amp;A&amp;RCASE NO. 2013-00148
ATTACHMENT 3
TO OAG DR NO. 1-173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C3" sqref="C3"/>
    </sheetView>
  </sheetViews>
  <sheetFormatPr defaultRowHeight="12.75" x14ac:dyDescent="0.2"/>
  <cols>
    <col min="1" max="1" width="44.7109375" customWidth="1"/>
    <col min="2" max="2" width="12" customWidth="1"/>
    <col min="3" max="3" width="30" customWidth="1"/>
  </cols>
  <sheetData>
    <row r="1" spans="1:3" x14ac:dyDescent="0.2">
      <c r="A1" s="4"/>
      <c r="B1" s="4"/>
      <c r="C1" s="13" t="s">
        <v>25</v>
      </c>
    </row>
    <row r="2" spans="1:3" x14ac:dyDescent="0.2">
      <c r="A2" s="4"/>
      <c r="B2" s="4"/>
      <c r="C2" s="13" t="s">
        <v>26</v>
      </c>
    </row>
    <row r="3" spans="1:3" ht="26.25" x14ac:dyDescent="0.4">
      <c r="A3" s="14" t="s">
        <v>21</v>
      </c>
      <c r="B3" s="4"/>
      <c r="C3" s="15" t="s">
        <v>36</v>
      </c>
    </row>
    <row r="4" spans="1:3" x14ac:dyDescent="0.2">
      <c r="A4" s="4"/>
      <c r="B4" s="4"/>
      <c r="C4" s="15" t="s">
        <v>22</v>
      </c>
    </row>
    <row r="5" spans="1:3" s="6" customFormat="1" ht="23.25" x14ac:dyDescent="0.35">
      <c r="A5" s="16" t="s">
        <v>19</v>
      </c>
      <c r="B5" s="5"/>
    </row>
    <row r="6" spans="1:3" ht="18" x14ac:dyDescent="0.25">
      <c r="A6" s="17" t="s">
        <v>34</v>
      </c>
      <c r="B6" s="12"/>
    </row>
    <row r="7" spans="1:3" x14ac:dyDescent="0.2">
      <c r="A7" s="4"/>
      <c r="B7" s="4"/>
    </row>
    <row r="8" spans="1:3" x14ac:dyDescent="0.2">
      <c r="A8" s="4"/>
      <c r="B8" s="4"/>
    </row>
    <row r="9" spans="1:3" s="7" customFormat="1" x14ac:dyDescent="0.2">
      <c r="A9" s="8"/>
      <c r="B9" s="18" t="s">
        <v>27</v>
      </c>
    </row>
    <row r="10" spans="1:3" x14ac:dyDescent="0.2">
      <c r="A10" s="9"/>
      <c r="B10" s="19" t="s">
        <v>29</v>
      </c>
    </row>
    <row r="11" spans="1:3" x14ac:dyDescent="0.2">
      <c r="A11" s="20" t="s">
        <v>1</v>
      </c>
      <c r="B11" s="2">
        <v>2994573.1500000004</v>
      </c>
    </row>
    <row r="12" spans="1:3" x14ac:dyDescent="0.2">
      <c r="A12" s="20" t="s">
        <v>2</v>
      </c>
      <c r="B12" s="2">
        <v>1312446.5699999998</v>
      </c>
    </row>
    <row r="13" spans="1:3" x14ac:dyDescent="0.2">
      <c r="A13" s="20" t="s">
        <v>8</v>
      </c>
      <c r="B13" s="2">
        <v>31523.980000000003</v>
      </c>
    </row>
    <row r="14" spans="1:3" x14ac:dyDescent="0.2">
      <c r="A14" s="20" t="s">
        <v>6</v>
      </c>
      <c r="B14" s="2">
        <v>69081.280000000013</v>
      </c>
    </row>
    <row r="15" spans="1:3" x14ac:dyDescent="0.2">
      <c r="A15" s="20" t="s">
        <v>10</v>
      </c>
      <c r="B15" s="2">
        <v>181584.19000000003</v>
      </c>
    </row>
    <row r="16" spans="1:3" x14ac:dyDescent="0.2">
      <c r="A16" s="20" t="s">
        <v>4</v>
      </c>
      <c r="B16" s="2">
        <v>512553.35</v>
      </c>
    </row>
    <row r="17" spans="1:2" x14ac:dyDescent="0.2">
      <c r="A17" s="20" t="s">
        <v>3</v>
      </c>
      <c r="B17" s="2">
        <v>187384.59</v>
      </c>
    </row>
    <row r="18" spans="1:2" x14ac:dyDescent="0.2">
      <c r="A18" s="20" t="s">
        <v>9</v>
      </c>
      <c r="B18" s="2">
        <v>3295.94</v>
      </c>
    </row>
    <row r="19" spans="1:2" x14ac:dyDescent="0.2">
      <c r="A19" s="20" t="s">
        <v>12</v>
      </c>
      <c r="B19" s="2">
        <v>103560.70999999999</v>
      </c>
    </row>
    <row r="20" spans="1:2" x14ac:dyDescent="0.2">
      <c r="A20" s="20" t="s">
        <v>7</v>
      </c>
      <c r="B20" s="2">
        <v>174688.77000000002</v>
      </c>
    </row>
    <row r="21" spans="1:2" x14ac:dyDescent="0.2">
      <c r="A21" s="20" t="s">
        <v>11</v>
      </c>
      <c r="B21" s="23" t="s">
        <v>32</v>
      </c>
    </row>
    <row r="22" spans="1:2" x14ac:dyDescent="0.2">
      <c r="A22" s="20" t="s">
        <v>14</v>
      </c>
      <c r="B22" s="2">
        <v>54228.83</v>
      </c>
    </row>
    <row r="23" spans="1:2" x14ac:dyDescent="0.2">
      <c r="A23" s="20" t="s">
        <v>5</v>
      </c>
      <c r="B23" s="2">
        <v>8558.5999999999985</v>
      </c>
    </row>
    <row r="24" spans="1:2" x14ac:dyDescent="0.2">
      <c r="A24" s="20" t="s">
        <v>13</v>
      </c>
      <c r="B24" s="2">
        <v>111020.43</v>
      </c>
    </row>
    <row r="25" spans="1:2" x14ac:dyDescent="0.2">
      <c r="A25" s="20" t="s">
        <v>15</v>
      </c>
      <c r="B25" s="2">
        <v>13053.43</v>
      </c>
    </row>
    <row r="26" spans="1:2" x14ac:dyDescent="0.2">
      <c r="A26" s="20" t="s">
        <v>16</v>
      </c>
      <c r="B26" s="2">
        <v>552051.34</v>
      </c>
    </row>
    <row r="27" spans="1:2" x14ac:dyDescent="0.2">
      <c r="A27" s="20" t="s">
        <v>17</v>
      </c>
      <c r="B27" s="23">
        <v>114474.14000000001</v>
      </c>
    </row>
    <row r="28" spans="1:2" x14ac:dyDescent="0.2">
      <c r="A28" s="20" t="s">
        <v>18</v>
      </c>
      <c r="B28" s="11">
        <v>24190.71</v>
      </c>
    </row>
    <row r="29" spans="1:2" x14ac:dyDescent="0.2">
      <c r="A29" s="10"/>
      <c r="B29" s="2"/>
    </row>
    <row r="30" spans="1:2" s="1" customFormat="1" x14ac:dyDescent="0.2">
      <c r="A30" s="21" t="s">
        <v>23</v>
      </c>
      <c r="B30" s="24">
        <v>6448270.0100000007</v>
      </c>
    </row>
    <row r="31" spans="1:2" x14ac:dyDescent="0.2">
      <c r="A31" s="20" t="s">
        <v>24</v>
      </c>
      <c r="B31" s="2">
        <v>4153932.52</v>
      </c>
    </row>
    <row r="32" spans="1:2" x14ac:dyDescent="0.2">
      <c r="A32" s="10"/>
      <c r="B32" s="2"/>
    </row>
    <row r="33" spans="1:2" s="1" customFormat="1" ht="13.5" thickBot="1" x14ac:dyDescent="0.25">
      <c r="A33" s="22" t="s">
        <v>20</v>
      </c>
      <c r="B33" s="3">
        <v>10602202.530000001</v>
      </c>
    </row>
    <row r="34" spans="1:2" ht="13.5" thickTop="1" x14ac:dyDescent="0.2"/>
  </sheetData>
  <printOptions horizontalCentered="1"/>
  <pageMargins left="0.7" right="0.7" top="0.75" bottom="0.75" header="0.3" footer="0.3"/>
  <pageSetup scale="70" orientation="portrait" r:id="rId1"/>
  <headerFooter>
    <oddHeader>&amp;C&amp;A&amp;RCASE NO. 2013-00148
ATTACHMENT 3
TO OAG DR NO. 1-173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28</vt:i4>
      </vt:variant>
    </vt:vector>
  </HeadingPairs>
  <TitlesOfParts>
    <vt:vector size="56" baseType="lpstr">
      <vt:lpstr>Summary</vt:lpstr>
      <vt:lpstr>030</vt:lpstr>
      <vt:lpstr>060</vt:lpstr>
      <vt:lpstr>060_071DIV</vt:lpstr>
      <vt:lpstr>020</vt:lpstr>
      <vt:lpstr>050</vt:lpstr>
      <vt:lpstr>050_095DIV</vt:lpstr>
      <vt:lpstr>050_099DIV</vt:lpstr>
      <vt:lpstr>050_divested states not GA</vt:lpstr>
      <vt:lpstr>050_left in Lib serv area</vt:lpstr>
      <vt:lpstr>070</vt:lpstr>
      <vt:lpstr>080</vt:lpstr>
      <vt:lpstr>180</vt:lpstr>
      <vt:lpstr>212</vt:lpstr>
      <vt:lpstr>232</vt:lpstr>
      <vt:lpstr>233</vt:lpstr>
      <vt:lpstr>303</vt:lpstr>
      <vt:lpstr>221</vt:lpstr>
      <vt:lpstr>231</vt:lpstr>
      <vt:lpstr>234</vt:lpstr>
      <vt:lpstr>236</vt:lpstr>
      <vt:lpstr>237</vt:lpstr>
      <vt:lpstr>301</vt:lpstr>
      <vt:lpstr>306</vt:lpstr>
      <vt:lpstr>302</vt:lpstr>
      <vt:lpstr>312</vt:lpstr>
      <vt:lpstr>321</vt:lpstr>
      <vt:lpstr>321 (2)</vt:lpstr>
      <vt:lpstr>'020'!Print_Area</vt:lpstr>
      <vt:lpstr>'030'!Print_Area</vt:lpstr>
      <vt:lpstr>'050'!Print_Area</vt:lpstr>
      <vt:lpstr>'050_095DIV'!Print_Area</vt:lpstr>
      <vt:lpstr>'050_099DIV'!Print_Area</vt:lpstr>
      <vt:lpstr>'050_divested states not GA'!Print_Area</vt:lpstr>
      <vt:lpstr>'050_left in Lib serv area'!Print_Area</vt:lpstr>
      <vt:lpstr>'060'!Print_Area</vt:lpstr>
      <vt:lpstr>'060_071DIV'!Print_Area</vt:lpstr>
      <vt:lpstr>'070'!Print_Area</vt:lpstr>
      <vt:lpstr>'080'!Print_Area</vt:lpstr>
      <vt:lpstr>'180'!Print_Area</vt:lpstr>
      <vt:lpstr>'212'!Print_Area</vt:lpstr>
      <vt:lpstr>'221'!Print_Area</vt:lpstr>
      <vt:lpstr>'231'!Print_Area</vt:lpstr>
      <vt:lpstr>'232'!Print_Area</vt:lpstr>
      <vt:lpstr>'233'!Print_Area</vt:lpstr>
      <vt:lpstr>'234'!Print_Area</vt:lpstr>
      <vt:lpstr>'236'!Print_Area</vt:lpstr>
      <vt:lpstr>'237'!Print_Area</vt:lpstr>
      <vt:lpstr>'301'!Print_Area</vt:lpstr>
      <vt:lpstr>'302'!Print_Area</vt:lpstr>
      <vt:lpstr>'303'!Print_Area</vt:lpstr>
      <vt:lpstr>'306'!Print_Area</vt:lpstr>
      <vt:lpstr>'312'!Print_Area</vt:lpstr>
      <vt:lpstr>'321'!Print_Area</vt:lpstr>
      <vt:lpstr>'321 (2)'!Print_Area</vt:lpstr>
      <vt:lpstr>Summary!Print_Area</vt:lpstr>
    </vt:vector>
  </TitlesOfParts>
  <Company>Navigator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BuildAdmin</cp:lastModifiedBy>
  <cp:lastPrinted>2013-08-23T01:15:13Z</cp:lastPrinted>
  <dcterms:created xsi:type="dcterms:W3CDTF">2003-04-16T16:23:14Z</dcterms:created>
  <dcterms:modified xsi:type="dcterms:W3CDTF">2013-08-23T01:15:23Z</dcterms:modified>
</cp:coreProperties>
</file>