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4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F21" i="1"/>
  <c r="F32" i="1" l="1"/>
  <c r="G32" i="1"/>
  <c r="F28" i="1"/>
  <c r="G28" i="1"/>
  <c r="G13" i="1"/>
  <c r="G17" i="1" s="1"/>
  <c r="G20" i="1" s="1"/>
  <c r="F10" i="1"/>
  <c r="F13" i="1" s="1"/>
  <c r="D32" i="1"/>
  <c r="C32" i="1"/>
  <c r="D28" i="1"/>
  <c r="C28" i="1"/>
  <c r="D27" i="1"/>
  <c r="D31" i="1" s="1"/>
  <c r="D33" i="1" s="1"/>
  <c r="D17" i="1"/>
  <c r="D20" i="1"/>
  <c r="D21" i="1"/>
  <c r="D13" i="1"/>
  <c r="C11" i="1"/>
  <c r="C10" i="1"/>
  <c r="C13" i="1" s="1"/>
  <c r="G27" i="1" l="1"/>
  <c r="G31" i="1" s="1"/>
  <c r="G33" i="1" s="1"/>
  <c r="F17" i="1"/>
  <c r="F20" i="1" s="1"/>
  <c r="F27" i="1"/>
  <c r="F31" i="1" s="1"/>
  <c r="F33" i="1" s="1"/>
  <c r="C27" i="1"/>
  <c r="C31" i="1" s="1"/>
  <c r="C33" i="1" s="1"/>
  <c r="C17" i="1"/>
  <c r="C20" i="1" s="1"/>
  <c r="C21" i="1" s="1"/>
</calcChain>
</file>

<file path=xl/sharedStrings.xml><?xml version="1.0" encoding="utf-8"?>
<sst xmlns="http://schemas.openxmlformats.org/spreadsheetml/2006/main" count="26" uniqueCount="24">
  <si>
    <t>Pro forma Operating Expense, See Table B1</t>
  </si>
  <si>
    <t>RD</t>
  </si>
  <si>
    <t>KIA and KRWFC</t>
  </si>
  <si>
    <t>Debt Service Coverages:</t>
  </si>
  <si>
    <t>Three-Year Average Principal and Interest Payments:</t>
  </si>
  <si>
    <t>RD at 20 percent</t>
  </si>
  <si>
    <t>KIA and KRWFC at 10 percent</t>
  </si>
  <si>
    <t>Total Revenue Requirment</t>
  </si>
  <si>
    <t>Less: Other Operating Revenues, See Table B1</t>
  </si>
  <si>
    <t xml:space="preserve">           Other Income and Deductions, See Table B1</t>
  </si>
  <si>
    <t>Toal Revenue Required from Rates</t>
  </si>
  <si>
    <t>Less: Normalized Revenues at Present Rates, See Table B1</t>
  </si>
  <si>
    <t>Required Revenue Increase</t>
  </si>
  <si>
    <t>Percentage Increase</t>
  </si>
  <si>
    <t>Gross Revenue</t>
  </si>
  <si>
    <t>Less: Operating Expenses, includes Depreciation</t>
  </si>
  <si>
    <t>Add: Depreciation Expense</t>
  </si>
  <si>
    <t>Net Revenues</t>
  </si>
  <si>
    <t>Divide by: Average Annual Debt Payments</t>
  </si>
  <si>
    <t>DSC</t>
  </si>
  <si>
    <t>EXAMPLE</t>
  </si>
  <si>
    <t>DSC method</t>
  </si>
  <si>
    <t>Cash Needs Method</t>
  </si>
  <si>
    <t>WEST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</si>
</sst>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38" fontId="0" fillId="0" borderId="0" xfId="1" applyNumberFormat="1" applyFont="1"/>
    <xf numFmtId="10" fontId="0" fillId="0" borderId="0" xfId="2" applyNumberFormat="1" applyFont="1"/>
    <xf numFmtId="40" fontId="0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4" workbookViewId="0">
      <selection activeCell="G22" sqref="G22"/>
    </sheetView>
  </sheetViews>
  <sheetFormatPr defaultRowHeight="15" x14ac:dyDescent="0.25"/>
  <cols>
    <col min="1" max="1" width="9.140625" customWidth="1"/>
    <col min="2" max="2" width="42.7109375" customWidth="1"/>
    <col min="3" max="3" width="11.85546875" hidden="1" customWidth="1"/>
    <col min="4" max="4" width="19" hidden="1" customWidth="1"/>
    <col min="5" max="5" width="3.85546875" customWidth="1"/>
    <col min="6" max="6" width="11.85546875" bestFit="1" customWidth="1"/>
    <col min="7" max="7" width="19" bestFit="1" customWidth="1"/>
  </cols>
  <sheetData>
    <row r="1" spans="1:7" x14ac:dyDescent="0.25">
      <c r="C1" s="6" t="s">
        <v>20</v>
      </c>
      <c r="D1" s="7"/>
      <c r="F1" s="6" t="s">
        <v>23</v>
      </c>
      <c r="G1" s="7"/>
    </row>
    <row r="2" spans="1:7" x14ac:dyDescent="0.25">
      <c r="C2" s="4" t="s">
        <v>21</v>
      </c>
      <c r="D2" s="5" t="s">
        <v>22</v>
      </c>
      <c r="F2" s="4" t="s">
        <v>21</v>
      </c>
      <c r="G2" s="5" t="s">
        <v>22</v>
      </c>
    </row>
    <row r="3" spans="1:7" x14ac:dyDescent="0.25">
      <c r="A3" t="s">
        <v>0</v>
      </c>
      <c r="C3" s="1">
        <v>2141029</v>
      </c>
      <c r="D3" s="1">
        <v>2141029</v>
      </c>
      <c r="F3" s="1">
        <v>468491</v>
      </c>
      <c r="G3" s="1">
        <v>468491</v>
      </c>
    </row>
    <row r="4" spans="1:7" x14ac:dyDescent="0.25">
      <c r="C4" s="1"/>
      <c r="D4" s="1"/>
      <c r="F4" s="1"/>
      <c r="G4" s="1"/>
    </row>
    <row r="5" spans="1:7" x14ac:dyDescent="0.25">
      <c r="A5" t="s">
        <v>4</v>
      </c>
      <c r="C5" s="1"/>
      <c r="D5" s="1"/>
      <c r="F5" s="1"/>
      <c r="G5" s="1"/>
    </row>
    <row r="6" spans="1:7" x14ac:dyDescent="0.25">
      <c r="B6" t="s">
        <v>1</v>
      </c>
      <c r="C6" s="1">
        <v>124227</v>
      </c>
      <c r="D6" s="1">
        <v>124227</v>
      </c>
      <c r="F6" s="1">
        <v>72386.37</v>
      </c>
      <c r="G6" s="1">
        <v>72386.37</v>
      </c>
    </row>
    <row r="7" spans="1:7" x14ac:dyDescent="0.25">
      <c r="B7" t="s">
        <v>2</v>
      </c>
      <c r="C7" s="1">
        <v>241621</v>
      </c>
      <c r="D7" s="1">
        <v>241621</v>
      </c>
      <c r="F7" s="1"/>
      <c r="G7" s="1"/>
    </row>
    <row r="8" spans="1:7" x14ac:dyDescent="0.25">
      <c r="C8" s="1"/>
      <c r="D8" s="1"/>
      <c r="F8" s="1"/>
      <c r="G8" s="1"/>
    </row>
    <row r="9" spans="1:7" x14ac:dyDescent="0.25">
      <c r="A9" t="s">
        <v>3</v>
      </c>
      <c r="C9" s="1"/>
      <c r="D9" s="1"/>
      <c r="F9" s="1"/>
      <c r="G9" s="1"/>
    </row>
    <row r="10" spans="1:7" x14ac:dyDescent="0.25">
      <c r="B10" t="s">
        <v>5</v>
      </c>
      <c r="C10" s="1">
        <f>C6*0.2</f>
        <v>24845.4</v>
      </c>
      <c r="D10" s="1"/>
      <c r="F10" s="1">
        <f>F6*0.2</f>
        <v>14477.273999999999</v>
      </c>
      <c r="G10" s="1"/>
    </row>
    <row r="11" spans="1:7" x14ac:dyDescent="0.25">
      <c r="B11" t="s">
        <v>6</v>
      </c>
      <c r="C11" s="1">
        <f>C7*0.1</f>
        <v>24162.100000000002</v>
      </c>
      <c r="D11" s="1"/>
      <c r="F11" s="1"/>
      <c r="G11" s="1"/>
    </row>
    <row r="12" spans="1:7" x14ac:dyDescent="0.25">
      <c r="C12" s="1"/>
      <c r="D12" s="1"/>
      <c r="F12" s="1"/>
      <c r="G12" s="1"/>
    </row>
    <row r="13" spans="1:7" x14ac:dyDescent="0.25">
      <c r="A13" t="s">
        <v>7</v>
      </c>
      <c r="C13" s="1">
        <f>SUM(C3:C12)</f>
        <v>2555884.5</v>
      </c>
      <c r="D13" s="1">
        <f>SUM(D3:D12)</f>
        <v>2506877</v>
      </c>
      <c r="E13" s="1"/>
      <c r="F13" s="1">
        <f t="shared" ref="F13:G13" si="0">SUM(F3:F12)</f>
        <v>555354.64399999997</v>
      </c>
      <c r="G13" s="1">
        <f t="shared" si="0"/>
        <v>540877.37</v>
      </c>
    </row>
    <row r="14" spans="1:7" x14ac:dyDescent="0.25">
      <c r="A14" t="s">
        <v>8</v>
      </c>
      <c r="C14" s="1">
        <v>-71563</v>
      </c>
      <c r="D14" s="1">
        <v>-71563</v>
      </c>
      <c r="E14" s="1"/>
      <c r="F14" s="1">
        <v>-22909</v>
      </c>
      <c r="G14" s="1">
        <v>-22909</v>
      </c>
    </row>
    <row r="15" spans="1:7" x14ac:dyDescent="0.25">
      <c r="A15" t="s">
        <v>9</v>
      </c>
      <c r="C15" s="1">
        <v>-3409</v>
      </c>
      <c r="D15" s="1">
        <v>-3409</v>
      </c>
      <c r="E15" s="1"/>
      <c r="F15" s="1">
        <v>-1512</v>
      </c>
      <c r="G15" s="1">
        <v>-1512</v>
      </c>
    </row>
    <row r="16" spans="1:7" x14ac:dyDescent="0.25">
      <c r="C16" s="1"/>
      <c r="D16" s="1"/>
      <c r="E16" s="1"/>
      <c r="F16" s="1"/>
      <c r="G16" s="1"/>
    </row>
    <row r="17" spans="1:7" x14ac:dyDescent="0.25">
      <c r="A17" t="s">
        <v>10</v>
      </c>
      <c r="C17" s="1">
        <f>SUM(C13:C16)</f>
        <v>2480912.5</v>
      </c>
      <c r="D17" s="1">
        <f>SUM(D13:D16)</f>
        <v>2431905</v>
      </c>
      <c r="E17" s="1"/>
      <c r="F17" s="1">
        <f t="shared" ref="F17:G17" si="1">SUM(F13:F16)</f>
        <v>530933.64399999997</v>
      </c>
      <c r="G17" s="1">
        <f t="shared" si="1"/>
        <v>516456.37</v>
      </c>
    </row>
    <row r="18" spans="1:7" x14ac:dyDescent="0.25">
      <c r="A18" t="s">
        <v>11</v>
      </c>
      <c r="C18" s="1">
        <v>-2361476</v>
      </c>
      <c r="D18" s="1">
        <v>-2361475</v>
      </c>
      <c r="E18" s="1"/>
      <c r="F18" s="1">
        <v>-492912</v>
      </c>
      <c r="G18" s="1">
        <v>-492912</v>
      </c>
    </row>
    <row r="19" spans="1:7" x14ac:dyDescent="0.25">
      <c r="C19" s="1"/>
      <c r="D19" s="1"/>
      <c r="E19" s="1"/>
      <c r="F19" s="1"/>
      <c r="G19" s="1"/>
    </row>
    <row r="20" spans="1:7" x14ac:dyDescent="0.25">
      <c r="A20" t="s">
        <v>12</v>
      </c>
      <c r="C20" s="1">
        <f>C17+C18</f>
        <v>119436.5</v>
      </c>
      <c r="D20" s="1">
        <f>D17+D18</f>
        <v>70430</v>
      </c>
      <c r="E20" s="1"/>
      <c r="F20" s="1">
        <f t="shared" ref="F20:G20" si="2">F17+F18</f>
        <v>38021.643999999971</v>
      </c>
      <c r="G20" s="1">
        <f t="shared" si="2"/>
        <v>23544.369999999995</v>
      </c>
    </row>
    <row r="21" spans="1:7" x14ac:dyDescent="0.25">
      <c r="A21" t="s">
        <v>13</v>
      </c>
      <c r="C21" s="2">
        <f>C20/C3</f>
        <v>5.5784625056456497E-2</v>
      </c>
      <c r="D21" s="2">
        <f>D20/D3</f>
        <v>3.289539749344824E-2</v>
      </c>
      <c r="E21" s="2"/>
      <c r="F21" s="2">
        <f>-F20/F18</f>
        <v>7.7136778978803458E-2</v>
      </c>
      <c r="G21" s="2">
        <f>-G20/G18</f>
        <v>4.7765868958353615E-2</v>
      </c>
    </row>
    <row r="22" spans="1:7" x14ac:dyDescent="0.25">
      <c r="C22" s="1"/>
      <c r="D22" s="1"/>
      <c r="F22" s="1"/>
      <c r="G22" s="1"/>
    </row>
    <row r="23" spans="1:7" x14ac:dyDescent="0.25">
      <c r="C23" s="1"/>
      <c r="D23" s="1"/>
      <c r="F23" s="1"/>
      <c r="G23" s="1"/>
    </row>
    <row r="24" spans="1:7" x14ac:dyDescent="0.25">
      <c r="C24" s="1"/>
      <c r="D24" s="1"/>
      <c r="F24" s="1"/>
      <c r="G24" s="1"/>
    </row>
    <row r="25" spans="1:7" x14ac:dyDescent="0.25">
      <c r="C25" s="1"/>
      <c r="D25" s="1"/>
      <c r="F25" s="1"/>
      <c r="G25" s="1"/>
    </row>
    <row r="26" spans="1:7" x14ac:dyDescent="0.25">
      <c r="C26" s="1"/>
      <c r="D26" s="1"/>
      <c r="F26" s="1"/>
      <c r="G26" s="1"/>
    </row>
    <row r="27" spans="1:7" x14ac:dyDescent="0.25">
      <c r="A27" t="s">
        <v>14</v>
      </c>
      <c r="C27" s="1">
        <f>C13</f>
        <v>2555884.5</v>
      </c>
      <c r="D27" s="1">
        <f>D13</f>
        <v>2506877</v>
      </c>
      <c r="E27" s="1"/>
      <c r="F27" s="1">
        <f t="shared" ref="F27:G27" si="3">F13</f>
        <v>555354.64399999997</v>
      </c>
      <c r="G27" s="1">
        <f t="shared" si="3"/>
        <v>540877.37</v>
      </c>
    </row>
    <row r="28" spans="1:7" x14ac:dyDescent="0.25">
      <c r="A28" t="s">
        <v>15</v>
      </c>
      <c r="C28" s="1">
        <f>-C3</f>
        <v>-2141029</v>
      </c>
      <c r="D28" s="1">
        <f>-D3</f>
        <v>-2141029</v>
      </c>
      <c r="E28" s="1"/>
      <c r="F28" s="1">
        <f t="shared" ref="F28:G28" si="4">-F3</f>
        <v>-468491</v>
      </c>
      <c r="G28" s="1">
        <f t="shared" si="4"/>
        <v>-468491</v>
      </c>
    </row>
    <row r="29" spans="1:7" x14ac:dyDescent="0.25">
      <c r="A29" t="s">
        <v>16</v>
      </c>
      <c r="C29" s="1">
        <v>392807</v>
      </c>
      <c r="D29" s="1">
        <v>392807</v>
      </c>
      <c r="F29" s="1">
        <v>80644</v>
      </c>
      <c r="G29" s="1">
        <v>80644</v>
      </c>
    </row>
    <row r="30" spans="1:7" x14ac:dyDescent="0.25">
      <c r="C30" s="1"/>
      <c r="D30" s="1"/>
      <c r="F30" s="1"/>
      <c r="G30" s="1"/>
    </row>
    <row r="31" spans="1:7" x14ac:dyDescent="0.25">
      <c r="A31" t="s">
        <v>17</v>
      </c>
      <c r="C31" s="1">
        <f>SUM(C27:C30)</f>
        <v>807662.5</v>
      </c>
      <c r="D31" s="1">
        <f>SUM(D27:D30)</f>
        <v>758655</v>
      </c>
      <c r="E31" s="1"/>
      <c r="F31" s="1">
        <f t="shared" ref="F31:G31" si="5">SUM(F27:F30)</f>
        <v>167507.64399999997</v>
      </c>
      <c r="G31" s="1">
        <f t="shared" si="5"/>
        <v>153030.37</v>
      </c>
    </row>
    <row r="32" spans="1:7" x14ac:dyDescent="0.25">
      <c r="A32" t="s">
        <v>18</v>
      </c>
      <c r="C32" s="1">
        <f>C6+C7</f>
        <v>365848</v>
      </c>
      <c r="D32" s="1">
        <f>D6+D7</f>
        <v>365848</v>
      </c>
      <c r="E32" s="1"/>
      <c r="F32" s="1">
        <f t="shared" ref="F32:G32" si="6">F6+F7</f>
        <v>72386.37</v>
      </c>
      <c r="G32" s="1">
        <f t="shared" si="6"/>
        <v>72386.37</v>
      </c>
    </row>
    <row r="33" spans="1:7" x14ac:dyDescent="0.25">
      <c r="A33" t="s">
        <v>19</v>
      </c>
      <c r="C33" s="3">
        <f>C31/C32</f>
        <v>2.20764497824233</v>
      </c>
      <c r="D33" s="3">
        <f>D31/D32</f>
        <v>2.0736890730576634</v>
      </c>
      <c r="E33" s="3"/>
      <c r="F33" s="3">
        <f t="shared" ref="F33:G33" si="7">F31/F32</f>
        <v>2.3140771391078179</v>
      </c>
      <c r="G33" s="3">
        <f t="shared" si="7"/>
        <v>2.1140771391078181</v>
      </c>
    </row>
    <row r="34" spans="1:7" x14ac:dyDescent="0.25">
      <c r="C34" s="1"/>
      <c r="D34" s="1"/>
      <c r="F34" s="1"/>
      <c r="G34" s="1"/>
    </row>
    <row r="35" spans="1:7" x14ac:dyDescent="0.25">
      <c r="D35" s="1"/>
      <c r="F35" s="1"/>
      <c r="G35" s="1"/>
    </row>
    <row r="36" spans="1:7" x14ac:dyDescent="0.25">
      <c r="D36" s="1"/>
      <c r="F36" s="1"/>
      <c r="G36" s="1"/>
    </row>
    <row r="37" spans="1:7" x14ac:dyDescent="0.25">
      <c r="D37" s="1"/>
      <c r="F37" s="1"/>
      <c r="G37" s="1"/>
    </row>
    <row r="38" spans="1:7" x14ac:dyDescent="0.25">
      <c r="D38" s="1"/>
      <c r="F38" s="1"/>
      <c r="G38" s="1"/>
    </row>
  </sheetData>
  <mergeCells count="2">
    <mergeCell ref="C1:D1"/>
    <mergeCell ref="F1:G1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 Robbins</dc:creator>
  <cp:lastModifiedBy>Chas Robbins</cp:lastModifiedBy>
  <cp:lastPrinted>2012-08-16T12:32:34Z</cp:lastPrinted>
  <dcterms:created xsi:type="dcterms:W3CDTF">2012-06-05T20:16:58Z</dcterms:created>
  <dcterms:modified xsi:type="dcterms:W3CDTF">2012-08-16T12:32:36Z</dcterms:modified>
</cp:coreProperties>
</file>