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105" windowWidth="13215" windowHeight="7005"/>
  </bookViews>
  <sheets>
    <sheet name="Discount Rate" sheetId="4" r:id="rId1"/>
  </sheets>
  <definedNames>
    <definedName name="IQ_CH" hidden="1">110000</definedName>
    <definedName name="IQ_CQ" hidden="1">5000</definedName>
    <definedName name="IQ_CY" hidden="1">10000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NAMES_REVISION_DATE_" hidden="1">40462.4596875</definedName>
    <definedName name="IQ_NTM" hidden="1">6000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_xlnm.Print_Titles" localSheetId="0">'Discount Rate'!$1:$4</definedName>
  </definedNames>
  <calcPr calcId="145621"/>
</workbook>
</file>

<file path=xl/calcChain.xml><?xml version="1.0" encoding="utf-8"?>
<calcChain xmlns="http://schemas.openxmlformats.org/spreadsheetml/2006/main">
  <c r="E5" i="4" l="1"/>
  <c r="H5" i="4" l="1"/>
  <c r="I5" i="4" s="1"/>
  <c r="J5" i="4" s="1"/>
  <c r="G5" i="4" s="1"/>
  <c r="E6" i="4"/>
  <c r="H6" i="4" s="1"/>
  <c r="I6" i="4" s="1"/>
  <c r="E7" i="4"/>
  <c r="H7" i="4" s="1"/>
  <c r="I7" i="4" s="1"/>
  <c r="J7" i="4" s="1"/>
  <c r="G7" i="4" s="1"/>
  <c r="E8" i="4"/>
  <c r="E9" i="4"/>
  <c r="H9" i="4" s="1"/>
  <c r="I9" i="4" s="1"/>
  <c r="J9" i="4" s="1"/>
  <c r="G9" i="4" s="1"/>
  <c r="E10" i="4"/>
  <c r="H10" i="4" s="1"/>
  <c r="I10" i="4" s="1"/>
  <c r="E11" i="4"/>
  <c r="H11" i="4" s="1"/>
  <c r="I11" i="4" s="1"/>
  <c r="J11" i="4" s="1"/>
  <c r="G11" i="4" s="1"/>
  <c r="E12" i="4"/>
  <c r="H12" i="4" s="1"/>
  <c r="I12" i="4" s="1"/>
  <c r="E13" i="4"/>
  <c r="H13" i="4" s="1"/>
  <c r="I13" i="4" s="1"/>
  <c r="J13" i="4" s="1"/>
  <c r="G13" i="4" s="1"/>
  <c r="E14" i="4"/>
  <c r="H14" i="4" s="1"/>
  <c r="I14" i="4" s="1"/>
  <c r="E19" i="4"/>
  <c r="H19" i="4" s="1"/>
  <c r="I19" i="4" s="1"/>
  <c r="J19" i="4" s="1"/>
  <c r="G19" i="4" s="1"/>
  <c r="E24" i="4"/>
  <c r="E29" i="4"/>
  <c r="H29" i="4" s="1"/>
  <c r="I29" i="4" s="1"/>
  <c r="J29" i="4" s="1"/>
  <c r="G29" i="4" s="1"/>
  <c r="E34" i="4"/>
  <c r="H34" i="4" s="1"/>
  <c r="I34" i="4" s="1"/>
  <c r="H8" i="4"/>
  <c r="I8" i="4" s="1"/>
  <c r="H24" i="4"/>
  <c r="I24" i="4" s="1"/>
  <c r="K29" i="4" l="1"/>
  <c r="L29" i="4" s="1"/>
  <c r="K9" i="4"/>
  <c r="L9" i="4" s="1"/>
  <c r="K19" i="4"/>
  <c r="L19" i="4" s="1"/>
  <c r="K7" i="4"/>
  <c r="L7" i="4" s="1"/>
  <c r="K13" i="4"/>
  <c r="L13" i="4" s="1"/>
  <c r="K5" i="4"/>
  <c r="L5" i="4" s="1"/>
  <c r="K11" i="4"/>
  <c r="L11" i="4" s="1"/>
  <c r="J24" i="4"/>
  <c r="G24" i="4" s="1"/>
  <c r="K24" i="4"/>
  <c r="L24" i="4" s="1"/>
  <c r="J34" i="4"/>
  <c r="G34" i="4" s="1"/>
  <c r="K34" i="4"/>
  <c r="L34" i="4" s="1"/>
  <c r="J14" i="4"/>
  <c r="G14" i="4" s="1"/>
  <c r="K14" i="4"/>
  <c r="L14" i="4" s="1"/>
  <c r="J10" i="4"/>
  <c r="G10" i="4" s="1"/>
  <c r="K10" i="4"/>
  <c r="L10" i="4" s="1"/>
  <c r="J6" i="4"/>
  <c r="G6" i="4" s="1"/>
  <c r="F6" i="4" s="1"/>
  <c r="K6" i="4"/>
  <c r="L6" i="4" s="1"/>
  <c r="J12" i="4"/>
  <c r="G12" i="4" s="1"/>
  <c r="F12" i="4" s="1"/>
  <c r="K12" i="4"/>
  <c r="L12" i="4" s="1"/>
  <c r="J8" i="4"/>
  <c r="G8" i="4" s="1"/>
  <c r="F8" i="4" s="1"/>
  <c r="K8" i="4"/>
  <c r="L8" i="4" s="1"/>
  <c r="E30" i="4"/>
  <c r="E31" i="4" s="1"/>
  <c r="E32" i="4" s="1"/>
  <c r="E33" i="4" s="1"/>
  <c r="E20" i="4"/>
  <c r="E21" i="4" s="1"/>
  <c r="E22" i="4" s="1"/>
  <c r="E23" i="4" s="1"/>
  <c r="E15" i="4"/>
  <c r="E16" i="4" s="1"/>
  <c r="E17" i="4" s="1"/>
  <c r="E18" i="4" s="1"/>
  <c r="E35" i="4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E100" i="4" s="1"/>
  <c r="E101" i="4" s="1"/>
  <c r="E102" i="4" s="1"/>
  <c r="E103" i="4" s="1"/>
  <c r="E104" i="4" s="1"/>
  <c r="E25" i="4"/>
  <c r="E26" i="4" s="1"/>
  <c r="E27" i="4" s="1"/>
  <c r="E28" i="4" s="1"/>
  <c r="H20" i="4"/>
  <c r="I20" i="4" s="1"/>
  <c r="F5" i="4"/>
  <c r="F9" i="4"/>
  <c r="F7" i="4"/>
  <c r="H15" i="4" l="1"/>
  <c r="I15" i="4" s="1"/>
  <c r="K15" i="4" s="1"/>
  <c r="L15" i="4" s="1"/>
  <c r="J15" i="4"/>
  <c r="G15" i="4" s="1"/>
  <c r="J20" i="4"/>
  <c r="G20" i="4" s="1"/>
  <c r="K20" i="4"/>
  <c r="L20" i="4" s="1"/>
  <c r="H30" i="4"/>
  <c r="I30" i="4" s="1"/>
  <c r="H25" i="4"/>
  <c r="I25" i="4" s="1"/>
  <c r="H21" i="4"/>
  <c r="I21" i="4" s="1"/>
  <c r="H35" i="4"/>
  <c r="I35" i="4" s="1"/>
  <c r="H16" i="4"/>
  <c r="I16" i="4" s="1"/>
  <c r="H31" i="4"/>
  <c r="I31" i="4" s="1"/>
  <c r="F11" i="4"/>
  <c r="F13" i="4"/>
  <c r="F19" i="4"/>
  <c r="F29" i="4"/>
  <c r="F10" i="4"/>
  <c r="F14" i="4"/>
  <c r="F24" i="4"/>
  <c r="F34" i="4"/>
  <c r="J31" i="4" l="1"/>
  <c r="G31" i="4" s="1"/>
  <c r="F31" i="4" s="1"/>
  <c r="K31" i="4"/>
  <c r="L31" i="4" s="1"/>
  <c r="J16" i="4"/>
  <c r="G16" i="4" s="1"/>
  <c r="K16" i="4"/>
  <c r="L16" i="4" s="1"/>
  <c r="J21" i="4"/>
  <c r="G21" i="4" s="1"/>
  <c r="K21" i="4"/>
  <c r="L21" i="4" s="1"/>
  <c r="J25" i="4"/>
  <c r="G25" i="4" s="1"/>
  <c r="F25" i="4" s="1"/>
  <c r="K25" i="4"/>
  <c r="L25" i="4" s="1"/>
  <c r="J35" i="4"/>
  <c r="G35" i="4" s="1"/>
  <c r="K35" i="4"/>
  <c r="L35" i="4" s="1"/>
  <c r="J30" i="4"/>
  <c r="G30" i="4" s="1"/>
  <c r="K30" i="4"/>
  <c r="L30" i="4" s="1"/>
  <c r="H32" i="4"/>
  <c r="I32" i="4" s="1"/>
  <c r="H33" i="4"/>
  <c r="I33" i="4" s="1"/>
  <c r="H36" i="4"/>
  <c r="I36" i="4" s="1"/>
  <c r="H22" i="4"/>
  <c r="I22" i="4" s="1"/>
  <c r="H23" i="4"/>
  <c r="I23" i="4" s="1"/>
  <c r="H26" i="4"/>
  <c r="I26" i="4" s="1"/>
  <c r="H18" i="4"/>
  <c r="I18" i="4" s="1"/>
  <c r="H17" i="4"/>
  <c r="I17" i="4" s="1"/>
  <c r="F15" i="4"/>
  <c r="F35" i="4"/>
  <c r="J33" i="4" l="1"/>
  <c r="G33" i="4" s="1"/>
  <c r="K33" i="4"/>
  <c r="L33" i="4" s="1"/>
  <c r="J23" i="4"/>
  <c r="G23" i="4" s="1"/>
  <c r="K23" i="4"/>
  <c r="L23" i="4" s="1"/>
  <c r="J32" i="4"/>
  <c r="G32" i="4" s="1"/>
  <c r="K32" i="4"/>
  <c r="L32" i="4" s="1"/>
  <c r="J17" i="4"/>
  <c r="G17" i="4" s="1"/>
  <c r="K17" i="4"/>
  <c r="L17" i="4" s="1"/>
  <c r="J22" i="4"/>
  <c r="G22" i="4" s="1"/>
  <c r="K22" i="4"/>
  <c r="L22" i="4" s="1"/>
  <c r="J26" i="4"/>
  <c r="G26" i="4" s="1"/>
  <c r="F26" i="4" s="1"/>
  <c r="K26" i="4"/>
  <c r="L26" i="4" s="1"/>
  <c r="J18" i="4"/>
  <c r="G18" i="4" s="1"/>
  <c r="K18" i="4"/>
  <c r="L18" i="4" s="1"/>
  <c r="J36" i="4"/>
  <c r="G36" i="4" s="1"/>
  <c r="F36" i="4" s="1"/>
  <c r="K36" i="4"/>
  <c r="L36" i="4" s="1"/>
  <c r="H28" i="4"/>
  <c r="I28" i="4" s="1"/>
  <c r="H27" i="4"/>
  <c r="I27" i="4" s="1"/>
  <c r="H37" i="4"/>
  <c r="I37" i="4" s="1"/>
  <c r="F30" i="4"/>
  <c r="F20" i="4"/>
  <c r="F22" i="4"/>
  <c r="F32" i="4"/>
  <c r="F16" i="4"/>
  <c r="F21" i="4"/>
  <c r="J28" i="4" l="1"/>
  <c r="G28" i="4" s="1"/>
  <c r="K28" i="4"/>
  <c r="L28" i="4" s="1"/>
  <c r="J37" i="4"/>
  <c r="G37" i="4" s="1"/>
  <c r="F37" i="4" s="1"/>
  <c r="K37" i="4"/>
  <c r="L37" i="4" s="1"/>
  <c r="J27" i="4"/>
  <c r="G27" i="4" s="1"/>
  <c r="F27" i="4" s="1"/>
  <c r="K27" i="4"/>
  <c r="L27" i="4" s="1"/>
  <c r="H38" i="4"/>
  <c r="I38" i="4" s="1"/>
  <c r="F28" i="4"/>
  <c r="F23" i="4"/>
  <c r="F33" i="4"/>
  <c r="F18" i="4"/>
  <c r="J38" i="4" l="1"/>
  <c r="G38" i="4" s="1"/>
  <c r="F38" i="4" s="1"/>
  <c r="K38" i="4"/>
  <c r="L38" i="4" s="1"/>
  <c r="H39" i="4"/>
  <c r="I39" i="4" s="1"/>
  <c r="F17" i="4"/>
  <c r="J39" i="4" l="1"/>
  <c r="G39" i="4" s="1"/>
  <c r="F39" i="4" s="1"/>
  <c r="K39" i="4"/>
  <c r="L39" i="4" s="1"/>
  <c r="H40" i="4"/>
  <c r="I40" i="4" s="1"/>
  <c r="J40" i="4" l="1"/>
  <c r="G40" i="4" s="1"/>
  <c r="F40" i="4" s="1"/>
  <c r="K40" i="4"/>
  <c r="L40" i="4" s="1"/>
  <c r="H41" i="4"/>
  <c r="I41" i="4" s="1"/>
  <c r="J41" i="4" l="1"/>
  <c r="G41" i="4" s="1"/>
  <c r="F41" i="4" s="1"/>
  <c r="K41" i="4"/>
  <c r="L41" i="4" s="1"/>
  <c r="H42" i="4"/>
  <c r="I42" i="4" s="1"/>
  <c r="J42" i="4" l="1"/>
  <c r="G42" i="4" s="1"/>
  <c r="F42" i="4" s="1"/>
  <c r="K42" i="4"/>
  <c r="L42" i="4" s="1"/>
  <c r="H43" i="4"/>
  <c r="I43" i="4" s="1"/>
  <c r="J43" i="4" l="1"/>
  <c r="G43" i="4" s="1"/>
  <c r="F43" i="4" s="1"/>
  <c r="K43" i="4"/>
  <c r="L43" i="4" s="1"/>
  <c r="H44" i="4"/>
  <c r="I44" i="4" s="1"/>
  <c r="J44" i="4" l="1"/>
  <c r="G44" i="4" s="1"/>
  <c r="F44" i="4" s="1"/>
  <c r="K44" i="4"/>
  <c r="L44" i="4" s="1"/>
  <c r="H45" i="4"/>
  <c r="I45" i="4" s="1"/>
  <c r="J45" i="4" l="1"/>
  <c r="G45" i="4" s="1"/>
  <c r="F45" i="4" s="1"/>
  <c r="K45" i="4"/>
  <c r="L45" i="4" s="1"/>
  <c r="H46" i="4"/>
  <c r="I46" i="4" s="1"/>
  <c r="J46" i="4" l="1"/>
  <c r="G46" i="4" s="1"/>
  <c r="F46" i="4" s="1"/>
  <c r="K46" i="4"/>
  <c r="L46" i="4" s="1"/>
  <c r="H47" i="4"/>
  <c r="I47" i="4" s="1"/>
  <c r="J47" i="4" l="1"/>
  <c r="G47" i="4" s="1"/>
  <c r="F47" i="4" s="1"/>
  <c r="K47" i="4"/>
  <c r="L47" i="4" s="1"/>
  <c r="H48" i="4"/>
  <c r="I48" i="4" s="1"/>
  <c r="J48" i="4" l="1"/>
  <c r="G48" i="4" s="1"/>
  <c r="F48" i="4" s="1"/>
  <c r="K48" i="4"/>
  <c r="L48" i="4" s="1"/>
  <c r="H49" i="4"/>
  <c r="I49" i="4" s="1"/>
  <c r="J49" i="4" l="1"/>
  <c r="G49" i="4" s="1"/>
  <c r="F49" i="4" s="1"/>
  <c r="K49" i="4"/>
  <c r="L49" i="4" s="1"/>
  <c r="H50" i="4"/>
  <c r="I50" i="4" s="1"/>
  <c r="J50" i="4" l="1"/>
  <c r="G50" i="4" s="1"/>
  <c r="F50" i="4" s="1"/>
  <c r="K50" i="4"/>
  <c r="L50" i="4" s="1"/>
  <c r="H51" i="4"/>
  <c r="I51" i="4" s="1"/>
  <c r="J51" i="4" l="1"/>
  <c r="G51" i="4" s="1"/>
  <c r="F51" i="4" s="1"/>
  <c r="K51" i="4"/>
  <c r="L51" i="4" s="1"/>
  <c r="H52" i="4"/>
  <c r="I52" i="4" s="1"/>
  <c r="J52" i="4" l="1"/>
  <c r="G52" i="4" s="1"/>
  <c r="F52" i="4" s="1"/>
  <c r="K52" i="4"/>
  <c r="L52" i="4" s="1"/>
  <c r="H53" i="4"/>
  <c r="I53" i="4" s="1"/>
  <c r="J53" i="4" l="1"/>
  <c r="G53" i="4" s="1"/>
  <c r="F53" i="4" s="1"/>
  <c r="K53" i="4"/>
  <c r="L53" i="4" s="1"/>
  <c r="H54" i="4"/>
  <c r="I54" i="4" s="1"/>
  <c r="J54" i="4" l="1"/>
  <c r="G54" i="4" s="1"/>
  <c r="F54" i="4" s="1"/>
  <c r="K54" i="4"/>
  <c r="L54" i="4" s="1"/>
  <c r="H55" i="4"/>
  <c r="I55" i="4" s="1"/>
  <c r="J55" i="4" l="1"/>
  <c r="G55" i="4" s="1"/>
  <c r="F55" i="4" s="1"/>
  <c r="K55" i="4"/>
  <c r="L55" i="4" s="1"/>
  <c r="H56" i="4"/>
  <c r="I56" i="4" s="1"/>
  <c r="J56" i="4" l="1"/>
  <c r="G56" i="4" s="1"/>
  <c r="F56" i="4" s="1"/>
  <c r="K56" i="4"/>
  <c r="L56" i="4" s="1"/>
  <c r="H57" i="4"/>
  <c r="I57" i="4" s="1"/>
  <c r="J57" i="4" l="1"/>
  <c r="G57" i="4" s="1"/>
  <c r="F57" i="4" s="1"/>
  <c r="K57" i="4"/>
  <c r="L57" i="4" s="1"/>
  <c r="H58" i="4"/>
  <c r="I58" i="4" s="1"/>
  <c r="J58" i="4" l="1"/>
  <c r="G58" i="4" s="1"/>
  <c r="F58" i="4" s="1"/>
  <c r="K58" i="4"/>
  <c r="L58" i="4" s="1"/>
  <c r="H59" i="4"/>
  <c r="I59" i="4" s="1"/>
  <c r="J59" i="4" l="1"/>
  <c r="G59" i="4" s="1"/>
  <c r="F59" i="4" s="1"/>
  <c r="K59" i="4"/>
  <c r="L59" i="4" s="1"/>
  <c r="H60" i="4"/>
  <c r="I60" i="4" s="1"/>
  <c r="J60" i="4" l="1"/>
  <c r="G60" i="4" s="1"/>
  <c r="F60" i="4" s="1"/>
  <c r="K60" i="4"/>
  <c r="L60" i="4" s="1"/>
  <c r="H61" i="4"/>
  <c r="I61" i="4" s="1"/>
  <c r="J61" i="4" l="1"/>
  <c r="G61" i="4" s="1"/>
  <c r="F61" i="4" s="1"/>
  <c r="K61" i="4"/>
  <c r="L61" i="4" s="1"/>
  <c r="H62" i="4"/>
  <c r="I62" i="4" s="1"/>
  <c r="J62" i="4" l="1"/>
  <c r="G62" i="4" s="1"/>
  <c r="F62" i="4" s="1"/>
  <c r="K62" i="4"/>
  <c r="L62" i="4" s="1"/>
  <c r="H63" i="4"/>
  <c r="I63" i="4" s="1"/>
  <c r="J63" i="4" l="1"/>
  <c r="G63" i="4" s="1"/>
  <c r="F63" i="4" s="1"/>
  <c r="K63" i="4"/>
  <c r="L63" i="4" s="1"/>
  <c r="H64" i="4"/>
  <c r="I64" i="4" s="1"/>
  <c r="J64" i="4" l="1"/>
  <c r="G64" i="4" s="1"/>
  <c r="F64" i="4" s="1"/>
  <c r="K64" i="4"/>
  <c r="L64" i="4" s="1"/>
  <c r="H65" i="4"/>
  <c r="I65" i="4" s="1"/>
  <c r="J65" i="4" l="1"/>
  <c r="G65" i="4" s="1"/>
  <c r="F65" i="4" s="1"/>
  <c r="K65" i="4"/>
  <c r="L65" i="4" s="1"/>
  <c r="H66" i="4"/>
  <c r="I66" i="4" s="1"/>
  <c r="J66" i="4" l="1"/>
  <c r="G66" i="4" s="1"/>
  <c r="F66" i="4" s="1"/>
  <c r="K66" i="4"/>
  <c r="L66" i="4" s="1"/>
  <c r="H67" i="4"/>
  <c r="I67" i="4" s="1"/>
  <c r="J67" i="4" l="1"/>
  <c r="G67" i="4" s="1"/>
  <c r="F67" i="4" s="1"/>
  <c r="K67" i="4"/>
  <c r="L67" i="4" s="1"/>
  <c r="H68" i="4"/>
  <c r="I68" i="4" s="1"/>
  <c r="J68" i="4" l="1"/>
  <c r="G68" i="4" s="1"/>
  <c r="F68" i="4" s="1"/>
  <c r="K68" i="4"/>
  <c r="L68" i="4" s="1"/>
  <c r="H69" i="4"/>
  <c r="I69" i="4" s="1"/>
  <c r="J69" i="4" l="1"/>
  <c r="G69" i="4" s="1"/>
  <c r="F69" i="4" s="1"/>
  <c r="K69" i="4"/>
  <c r="L69" i="4" s="1"/>
  <c r="H70" i="4"/>
  <c r="I70" i="4" s="1"/>
  <c r="J70" i="4" l="1"/>
  <c r="G70" i="4" s="1"/>
  <c r="F70" i="4" s="1"/>
  <c r="K70" i="4"/>
  <c r="L70" i="4" s="1"/>
  <c r="H71" i="4"/>
  <c r="I71" i="4" s="1"/>
  <c r="J71" i="4" l="1"/>
  <c r="G71" i="4" s="1"/>
  <c r="F71" i="4" s="1"/>
  <c r="K71" i="4"/>
  <c r="L71" i="4" s="1"/>
  <c r="H72" i="4"/>
  <c r="I72" i="4" s="1"/>
  <c r="J72" i="4" l="1"/>
  <c r="G72" i="4" s="1"/>
  <c r="F72" i="4" s="1"/>
  <c r="K72" i="4"/>
  <c r="L72" i="4" s="1"/>
  <c r="H73" i="4"/>
  <c r="I73" i="4" s="1"/>
  <c r="J73" i="4" l="1"/>
  <c r="G73" i="4" s="1"/>
  <c r="F73" i="4" s="1"/>
  <c r="K73" i="4"/>
  <c r="L73" i="4" s="1"/>
  <c r="H74" i="4"/>
  <c r="I74" i="4" s="1"/>
  <c r="J74" i="4" l="1"/>
  <c r="G74" i="4" s="1"/>
  <c r="F74" i="4" s="1"/>
  <c r="K74" i="4"/>
  <c r="L74" i="4" s="1"/>
  <c r="H75" i="4"/>
  <c r="I75" i="4" s="1"/>
  <c r="J75" i="4" l="1"/>
  <c r="G75" i="4" s="1"/>
  <c r="F75" i="4" s="1"/>
  <c r="K75" i="4"/>
  <c r="L75" i="4" s="1"/>
  <c r="H76" i="4"/>
  <c r="I76" i="4" s="1"/>
  <c r="J76" i="4" l="1"/>
  <c r="G76" i="4" s="1"/>
  <c r="F76" i="4" s="1"/>
  <c r="K76" i="4"/>
  <c r="L76" i="4" s="1"/>
  <c r="H77" i="4"/>
  <c r="I77" i="4" s="1"/>
  <c r="J77" i="4" l="1"/>
  <c r="G77" i="4" s="1"/>
  <c r="F77" i="4" s="1"/>
  <c r="K77" i="4"/>
  <c r="L77" i="4" s="1"/>
  <c r="H78" i="4"/>
  <c r="I78" i="4" s="1"/>
  <c r="J78" i="4" l="1"/>
  <c r="G78" i="4" s="1"/>
  <c r="F78" i="4" s="1"/>
  <c r="K78" i="4"/>
  <c r="L78" i="4" s="1"/>
  <c r="H79" i="4"/>
  <c r="I79" i="4" s="1"/>
  <c r="J79" i="4" l="1"/>
  <c r="G79" i="4" s="1"/>
  <c r="F79" i="4" s="1"/>
  <c r="K79" i="4"/>
  <c r="L79" i="4" s="1"/>
  <c r="H80" i="4"/>
  <c r="I80" i="4" s="1"/>
  <c r="J80" i="4" l="1"/>
  <c r="G80" i="4" s="1"/>
  <c r="F80" i="4" s="1"/>
  <c r="K80" i="4"/>
  <c r="L80" i="4" s="1"/>
  <c r="H81" i="4"/>
  <c r="I81" i="4" s="1"/>
  <c r="J81" i="4" l="1"/>
  <c r="G81" i="4" s="1"/>
  <c r="F81" i="4" s="1"/>
  <c r="K81" i="4"/>
  <c r="L81" i="4" s="1"/>
  <c r="H82" i="4"/>
  <c r="I82" i="4" s="1"/>
  <c r="J82" i="4" l="1"/>
  <c r="G82" i="4" s="1"/>
  <c r="F82" i="4" s="1"/>
  <c r="K82" i="4"/>
  <c r="L82" i="4" s="1"/>
  <c r="H83" i="4"/>
  <c r="I83" i="4" s="1"/>
  <c r="J83" i="4" l="1"/>
  <c r="G83" i="4" s="1"/>
  <c r="F83" i="4" s="1"/>
  <c r="K83" i="4"/>
  <c r="L83" i="4" s="1"/>
  <c r="H84" i="4"/>
  <c r="I84" i="4" s="1"/>
  <c r="J84" i="4" l="1"/>
  <c r="G84" i="4" s="1"/>
  <c r="F84" i="4" s="1"/>
  <c r="K84" i="4"/>
  <c r="L84" i="4" s="1"/>
  <c r="H85" i="4"/>
  <c r="I85" i="4" s="1"/>
  <c r="J85" i="4" l="1"/>
  <c r="G85" i="4" s="1"/>
  <c r="F85" i="4" s="1"/>
  <c r="K85" i="4"/>
  <c r="L85" i="4" s="1"/>
  <c r="H86" i="4"/>
  <c r="I86" i="4" s="1"/>
  <c r="J86" i="4" l="1"/>
  <c r="G86" i="4" s="1"/>
  <c r="F86" i="4" s="1"/>
  <c r="K86" i="4"/>
  <c r="L86" i="4" s="1"/>
  <c r="H87" i="4"/>
  <c r="I87" i="4" s="1"/>
  <c r="J87" i="4" l="1"/>
  <c r="G87" i="4" s="1"/>
  <c r="F87" i="4" s="1"/>
  <c r="K87" i="4"/>
  <c r="L87" i="4" s="1"/>
  <c r="H88" i="4"/>
  <c r="I88" i="4" s="1"/>
  <c r="J88" i="4" l="1"/>
  <c r="G88" i="4" s="1"/>
  <c r="F88" i="4" s="1"/>
  <c r="K88" i="4"/>
  <c r="L88" i="4" s="1"/>
  <c r="H89" i="4"/>
  <c r="I89" i="4" s="1"/>
  <c r="J89" i="4" l="1"/>
  <c r="G89" i="4" s="1"/>
  <c r="F89" i="4" s="1"/>
  <c r="K89" i="4"/>
  <c r="L89" i="4" s="1"/>
  <c r="H90" i="4"/>
  <c r="I90" i="4" s="1"/>
  <c r="J90" i="4" l="1"/>
  <c r="G90" i="4" s="1"/>
  <c r="F90" i="4" s="1"/>
  <c r="K90" i="4"/>
  <c r="L90" i="4" s="1"/>
  <c r="H91" i="4"/>
  <c r="I91" i="4" s="1"/>
  <c r="J91" i="4" l="1"/>
  <c r="G91" i="4" s="1"/>
  <c r="F91" i="4" s="1"/>
  <c r="K91" i="4"/>
  <c r="L91" i="4" s="1"/>
  <c r="H92" i="4"/>
  <c r="I92" i="4" s="1"/>
  <c r="J92" i="4" l="1"/>
  <c r="G92" i="4" s="1"/>
  <c r="F92" i="4" s="1"/>
  <c r="K92" i="4"/>
  <c r="L92" i="4" s="1"/>
  <c r="H93" i="4"/>
  <c r="I93" i="4" s="1"/>
  <c r="J93" i="4" l="1"/>
  <c r="G93" i="4" s="1"/>
  <c r="F93" i="4" s="1"/>
  <c r="K93" i="4"/>
  <c r="L93" i="4" s="1"/>
  <c r="H94" i="4"/>
  <c r="I94" i="4" s="1"/>
  <c r="J94" i="4" l="1"/>
  <c r="G94" i="4" s="1"/>
  <c r="F94" i="4" s="1"/>
  <c r="K94" i="4"/>
  <c r="L94" i="4" s="1"/>
  <c r="H95" i="4"/>
  <c r="I95" i="4" s="1"/>
  <c r="J95" i="4" l="1"/>
  <c r="G95" i="4" s="1"/>
  <c r="F95" i="4" s="1"/>
  <c r="K95" i="4"/>
  <c r="L95" i="4" s="1"/>
  <c r="H96" i="4"/>
  <c r="I96" i="4" s="1"/>
  <c r="J96" i="4" l="1"/>
  <c r="G96" i="4" s="1"/>
  <c r="F96" i="4" s="1"/>
  <c r="K96" i="4"/>
  <c r="L96" i="4" s="1"/>
  <c r="H97" i="4"/>
  <c r="I97" i="4" s="1"/>
  <c r="J97" i="4" l="1"/>
  <c r="G97" i="4" s="1"/>
  <c r="F97" i="4" s="1"/>
  <c r="K97" i="4"/>
  <c r="L97" i="4" s="1"/>
  <c r="H98" i="4"/>
  <c r="I98" i="4" s="1"/>
  <c r="J98" i="4" l="1"/>
  <c r="G98" i="4" s="1"/>
  <c r="F98" i="4" s="1"/>
  <c r="K98" i="4"/>
  <c r="L98" i="4" s="1"/>
  <c r="H99" i="4"/>
  <c r="I99" i="4" s="1"/>
  <c r="J99" i="4" l="1"/>
  <c r="G99" i="4" s="1"/>
  <c r="F99" i="4" s="1"/>
  <c r="K99" i="4"/>
  <c r="L99" i="4" s="1"/>
  <c r="H100" i="4"/>
  <c r="I100" i="4" s="1"/>
  <c r="J100" i="4" l="1"/>
  <c r="G100" i="4" s="1"/>
  <c r="F100" i="4" s="1"/>
  <c r="K100" i="4"/>
  <c r="L100" i="4" s="1"/>
  <c r="H101" i="4"/>
  <c r="I101" i="4" s="1"/>
  <c r="J101" i="4" l="1"/>
  <c r="G101" i="4" s="1"/>
  <c r="F101" i="4" s="1"/>
  <c r="K101" i="4"/>
  <c r="L101" i="4" s="1"/>
  <c r="H102" i="4"/>
  <c r="I102" i="4" s="1"/>
  <c r="J102" i="4" l="1"/>
  <c r="G102" i="4" s="1"/>
  <c r="F102" i="4" s="1"/>
  <c r="K102" i="4"/>
  <c r="L102" i="4" s="1"/>
  <c r="H104" i="4"/>
  <c r="I104" i="4" s="1"/>
  <c r="H103" i="4"/>
  <c r="I103" i="4" s="1"/>
  <c r="J103" i="4" l="1"/>
  <c r="G103" i="4" s="1"/>
  <c r="F103" i="4" s="1"/>
  <c r="K103" i="4"/>
  <c r="L103" i="4" s="1"/>
  <c r="J104" i="4"/>
  <c r="G104" i="4" s="1"/>
  <c r="K104" i="4"/>
  <c r="L104" i="4" s="1"/>
  <c r="F104" i="4"/>
</calcChain>
</file>

<file path=xl/sharedStrings.xml><?xml version="1.0" encoding="utf-8"?>
<sst xmlns="http://schemas.openxmlformats.org/spreadsheetml/2006/main" count="17" uniqueCount="16">
  <si>
    <t>Discount Rate</t>
  </si>
  <si>
    <t>FMCH</t>
  </si>
  <si>
    <t>Time Until Decommissioning (Years)</t>
  </si>
  <si>
    <t>PV Factor</t>
  </si>
  <si>
    <t>3 mo</t>
  </si>
  <si>
    <t>6 mo</t>
  </si>
  <si>
    <t>1 y</t>
  </si>
  <si>
    <t>BBB+</t>
  </si>
  <si>
    <t>Annual</t>
  </si>
  <si>
    <t>Semi-Annual</t>
  </si>
  <si>
    <t>Annual Compounding</t>
  </si>
  <si>
    <t>Semi-Annual Compounding</t>
  </si>
  <si>
    <t>Monthly Compounding</t>
  </si>
  <si>
    <t>Rounded Discount Rate Used in System</t>
  </si>
  <si>
    <t>Annual Compounding x 100</t>
  </si>
  <si>
    <t>Discount Rate Calculation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</si>
</sst>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  <numFmt numFmtId="165" formatCode="_(* #,##0.0000_);_(* \(#,##0.0000\);_(* &quot;-&quot;??_);_(@_)"/>
    <numFmt numFmtId="166" formatCode="0.000%"/>
    <numFmt numFmtId="167" formatCode="0.000000000000000000%"/>
  </numFmts>
  <fonts count="1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164" fontId="4" fillId="0" borderId="0">
      <alignment horizontal="left" wrapText="1"/>
    </xf>
    <xf numFmtId="0" fontId="4" fillId="0" borderId="0"/>
    <xf numFmtId="0" fontId="2" fillId="0" borderId="0"/>
    <xf numFmtId="43" fontId="2" fillId="0" borderId="0" applyFont="0" applyFill="0" applyBorder="0" applyAlignment="0" applyProtection="0"/>
    <xf numFmtId="0" fontId="3" fillId="0" borderId="0"/>
    <xf numFmtId="43" fontId="5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7" fillId="0" borderId="0" xfId="3" applyFont="1" applyFill="1" applyBorder="1" applyAlignment="1">
      <alignment wrapText="1"/>
    </xf>
    <xf numFmtId="2" fontId="7" fillId="0" borderId="0" xfId="3" applyNumberFormat="1" applyFont="1" applyFill="1" applyBorder="1" applyAlignment="1">
      <alignment wrapText="1"/>
    </xf>
    <xf numFmtId="166" fontId="7" fillId="0" borderId="0" xfId="7" applyNumberFormat="1" applyFont="1" applyFill="1" applyBorder="1" applyAlignment="1">
      <alignment wrapText="1"/>
    </xf>
    <xf numFmtId="0" fontId="7" fillId="0" borderId="0" xfId="3" applyFont="1" applyFill="1" applyAlignment="1">
      <alignment wrapText="1"/>
    </xf>
    <xf numFmtId="0" fontId="8" fillId="0" borderId="0" xfId="3" applyFont="1" applyFill="1" applyBorder="1" applyAlignment="1">
      <alignment wrapText="1"/>
    </xf>
    <xf numFmtId="2" fontId="8" fillId="0" borderId="0" xfId="3" applyNumberFormat="1" applyFont="1" applyFill="1" applyBorder="1" applyAlignment="1">
      <alignment wrapText="1"/>
    </xf>
    <xf numFmtId="166" fontId="8" fillId="0" borderId="0" xfId="7" applyNumberFormat="1" applyFont="1" applyFill="1" applyBorder="1" applyAlignment="1">
      <alignment wrapText="1"/>
    </xf>
    <xf numFmtId="0" fontId="8" fillId="0" borderId="0" xfId="3" applyFont="1" applyFill="1" applyBorder="1" applyAlignment="1">
      <alignment horizontal="center" wrapText="1"/>
    </xf>
    <xf numFmtId="0" fontId="9" fillId="0" borderId="0" xfId="0" applyFont="1" applyFill="1" applyBorder="1" applyAlignment="1">
      <alignment wrapText="1"/>
    </xf>
    <xf numFmtId="0" fontId="10" fillId="0" borderId="1" xfId="0" applyFont="1" applyFill="1" applyBorder="1" applyAlignment="1">
      <alignment wrapText="1"/>
    </xf>
    <xf numFmtId="165" fontId="10" fillId="0" borderId="1" xfId="0" applyNumberFormat="1" applyFont="1" applyFill="1" applyBorder="1" applyAlignment="1">
      <alignment wrapText="1"/>
    </xf>
    <xf numFmtId="165" fontId="7" fillId="0" borderId="1" xfId="3" applyNumberFormat="1" applyFont="1" applyFill="1" applyBorder="1" applyAlignment="1">
      <alignment wrapText="1"/>
    </xf>
    <xf numFmtId="166" fontId="7" fillId="0" borderId="1" xfId="7" applyNumberFormat="1" applyFont="1" applyFill="1" applyBorder="1" applyAlignment="1">
      <alignment wrapText="1"/>
    </xf>
    <xf numFmtId="0" fontId="7" fillId="0" borderId="1" xfId="3" applyFont="1" applyFill="1" applyBorder="1" applyAlignment="1">
      <alignment wrapText="1"/>
    </xf>
    <xf numFmtId="10" fontId="7" fillId="0" borderId="1" xfId="7" applyNumberFormat="1" applyFont="1" applyFill="1" applyBorder="1" applyAlignment="1">
      <alignment wrapText="1"/>
    </xf>
    <xf numFmtId="43" fontId="7" fillId="0" borderId="1" xfId="6" applyFont="1" applyFill="1" applyBorder="1" applyAlignment="1">
      <alignment wrapText="1"/>
    </xf>
    <xf numFmtId="167" fontId="7" fillId="0" borderId="0" xfId="3" applyNumberFormat="1" applyFont="1" applyFill="1" applyAlignment="1">
      <alignment wrapText="1"/>
    </xf>
    <xf numFmtId="2" fontId="7" fillId="0" borderId="0" xfId="3" applyNumberFormat="1" applyFont="1" applyFill="1" applyAlignment="1">
      <alignment wrapText="1"/>
    </xf>
    <xf numFmtId="166" fontId="7" fillId="0" borderId="0" xfId="3" applyNumberFormat="1" applyFont="1" applyFill="1" applyAlignment="1">
      <alignment wrapText="1"/>
    </xf>
    <xf numFmtId="166" fontId="7" fillId="0" borderId="0" xfId="7" applyNumberFormat="1" applyFont="1" applyFill="1" applyAlignment="1">
      <alignment wrapText="1"/>
    </xf>
    <xf numFmtId="0" fontId="10" fillId="2" borderId="1" xfId="0" applyFont="1" applyFill="1" applyBorder="1" applyAlignment="1">
      <alignment wrapText="1"/>
    </xf>
    <xf numFmtId="165" fontId="10" fillId="2" borderId="1" xfId="0" applyNumberFormat="1" applyFont="1" applyFill="1" applyBorder="1" applyAlignment="1">
      <alignment wrapText="1"/>
    </xf>
    <xf numFmtId="165" fontId="7" fillId="2" borderId="1" xfId="3" applyNumberFormat="1" applyFont="1" applyFill="1" applyBorder="1" applyAlignment="1">
      <alignment wrapText="1"/>
    </xf>
    <xf numFmtId="166" fontId="7" fillId="2" borderId="1" xfId="7" applyNumberFormat="1" applyFont="1" applyFill="1" applyBorder="1" applyAlignment="1">
      <alignment wrapText="1"/>
    </xf>
    <xf numFmtId="0" fontId="7" fillId="2" borderId="1" xfId="3" applyFont="1" applyFill="1" applyBorder="1" applyAlignment="1">
      <alignment wrapText="1"/>
    </xf>
    <xf numFmtId="10" fontId="7" fillId="2" borderId="1" xfId="7" applyNumberFormat="1" applyFont="1" applyFill="1" applyBorder="1" applyAlignment="1">
      <alignment wrapText="1"/>
    </xf>
    <xf numFmtId="43" fontId="7" fillId="2" borderId="1" xfId="6" applyFont="1" applyFill="1" applyBorder="1" applyAlignment="1">
      <alignment wrapText="1"/>
    </xf>
    <xf numFmtId="0" fontId="11" fillId="0" borderId="0" xfId="3" applyFont="1" applyFill="1" applyBorder="1" applyAlignment="1">
      <alignment horizontal="center" wrapText="1"/>
    </xf>
  </cellXfs>
  <cellStyles count="10">
    <cellStyle name="_x0013_" xfId="1"/>
    <cellStyle name="Comma" xfId="6" builtinId="3"/>
    <cellStyle name="Comma 2" xfId="4"/>
    <cellStyle name="Currency 2" xfId="9"/>
    <cellStyle name="Normal" xfId="0" builtinId="0"/>
    <cellStyle name="Normal 2" xfId="2"/>
    <cellStyle name="Normal 3" xfId="3"/>
    <cellStyle name="Normal 4" xfId="5"/>
    <cellStyle name="Normal 5" xfId="8"/>
    <cellStyle name="Percent" xfId="7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5"/>
  <sheetViews>
    <sheetView tabSelected="1" workbookViewId="0">
      <selection activeCell="D3" sqref="D3"/>
    </sheetView>
  </sheetViews>
  <sheetFormatPr defaultRowHeight="15.75" x14ac:dyDescent="0.25"/>
  <cols>
    <col min="1" max="3" width="9.140625" style="4"/>
    <col min="4" max="4" width="19.7109375" style="18" customWidth="1"/>
    <col min="5" max="5" width="16.5703125" style="4" customWidth="1"/>
    <col min="6" max="6" width="12" style="4" customWidth="1"/>
    <col min="7" max="7" width="9.140625" style="4"/>
    <col min="8" max="8" width="15.28515625" style="4" customWidth="1"/>
    <col min="9" max="9" width="14.7109375" style="20" customWidth="1"/>
    <col min="10" max="10" width="15.42578125" style="4" customWidth="1"/>
    <col min="11" max="11" width="20.42578125" style="4" bestFit="1" customWidth="1"/>
    <col min="12" max="12" width="18.85546875" style="4" bestFit="1" customWidth="1"/>
    <col min="13" max="13" width="22.5703125" style="4" bestFit="1" customWidth="1"/>
    <col min="14" max="16384" width="9.140625" style="4"/>
  </cols>
  <sheetData>
    <row r="1" spans="1:13" ht="18.75" x14ac:dyDescent="0.3">
      <c r="A1" s="28" t="s">
        <v>15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</row>
    <row r="2" spans="1:13" x14ac:dyDescent="0.25">
      <c r="A2" s="1"/>
      <c r="B2" s="1"/>
      <c r="C2" s="1"/>
      <c r="D2" s="2"/>
      <c r="E2" s="1"/>
      <c r="F2" s="1"/>
      <c r="G2" s="1"/>
      <c r="H2" s="1"/>
      <c r="I2" s="3"/>
      <c r="J2" s="1"/>
      <c r="K2" s="1"/>
      <c r="L2" s="1"/>
    </row>
    <row r="3" spans="1:13" ht="47.25" x14ac:dyDescent="0.25">
      <c r="A3" s="5"/>
      <c r="B3" s="5" t="s">
        <v>9</v>
      </c>
      <c r="C3" s="5"/>
      <c r="D3" s="6"/>
      <c r="E3" s="5" t="s">
        <v>11</v>
      </c>
      <c r="F3" s="5"/>
      <c r="G3" s="5" t="s">
        <v>8</v>
      </c>
      <c r="H3" s="5" t="s">
        <v>11</v>
      </c>
      <c r="I3" s="7" t="s">
        <v>10</v>
      </c>
      <c r="J3" s="5" t="s">
        <v>14</v>
      </c>
      <c r="K3" s="5" t="s">
        <v>12</v>
      </c>
      <c r="L3" s="5" t="s">
        <v>13</v>
      </c>
    </row>
    <row r="4" spans="1:13" ht="47.25" x14ac:dyDescent="0.25">
      <c r="A4" s="8" t="s">
        <v>1</v>
      </c>
      <c r="B4" s="8" t="s">
        <v>7</v>
      </c>
      <c r="C4" s="5"/>
      <c r="D4" s="9" t="s">
        <v>2</v>
      </c>
      <c r="E4" s="9" t="s">
        <v>0</v>
      </c>
      <c r="F4" s="9" t="s">
        <v>3</v>
      </c>
      <c r="G4" s="5"/>
      <c r="H4" s="5"/>
      <c r="I4" s="7"/>
      <c r="J4" s="5"/>
      <c r="K4" s="5"/>
      <c r="L4" s="5"/>
    </row>
    <row r="5" spans="1:13" x14ac:dyDescent="0.25">
      <c r="A5" s="10" t="s">
        <v>4</v>
      </c>
      <c r="B5" s="10">
        <v>1.5396000000000001</v>
      </c>
      <c r="C5" s="10"/>
      <c r="D5" s="10">
        <v>1</v>
      </c>
      <c r="E5" s="10">
        <f>B7</f>
        <v>1.8291999999999999</v>
      </c>
      <c r="F5" s="11">
        <f t="shared" ref="F5:F36" si="0">1/(1+G5/100)^D5</f>
        <v>0.9819559223275397</v>
      </c>
      <c r="G5" s="12">
        <f>J5</f>
        <v>1.8375649316000109</v>
      </c>
      <c r="H5" s="13">
        <f t="shared" ref="H5:H36" si="1">E5/100</f>
        <v>1.8291999999999999E-2</v>
      </c>
      <c r="I5" s="13">
        <f>(1+H5/2)*(1+H5/2)-1</f>
        <v>1.8375649316000109E-2</v>
      </c>
      <c r="J5" s="14">
        <f>I5*100</f>
        <v>1.8375649316000109</v>
      </c>
      <c r="K5" s="15">
        <f t="shared" ref="K5:K36" si="2">12*((I5+1)^(1/12)-1)</f>
        <v>1.8222679342344783E-2</v>
      </c>
      <c r="L5" s="16">
        <f>ROUND(100*K5,1)</f>
        <v>1.8</v>
      </c>
      <c r="M5" s="17"/>
    </row>
    <row r="6" spans="1:13" x14ac:dyDescent="0.25">
      <c r="A6" s="10" t="s">
        <v>5</v>
      </c>
      <c r="B6" s="10">
        <v>1.5919000000000001</v>
      </c>
      <c r="C6" s="10"/>
      <c r="D6" s="10">
        <v>2</v>
      </c>
      <c r="E6" s="10">
        <f>B8</f>
        <v>2.2080000000000002</v>
      </c>
      <c r="F6" s="11">
        <f t="shared" si="0"/>
        <v>0.95703241543776763</v>
      </c>
      <c r="G6" s="12">
        <f t="shared" ref="G6:G69" si="3">J6</f>
        <v>2.2201881599999806</v>
      </c>
      <c r="H6" s="13">
        <f t="shared" si="1"/>
        <v>2.2080000000000002E-2</v>
      </c>
      <c r="I6" s="13">
        <f t="shared" ref="I6:I69" si="4">(1+H6/2)*(1+H6/2)-1</f>
        <v>2.2201881599999806E-2</v>
      </c>
      <c r="J6" s="14">
        <f t="shared" ref="J6:J69" si="5">I6*100</f>
        <v>2.2201881599999806</v>
      </c>
      <c r="K6" s="15">
        <f t="shared" si="2"/>
        <v>2.1979111931775819E-2</v>
      </c>
      <c r="L6" s="16">
        <f>ROUND(100*K6,1)</f>
        <v>2.2000000000000002</v>
      </c>
      <c r="M6" s="17"/>
    </row>
    <row r="7" spans="1:13" x14ac:dyDescent="0.25">
      <c r="A7" s="10" t="s">
        <v>6</v>
      </c>
      <c r="B7" s="10">
        <v>1.8291999999999999</v>
      </c>
      <c r="C7" s="10"/>
      <c r="D7" s="10">
        <v>3</v>
      </c>
      <c r="E7" s="10">
        <f>B9</f>
        <v>2.5602</v>
      </c>
      <c r="F7" s="11">
        <f t="shared" si="0"/>
        <v>0.92652100829434458</v>
      </c>
      <c r="G7" s="12">
        <f t="shared" si="3"/>
        <v>2.5765865601000026</v>
      </c>
      <c r="H7" s="13">
        <f t="shared" si="1"/>
        <v>2.5602E-2</v>
      </c>
      <c r="I7" s="13">
        <f t="shared" si="4"/>
        <v>2.5765865601000026E-2</v>
      </c>
      <c r="J7" s="14">
        <f t="shared" si="5"/>
        <v>2.5765865601000026</v>
      </c>
      <c r="K7" s="15">
        <f t="shared" si="2"/>
        <v>2.5466503984824307E-2</v>
      </c>
      <c r="L7" s="16">
        <f t="shared" ref="L7:L70" si="6">ROUND(100*K7,1)</f>
        <v>2.5</v>
      </c>
      <c r="M7" s="17"/>
    </row>
    <row r="8" spans="1:13" x14ac:dyDescent="0.25">
      <c r="A8" s="10">
        <v>2</v>
      </c>
      <c r="B8" s="10">
        <v>2.2080000000000002</v>
      </c>
      <c r="C8" s="10"/>
      <c r="D8" s="10">
        <v>4</v>
      </c>
      <c r="E8" s="10">
        <f>B10</f>
        <v>2.9683999999999999</v>
      </c>
      <c r="F8" s="11">
        <f t="shared" si="0"/>
        <v>0.88881738317837111</v>
      </c>
      <c r="G8" s="12">
        <f t="shared" si="3"/>
        <v>2.9904284964000105</v>
      </c>
      <c r="H8" s="13">
        <f t="shared" si="1"/>
        <v>2.9683999999999999E-2</v>
      </c>
      <c r="I8" s="13">
        <f t="shared" si="4"/>
        <v>2.9904284964000105E-2</v>
      </c>
      <c r="J8" s="14">
        <f t="shared" si="5"/>
        <v>2.9904284964000105</v>
      </c>
      <c r="K8" s="15">
        <f t="shared" si="2"/>
        <v>2.9502076896714691E-2</v>
      </c>
      <c r="L8" s="16">
        <f t="shared" si="6"/>
        <v>3</v>
      </c>
      <c r="M8" s="17"/>
    </row>
    <row r="9" spans="1:13" x14ac:dyDescent="0.25">
      <c r="A9" s="10">
        <v>3</v>
      </c>
      <c r="B9" s="10">
        <v>2.5602</v>
      </c>
      <c r="C9" s="10"/>
      <c r="D9" s="10">
        <v>5</v>
      </c>
      <c r="E9" s="10">
        <f>B11</f>
        <v>3.3269000000000002</v>
      </c>
      <c r="F9" s="11">
        <f t="shared" si="0"/>
        <v>0.84791352717216217</v>
      </c>
      <c r="G9" s="12">
        <f t="shared" si="3"/>
        <v>3.3545706590250246</v>
      </c>
      <c r="H9" s="13">
        <f t="shared" si="1"/>
        <v>3.3269E-2</v>
      </c>
      <c r="I9" s="13">
        <f t="shared" si="4"/>
        <v>3.3545706590250246E-2</v>
      </c>
      <c r="J9" s="14">
        <f t="shared" si="5"/>
        <v>3.3545706590250246</v>
      </c>
      <c r="K9" s="15">
        <f t="shared" si="2"/>
        <v>3.3040727959991578E-2</v>
      </c>
      <c r="L9" s="16">
        <f t="shared" si="6"/>
        <v>3.3</v>
      </c>
      <c r="M9" s="17"/>
    </row>
    <row r="10" spans="1:13" x14ac:dyDescent="0.25">
      <c r="A10" s="10">
        <v>4</v>
      </c>
      <c r="B10" s="10">
        <v>2.9683999999999999</v>
      </c>
      <c r="C10" s="10"/>
      <c r="D10" s="10">
        <v>6</v>
      </c>
      <c r="E10" s="10">
        <f>AVERAGE(B11:B12)</f>
        <v>3.6776</v>
      </c>
      <c r="F10" s="11">
        <f t="shared" si="0"/>
        <v>0.80360146738579452</v>
      </c>
      <c r="G10" s="12">
        <f t="shared" si="3"/>
        <v>3.7114118544000041</v>
      </c>
      <c r="H10" s="13">
        <f t="shared" si="1"/>
        <v>3.6776000000000003E-2</v>
      </c>
      <c r="I10" s="13">
        <f t="shared" si="4"/>
        <v>3.7114118544000041E-2</v>
      </c>
      <c r="J10" s="14">
        <f t="shared" si="5"/>
        <v>3.7114118544000041</v>
      </c>
      <c r="K10" s="15">
        <f t="shared" si="2"/>
        <v>3.6497360109650323E-2</v>
      </c>
      <c r="L10" s="16">
        <f t="shared" si="6"/>
        <v>3.6</v>
      </c>
      <c r="M10" s="17"/>
    </row>
    <row r="11" spans="1:13" x14ac:dyDescent="0.25">
      <c r="A11" s="10">
        <v>5</v>
      </c>
      <c r="B11" s="10">
        <v>3.3269000000000002</v>
      </c>
      <c r="C11" s="10"/>
      <c r="D11" s="10">
        <v>7</v>
      </c>
      <c r="E11" s="10">
        <f>B12</f>
        <v>4.0282999999999998</v>
      </c>
      <c r="F11" s="11">
        <f t="shared" si="0"/>
        <v>0.75640464271382568</v>
      </c>
      <c r="G11" s="12">
        <f t="shared" si="3"/>
        <v>4.0688680022250123</v>
      </c>
      <c r="H11" s="13">
        <f t="shared" si="1"/>
        <v>4.0282999999999999E-2</v>
      </c>
      <c r="I11" s="13">
        <f t="shared" si="4"/>
        <v>4.0688680022250123E-2</v>
      </c>
      <c r="J11" s="14">
        <f t="shared" si="5"/>
        <v>4.0688680022250123</v>
      </c>
      <c r="K11" s="15">
        <f t="shared" si="2"/>
        <v>3.994903600959443E-2</v>
      </c>
      <c r="L11" s="16">
        <f t="shared" si="6"/>
        <v>4</v>
      </c>
      <c r="M11" s="17"/>
    </row>
    <row r="12" spans="1:13" x14ac:dyDescent="0.25">
      <c r="A12" s="10">
        <v>7</v>
      </c>
      <c r="B12" s="10">
        <v>4.0282999999999998</v>
      </c>
      <c r="C12" s="10"/>
      <c r="D12" s="10">
        <v>8</v>
      </c>
      <c r="E12" s="10">
        <f>B13</f>
        <v>4.2862</v>
      </c>
      <c r="F12" s="11">
        <f>1/(1+G12/100)^D12</f>
        <v>0.71228770842601663</v>
      </c>
      <c r="G12" s="12">
        <f t="shared" si="3"/>
        <v>4.332128776099986</v>
      </c>
      <c r="H12" s="13">
        <f t="shared" si="1"/>
        <v>4.2861999999999997E-2</v>
      </c>
      <c r="I12" s="13">
        <f t="shared" si="4"/>
        <v>4.332128776099986E-2</v>
      </c>
      <c r="J12" s="14">
        <f t="shared" si="5"/>
        <v>4.332128776099986</v>
      </c>
      <c r="K12" s="15">
        <f t="shared" si="2"/>
        <v>4.2484197971771387E-2</v>
      </c>
      <c r="L12" s="16">
        <f t="shared" si="6"/>
        <v>4.2</v>
      </c>
      <c r="M12" s="17"/>
    </row>
    <row r="13" spans="1:13" x14ac:dyDescent="0.25">
      <c r="A13" s="10">
        <v>8</v>
      </c>
      <c r="B13" s="10">
        <v>4.2862</v>
      </c>
      <c r="C13" s="10"/>
      <c r="D13" s="10">
        <v>9</v>
      </c>
      <c r="E13" s="10">
        <f>B14</f>
        <v>4.4653999999999998</v>
      </c>
      <c r="F13" s="11">
        <f t="shared" si="0"/>
        <v>0.67202131084949746</v>
      </c>
      <c r="G13" s="12">
        <f t="shared" si="3"/>
        <v>4.5152494928999864</v>
      </c>
      <c r="H13" s="13">
        <f t="shared" si="1"/>
        <v>4.4653999999999999E-2</v>
      </c>
      <c r="I13" s="13">
        <f t="shared" si="4"/>
        <v>4.5152494928999864E-2</v>
      </c>
      <c r="J13" s="14">
        <f t="shared" si="5"/>
        <v>4.5152494928999864</v>
      </c>
      <c r="K13" s="15">
        <f t="shared" si="2"/>
        <v>4.4244167429968506E-2</v>
      </c>
      <c r="L13" s="16">
        <f t="shared" si="6"/>
        <v>4.4000000000000004</v>
      </c>
      <c r="M13" s="17"/>
    </row>
    <row r="14" spans="1:13" x14ac:dyDescent="0.25">
      <c r="A14" s="10">
        <v>9</v>
      </c>
      <c r="B14" s="10">
        <v>4.4653999999999998</v>
      </c>
      <c r="C14" s="10"/>
      <c r="D14" s="10">
        <v>10</v>
      </c>
      <c r="E14" s="10">
        <f>B15</f>
        <v>4.6760000000000002</v>
      </c>
      <c r="F14" s="11">
        <f t="shared" si="0"/>
        <v>0.62988533131937829</v>
      </c>
      <c r="G14" s="12">
        <f t="shared" si="3"/>
        <v>4.7306624399999997</v>
      </c>
      <c r="H14" s="13">
        <f t="shared" si="1"/>
        <v>4.6760000000000003E-2</v>
      </c>
      <c r="I14" s="13">
        <f t="shared" si="4"/>
        <v>4.7306624399999997E-2</v>
      </c>
      <c r="J14" s="14">
        <f t="shared" si="5"/>
        <v>4.7306624399999997</v>
      </c>
      <c r="K14" s="15">
        <f t="shared" si="2"/>
        <v>4.6310882152178934E-2</v>
      </c>
      <c r="L14" s="16">
        <f t="shared" si="6"/>
        <v>4.5999999999999996</v>
      </c>
      <c r="M14" s="17"/>
    </row>
    <row r="15" spans="1:13" x14ac:dyDescent="0.25">
      <c r="A15" s="10">
        <v>10</v>
      </c>
      <c r="B15" s="10">
        <v>4.6760000000000002</v>
      </c>
      <c r="C15" s="10"/>
      <c r="D15" s="10">
        <v>11</v>
      </c>
      <c r="E15" s="10">
        <f>E14+($E$19-$E$14)/5</f>
        <v>4.7984200000000001</v>
      </c>
      <c r="F15" s="11">
        <f t="shared" si="0"/>
        <v>0.59357372117673846</v>
      </c>
      <c r="G15" s="12">
        <f t="shared" si="3"/>
        <v>4.8559820862410064</v>
      </c>
      <c r="H15" s="13">
        <f t="shared" si="1"/>
        <v>4.7984200000000005E-2</v>
      </c>
      <c r="I15" s="13">
        <f t="shared" si="4"/>
        <v>4.8559820862410064E-2</v>
      </c>
      <c r="J15" s="14">
        <f t="shared" si="5"/>
        <v>4.8559820862410064</v>
      </c>
      <c r="K15" s="15">
        <f t="shared" si="2"/>
        <v>4.7511431632613288E-2</v>
      </c>
      <c r="L15" s="16">
        <f t="shared" si="6"/>
        <v>4.8</v>
      </c>
      <c r="M15" s="17"/>
    </row>
    <row r="16" spans="1:13" x14ac:dyDescent="0.25">
      <c r="A16" s="10">
        <v>15</v>
      </c>
      <c r="B16" s="10">
        <v>5.2881</v>
      </c>
      <c r="C16" s="10"/>
      <c r="D16" s="10">
        <v>12</v>
      </c>
      <c r="E16" s="10">
        <f t="shared" ref="E16:E18" si="7">E15+($E$19-$E$14)/5</f>
        <v>4.9208400000000001</v>
      </c>
      <c r="F16" s="11">
        <f t="shared" si="0"/>
        <v>0.55802394786270482</v>
      </c>
      <c r="G16" s="12">
        <f t="shared" si="3"/>
        <v>4.9813766657639924</v>
      </c>
      <c r="H16" s="13">
        <f t="shared" si="1"/>
        <v>4.9208399999999999E-2</v>
      </c>
      <c r="I16" s="13">
        <f t="shared" si="4"/>
        <v>4.9813766657639924E-2</v>
      </c>
      <c r="J16" s="14">
        <f t="shared" si="5"/>
        <v>4.9813766657639924</v>
      </c>
      <c r="K16" s="15">
        <f t="shared" si="2"/>
        <v>4.8711383229688821E-2</v>
      </c>
      <c r="L16" s="16">
        <f t="shared" si="6"/>
        <v>4.9000000000000004</v>
      </c>
      <c r="M16" s="17"/>
    </row>
    <row r="17" spans="1:13" x14ac:dyDescent="0.25">
      <c r="A17" s="10">
        <v>20</v>
      </c>
      <c r="B17" s="10">
        <v>5.3818000000000001</v>
      </c>
      <c r="C17" s="10"/>
      <c r="D17" s="10">
        <v>13</v>
      </c>
      <c r="E17" s="10">
        <f>E16+($E$19-$E$14)/5</f>
        <v>5.0432600000000001</v>
      </c>
      <c r="F17" s="11">
        <f t="shared" si="0"/>
        <v>0.52335567315030862</v>
      </c>
      <c r="G17" s="12">
        <f t="shared" si="3"/>
        <v>5.1068461785690245</v>
      </c>
      <c r="H17" s="13">
        <f t="shared" si="1"/>
        <v>5.0432600000000001E-2</v>
      </c>
      <c r="I17" s="13">
        <f t="shared" si="4"/>
        <v>5.1068461785690245E-2</v>
      </c>
      <c r="J17" s="14">
        <f t="shared" si="5"/>
        <v>5.1068461785690245</v>
      </c>
      <c r="K17" s="15">
        <f t="shared" si="2"/>
        <v>4.9910737598068522E-2</v>
      </c>
      <c r="L17" s="16">
        <f t="shared" si="6"/>
        <v>5</v>
      </c>
      <c r="M17" s="17"/>
    </row>
    <row r="18" spans="1:13" x14ac:dyDescent="0.25">
      <c r="A18" s="10">
        <v>25</v>
      </c>
      <c r="B18" s="10">
        <v>5.3746</v>
      </c>
      <c r="C18" s="10"/>
      <c r="D18" s="10">
        <v>14</v>
      </c>
      <c r="E18" s="10">
        <f t="shared" si="7"/>
        <v>5.16568</v>
      </c>
      <c r="F18" s="11">
        <f t="shared" si="0"/>
        <v>0.48967494950629314</v>
      </c>
      <c r="G18" s="12">
        <f t="shared" si="3"/>
        <v>5.2323906246559915</v>
      </c>
      <c r="H18" s="13">
        <f t="shared" si="1"/>
        <v>5.1656800000000003E-2</v>
      </c>
      <c r="I18" s="13">
        <f t="shared" si="4"/>
        <v>5.2323906246559915E-2</v>
      </c>
      <c r="J18" s="14">
        <f t="shared" si="5"/>
        <v>5.2323906246559915</v>
      </c>
      <c r="K18" s="15">
        <f t="shared" si="2"/>
        <v>5.1109495391304272E-2</v>
      </c>
      <c r="L18" s="16">
        <f t="shared" si="6"/>
        <v>5.0999999999999996</v>
      </c>
      <c r="M18" s="17"/>
    </row>
    <row r="19" spans="1:13" x14ac:dyDescent="0.25">
      <c r="A19" s="10">
        <v>30</v>
      </c>
      <c r="B19" s="10">
        <v>5.4467999999999996</v>
      </c>
      <c r="C19" s="10"/>
      <c r="D19" s="10">
        <v>15</v>
      </c>
      <c r="E19" s="10">
        <f>B16</f>
        <v>5.2881</v>
      </c>
      <c r="F19" s="11">
        <f t="shared" si="0"/>
        <v>0.45707410071354809</v>
      </c>
      <c r="G19" s="12">
        <f t="shared" si="3"/>
        <v>5.3580100040250267</v>
      </c>
      <c r="H19" s="13">
        <f t="shared" si="1"/>
        <v>5.2880999999999997E-2</v>
      </c>
      <c r="I19" s="13">
        <f t="shared" si="4"/>
        <v>5.3580100040250267E-2</v>
      </c>
      <c r="J19" s="14">
        <f t="shared" si="5"/>
        <v>5.3580100040250267</v>
      </c>
      <c r="K19" s="15">
        <f t="shared" si="2"/>
        <v>5.2307657261847496E-2</v>
      </c>
      <c r="L19" s="16">
        <f t="shared" si="6"/>
        <v>5.2</v>
      </c>
      <c r="M19" s="17"/>
    </row>
    <row r="20" spans="1:13" x14ac:dyDescent="0.25">
      <c r="A20" s="14"/>
      <c r="B20" s="14"/>
      <c r="C20" s="14"/>
      <c r="D20" s="10">
        <v>16</v>
      </c>
      <c r="E20" s="10">
        <f>E19+($E$24-$E$19)/5</f>
        <v>5.3068400000000002</v>
      </c>
      <c r="F20" s="11">
        <f t="shared" si="0"/>
        <v>0.43256409433275289</v>
      </c>
      <c r="G20" s="12">
        <f t="shared" si="3"/>
        <v>5.3772463769639955</v>
      </c>
      <c r="H20" s="13">
        <f t="shared" si="1"/>
        <v>5.3068400000000002E-2</v>
      </c>
      <c r="I20" s="13">
        <f t="shared" si="4"/>
        <v>5.3772463769639955E-2</v>
      </c>
      <c r="J20" s="14">
        <f t="shared" si="5"/>
        <v>5.3772463769639955</v>
      </c>
      <c r="K20" s="15">
        <f t="shared" si="2"/>
        <v>5.2491018803634937E-2</v>
      </c>
      <c r="L20" s="16">
        <f t="shared" si="6"/>
        <v>5.2</v>
      </c>
      <c r="M20" s="17"/>
    </row>
    <row r="21" spans="1:13" x14ac:dyDescent="0.25">
      <c r="A21" s="14"/>
      <c r="B21" s="14"/>
      <c r="C21" s="14"/>
      <c r="D21" s="10">
        <v>17</v>
      </c>
      <c r="E21" s="10">
        <f t="shared" ref="E21:E23" si="8">E20+($E$24-$E$19)/5</f>
        <v>5.3255800000000004</v>
      </c>
      <c r="F21" s="11">
        <f t="shared" si="0"/>
        <v>0.40921907633463533</v>
      </c>
      <c r="G21" s="12">
        <f t="shared" si="3"/>
        <v>5.3964845058410038</v>
      </c>
      <c r="H21" s="13">
        <f t="shared" si="1"/>
        <v>5.3255800000000006E-2</v>
      </c>
      <c r="I21" s="13">
        <f t="shared" si="4"/>
        <v>5.3964845058410038E-2</v>
      </c>
      <c r="J21" s="14">
        <f t="shared" si="5"/>
        <v>5.3964845058410038</v>
      </c>
      <c r="K21" s="15">
        <f t="shared" si="2"/>
        <v>5.2674366398557382E-2</v>
      </c>
      <c r="L21" s="16">
        <f t="shared" si="6"/>
        <v>5.3</v>
      </c>
      <c r="M21" s="17"/>
    </row>
    <row r="22" spans="1:13" x14ac:dyDescent="0.25">
      <c r="A22" s="14"/>
      <c r="B22" s="14"/>
      <c r="C22" s="14"/>
      <c r="D22" s="10">
        <v>18</v>
      </c>
      <c r="E22" s="10">
        <f t="shared" si="8"/>
        <v>5.3443200000000006</v>
      </c>
      <c r="F22" s="11">
        <f t="shared" si="0"/>
        <v>0.38699276482857953</v>
      </c>
      <c r="G22" s="12">
        <f t="shared" si="3"/>
        <v>5.4157243906559849</v>
      </c>
      <c r="H22" s="13">
        <f t="shared" si="1"/>
        <v>5.3443200000000003E-2</v>
      </c>
      <c r="I22" s="13">
        <f t="shared" si="4"/>
        <v>5.4157243906559849E-2</v>
      </c>
      <c r="J22" s="14">
        <f t="shared" si="5"/>
        <v>5.4157243906559849</v>
      </c>
      <c r="K22" s="15">
        <f t="shared" si="2"/>
        <v>5.2857700048946299E-2</v>
      </c>
      <c r="L22" s="16">
        <f t="shared" si="6"/>
        <v>5.3</v>
      </c>
      <c r="M22" s="17"/>
    </row>
    <row r="23" spans="1:13" x14ac:dyDescent="0.25">
      <c r="A23" s="14"/>
      <c r="B23" s="14"/>
      <c r="C23" s="14"/>
      <c r="D23" s="10">
        <v>19</v>
      </c>
      <c r="E23" s="10">
        <f t="shared" si="8"/>
        <v>5.3630600000000008</v>
      </c>
      <c r="F23" s="11">
        <f t="shared" si="0"/>
        <v>0.36584018954945835</v>
      </c>
      <c r="G23" s="12">
        <f t="shared" si="3"/>
        <v>5.4349660314090054</v>
      </c>
      <c r="H23" s="13">
        <f t="shared" si="1"/>
        <v>5.3630600000000007E-2</v>
      </c>
      <c r="I23" s="13">
        <f t="shared" si="4"/>
        <v>5.4349660314090054E-2</v>
      </c>
      <c r="J23" s="14">
        <f t="shared" si="5"/>
        <v>5.4349660314090054</v>
      </c>
      <c r="K23" s="15">
        <f t="shared" si="2"/>
        <v>5.3041019757133157E-2</v>
      </c>
      <c r="L23" s="16">
        <f t="shared" si="6"/>
        <v>5.3</v>
      </c>
      <c r="M23" s="17"/>
    </row>
    <row r="24" spans="1:13" x14ac:dyDescent="0.25">
      <c r="A24" s="14"/>
      <c r="B24" s="14"/>
      <c r="C24" s="14"/>
      <c r="D24" s="10">
        <v>20</v>
      </c>
      <c r="E24" s="10">
        <f>B17</f>
        <v>5.3818000000000001</v>
      </c>
      <c r="F24" s="11">
        <f t="shared" si="0"/>
        <v>0.34571768474639603</v>
      </c>
      <c r="G24" s="12">
        <f t="shared" si="3"/>
        <v>5.4542094281000209</v>
      </c>
      <c r="H24" s="13">
        <f t="shared" si="1"/>
        <v>5.3818000000000005E-2</v>
      </c>
      <c r="I24" s="13">
        <f t="shared" si="4"/>
        <v>5.4542094281000209E-2</v>
      </c>
      <c r="J24" s="14">
        <f t="shared" si="5"/>
        <v>5.4542094281000209</v>
      </c>
      <c r="K24" s="15">
        <f t="shared" si="2"/>
        <v>5.3224325525454752E-2</v>
      </c>
      <c r="L24" s="16">
        <f t="shared" si="6"/>
        <v>5.3</v>
      </c>
      <c r="M24" s="17"/>
    </row>
    <row r="25" spans="1:13" x14ac:dyDescent="0.25">
      <c r="A25" s="14"/>
      <c r="B25" s="14"/>
      <c r="C25" s="14"/>
      <c r="D25" s="10">
        <v>21</v>
      </c>
      <c r="E25" s="10">
        <f>E24+($E$29-$E$24)/5</f>
        <v>5.3803600000000005</v>
      </c>
      <c r="F25" s="11">
        <f t="shared" si="0"/>
        <v>0.32793333477391468</v>
      </c>
      <c r="G25" s="12">
        <f t="shared" si="3"/>
        <v>5.4527306843240142</v>
      </c>
      <c r="H25" s="13">
        <f t="shared" si="1"/>
        <v>5.3803600000000007E-2</v>
      </c>
      <c r="I25" s="13">
        <f t="shared" si="4"/>
        <v>5.4527306843240142E-2</v>
      </c>
      <c r="J25" s="14">
        <f t="shared" si="5"/>
        <v>5.4527306843240142</v>
      </c>
      <c r="K25" s="15">
        <f t="shared" si="2"/>
        <v>5.3210240624606442E-2</v>
      </c>
      <c r="L25" s="16">
        <f t="shared" si="6"/>
        <v>5.3</v>
      </c>
      <c r="M25" s="17"/>
    </row>
    <row r="26" spans="1:13" x14ac:dyDescent="0.25">
      <c r="A26" s="14"/>
      <c r="B26" s="14"/>
      <c r="C26" s="14"/>
      <c r="D26" s="10">
        <v>22</v>
      </c>
      <c r="E26" s="10">
        <f t="shared" ref="E26:E27" si="9">E25+($E$29-$E$24)/5</f>
        <v>5.3789200000000008</v>
      </c>
      <c r="F26" s="11">
        <f t="shared" si="0"/>
        <v>0.31107256900249253</v>
      </c>
      <c r="G26" s="12">
        <f t="shared" si="3"/>
        <v>5.4512519509160251</v>
      </c>
      <c r="H26" s="13">
        <f t="shared" si="1"/>
        <v>5.3789200000000009E-2</v>
      </c>
      <c r="I26" s="13">
        <f t="shared" si="4"/>
        <v>5.4512519509160251E-2</v>
      </c>
      <c r="J26" s="14">
        <f t="shared" si="5"/>
        <v>5.4512519509160251</v>
      </c>
      <c r="K26" s="15">
        <f t="shared" si="2"/>
        <v>5.3196155641461296E-2</v>
      </c>
      <c r="L26" s="16">
        <f t="shared" si="6"/>
        <v>5.3</v>
      </c>
      <c r="M26" s="17"/>
    </row>
    <row r="27" spans="1:13" x14ac:dyDescent="0.25">
      <c r="A27" s="14"/>
      <c r="B27" s="14"/>
      <c r="C27" s="14"/>
      <c r="D27" s="10">
        <v>23</v>
      </c>
      <c r="E27" s="10">
        <f t="shared" si="9"/>
        <v>5.3774800000000011</v>
      </c>
      <c r="F27" s="11">
        <f t="shared" si="0"/>
        <v>0.29508697972471715</v>
      </c>
      <c r="G27" s="12">
        <f t="shared" si="3"/>
        <v>5.4497732278760314</v>
      </c>
      <c r="H27" s="13">
        <f t="shared" si="1"/>
        <v>5.3774800000000011E-2</v>
      </c>
      <c r="I27" s="13">
        <f t="shared" si="4"/>
        <v>5.4497732278760314E-2</v>
      </c>
      <c r="J27" s="14">
        <f t="shared" si="5"/>
        <v>5.4497732278760314</v>
      </c>
      <c r="K27" s="15">
        <f t="shared" si="2"/>
        <v>5.3182070576021978E-2</v>
      </c>
      <c r="L27" s="16">
        <f t="shared" si="6"/>
        <v>5.3</v>
      </c>
      <c r="M27" s="17"/>
    </row>
    <row r="28" spans="1:13" x14ac:dyDescent="0.25">
      <c r="A28" s="14"/>
      <c r="B28" s="14"/>
      <c r="C28" s="14"/>
      <c r="D28" s="10">
        <v>24</v>
      </c>
      <c r="E28" s="10">
        <f>E27+($E$29-$E$24)/5</f>
        <v>5.3760400000000015</v>
      </c>
      <c r="F28" s="11">
        <f t="shared" si="0"/>
        <v>0.27993071921757318</v>
      </c>
      <c r="G28" s="12">
        <f t="shared" si="3"/>
        <v>5.4482945152039886</v>
      </c>
      <c r="H28" s="13">
        <f t="shared" si="1"/>
        <v>5.3760400000000014E-2</v>
      </c>
      <c r="I28" s="13">
        <f t="shared" si="4"/>
        <v>5.4482945152039886E-2</v>
      </c>
      <c r="J28" s="14">
        <f t="shared" si="5"/>
        <v>5.4482945152039886</v>
      </c>
      <c r="K28" s="15">
        <f t="shared" si="2"/>
        <v>5.3167985428280495E-2</v>
      </c>
      <c r="L28" s="16">
        <f t="shared" si="6"/>
        <v>5.3</v>
      </c>
      <c r="M28" s="17"/>
    </row>
    <row r="29" spans="1:13" x14ac:dyDescent="0.25">
      <c r="A29" s="14"/>
      <c r="B29" s="14"/>
      <c r="C29" s="14"/>
      <c r="D29" s="10">
        <v>25</v>
      </c>
      <c r="E29" s="10">
        <f>B18</f>
        <v>5.3746</v>
      </c>
      <c r="F29" s="11">
        <f t="shared" si="0"/>
        <v>0.26556036317811721</v>
      </c>
      <c r="G29" s="12">
        <f t="shared" si="3"/>
        <v>5.4468158128999855</v>
      </c>
      <c r="H29" s="13">
        <f t="shared" si="1"/>
        <v>5.3746000000000002E-2</v>
      </c>
      <c r="I29" s="13">
        <f t="shared" si="4"/>
        <v>5.4468158128999855E-2</v>
      </c>
      <c r="J29" s="14">
        <f t="shared" si="5"/>
        <v>5.4468158128999855</v>
      </c>
      <c r="K29" s="15">
        <f t="shared" si="2"/>
        <v>5.3153900198244841E-2</v>
      </c>
      <c r="L29" s="16">
        <f t="shared" si="6"/>
        <v>5.3</v>
      </c>
      <c r="M29" s="17"/>
    </row>
    <row r="30" spans="1:13" x14ac:dyDescent="0.25">
      <c r="A30" s="14"/>
      <c r="B30" s="14"/>
      <c r="C30" s="14"/>
      <c r="D30" s="10">
        <v>26</v>
      </c>
      <c r="E30" s="10">
        <f>E29+($E$34-$E$29)/5</f>
        <v>5.3890399999999996</v>
      </c>
      <c r="F30" s="11">
        <f t="shared" si="0"/>
        <v>0.25092388028554186</v>
      </c>
      <c r="G30" s="12">
        <f t="shared" si="3"/>
        <v>5.4616443803039871</v>
      </c>
      <c r="H30" s="13">
        <f t="shared" si="1"/>
        <v>5.3890399999999998E-2</v>
      </c>
      <c r="I30" s="13">
        <f t="shared" si="4"/>
        <v>5.4616443803039871E-2</v>
      </c>
      <c r="J30" s="14">
        <f t="shared" si="5"/>
        <v>5.4616443803039871</v>
      </c>
      <c r="K30" s="15">
        <f t="shared" si="2"/>
        <v>5.329514002993907E-2</v>
      </c>
      <c r="L30" s="16">
        <f t="shared" si="6"/>
        <v>5.3</v>
      </c>
      <c r="M30" s="17"/>
    </row>
    <row r="31" spans="1:13" x14ac:dyDescent="0.25">
      <c r="A31" s="14"/>
      <c r="B31" s="14"/>
      <c r="C31" s="14"/>
      <c r="D31" s="21">
        <v>27</v>
      </c>
      <c r="E31" s="21">
        <f>E30+($E$34-$E$29)/5</f>
        <v>5.4034799999999992</v>
      </c>
      <c r="F31" s="22">
        <f t="shared" si="0"/>
        <v>0.23702748807898075</v>
      </c>
      <c r="G31" s="23">
        <f t="shared" si="3"/>
        <v>5.4764739902760207</v>
      </c>
      <c r="H31" s="24">
        <f t="shared" si="1"/>
        <v>5.4034799999999994E-2</v>
      </c>
      <c r="I31" s="24">
        <f t="shared" si="4"/>
        <v>5.4764739902760207E-2</v>
      </c>
      <c r="J31" s="25">
        <f t="shared" si="5"/>
        <v>5.4764739902760207</v>
      </c>
      <c r="K31" s="26">
        <f t="shared" si="2"/>
        <v>5.3436371586916387E-2</v>
      </c>
      <c r="L31" s="27">
        <f t="shared" si="6"/>
        <v>5.3</v>
      </c>
      <c r="M31" s="17"/>
    </row>
    <row r="32" spans="1:13" x14ac:dyDescent="0.25">
      <c r="A32" s="14"/>
      <c r="B32" s="14"/>
      <c r="C32" s="14"/>
      <c r="D32" s="10">
        <v>28</v>
      </c>
      <c r="E32" s="10">
        <f>E31+($E$34-$E$29)/5</f>
        <v>5.4179199999999987</v>
      </c>
      <c r="F32" s="11">
        <f t="shared" si="0"/>
        <v>0.2238377978084338</v>
      </c>
      <c r="G32" s="12">
        <f t="shared" si="3"/>
        <v>5.4913046428160195</v>
      </c>
      <c r="H32" s="13">
        <f t="shared" si="1"/>
        <v>5.417919999999999E-2</v>
      </c>
      <c r="I32" s="13">
        <f t="shared" si="4"/>
        <v>5.4913046428160195E-2</v>
      </c>
      <c r="J32" s="14">
        <f t="shared" si="5"/>
        <v>5.4913046428160195</v>
      </c>
      <c r="K32" s="15">
        <f t="shared" si="2"/>
        <v>5.3577594870245271E-2</v>
      </c>
      <c r="L32" s="16">
        <f t="shared" si="6"/>
        <v>5.4</v>
      </c>
      <c r="M32" s="17"/>
    </row>
    <row r="33" spans="1:13" x14ac:dyDescent="0.25">
      <c r="A33" s="14"/>
      <c r="B33" s="14"/>
      <c r="C33" s="14"/>
      <c r="D33" s="10">
        <v>29</v>
      </c>
      <c r="E33" s="10">
        <f>E32+($E$34-$E$29)/5</f>
        <v>5.4323599999999983</v>
      </c>
      <c r="F33" s="11">
        <f t="shared" si="0"/>
        <v>0.21132269412554594</v>
      </c>
      <c r="G33" s="12">
        <f t="shared" si="3"/>
        <v>5.5061363379240058</v>
      </c>
      <c r="H33" s="13">
        <f t="shared" si="1"/>
        <v>5.4323599999999986E-2</v>
      </c>
      <c r="I33" s="13">
        <f t="shared" si="4"/>
        <v>5.5061363379240058E-2</v>
      </c>
      <c r="J33" s="14">
        <f t="shared" si="5"/>
        <v>5.5061363379240058</v>
      </c>
      <c r="K33" s="15">
        <f t="shared" si="2"/>
        <v>5.3718809880986207E-2</v>
      </c>
      <c r="L33" s="16">
        <f t="shared" si="6"/>
        <v>5.4</v>
      </c>
      <c r="M33" s="17"/>
    </row>
    <row r="34" spans="1:13" x14ac:dyDescent="0.25">
      <c r="A34" s="14"/>
      <c r="B34" s="14"/>
      <c r="C34" s="14"/>
      <c r="D34" s="10">
        <v>30</v>
      </c>
      <c r="E34" s="10">
        <f>B19</f>
        <v>5.4467999999999996</v>
      </c>
      <c r="F34" s="11">
        <f t="shared" si="0"/>
        <v>0.19945129941613313</v>
      </c>
      <c r="G34" s="12">
        <f t="shared" si="3"/>
        <v>5.5209690756000018</v>
      </c>
      <c r="H34" s="13">
        <f t="shared" si="1"/>
        <v>5.4467999999999996E-2</v>
      </c>
      <c r="I34" s="13">
        <f t="shared" si="4"/>
        <v>5.5209690756000018E-2</v>
      </c>
      <c r="J34" s="14">
        <f t="shared" si="5"/>
        <v>5.5209690756000018</v>
      </c>
      <c r="K34" s="15">
        <f t="shared" si="2"/>
        <v>5.3860016620213003E-2</v>
      </c>
      <c r="L34" s="16">
        <f t="shared" si="6"/>
        <v>5.4</v>
      </c>
      <c r="M34" s="17"/>
    </row>
    <row r="35" spans="1:13" x14ac:dyDescent="0.25">
      <c r="A35" s="14"/>
      <c r="B35" s="14"/>
      <c r="C35" s="14"/>
      <c r="D35" s="10">
        <v>31</v>
      </c>
      <c r="E35" s="10">
        <f>E34</f>
        <v>5.4467999999999996</v>
      </c>
      <c r="F35" s="11">
        <f t="shared" si="0"/>
        <v>0.18901579578295677</v>
      </c>
      <c r="G35" s="12">
        <f t="shared" si="3"/>
        <v>5.5209690756000018</v>
      </c>
      <c r="H35" s="13">
        <f t="shared" si="1"/>
        <v>5.4467999999999996E-2</v>
      </c>
      <c r="I35" s="13">
        <f t="shared" si="4"/>
        <v>5.5209690756000018E-2</v>
      </c>
      <c r="J35" s="14">
        <f t="shared" si="5"/>
        <v>5.5209690756000018</v>
      </c>
      <c r="K35" s="15">
        <f t="shared" si="2"/>
        <v>5.3860016620213003E-2</v>
      </c>
      <c r="L35" s="16">
        <f t="shared" si="6"/>
        <v>5.4</v>
      </c>
      <c r="M35" s="17"/>
    </row>
    <row r="36" spans="1:13" x14ac:dyDescent="0.25">
      <c r="A36" s="14"/>
      <c r="B36" s="14"/>
      <c r="C36" s="14"/>
      <c r="D36" s="10">
        <v>32</v>
      </c>
      <c r="E36" s="10">
        <f t="shared" ref="E36:E99" si="10">E35</f>
        <v>5.4467999999999996</v>
      </c>
      <c r="F36" s="11">
        <f t="shared" si="0"/>
        <v>0.17912628877350181</v>
      </c>
      <c r="G36" s="12">
        <f t="shared" si="3"/>
        <v>5.5209690756000018</v>
      </c>
      <c r="H36" s="13">
        <f t="shared" si="1"/>
        <v>5.4467999999999996E-2</v>
      </c>
      <c r="I36" s="13">
        <f t="shared" si="4"/>
        <v>5.5209690756000018E-2</v>
      </c>
      <c r="J36" s="14">
        <f t="shared" si="5"/>
        <v>5.5209690756000018</v>
      </c>
      <c r="K36" s="15">
        <f t="shared" si="2"/>
        <v>5.3860016620213003E-2</v>
      </c>
      <c r="L36" s="16">
        <f t="shared" si="6"/>
        <v>5.4</v>
      </c>
      <c r="M36" s="17"/>
    </row>
    <row r="37" spans="1:13" x14ac:dyDescent="0.25">
      <c r="A37" s="14"/>
      <c r="B37" s="14"/>
      <c r="C37" s="14"/>
      <c r="D37" s="10">
        <v>33</v>
      </c>
      <c r="E37" s="10">
        <f t="shared" si="10"/>
        <v>5.4467999999999996</v>
      </c>
      <c r="F37" s="11">
        <f t="shared" ref="F37:F68" si="11">1/(1+G37/100)^D37</f>
        <v>0.16975421126503076</v>
      </c>
      <c r="G37" s="12">
        <f t="shared" si="3"/>
        <v>5.5209690756000018</v>
      </c>
      <c r="H37" s="13">
        <f t="shared" ref="H37:H68" si="12">E37/100</f>
        <v>5.4467999999999996E-2</v>
      </c>
      <c r="I37" s="13">
        <f t="shared" si="4"/>
        <v>5.5209690756000018E-2</v>
      </c>
      <c r="J37" s="14">
        <f t="shared" si="5"/>
        <v>5.5209690756000018</v>
      </c>
      <c r="K37" s="15">
        <f t="shared" ref="K37:K68" si="13">12*((I37+1)^(1/12)-1)</f>
        <v>5.3860016620213003E-2</v>
      </c>
      <c r="L37" s="16">
        <f t="shared" si="6"/>
        <v>5.4</v>
      </c>
      <c r="M37" s="17"/>
    </row>
    <row r="38" spans="1:13" x14ac:dyDescent="0.25">
      <c r="A38" s="14"/>
      <c r="B38" s="14"/>
      <c r="C38" s="14"/>
      <c r="D38" s="10">
        <v>34</v>
      </c>
      <c r="E38" s="10">
        <f t="shared" si="10"/>
        <v>5.4467999999999996</v>
      </c>
      <c r="F38" s="11">
        <f t="shared" si="11"/>
        <v>0.16087249079698193</v>
      </c>
      <c r="G38" s="12">
        <f t="shared" si="3"/>
        <v>5.5209690756000018</v>
      </c>
      <c r="H38" s="13">
        <f t="shared" si="12"/>
        <v>5.4467999999999996E-2</v>
      </c>
      <c r="I38" s="13">
        <f t="shared" si="4"/>
        <v>5.5209690756000018E-2</v>
      </c>
      <c r="J38" s="14">
        <f t="shared" si="5"/>
        <v>5.5209690756000018</v>
      </c>
      <c r="K38" s="15">
        <f t="shared" si="13"/>
        <v>5.3860016620213003E-2</v>
      </c>
      <c r="L38" s="16">
        <f t="shared" si="6"/>
        <v>5.4</v>
      </c>
      <c r="M38" s="17"/>
    </row>
    <row r="39" spans="1:13" x14ac:dyDescent="0.25">
      <c r="A39" s="14"/>
      <c r="B39" s="14"/>
      <c r="C39" s="14"/>
      <c r="D39" s="10">
        <v>35</v>
      </c>
      <c r="E39" s="10">
        <f t="shared" si="10"/>
        <v>5.4467999999999996</v>
      </c>
      <c r="F39" s="11">
        <f t="shared" si="11"/>
        <v>0.15245547136865809</v>
      </c>
      <c r="G39" s="12">
        <f t="shared" si="3"/>
        <v>5.5209690756000018</v>
      </c>
      <c r="H39" s="13">
        <f t="shared" si="12"/>
        <v>5.4467999999999996E-2</v>
      </c>
      <c r="I39" s="13">
        <f t="shared" si="4"/>
        <v>5.5209690756000018E-2</v>
      </c>
      <c r="J39" s="14">
        <f t="shared" si="5"/>
        <v>5.5209690756000018</v>
      </c>
      <c r="K39" s="15">
        <f t="shared" si="13"/>
        <v>5.3860016620213003E-2</v>
      </c>
      <c r="L39" s="16">
        <f t="shared" si="6"/>
        <v>5.4</v>
      </c>
      <c r="M39" s="17"/>
    </row>
    <row r="40" spans="1:13" x14ac:dyDescent="0.25">
      <c r="A40" s="14"/>
      <c r="B40" s="14"/>
      <c r="C40" s="14"/>
      <c r="D40" s="10">
        <v>36</v>
      </c>
      <c r="E40" s="10">
        <f t="shared" si="10"/>
        <v>5.4467999999999996</v>
      </c>
      <c r="F40" s="11">
        <f t="shared" si="11"/>
        <v>0.14447883932854341</v>
      </c>
      <c r="G40" s="12">
        <f t="shared" si="3"/>
        <v>5.5209690756000018</v>
      </c>
      <c r="H40" s="13">
        <f t="shared" si="12"/>
        <v>5.4467999999999996E-2</v>
      </c>
      <c r="I40" s="13">
        <f t="shared" si="4"/>
        <v>5.5209690756000018E-2</v>
      </c>
      <c r="J40" s="14">
        <f t="shared" si="5"/>
        <v>5.5209690756000018</v>
      </c>
      <c r="K40" s="15">
        <f t="shared" si="13"/>
        <v>5.3860016620213003E-2</v>
      </c>
      <c r="L40" s="16">
        <f t="shared" si="6"/>
        <v>5.4</v>
      </c>
      <c r="M40" s="17"/>
    </row>
    <row r="41" spans="1:13" x14ac:dyDescent="0.25">
      <c r="A41" s="14"/>
      <c r="B41" s="14"/>
      <c r="C41" s="14"/>
      <c r="D41" s="10">
        <v>37</v>
      </c>
      <c r="E41" s="10">
        <f t="shared" si="10"/>
        <v>5.4467999999999996</v>
      </c>
      <c r="F41" s="11">
        <f t="shared" si="11"/>
        <v>0.13691955314116969</v>
      </c>
      <c r="G41" s="12">
        <f t="shared" si="3"/>
        <v>5.5209690756000018</v>
      </c>
      <c r="H41" s="13">
        <f t="shared" si="12"/>
        <v>5.4467999999999996E-2</v>
      </c>
      <c r="I41" s="13">
        <f t="shared" si="4"/>
        <v>5.5209690756000018E-2</v>
      </c>
      <c r="J41" s="14">
        <f t="shared" si="5"/>
        <v>5.5209690756000018</v>
      </c>
      <c r="K41" s="15">
        <f t="shared" si="13"/>
        <v>5.3860016620213003E-2</v>
      </c>
      <c r="L41" s="16">
        <f t="shared" si="6"/>
        <v>5.4</v>
      </c>
      <c r="M41" s="17"/>
    </row>
    <row r="42" spans="1:13" x14ac:dyDescent="0.25">
      <c r="A42" s="14"/>
      <c r="B42" s="14"/>
      <c r="C42" s="14"/>
      <c r="D42" s="10">
        <v>38</v>
      </c>
      <c r="E42" s="10">
        <f t="shared" si="10"/>
        <v>5.4467999999999996</v>
      </c>
      <c r="F42" s="11">
        <f t="shared" si="11"/>
        <v>0.12975577682865511</v>
      </c>
      <c r="G42" s="12">
        <f t="shared" si="3"/>
        <v>5.5209690756000018</v>
      </c>
      <c r="H42" s="13">
        <f t="shared" si="12"/>
        <v>5.4467999999999996E-2</v>
      </c>
      <c r="I42" s="13">
        <f t="shared" si="4"/>
        <v>5.5209690756000018E-2</v>
      </c>
      <c r="J42" s="14">
        <f t="shared" si="5"/>
        <v>5.5209690756000018</v>
      </c>
      <c r="K42" s="15">
        <f t="shared" si="13"/>
        <v>5.3860016620213003E-2</v>
      </c>
      <c r="L42" s="16">
        <f t="shared" si="6"/>
        <v>5.4</v>
      </c>
      <c r="M42" s="17"/>
    </row>
    <row r="43" spans="1:13" x14ac:dyDescent="0.25">
      <c r="A43" s="14"/>
      <c r="B43" s="14"/>
      <c r="C43" s="14"/>
      <c r="D43" s="10">
        <v>39</v>
      </c>
      <c r="E43" s="10">
        <f t="shared" si="10"/>
        <v>5.4467999999999996</v>
      </c>
      <c r="F43" s="11">
        <f t="shared" si="11"/>
        <v>0.12296681689465171</v>
      </c>
      <c r="G43" s="12">
        <f t="shared" si="3"/>
        <v>5.5209690756000018</v>
      </c>
      <c r="H43" s="13">
        <f t="shared" si="12"/>
        <v>5.4467999999999996E-2</v>
      </c>
      <c r="I43" s="13">
        <f t="shared" si="4"/>
        <v>5.5209690756000018E-2</v>
      </c>
      <c r="J43" s="14">
        <f t="shared" si="5"/>
        <v>5.5209690756000018</v>
      </c>
      <c r="K43" s="15">
        <f t="shared" si="13"/>
        <v>5.3860016620213003E-2</v>
      </c>
      <c r="L43" s="16">
        <f t="shared" si="6"/>
        <v>5.4</v>
      </c>
      <c r="M43" s="17"/>
    </row>
    <row r="44" spans="1:13" x14ac:dyDescent="0.25">
      <c r="A44" s="14"/>
      <c r="B44" s="14"/>
      <c r="C44" s="14"/>
      <c r="D44" s="10">
        <v>40</v>
      </c>
      <c r="E44" s="10">
        <f t="shared" si="10"/>
        <v>5.4467999999999996</v>
      </c>
      <c r="F44" s="11">
        <f t="shared" si="11"/>
        <v>0.11653306254849942</v>
      </c>
      <c r="G44" s="12">
        <f t="shared" si="3"/>
        <v>5.5209690756000018</v>
      </c>
      <c r="H44" s="13">
        <f t="shared" si="12"/>
        <v>5.4467999999999996E-2</v>
      </c>
      <c r="I44" s="13">
        <f t="shared" si="4"/>
        <v>5.5209690756000018E-2</v>
      </c>
      <c r="J44" s="14">
        <f t="shared" si="5"/>
        <v>5.5209690756000018</v>
      </c>
      <c r="K44" s="15">
        <f t="shared" si="13"/>
        <v>5.3860016620213003E-2</v>
      </c>
      <c r="L44" s="16">
        <f t="shared" si="6"/>
        <v>5.4</v>
      </c>
      <c r="M44" s="17"/>
    </row>
    <row r="45" spans="1:13" x14ac:dyDescent="0.25">
      <c r="A45" s="14"/>
      <c r="B45" s="14"/>
      <c r="C45" s="14"/>
      <c r="D45" s="10">
        <v>41</v>
      </c>
      <c r="E45" s="10">
        <f t="shared" si="10"/>
        <v>5.4467999999999996</v>
      </c>
      <c r="F45" s="11">
        <f t="shared" si="11"/>
        <v>0.11043592905691557</v>
      </c>
      <c r="G45" s="12">
        <f t="shared" si="3"/>
        <v>5.5209690756000018</v>
      </c>
      <c r="H45" s="13">
        <f t="shared" si="12"/>
        <v>5.4467999999999996E-2</v>
      </c>
      <c r="I45" s="13">
        <f t="shared" si="4"/>
        <v>5.5209690756000018E-2</v>
      </c>
      <c r="J45" s="14">
        <f t="shared" si="5"/>
        <v>5.5209690756000018</v>
      </c>
      <c r="K45" s="15">
        <f t="shared" si="13"/>
        <v>5.3860016620213003E-2</v>
      </c>
      <c r="L45" s="16">
        <f t="shared" si="6"/>
        <v>5.4</v>
      </c>
      <c r="M45" s="17"/>
    </row>
    <row r="46" spans="1:13" x14ac:dyDescent="0.25">
      <c r="A46" s="14"/>
      <c r="B46" s="14"/>
      <c r="C46" s="14"/>
      <c r="D46" s="10">
        <v>42</v>
      </c>
      <c r="E46" s="10">
        <f t="shared" si="10"/>
        <v>5.4467999999999996</v>
      </c>
      <c r="F46" s="11">
        <f t="shared" si="11"/>
        <v>0.10465780405958389</v>
      </c>
      <c r="G46" s="12">
        <f t="shared" si="3"/>
        <v>5.5209690756000018</v>
      </c>
      <c r="H46" s="13">
        <f t="shared" si="12"/>
        <v>5.4467999999999996E-2</v>
      </c>
      <c r="I46" s="13">
        <f t="shared" si="4"/>
        <v>5.5209690756000018E-2</v>
      </c>
      <c r="J46" s="14">
        <f t="shared" si="5"/>
        <v>5.5209690756000018</v>
      </c>
      <c r="K46" s="15">
        <f t="shared" si="13"/>
        <v>5.3860016620213003E-2</v>
      </c>
      <c r="L46" s="16">
        <f t="shared" si="6"/>
        <v>5.4</v>
      </c>
      <c r="M46" s="17"/>
    </row>
    <row r="47" spans="1:13" x14ac:dyDescent="0.25">
      <c r="A47" s="14"/>
      <c r="B47" s="14"/>
      <c r="C47" s="14"/>
      <c r="D47" s="10">
        <v>43</v>
      </c>
      <c r="E47" s="10">
        <f t="shared" si="10"/>
        <v>5.4467999999999996</v>
      </c>
      <c r="F47" s="11">
        <f t="shared" si="11"/>
        <v>9.9181996693569308E-2</v>
      </c>
      <c r="G47" s="12">
        <f t="shared" si="3"/>
        <v>5.5209690756000018</v>
      </c>
      <c r="H47" s="13">
        <f t="shared" si="12"/>
        <v>5.4467999999999996E-2</v>
      </c>
      <c r="I47" s="13">
        <f t="shared" si="4"/>
        <v>5.5209690756000018E-2</v>
      </c>
      <c r="J47" s="14">
        <f t="shared" si="5"/>
        <v>5.5209690756000018</v>
      </c>
      <c r="K47" s="15">
        <f t="shared" si="13"/>
        <v>5.3860016620213003E-2</v>
      </c>
      <c r="L47" s="16">
        <f t="shared" si="6"/>
        <v>5.4</v>
      </c>
      <c r="M47" s="17"/>
    </row>
    <row r="48" spans="1:13" x14ac:dyDescent="0.25">
      <c r="A48" s="14"/>
      <c r="B48" s="14"/>
      <c r="C48" s="14"/>
      <c r="D48" s="10">
        <v>44</v>
      </c>
      <c r="E48" s="10">
        <f t="shared" si="10"/>
        <v>5.4467999999999996</v>
      </c>
      <c r="F48" s="11">
        <f t="shared" si="11"/>
        <v>9.3992689379596983E-2</v>
      </c>
      <c r="G48" s="12">
        <f t="shared" si="3"/>
        <v>5.5209690756000018</v>
      </c>
      <c r="H48" s="13">
        <f t="shared" si="12"/>
        <v>5.4467999999999996E-2</v>
      </c>
      <c r="I48" s="13">
        <f t="shared" si="4"/>
        <v>5.5209690756000018E-2</v>
      </c>
      <c r="J48" s="14">
        <f t="shared" si="5"/>
        <v>5.5209690756000018</v>
      </c>
      <c r="K48" s="15">
        <f t="shared" si="13"/>
        <v>5.3860016620213003E-2</v>
      </c>
      <c r="L48" s="16">
        <f t="shared" si="6"/>
        <v>5.4</v>
      </c>
      <c r="M48" s="17"/>
    </row>
    <row r="49" spans="1:13" x14ac:dyDescent="0.25">
      <c r="A49" s="14"/>
      <c r="B49" s="14"/>
      <c r="C49" s="14"/>
      <c r="D49" s="10">
        <v>45</v>
      </c>
      <c r="E49" s="10">
        <f t="shared" si="10"/>
        <v>5.4467999999999996</v>
      </c>
      <c r="F49" s="11">
        <f t="shared" si="11"/>
        <v>8.9074892130924566E-2</v>
      </c>
      <c r="G49" s="12">
        <f t="shared" si="3"/>
        <v>5.5209690756000018</v>
      </c>
      <c r="H49" s="13">
        <f t="shared" si="12"/>
        <v>5.4467999999999996E-2</v>
      </c>
      <c r="I49" s="13">
        <f t="shared" si="4"/>
        <v>5.5209690756000018E-2</v>
      </c>
      <c r="J49" s="14">
        <f t="shared" si="5"/>
        <v>5.5209690756000018</v>
      </c>
      <c r="K49" s="15">
        <f t="shared" si="13"/>
        <v>5.3860016620213003E-2</v>
      </c>
      <c r="L49" s="16">
        <f t="shared" si="6"/>
        <v>5.4</v>
      </c>
      <c r="M49" s="17"/>
    </row>
    <row r="50" spans="1:13" x14ac:dyDescent="0.25">
      <c r="A50" s="14"/>
      <c r="B50" s="14"/>
      <c r="C50" s="14"/>
      <c r="D50" s="10">
        <v>46</v>
      </c>
      <c r="E50" s="10">
        <f t="shared" si="10"/>
        <v>5.4467999999999996</v>
      </c>
      <c r="F50" s="11">
        <f t="shared" si="11"/>
        <v>8.4414399252822722E-2</v>
      </c>
      <c r="G50" s="12">
        <f t="shared" si="3"/>
        <v>5.5209690756000018</v>
      </c>
      <c r="H50" s="13">
        <f t="shared" si="12"/>
        <v>5.4467999999999996E-2</v>
      </c>
      <c r="I50" s="13">
        <f t="shared" si="4"/>
        <v>5.5209690756000018E-2</v>
      </c>
      <c r="J50" s="14">
        <f t="shared" si="5"/>
        <v>5.5209690756000018</v>
      </c>
      <c r="K50" s="15">
        <f t="shared" si="13"/>
        <v>5.3860016620213003E-2</v>
      </c>
      <c r="L50" s="16">
        <f t="shared" si="6"/>
        <v>5.4</v>
      </c>
      <c r="M50" s="17"/>
    </row>
    <row r="51" spans="1:13" x14ac:dyDescent="0.25">
      <c r="A51" s="14"/>
      <c r="B51" s="14"/>
      <c r="C51" s="14"/>
      <c r="D51" s="10">
        <v>47</v>
      </c>
      <c r="E51" s="10">
        <f t="shared" si="10"/>
        <v>5.4467999999999996</v>
      </c>
      <c r="F51" s="11">
        <f t="shared" si="11"/>
        <v>7.9997748307584632E-2</v>
      </c>
      <c r="G51" s="12">
        <f t="shared" si="3"/>
        <v>5.5209690756000018</v>
      </c>
      <c r="H51" s="13">
        <f t="shared" si="12"/>
        <v>5.4467999999999996E-2</v>
      </c>
      <c r="I51" s="13">
        <f t="shared" si="4"/>
        <v>5.5209690756000018E-2</v>
      </c>
      <c r="J51" s="14">
        <f t="shared" si="5"/>
        <v>5.5209690756000018</v>
      </c>
      <c r="K51" s="15">
        <f t="shared" si="13"/>
        <v>5.3860016620213003E-2</v>
      </c>
      <c r="L51" s="16">
        <f t="shared" si="6"/>
        <v>5.4</v>
      </c>
      <c r="M51" s="17"/>
    </row>
    <row r="52" spans="1:13" x14ac:dyDescent="0.25">
      <c r="A52" s="14"/>
      <c r="B52" s="14"/>
      <c r="C52" s="14"/>
      <c r="D52" s="10">
        <v>48</v>
      </c>
      <c r="E52" s="10">
        <f t="shared" si="10"/>
        <v>5.4467999999999996</v>
      </c>
      <c r="F52" s="11">
        <f t="shared" si="11"/>
        <v>7.5812181226530093E-2</v>
      </c>
      <c r="G52" s="12">
        <f t="shared" si="3"/>
        <v>5.5209690756000018</v>
      </c>
      <c r="H52" s="13">
        <f t="shared" si="12"/>
        <v>5.4467999999999996E-2</v>
      </c>
      <c r="I52" s="13">
        <f t="shared" si="4"/>
        <v>5.5209690756000018E-2</v>
      </c>
      <c r="J52" s="14">
        <f t="shared" si="5"/>
        <v>5.5209690756000018</v>
      </c>
      <c r="K52" s="15">
        <f t="shared" si="13"/>
        <v>5.3860016620213003E-2</v>
      </c>
      <c r="L52" s="16">
        <f t="shared" si="6"/>
        <v>5.4</v>
      </c>
      <c r="M52" s="17"/>
    </row>
    <row r="53" spans="1:13" x14ac:dyDescent="0.25">
      <c r="A53" s="14"/>
      <c r="B53" s="14"/>
      <c r="C53" s="14"/>
      <c r="D53" s="10">
        <v>49</v>
      </c>
      <c r="E53" s="10">
        <f t="shared" si="10"/>
        <v>5.4467999999999996</v>
      </c>
      <c r="F53" s="11">
        <f t="shared" si="11"/>
        <v>7.1845607456670346E-2</v>
      </c>
      <c r="G53" s="12">
        <f t="shared" si="3"/>
        <v>5.5209690756000018</v>
      </c>
      <c r="H53" s="13">
        <f t="shared" si="12"/>
        <v>5.4467999999999996E-2</v>
      </c>
      <c r="I53" s="13">
        <f t="shared" si="4"/>
        <v>5.5209690756000018E-2</v>
      </c>
      <c r="J53" s="14">
        <f t="shared" si="5"/>
        <v>5.5209690756000018</v>
      </c>
      <c r="K53" s="15">
        <f t="shared" si="13"/>
        <v>5.3860016620213003E-2</v>
      </c>
      <c r="L53" s="16">
        <f t="shared" si="6"/>
        <v>5.4</v>
      </c>
      <c r="M53" s="17"/>
    </row>
    <row r="54" spans="1:13" x14ac:dyDescent="0.25">
      <c r="A54" s="14"/>
      <c r="B54" s="14"/>
      <c r="C54" s="14"/>
      <c r="D54" s="10">
        <v>50</v>
      </c>
      <c r="E54" s="10">
        <f t="shared" si="10"/>
        <v>5.4467999999999996</v>
      </c>
      <c r="F54" s="11">
        <f t="shared" si="11"/>
        <v>6.8086569035578984E-2</v>
      </c>
      <c r="G54" s="12">
        <f t="shared" si="3"/>
        <v>5.5209690756000018</v>
      </c>
      <c r="H54" s="13">
        <f t="shared" si="12"/>
        <v>5.4467999999999996E-2</v>
      </c>
      <c r="I54" s="13">
        <f t="shared" si="4"/>
        <v>5.5209690756000018E-2</v>
      </c>
      <c r="J54" s="14">
        <f t="shared" si="5"/>
        <v>5.5209690756000018</v>
      </c>
      <c r="K54" s="15">
        <f t="shared" si="13"/>
        <v>5.3860016620213003E-2</v>
      </c>
      <c r="L54" s="16">
        <f t="shared" si="6"/>
        <v>5.4</v>
      </c>
      <c r="M54" s="17"/>
    </row>
    <row r="55" spans="1:13" x14ac:dyDescent="0.25">
      <c r="A55" s="14"/>
      <c r="B55" s="14"/>
      <c r="C55" s="14"/>
      <c r="D55" s="10">
        <v>51</v>
      </c>
      <c r="E55" s="10">
        <f t="shared" si="10"/>
        <v>5.4467999999999996</v>
      </c>
      <c r="F55" s="11">
        <f t="shared" si="11"/>
        <v>6.4524207493582328E-2</v>
      </c>
      <c r="G55" s="12">
        <f t="shared" si="3"/>
        <v>5.5209690756000018</v>
      </c>
      <c r="H55" s="13">
        <f t="shared" si="12"/>
        <v>5.4467999999999996E-2</v>
      </c>
      <c r="I55" s="13">
        <f t="shared" si="4"/>
        <v>5.5209690756000018E-2</v>
      </c>
      <c r="J55" s="14">
        <f t="shared" si="5"/>
        <v>5.5209690756000018</v>
      </c>
      <c r="K55" s="15">
        <f t="shared" si="13"/>
        <v>5.3860016620213003E-2</v>
      </c>
      <c r="L55" s="16">
        <f t="shared" si="6"/>
        <v>5.4</v>
      </c>
      <c r="M55" s="17"/>
    </row>
    <row r="56" spans="1:13" x14ac:dyDescent="0.25">
      <c r="A56" s="14"/>
      <c r="B56" s="14"/>
      <c r="C56" s="14"/>
      <c r="D56" s="10">
        <v>52</v>
      </c>
      <c r="E56" s="10">
        <f t="shared" si="10"/>
        <v>5.4467999999999996</v>
      </c>
      <c r="F56" s="11">
        <f t="shared" si="11"/>
        <v>6.1148232487662484E-2</v>
      </c>
      <c r="G56" s="12">
        <f t="shared" si="3"/>
        <v>5.5209690756000018</v>
      </c>
      <c r="H56" s="13">
        <f t="shared" si="12"/>
        <v>5.4467999999999996E-2</v>
      </c>
      <c r="I56" s="13">
        <f t="shared" si="4"/>
        <v>5.5209690756000018E-2</v>
      </c>
      <c r="J56" s="14">
        <f t="shared" si="5"/>
        <v>5.5209690756000018</v>
      </c>
      <c r="K56" s="15">
        <f t="shared" si="13"/>
        <v>5.3860016620213003E-2</v>
      </c>
      <c r="L56" s="16">
        <f t="shared" si="6"/>
        <v>5.4</v>
      </c>
      <c r="M56" s="17"/>
    </row>
    <row r="57" spans="1:13" x14ac:dyDescent="0.25">
      <c r="A57" s="14"/>
      <c r="B57" s="14"/>
      <c r="C57" s="14"/>
      <c r="D57" s="10">
        <v>53</v>
      </c>
      <c r="E57" s="10">
        <f t="shared" si="10"/>
        <v>5.4467999999999996</v>
      </c>
      <c r="F57" s="11">
        <f t="shared" si="11"/>
        <v>5.7948892076467869E-2</v>
      </c>
      <c r="G57" s="12">
        <f t="shared" si="3"/>
        <v>5.5209690756000018</v>
      </c>
      <c r="H57" s="13">
        <f t="shared" si="12"/>
        <v>5.4467999999999996E-2</v>
      </c>
      <c r="I57" s="13">
        <f t="shared" si="4"/>
        <v>5.5209690756000018E-2</v>
      </c>
      <c r="J57" s="14">
        <f t="shared" si="5"/>
        <v>5.5209690756000018</v>
      </c>
      <c r="K57" s="15">
        <f t="shared" si="13"/>
        <v>5.3860016620213003E-2</v>
      </c>
      <c r="L57" s="16">
        <f t="shared" si="6"/>
        <v>5.4</v>
      </c>
      <c r="M57" s="17"/>
    </row>
    <row r="58" spans="1:13" x14ac:dyDescent="0.25">
      <c r="A58" s="14"/>
      <c r="B58" s="14"/>
      <c r="C58" s="14"/>
      <c r="D58" s="10">
        <v>54</v>
      </c>
      <c r="E58" s="10">
        <f t="shared" si="10"/>
        <v>5.4467999999999996</v>
      </c>
      <c r="F58" s="11">
        <f t="shared" si="11"/>
        <v>5.4916944550566685E-2</v>
      </c>
      <c r="G58" s="12">
        <f t="shared" si="3"/>
        <v>5.5209690756000018</v>
      </c>
      <c r="H58" s="13">
        <f t="shared" si="12"/>
        <v>5.4467999999999996E-2</v>
      </c>
      <c r="I58" s="13">
        <f t="shared" si="4"/>
        <v>5.5209690756000018E-2</v>
      </c>
      <c r="J58" s="14">
        <f t="shared" si="5"/>
        <v>5.5209690756000018</v>
      </c>
      <c r="K58" s="15">
        <f t="shared" si="13"/>
        <v>5.3860016620213003E-2</v>
      </c>
      <c r="L58" s="16">
        <f t="shared" si="6"/>
        <v>5.4</v>
      </c>
      <c r="M58" s="17"/>
    </row>
    <row r="59" spans="1:13" x14ac:dyDescent="0.25">
      <c r="A59" s="14"/>
      <c r="B59" s="14"/>
      <c r="C59" s="14"/>
      <c r="D59" s="10">
        <v>55</v>
      </c>
      <c r="E59" s="10">
        <f t="shared" si="10"/>
        <v>5.4467999999999996</v>
      </c>
      <c r="F59" s="11">
        <f t="shared" si="11"/>
        <v>5.2043631736571422E-2</v>
      </c>
      <c r="G59" s="12">
        <f t="shared" si="3"/>
        <v>5.5209690756000018</v>
      </c>
      <c r="H59" s="13">
        <f t="shared" si="12"/>
        <v>5.4467999999999996E-2</v>
      </c>
      <c r="I59" s="13">
        <f t="shared" si="4"/>
        <v>5.5209690756000018E-2</v>
      </c>
      <c r="J59" s="14">
        <f t="shared" si="5"/>
        <v>5.5209690756000018</v>
      </c>
      <c r="K59" s="15">
        <f t="shared" si="13"/>
        <v>5.3860016620213003E-2</v>
      </c>
      <c r="L59" s="16">
        <f t="shared" si="6"/>
        <v>5.4</v>
      </c>
      <c r="M59" s="17"/>
    </row>
    <row r="60" spans="1:13" x14ac:dyDescent="0.25">
      <c r="A60" s="14"/>
      <c r="B60" s="14"/>
      <c r="C60" s="14"/>
      <c r="D60" s="10">
        <v>56</v>
      </c>
      <c r="E60" s="10">
        <f t="shared" si="10"/>
        <v>5.4467999999999996</v>
      </c>
      <c r="F60" s="11">
        <f t="shared" si="11"/>
        <v>4.9320653698019967E-2</v>
      </c>
      <c r="G60" s="12">
        <f t="shared" si="3"/>
        <v>5.5209690756000018</v>
      </c>
      <c r="H60" s="13">
        <f t="shared" si="12"/>
        <v>5.4467999999999996E-2</v>
      </c>
      <c r="I60" s="13">
        <f t="shared" si="4"/>
        <v>5.5209690756000018E-2</v>
      </c>
      <c r="J60" s="14">
        <f t="shared" si="5"/>
        <v>5.5209690756000018</v>
      </c>
      <c r="K60" s="15">
        <f t="shared" si="13"/>
        <v>5.3860016620213003E-2</v>
      </c>
      <c r="L60" s="16">
        <f t="shared" si="6"/>
        <v>5.4</v>
      </c>
      <c r="M60" s="17"/>
    </row>
    <row r="61" spans="1:13" x14ac:dyDescent="0.25">
      <c r="A61" s="14"/>
      <c r="B61" s="14"/>
      <c r="C61" s="14"/>
      <c r="D61" s="10">
        <v>57</v>
      </c>
      <c r="E61" s="10">
        <f t="shared" si="10"/>
        <v>5.4467999999999996</v>
      </c>
      <c r="F61" s="11">
        <f t="shared" si="11"/>
        <v>4.6740144759933377E-2</v>
      </c>
      <c r="G61" s="12">
        <f t="shared" si="3"/>
        <v>5.5209690756000018</v>
      </c>
      <c r="H61" s="13">
        <f t="shared" si="12"/>
        <v>5.4467999999999996E-2</v>
      </c>
      <c r="I61" s="13">
        <f t="shared" si="4"/>
        <v>5.5209690756000018E-2</v>
      </c>
      <c r="J61" s="14">
        <f t="shared" si="5"/>
        <v>5.5209690756000018</v>
      </c>
      <c r="K61" s="15">
        <f t="shared" si="13"/>
        <v>5.3860016620213003E-2</v>
      </c>
      <c r="L61" s="16">
        <f t="shared" si="6"/>
        <v>5.4</v>
      </c>
      <c r="M61" s="17"/>
    </row>
    <row r="62" spans="1:13" x14ac:dyDescent="0.25">
      <c r="A62" s="14"/>
      <c r="B62" s="14"/>
      <c r="C62" s="14"/>
      <c r="D62" s="10">
        <v>58</v>
      </c>
      <c r="E62" s="10">
        <f t="shared" si="10"/>
        <v>5.4467999999999996</v>
      </c>
      <c r="F62" s="11">
        <f t="shared" si="11"/>
        <v>4.4294650787794231E-2</v>
      </c>
      <c r="G62" s="12">
        <f t="shared" si="3"/>
        <v>5.5209690756000018</v>
      </c>
      <c r="H62" s="13">
        <f t="shared" si="12"/>
        <v>5.4467999999999996E-2</v>
      </c>
      <c r="I62" s="13">
        <f t="shared" si="4"/>
        <v>5.5209690756000018E-2</v>
      </c>
      <c r="J62" s="14">
        <f t="shared" si="5"/>
        <v>5.5209690756000018</v>
      </c>
      <c r="K62" s="15">
        <f t="shared" si="13"/>
        <v>5.3860016620213003E-2</v>
      </c>
      <c r="L62" s="16">
        <f t="shared" si="6"/>
        <v>5.4</v>
      </c>
      <c r="M62" s="17"/>
    </row>
    <row r="63" spans="1:13" x14ac:dyDescent="0.25">
      <c r="A63" s="14"/>
      <c r="B63" s="14"/>
      <c r="C63" s="14"/>
      <c r="D63" s="10">
        <v>59</v>
      </c>
      <c r="E63" s="10">
        <f t="shared" si="10"/>
        <v>5.4467999999999996</v>
      </c>
      <c r="F63" s="11">
        <f t="shared" si="11"/>
        <v>4.1977107655313081E-2</v>
      </c>
      <c r="G63" s="12">
        <f t="shared" si="3"/>
        <v>5.5209690756000018</v>
      </c>
      <c r="H63" s="13">
        <f t="shared" si="12"/>
        <v>5.4467999999999996E-2</v>
      </c>
      <c r="I63" s="13">
        <f t="shared" si="4"/>
        <v>5.5209690756000018E-2</v>
      </c>
      <c r="J63" s="14">
        <f t="shared" si="5"/>
        <v>5.5209690756000018</v>
      </c>
      <c r="K63" s="15">
        <f t="shared" si="13"/>
        <v>5.3860016620213003E-2</v>
      </c>
      <c r="L63" s="16">
        <f t="shared" si="6"/>
        <v>5.4</v>
      </c>
      <c r="M63" s="17"/>
    </row>
    <row r="64" spans="1:13" x14ac:dyDescent="0.25">
      <c r="A64" s="14"/>
      <c r="B64" s="14"/>
      <c r="C64" s="14"/>
      <c r="D64" s="10">
        <v>60</v>
      </c>
      <c r="E64" s="10">
        <f t="shared" si="10"/>
        <v>5.4467999999999996</v>
      </c>
      <c r="F64" s="11">
        <f t="shared" si="11"/>
        <v>3.9780820838783974E-2</v>
      </c>
      <c r="G64" s="12">
        <f t="shared" si="3"/>
        <v>5.5209690756000018</v>
      </c>
      <c r="H64" s="13">
        <f t="shared" si="12"/>
        <v>5.4467999999999996E-2</v>
      </c>
      <c r="I64" s="13">
        <f t="shared" si="4"/>
        <v>5.5209690756000018E-2</v>
      </c>
      <c r="J64" s="14">
        <f t="shared" si="5"/>
        <v>5.5209690756000018</v>
      </c>
      <c r="K64" s="15">
        <f t="shared" si="13"/>
        <v>5.3860016620213003E-2</v>
      </c>
      <c r="L64" s="16">
        <f t="shared" si="6"/>
        <v>5.4</v>
      </c>
      <c r="M64" s="17"/>
    </row>
    <row r="65" spans="1:13" x14ac:dyDescent="0.25">
      <c r="A65" s="14"/>
      <c r="B65" s="14"/>
      <c r="C65" s="14"/>
      <c r="D65" s="10">
        <v>61</v>
      </c>
      <c r="E65" s="10">
        <f t="shared" si="10"/>
        <v>5.4467999999999996</v>
      </c>
      <c r="F65" s="11">
        <f t="shared" si="11"/>
        <v>3.7699446079085187E-2</v>
      </c>
      <c r="G65" s="12">
        <f t="shared" si="3"/>
        <v>5.5209690756000018</v>
      </c>
      <c r="H65" s="13">
        <f t="shared" si="12"/>
        <v>5.4467999999999996E-2</v>
      </c>
      <c r="I65" s="13">
        <f t="shared" si="4"/>
        <v>5.5209690756000018E-2</v>
      </c>
      <c r="J65" s="14">
        <f t="shared" si="5"/>
        <v>5.5209690756000018</v>
      </c>
      <c r="K65" s="15">
        <f t="shared" si="13"/>
        <v>5.3860016620213003E-2</v>
      </c>
      <c r="L65" s="16">
        <f t="shared" si="6"/>
        <v>5.4</v>
      </c>
      <c r="M65" s="17"/>
    </row>
    <row r="66" spans="1:13" x14ac:dyDescent="0.25">
      <c r="A66" s="14"/>
      <c r="B66" s="14"/>
      <c r="C66" s="14"/>
      <c r="D66" s="10">
        <v>62</v>
      </c>
      <c r="E66" s="10">
        <f t="shared" si="10"/>
        <v>5.4467999999999996</v>
      </c>
      <c r="F66" s="11">
        <f t="shared" si="11"/>
        <v>3.5726971055464435E-2</v>
      </c>
      <c r="G66" s="12">
        <f t="shared" si="3"/>
        <v>5.5209690756000018</v>
      </c>
      <c r="H66" s="13">
        <f t="shared" si="12"/>
        <v>5.4467999999999996E-2</v>
      </c>
      <c r="I66" s="13">
        <f t="shared" si="4"/>
        <v>5.5209690756000018E-2</v>
      </c>
      <c r="J66" s="14">
        <f t="shared" si="5"/>
        <v>5.5209690756000018</v>
      </c>
      <c r="K66" s="15">
        <f t="shared" si="13"/>
        <v>5.3860016620213003E-2</v>
      </c>
      <c r="L66" s="16">
        <f t="shared" si="6"/>
        <v>5.4</v>
      </c>
      <c r="M66" s="17"/>
    </row>
    <row r="67" spans="1:13" x14ac:dyDescent="0.25">
      <c r="A67" s="14"/>
      <c r="B67" s="14"/>
      <c r="C67" s="14"/>
      <c r="D67" s="10">
        <v>63</v>
      </c>
      <c r="E67" s="10">
        <f t="shared" si="10"/>
        <v>5.4467999999999996</v>
      </c>
      <c r="F67" s="11">
        <f t="shared" si="11"/>
        <v>3.3857698018171158E-2</v>
      </c>
      <c r="G67" s="12">
        <f t="shared" si="3"/>
        <v>5.5209690756000018</v>
      </c>
      <c r="H67" s="13">
        <f t="shared" si="12"/>
        <v>5.4467999999999996E-2</v>
      </c>
      <c r="I67" s="13">
        <f t="shared" si="4"/>
        <v>5.5209690756000018E-2</v>
      </c>
      <c r="J67" s="14">
        <f t="shared" si="5"/>
        <v>5.5209690756000018</v>
      </c>
      <c r="K67" s="15">
        <f t="shared" si="13"/>
        <v>5.3860016620213003E-2</v>
      </c>
      <c r="L67" s="16">
        <f t="shared" si="6"/>
        <v>5.4</v>
      </c>
      <c r="M67" s="17"/>
    </row>
    <row r="68" spans="1:13" x14ac:dyDescent="0.25">
      <c r="A68" s="14"/>
      <c r="B68" s="14"/>
      <c r="C68" s="14"/>
      <c r="D68" s="10">
        <v>64</v>
      </c>
      <c r="E68" s="10">
        <f t="shared" si="10"/>
        <v>5.4467999999999996</v>
      </c>
      <c r="F68" s="11">
        <f t="shared" si="11"/>
        <v>3.2086227329767958E-2</v>
      </c>
      <c r="G68" s="12">
        <f t="shared" si="3"/>
        <v>5.5209690756000018</v>
      </c>
      <c r="H68" s="13">
        <f t="shared" si="12"/>
        <v>5.4467999999999996E-2</v>
      </c>
      <c r="I68" s="13">
        <f t="shared" si="4"/>
        <v>5.5209690756000018E-2</v>
      </c>
      <c r="J68" s="14">
        <f t="shared" si="5"/>
        <v>5.5209690756000018</v>
      </c>
      <c r="K68" s="15">
        <f t="shared" si="13"/>
        <v>5.3860016620213003E-2</v>
      </c>
      <c r="L68" s="16">
        <f t="shared" si="6"/>
        <v>5.4</v>
      </c>
      <c r="M68" s="17"/>
    </row>
    <row r="69" spans="1:13" x14ac:dyDescent="0.25">
      <c r="A69" s="14"/>
      <c r="B69" s="14"/>
      <c r="C69" s="14"/>
      <c r="D69" s="10">
        <v>65</v>
      </c>
      <c r="E69" s="10">
        <f t="shared" si="10"/>
        <v>5.4467999999999996</v>
      </c>
      <c r="F69" s="11">
        <f t="shared" ref="F69:F100" si="14">1/(1+G69/100)^D69</f>
        <v>3.0407441867577937E-2</v>
      </c>
      <c r="G69" s="12">
        <f t="shared" si="3"/>
        <v>5.5209690756000018</v>
      </c>
      <c r="H69" s="13">
        <f t="shared" ref="H69:H104" si="15">E69/100</f>
        <v>5.4467999999999996E-2</v>
      </c>
      <c r="I69" s="13">
        <f t="shared" si="4"/>
        <v>5.5209690756000018E-2</v>
      </c>
      <c r="J69" s="14">
        <f t="shared" si="5"/>
        <v>5.5209690756000018</v>
      </c>
      <c r="K69" s="15">
        <f t="shared" ref="K69:K104" si="16">12*((I69+1)^(1/12)-1)</f>
        <v>5.3860016620213003E-2</v>
      </c>
      <c r="L69" s="16">
        <f t="shared" si="6"/>
        <v>5.4</v>
      </c>
      <c r="M69" s="17"/>
    </row>
    <row r="70" spans="1:13" x14ac:dyDescent="0.25">
      <c r="A70" s="14"/>
      <c r="B70" s="14"/>
      <c r="C70" s="14"/>
      <c r="D70" s="10">
        <v>66</v>
      </c>
      <c r="E70" s="10">
        <f t="shared" si="10"/>
        <v>5.4467999999999996</v>
      </c>
      <c r="F70" s="11">
        <f t="shared" si="14"/>
        <v>2.8816492242212697E-2</v>
      </c>
      <c r="G70" s="12">
        <f t="shared" ref="G70:G104" si="17">J70</f>
        <v>5.5209690756000018</v>
      </c>
      <c r="H70" s="13">
        <f t="shared" si="15"/>
        <v>5.4467999999999996E-2</v>
      </c>
      <c r="I70" s="13">
        <f t="shared" ref="I70:I104" si="18">(1+H70/2)*(1+H70/2)-1</f>
        <v>5.5209690756000018E-2</v>
      </c>
      <c r="J70" s="14">
        <f t="shared" ref="J70:J104" si="19">I70*100</f>
        <v>5.5209690756000018</v>
      </c>
      <c r="K70" s="15">
        <f t="shared" si="16"/>
        <v>5.3860016620213003E-2</v>
      </c>
      <c r="L70" s="16">
        <f t="shared" si="6"/>
        <v>5.4</v>
      </c>
      <c r="M70" s="17"/>
    </row>
    <row r="71" spans="1:13" x14ac:dyDescent="0.25">
      <c r="A71" s="14"/>
      <c r="B71" s="14"/>
      <c r="C71" s="14"/>
      <c r="D71" s="10">
        <v>67</v>
      </c>
      <c r="E71" s="10">
        <f t="shared" si="10"/>
        <v>5.4467999999999996</v>
      </c>
      <c r="F71" s="11">
        <f t="shared" si="14"/>
        <v>2.7308782789482584E-2</v>
      </c>
      <c r="G71" s="12">
        <f t="shared" si="17"/>
        <v>5.5209690756000018</v>
      </c>
      <c r="H71" s="13">
        <f t="shared" si="15"/>
        <v>5.4467999999999996E-2</v>
      </c>
      <c r="I71" s="13">
        <f t="shared" si="18"/>
        <v>5.5209690756000018E-2</v>
      </c>
      <c r="J71" s="14">
        <f t="shared" si="19"/>
        <v>5.5209690756000018</v>
      </c>
      <c r="K71" s="15">
        <f t="shared" si="16"/>
        <v>5.3860016620213003E-2</v>
      </c>
      <c r="L71" s="16">
        <f t="shared" ref="L71:L104" si="20">ROUND(100*K71,1)</f>
        <v>5.4</v>
      </c>
      <c r="M71" s="17"/>
    </row>
    <row r="72" spans="1:13" x14ac:dyDescent="0.25">
      <c r="A72" s="14"/>
      <c r="B72" s="14"/>
      <c r="C72" s="14"/>
      <c r="D72" s="10">
        <v>68</v>
      </c>
      <c r="E72" s="10">
        <f t="shared" si="10"/>
        <v>5.4467999999999996</v>
      </c>
      <c r="F72" s="11">
        <f t="shared" si="14"/>
        <v>2.5879958295225037E-2</v>
      </c>
      <c r="G72" s="12">
        <f t="shared" si="17"/>
        <v>5.5209690756000018</v>
      </c>
      <c r="H72" s="13">
        <f t="shared" si="15"/>
        <v>5.4467999999999996E-2</v>
      </c>
      <c r="I72" s="13">
        <f t="shared" si="18"/>
        <v>5.5209690756000018E-2</v>
      </c>
      <c r="J72" s="14">
        <f t="shared" si="19"/>
        <v>5.5209690756000018</v>
      </c>
      <c r="K72" s="15">
        <f t="shared" si="16"/>
        <v>5.3860016620213003E-2</v>
      </c>
      <c r="L72" s="16">
        <f t="shared" si="20"/>
        <v>5.4</v>
      </c>
      <c r="M72" s="17"/>
    </row>
    <row r="73" spans="1:13" x14ac:dyDescent="0.25">
      <c r="A73" s="14"/>
      <c r="B73" s="14"/>
      <c r="C73" s="14"/>
      <c r="D73" s="10">
        <v>69</v>
      </c>
      <c r="E73" s="10">
        <f t="shared" si="10"/>
        <v>5.4467999999999996</v>
      </c>
      <c r="F73" s="11">
        <f t="shared" si="14"/>
        <v>2.4525891414703991E-2</v>
      </c>
      <c r="G73" s="12">
        <f t="shared" si="17"/>
        <v>5.5209690756000018</v>
      </c>
      <c r="H73" s="13">
        <f t="shared" si="15"/>
        <v>5.4467999999999996E-2</v>
      </c>
      <c r="I73" s="13">
        <f t="shared" si="18"/>
        <v>5.5209690756000018E-2</v>
      </c>
      <c r="J73" s="14">
        <f t="shared" si="19"/>
        <v>5.5209690756000018</v>
      </c>
      <c r="K73" s="15">
        <f t="shared" si="16"/>
        <v>5.3860016620213003E-2</v>
      </c>
      <c r="L73" s="16">
        <f t="shared" si="20"/>
        <v>5.4</v>
      </c>
      <c r="M73" s="17"/>
    </row>
    <row r="74" spans="1:13" x14ac:dyDescent="0.25">
      <c r="A74" s="14"/>
      <c r="B74" s="14"/>
      <c r="C74" s="14"/>
      <c r="D74" s="10">
        <v>70</v>
      </c>
      <c r="E74" s="10">
        <f t="shared" si="10"/>
        <v>5.4467999999999996</v>
      </c>
      <c r="F74" s="11">
        <f t="shared" si="14"/>
        <v>2.3242670750239728E-2</v>
      </c>
      <c r="G74" s="12">
        <f t="shared" si="17"/>
        <v>5.5209690756000018</v>
      </c>
      <c r="H74" s="13">
        <f t="shared" si="15"/>
        <v>5.4467999999999996E-2</v>
      </c>
      <c r="I74" s="13">
        <f t="shared" si="18"/>
        <v>5.5209690756000018E-2</v>
      </c>
      <c r="J74" s="14">
        <f t="shared" si="19"/>
        <v>5.5209690756000018</v>
      </c>
      <c r="K74" s="15">
        <f t="shared" si="16"/>
        <v>5.3860016620213003E-2</v>
      </c>
      <c r="L74" s="16">
        <f t="shared" si="20"/>
        <v>5.4</v>
      </c>
      <c r="M74" s="17"/>
    </row>
    <row r="75" spans="1:13" x14ac:dyDescent="0.25">
      <c r="A75" s="14"/>
      <c r="B75" s="14"/>
      <c r="C75" s="14"/>
      <c r="D75" s="10">
        <v>71</v>
      </c>
      <c r="E75" s="10">
        <f t="shared" si="10"/>
        <v>5.4467999999999996</v>
      </c>
      <c r="F75" s="11">
        <f t="shared" si="14"/>
        <v>2.2026589552629702E-2</v>
      </c>
      <c r="G75" s="12">
        <f t="shared" si="17"/>
        <v>5.5209690756000018</v>
      </c>
      <c r="H75" s="13">
        <f t="shared" si="15"/>
        <v>5.4467999999999996E-2</v>
      </c>
      <c r="I75" s="13">
        <f t="shared" si="18"/>
        <v>5.5209690756000018E-2</v>
      </c>
      <c r="J75" s="14">
        <f t="shared" si="19"/>
        <v>5.5209690756000018</v>
      </c>
      <c r="K75" s="15">
        <f t="shared" si="16"/>
        <v>5.3860016620213003E-2</v>
      </c>
      <c r="L75" s="16">
        <f t="shared" si="20"/>
        <v>5.4</v>
      </c>
      <c r="M75" s="17"/>
    </row>
    <row r="76" spans="1:13" x14ac:dyDescent="0.25">
      <c r="A76" s="14"/>
      <c r="B76" s="14"/>
      <c r="C76" s="14"/>
      <c r="D76" s="10">
        <v>72</v>
      </c>
      <c r="E76" s="10">
        <f t="shared" si="10"/>
        <v>5.4467999999999996</v>
      </c>
      <c r="F76" s="11">
        <f t="shared" si="14"/>
        <v>2.0874135013723059E-2</v>
      </c>
      <c r="G76" s="12">
        <f t="shared" si="17"/>
        <v>5.5209690756000018</v>
      </c>
      <c r="H76" s="13">
        <f t="shared" si="15"/>
        <v>5.4467999999999996E-2</v>
      </c>
      <c r="I76" s="13">
        <f t="shared" si="18"/>
        <v>5.5209690756000018E-2</v>
      </c>
      <c r="J76" s="14">
        <f t="shared" si="19"/>
        <v>5.5209690756000018</v>
      </c>
      <c r="K76" s="15">
        <f t="shared" si="16"/>
        <v>5.3860016620213003E-2</v>
      </c>
      <c r="L76" s="16">
        <f t="shared" si="20"/>
        <v>5.4</v>
      </c>
      <c r="M76" s="17"/>
    </row>
    <row r="77" spans="1:13" x14ac:dyDescent="0.25">
      <c r="A77" s="14"/>
      <c r="B77" s="14"/>
      <c r="C77" s="14"/>
      <c r="D77" s="10">
        <v>73</v>
      </c>
      <c r="E77" s="10">
        <f t="shared" si="10"/>
        <v>5.4467999999999996</v>
      </c>
      <c r="F77" s="11">
        <f t="shared" si="14"/>
        <v>1.9781978119219019E-2</v>
      </c>
      <c r="G77" s="12">
        <f t="shared" si="17"/>
        <v>5.5209690756000018</v>
      </c>
      <c r="H77" s="13">
        <f t="shared" si="15"/>
        <v>5.4467999999999996E-2</v>
      </c>
      <c r="I77" s="13">
        <f t="shared" si="18"/>
        <v>5.5209690756000018E-2</v>
      </c>
      <c r="J77" s="14">
        <f t="shared" si="19"/>
        <v>5.5209690756000018</v>
      </c>
      <c r="K77" s="15">
        <f t="shared" si="16"/>
        <v>5.3860016620213003E-2</v>
      </c>
      <c r="L77" s="16">
        <f t="shared" si="20"/>
        <v>5.4</v>
      </c>
      <c r="M77" s="17"/>
    </row>
    <row r="78" spans="1:13" x14ac:dyDescent="0.25">
      <c r="A78" s="14"/>
      <c r="B78" s="14"/>
      <c r="C78" s="14"/>
      <c r="D78" s="10">
        <v>74</v>
      </c>
      <c r="E78" s="10">
        <f t="shared" si="10"/>
        <v>5.4467999999999996</v>
      </c>
      <c r="F78" s="11">
        <f t="shared" si="14"/>
        <v>1.8746964032377592E-2</v>
      </c>
      <c r="G78" s="12">
        <f t="shared" si="17"/>
        <v>5.5209690756000018</v>
      </c>
      <c r="H78" s="13">
        <f t="shared" si="15"/>
        <v>5.4467999999999996E-2</v>
      </c>
      <c r="I78" s="13">
        <f t="shared" si="18"/>
        <v>5.5209690756000018E-2</v>
      </c>
      <c r="J78" s="14">
        <f t="shared" si="19"/>
        <v>5.5209690756000018</v>
      </c>
      <c r="K78" s="15">
        <f t="shared" si="16"/>
        <v>5.3860016620213003E-2</v>
      </c>
      <c r="L78" s="16">
        <f t="shared" si="20"/>
        <v>5.4</v>
      </c>
      <c r="M78" s="17"/>
    </row>
    <row r="79" spans="1:13" x14ac:dyDescent="0.25">
      <c r="A79" s="14"/>
      <c r="B79" s="14"/>
      <c r="C79" s="14"/>
      <c r="D79" s="10">
        <v>75</v>
      </c>
      <c r="E79" s="10">
        <f t="shared" si="10"/>
        <v>5.4467999999999996</v>
      </c>
      <c r="F79" s="11">
        <f t="shared" si="14"/>
        <v>1.7766102980864798E-2</v>
      </c>
      <c r="G79" s="12">
        <f t="shared" si="17"/>
        <v>5.5209690756000018</v>
      </c>
      <c r="H79" s="13">
        <f t="shared" si="15"/>
        <v>5.4467999999999996E-2</v>
      </c>
      <c r="I79" s="13">
        <f t="shared" si="18"/>
        <v>5.5209690756000018E-2</v>
      </c>
      <c r="J79" s="14">
        <f t="shared" si="19"/>
        <v>5.5209690756000018</v>
      </c>
      <c r="K79" s="15">
        <f t="shared" si="16"/>
        <v>5.3860016620213003E-2</v>
      </c>
      <c r="L79" s="16">
        <f t="shared" si="20"/>
        <v>5.4</v>
      </c>
      <c r="M79" s="17"/>
    </row>
    <row r="80" spans="1:13" x14ac:dyDescent="0.25">
      <c r="A80" s="14"/>
      <c r="B80" s="14"/>
      <c r="C80" s="14"/>
      <c r="D80" s="10">
        <v>76</v>
      </c>
      <c r="E80" s="10">
        <f t="shared" si="10"/>
        <v>5.4467999999999996</v>
      </c>
      <c r="F80" s="11">
        <f t="shared" si="14"/>
        <v>1.6836561620407746E-2</v>
      </c>
      <c r="G80" s="12">
        <f t="shared" si="17"/>
        <v>5.5209690756000018</v>
      </c>
      <c r="H80" s="13">
        <f t="shared" si="15"/>
        <v>5.4467999999999996E-2</v>
      </c>
      <c r="I80" s="13">
        <f t="shared" si="18"/>
        <v>5.5209690756000018E-2</v>
      </c>
      <c r="J80" s="14">
        <f t="shared" si="19"/>
        <v>5.5209690756000018</v>
      </c>
      <c r="K80" s="15">
        <f t="shared" si="16"/>
        <v>5.3860016620213003E-2</v>
      </c>
      <c r="L80" s="16">
        <f t="shared" si="20"/>
        <v>5.4</v>
      </c>
      <c r="M80" s="17"/>
    </row>
    <row r="81" spans="1:13" x14ac:dyDescent="0.25">
      <c r="A81" s="14"/>
      <c r="B81" s="14"/>
      <c r="C81" s="14"/>
      <c r="D81" s="10">
        <v>77</v>
      </c>
      <c r="E81" s="10">
        <f t="shared" si="10"/>
        <v>5.4467999999999996</v>
      </c>
      <c r="F81" s="11">
        <f t="shared" si="14"/>
        <v>1.5955654850312518E-2</v>
      </c>
      <c r="G81" s="12">
        <f t="shared" si="17"/>
        <v>5.5209690756000018</v>
      </c>
      <c r="H81" s="13">
        <f t="shared" si="15"/>
        <v>5.4467999999999996E-2</v>
      </c>
      <c r="I81" s="13">
        <f t="shared" si="18"/>
        <v>5.5209690756000018E-2</v>
      </c>
      <c r="J81" s="14">
        <f t="shared" si="19"/>
        <v>5.5209690756000018</v>
      </c>
      <c r="K81" s="15">
        <f t="shared" si="16"/>
        <v>5.3860016620213003E-2</v>
      </c>
      <c r="L81" s="16">
        <f t="shared" si="20"/>
        <v>5.4</v>
      </c>
      <c r="M81" s="17"/>
    </row>
    <row r="82" spans="1:13" x14ac:dyDescent="0.25">
      <c r="A82" s="14"/>
      <c r="B82" s="14"/>
      <c r="C82" s="14"/>
      <c r="D82" s="10">
        <v>78</v>
      </c>
      <c r="E82" s="10">
        <f t="shared" si="10"/>
        <v>5.4467999999999996</v>
      </c>
      <c r="F82" s="11">
        <f t="shared" si="14"/>
        <v>1.5120838057202799E-2</v>
      </c>
      <c r="G82" s="12">
        <f t="shared" si="17"/>
        <v>5.5209690756000018</v>
      </c>
      <c r="H82" s="13">
        <f t="shared" si="15"/>
        <v>5.4467999999999996E-2</v>
      </c>
      <c r="I82" s="13">
        <f t="shared" si="18"/>
        <v>5.5209690756000018E-2</v>
      </c>
      <c r="J82" s="14">
        <f t="shared" si="19"/>
        <v>5.5209690756000018</v>
      </c>
      <c r="K82" s="15">
        <f t="shared" si="16"/>
        <v>5.3860016620213003E-2</v>
      </c>
      <c r="L82" s="16">
        <f t="shared" si="20"/>
        <v>5.4</v>
      </c>
      <c r="M82" s="17"/>
    </row>
    <row r="83" spans="1:13" x14ac:dyDescent="0.25">
      <c r="A83" s="14"/>
      <c r="B83" s="14"/>
      <c r="C83" s="14"/>
      <c r="D83" s="10">
        <v>79</v>
      </c>
      <c r="E83" s="10">
        <f t="shared" si="10"/>
        <v>5.4467999999999996</v>
      </c>
      <c r="F83" s="11">
        <f t="shared" si="14"/>
        <v>1.4329699764574322E-2</v>
      </c>
      <c r="G83" s="12">
        <f t="shared" si="17"/>
        <v>5.5209690756000018</v>
      </c>
      <c r="H83" s="13">
        <f t="shared" si="15"/>
        <v>5.4467999999999996E-2</v>
      </c>
      <c r="I83" s="13">
        <f t="shared" si="18"/>
        <v>5.5209690756000018E-2</v>
      </c>
      <c r="J83" s="14">
        <f t="shared" si="19"/>
        <v>5.5209690756000018</v>
      </c>
      <c r="K83" s="15">
        <f t="shared" si="16"/>
        <v>5.3860016620213003E-2</v>
      </c>
      <c r="L83" s="16">
        <f t="shared" si="20"/>
        <v>5.4</v>
      </c>
      <c r="M83" s="17"/>
    </row>
    <row r="84" spans="1:13" x14ac:dyDescent="0.25">
      <c r="A84" s="14"/>
      <c r="B84" s="14"/>
      <c r="C84" s="14"/>
      <c r="D84" s="10">
        <v>80</v>
      </c>
      <c r="E84" s="10">
        <f t="shared" si="10"/>
        <v>5.4467999999999996</v>
      </c>
      <c r="F84" s="11">
        <f t="shared" si="14"/>
        <v>1.3579954666932481E-2</v>
      </c>
      <c r="G84" s="12">
        <f t="shared" si="17"/>
        <v>5.5209690756000018</v>
      </c>
      <c r="H84" s="13">
        <f t="shared" si="15"/>
        <v>5.4467999999999996E-2</v>
      </c>
      <c r="I84" s="13">
        <f t="shared" si="18"/>
        <v>5.5209690756000018E-2</v>
      </c>
      <c r="J84" s="14">
        <f t="shared" si="19"/>
        <v>5.5209690756000018</v>
      </c>
      <c r="K84" s="15">
        <f t="shared" si="16"/>
        <v>5.3860016620213003E-2</v>
      </c>
      <c r="L84" s="16">
        <f t="shared" si="20"/>
        <v>5.4</v>
      </c>
      <c r="M84" s="17"/>
    </row>
    <row r="85" spans="1:13" x14ac:dyDescent="0.25">
      <c r="A85" s="14"/>
      <c r="B85" s="14"/>
      <c r="C85" s="14"/>
      <c r="D85" s="10">
        <v>81</v>
      </c>
      <c r="E85" s="10">
        <f t="shared" si="10"/>
        <v>5.4467999999999996</v>
      </c>
      <c r="F85" s="11">
        <f t="shared" si="14"/>
        <v>1.2869437028391186E-2</v>
      </c>
      <c r="G85" s="12">
        <f t="shared" si="17"/>
        <v>5.5209690756000018</v>
      </c>
      <c r="H85" s="13">
        <f t="shared" si="15"/>
        <v>5.4467999999999996E-2</v>
      </c>
      <c r="I85" s="13">
        <f t="shared" si="18"/>
        <v>5.5209690756000018E-2</v>
      </c>
      <c r="J85" s="14">
        <f t="shared" si="19"/>
        <v>5.5209690756000018</v>
      </c>
      <c r="K85" s="15">
        <f t="shared" si="16"/>
        <v>5.3860016620213003E-2</v>
      </c>
      <c r="L85" s="16">
        <f t="shared" si="20"/>
        <v>5.4</v>
      </c>
      <c r="M85" s="17"/>
    </row>
    <row r="86" spans="1:13" x14ac:dyDescent="0.25">
      <c r="A86" s="14"/>
      <c r="B86" s="14"/>
      <c r="C86" s="14"/>
      <c r="D86" s="10">
        <v>82</v>
      </c>
      <c r="E86" s="10">
        <f t="shared" si="10"/>
        <v>5.4467999999999996</v>
      </c>
      <c r="F86" s="11">
        <f t="shared" si="14"/>
        <v>1.2196094426664087E-2</v>
      </c>
      <c r="G86" s="12">
        <f t="shared" si="17"/>
        <v>5.5209690756000018</v>
      </c>
      <c r="H86" s="13">
        <f t="shared" si="15"/>
        <v>5.4467999999999996E-2</v>
      </c>
      <c r="I86" s="13">
        <f t="shared" si="18"/>
        <v>5.5209690756000018E-2</v>
      </c>
      <c r="J86" s="14">
        <f t="shared" si="19"/>
        <v>5.5209690756000018</v>
      </c>
      <c r="K86" s="15">
        <f t="shared" si="16"/>
        <v>5.3860016620213003E-2</v>
      </c>
      <c r="L86" s="16">
        <f t="shared" si="20"/>
        <v>5.4</v>
      </c>
      <c r="M86" s="17"/>
    </row>
    <row r="87" spans="1:13" x14ac:dyDescent="0.25">
      <c r="A87" s="14"/>
      <c r="B87" s="14"/>
      <c r="C87" s="14"/>
      <c r="D87" s="10">
        <v>83</v>
      </c>
      <c r="E87" s="10">
        <f t="shared" si="10"/>
        <v>5.4467999999999996</v>
      </c>
      <c r="F87" s="11">
        <f t="shared" si="14"/>
        <v>1.1557981824376775E-2</v>
      </c>
      <c r="G87" s="12">
        <f t="shared" si="17"/>
        <v>5.5209690756000018</v>
      </c>
      <c r="H87" s="13">
        <f t="shared" si="15"/>
        <v>5.4467999999999996E-2</v>
      </c>
      <c r="I87" s="13">
        <f t="shared" si="18"/>
        <v>5.5209690756000018E-2</v>
      </c>
      <c r="J87" s="14">
        <f t="shared" si="19"/>
        <v>5.5209690756000018</v>
      </c>
      <c r="K87" s="15">
        <f t="shared" si="16"/>
        <v>5.3860016620213003E-2</v>
      </c>
      <c r="L87" s="16">
        <f t="shared" si="20"/>
        <v>5.4</v>
      </c>
      <c r="M87" s="17"/>
    </row>
    <row r="88" spans="1:13" x14ac:dyDescent="0.25">
      <c r="A88" s="14"/>
      <c r="B88" s="14"/>
      <c r="C88" s="14"/>
      <c r="D88" s="10">
        <v>84</v>
      </c>
      <c r="E88" s="10">
        <f t="shared" si="10"/>
        <v>5.4467999999999996</v>
      </c>
      <c r="F88" s="11">
        <f t="shared" si="14"/>
        <v>1.0953255950574253E-2</v>
      </c>
      <c r="G88" s="12">
        <f t="shared" si="17"/>
        <v>5.5209690756000018</v>
      </c>
      <c r="H88" s="13">
        <f t="shared" si="15"/>
        <v>5.4467999999999996E-2</v>
      </c>
      <c r="I88" s="13">
        <f t="shared" si="18"/>
        <v>5.5209690756000018E-2</v>
      </c>
      <c r="J88" s="14">
        <f t="shared" si="19"/>
        <v>5.5209690756000018</v>
      </c>
      <c r="K88" s="15">
        <f t="shared" si="16"/>
        <v>5.3860016620213003E-2</v>
      </c>
      <c r="L88" s="16">
        <f t="shared" si="20"/>
        <v>5.4</v>
      </c>
      <c r="M88" s="17"/>
    </row>
    <row r="89" spans="1:13" x14ac:dyDescent="0.25">
      <c r="A89" s="14"/>
      <c r="B89" s="14"/>
      <c r="C89" s="14"/>
      <c r="D89" s="10">
        <v>85</v>
      </c>
      <c r="E89" s="10">
        <f t="shared" si="10"/>
        <v>5.4467999999999996</v>
      </c>
      <c r="F89" s="11">
        <f t="shared" si="14"/>
        <v>1.0380169976193872E-2</v>
      </c>
      <c r="G89" s="12">
        <f t="shared" si="17"/>
        <v>5.5209690756000018</v>
      </c>
      <c r="H89" s="13">
        <f t="shared" si="15"/>
        <v>5.4467999999999996E-2</v>
      </c>
      <c r="I89" s="13">
        <f t="shared" si="18"/>
        <v>5.5209690756000018E-2</v>
      </c>
      <c r="J89" s="14">
        <f t="shared" si="19"/>
        <v>5.5209690756000018</v>
      </c>
      <c r="K89" s="15">
        <f t="shared" si="16"/>
        <v>5.3860016620213003E-2</v>
      </c>
      <c r="L89" s="16">
        <f t="shared" si="20"/>
        <v>5.4</v>
      </c>
      <c r="M89" s="17"/>
    </row>
    <row r="90" spans="1:13" x14ac:dyDescent="0.25">
      <c r="A90" s="14"/>
      <c r="B90" s="14"/>
      <c r="C90" s="14"/>
      <c r="D90" s="10">
        <v>86</v>
      </c>
      <c r="E90" s="10">
        <f t="shared" si="10"/>
        <v>5.4467999999999996</v>
      </c>
      <c r="F90" s="11">
        <f t="shared" si="14"/>
        <v>9.8370684681231939E-3</v>
      </c>
      <c r="G90" s="12">
        <f t="shared" si="17"/>
        <v>5.5209690756000018</v>
      </c>
      <c r="H90" s="13">
        <f t="shared" si="15"/>
        <v>5.4467999999999996E-2</v>
      </c>
      <c r="I90" s="13">
        <f t="shared" si="18"/>
        <v>5.5209690756000018E-2</v>
      </c>
      <c r="J90" s="14">
        <f t="shared" si="19"/>
        <v>5.5209690756000018</v>
      </c>
      <c r="K90" s="15">
        <f t="shared" si="16"/>
        <v>5.3860016620213003E-2</v>
      </c>
      <c r="L90" s="16">
        <f t="shared" si="20"/>
        <v>5.4</v>
      </c>
      <c r="M90" s="17"/>
    </row>
    <row r="91" spans="1:13" x14ac:dyDescent="0.25">
      <c r="A91" s="14"/>
      <c r="B91" s="14"/>
      <c r="C91" s="14"/>
      <c r="D91" s="10">
        <v>87</v>
      </c>
      <c r="E91" s="10">
        <f t="shared" si="10"/>
        <v>5.4467999999999996</v>
      </c>
      <c r="F91" s="11">
        <f t="shared" si="14"/>
        <v>9.3223826072668763E-3</v>
      </c>
      <c r="G91" s="12">
        <f t="shared" si="17"/>
        <v>5.5209690756000018</v>
      </c>
      <c r="H91" s="13">
        <f t="shared" si="15"/>
        <v>5.4467999999999996E-2</v>
      </c>
      <c r="I91" s="13">
        <f t="shared" si="18"/>
        <v>5.5209690756000018E-2</v>
      </c>
      <c r="J91" s="14">
        <f t="shared" si="19"/>
        <v>5.5209690756000018</v>
      </c>
      <c r="K91" s="15">
        <f t="shared" si="16"/>
        <v>5.3860016620213003E-2</v>
      </c>
      <c r="L91" s="16">
        <f t="shared" si="20"/>
        <v>5.4</v>
      </c>
      <c r="M91" s="17"/>
    </row>
    <row r="92" spans="1:13" x14ac:dyDescent="0.25">
      <c r="A92" s="14"/>
      <c r="B92" s="14"/>
      <c r="C92" s="14"/>
      <c r="D92" s="10">
        <v>88</v>
      </c>
      <c r="E92" s="10">
        <f t="shared" si="10"/>
        <v>5.4467999999999996</v>
      </c>
      <c r="F92" s="11">
        <f t="shared" si="14"/>
        <v>8.8346256568094059E-3</v>
      </c>
      <c r="G92" s="12">
        <f t="shared" si="17"/>
        <v>5.5209690756000018</v>
      </c>
      <c r="H92" s="13">
        <f t="shared" si="15"/>
        <v>5.4467999999999996E-2</v>
      </c>
      <c r="I92" s="13">
        <f t="shared" si="18"/>
        <v>5.5209690756000018E-2</v>
      </c>
      <c r="J92" s="14">
        <f t="shared" si="19"/>
        <v>5.5209690756000018</v>
      </c>
      <c r="K92" s="15">
        <f t="shared" si="16"/>
        <v>5.3860016620213003E-2</v>
      </c>
      <c r="L92" s="16">
        <f t="shared" si="20"/>
        <v>5.4</v>
      </c>
      <c r="M92" s="17"/>
    </row>
    <row r="93" spans="1:13" x14ac:dyDescent="0.25">
      <c r="A93" s="14"/>
      <c r="B93" s="14"/>
      <c r="C93" s="14"/>
      <c r="D93" s="10">
        <v>89</v>
      </c>
      <c r="E93" s="10">
        <f t="shared" si="10"/>
        <v>5.4467999999999996</v>
      </c>
      <c r="F93" s="11">
        <f t="shared" si="14"/>
        <v>8.3723886675831031E-3</v>
      </c>
      <c r="G93" s="12">
        <f t="shared" si="17"/>
        <v>5.5209690756000018</v>
      </c>
      <c r="H93" s="13">
        <f t="shared" si="15"/>
        <v>5.4467999999999996E-2</v>
      </c>
      <c r="I93" s="13">
        <f t="shared" si="18"/>
        <v>5.5209690756000018E-2</v>
      </c>
      <c r="J93" s="14">
        <f t="shared" si="19"/>
        <v>5.5209690756000018</v>
      </c>
      <c r="K93" s="15">
        <f t="shared" si="16"/>
        <v>5.3860016620213003E-2</v>
      </c>
      <c r="L93" s="16">
        <f t="shared" si="20"/>
        <v>5.4</v>
      </c>
      <c r="M93" s="17"/>
    </row>
    <row r="94" spans="1:13" x14ac:dyDescent="0.25">
      <c r="A94" s="14"/>
      <c r="B94" s="14"/>
      <c r="C94" s="14"/>
      <c r="D94" s="10">
        <v>90</v>
      </c>
      <c r="E94" s="10">
        <f t="shared" si="10"/>
        <v>5.4467999999999996</v>
      </c>
      <c r="F94" s="11">
        <f t="shared" si="14"/>
        <v>7.9343364081358499E-3</v>
      </c>
      <c r="G94" s="12">
        <f t="shared" si="17"/>
        <v>5.5209690756000018</v>
      </c>
      <c r="H94" s="13">
        <f t="shared" si="15"/>
        <v>5.4467999999999996E-2</v>
      </c>
      <c r="I94" s="13">
        <f t="shared" si="18"/>
        <v>5.5209690756000018E-2</v>
      </c>
      <c r="J94" s="14">
        <f t="shared" si="19"/>
        <v>5.5209690756000018</v>
      </c>
      <c r="K94" s="15">
        <f t="shared" si="16"/>
        <v>5.3860016620213003E-2</v>
      </c>
      <c r="L94" s="16">
        <f t="shared" si="20"/>
        <v>5.4</v>
      </c>
      <c r="M94" s="17"/>
    </row>
    <row r="95" spans="1:13" x14ac:dyDescent="0.25">
      <c r="A95" s="14"/>
      <c r="B95" s="14"/>
      <c r="C95" s="14"/>
      <c r="D95" s="10">
        <v>91</v>
      </c>
      <c r="E95" s="10">
        <f t="shared" si="10"/>
        <v>5.4467999999999996</v>
      </c>
      <c r="F95" s="11">
        <f t="shared" si="14"/>
        <v>7.5192035077419851E-3</v>
      </c>
      <c r="G95" s="12">
        <f t="shared" si="17"/>
        <v>5.5209690756000018</v>
      </c>
      <c r="H95" s="13">
        <f t="shared" si="15"/>
        <v>5.4467999999999996E-2</v>
      </c>
      <c r="I95" s="13">
        <f t="shared" si="18"/>
        <v>5.5209690756000018E-2</v>
      </c>
      <c r="J95" s="14">
        <f t="shared" si="19"/>
        <v>5.5209690756000018</v>
      </c>
      <c r="K95" s="15">
        <f t="shared" si="16"/>
        <v>5.3860016620213003E-2</v>
      </c>
      <c r="L95" s="16">
        <f t="shared" si="20"/>
        <v>5.4</v>
      </c>
      <c r="M95" s="17"/>
    </row>
    <row r="96" spans="1:13" x14ac:dyDescent="0.25">
      <c r="A96" s="14"/>
      <c r="B96" s="14"/>
      <c r="C96" s="14"/>
      <c r="D96" s="10">
        <v>92</v>
      </c>
      <c r="E96" s="10">
        <f t="shared" si="10"/>
        <v>5.4467999999999996</v>
      </c>
      <c r="F96" s="11">
        <f t="shared" si="14"/>
        <v>7.1257908012149571E-3</v>
      </c>
      <c r="G96" s="12">
        <f t="shared" si="17"/>
        <v>5.5209690756000018</v>
      </c>
      <c r="H96" s="13">
        <f t="shared" si="15"/>
        <v>5.4467999999999996E-2</v>
      </c>
      <c r="I96" s="13">
        <f t="shared" si="18"/>
        <v>5.5209690756000018E-2</v>
      </c>
      <c r="J96" s="14">
        <f t="shared" si="19"/>
        <v>5.5209690756000018</v>
      </c>
      <c r="K96" s="15">
        <f t="shared" si="16"/>
        <v>5.3860016620213003E-2</v>
      </c>
      <c r="L96" s="16">
        <f t="shared" si="20"/>
        <v>5.4</v>
      </c>
      <c r="M96" s="17"/>
    </row>
    <row r="97" spans="1:13" x14ac:dyDescent="0.25">
      <c r="A97" s="14"/>
      <c r="B97" s="14"/>
      <c r="C97" s="14"/>
      <c r="D97" s="10">
        <v>93</v>
      </c>
      <c r="E97" s="10">
        <f t="shared" si="10"/>
        <v>5.4467999999999996</v>
      </c>
      <c r="F97" s="11">
        <f t="shared" si="14"/>
        <v>6.7529618649632729E-3</v>
      </c>
      <c r="G97" s="12">
        <f t="shared" si="17"/>
        <v>5.5209690756000018</v>
      </c>
      <c r="H97" s="13">
        <f t="shared" si="15"/>
        <v>5.4467999999999996E-2</v>
      </c>
      <c r="I97" s="13">
        <f t="shared" si="18"/>
        <v>5.5209690756000018E-2</v>
      </c>
      <c r="J97" s="14">
        <f t="shared" si="19"/>
        <v>5.5209690756000018</v>
      </c>
      <c r="K97" s="15">
        <f t="shared" si="16"/>
        <v>5.3860016620213003E-2</v>
      </c>
      <c r="L97" s="16">
        <f t="shared" si="20"/>
        <v>5.4</v>
      </c>
      <c r="M97" s="17"/>
    </row>
    <row r="98" spans="1:13" x14ac:dyDescent="0.25">
      <c r="A98" s="14"/>
      <c r="B98" s="14"/>
      <c r="C98" s="14"/>
      <c r="D98" s="10">
        <v>94</v>
      </c>
      <c r="E98" s="10">
        <f t="shared" si="10"/>
        <v>5.4467999999999996</v>
      </c>
      <c r="F98" s="11">
        <f t="shared" si="14"/>
        <v>6.3996397342836629E-3</v>
      </c>
      <c r="G98" s="12">
        <f t="shared" si="17"/>
        <v>5.5209690756000018</v>
      </c>
      <c r="H98" s="13">
        <f t="shared" si="15"/>
        <v>5.4467999999999996E-2</v>
      </c>
      <c r="I98" s="13">
        <f t="shared" si="18"/>
        <v>5.5209690756000018E-2</v>
      </c>
      <c r="J98" s="14">
        <f t="shared" si="19"/>
        <v>5.5209690756000018</v>
      </c>
      <c r="K98" s="15">
        <f t="shared" si="16"/>
        <v>5.3860016620213003E-2</v>
      </c>
      <c r="L98" s="16">
        <f t="shared" si="20"/>
        <v>5.4</v>
      </c>
      <c r="M98" s="17"/>
    </row>
    <row r="99" spans="1:13" x14ac:dyDescent="0.25">
      <c r="A99" s="14"/>
      <c r="B99" s="14"/>
      <c r="C99" s="14"/>
      <c r="D99" s="10">
        <v>95</v>
      </c>
      <c r="E99" s="10">
        <f t="shared" si="10"/>
        <v>5.4467999999999996</v>
      </c>
      <c r="F99" s="11">
        <f t="shared" si="14"/>
        <v>6.0648037924089463E-3</v>
      </c>
      <c r="G99" s="12">
        <f t="shared" si="17"/>
        <v>5.5209690756000018</v>
      </c>
      <c r="H99" s="13">
        <f t="shared" si="15"/>
        <v>5.4467999999999996E-2</v>
      </c>
      <c r="I99" s="13">
        <f t="shared" si="18"/>
        <v>5.5209690756000018E-2</v>
      </c>
      <c r="J99" s="14">
        <f t="shared" si="19"/>
        <v>5.5209690756000018</v>
      </c>
      <c r="K99" s="15">
        <f t="shared" si="16"/>
        <v>5.3860016620213003E-2</v>
      </c>
      <c r="L99" s="16">
        <f t="shared" si="20"/>
        <v>5.4</v>
      </c>
      <c r="M99" s="17"/>
    </row>
    <row r="100" spans="1:13" x14ac:dyDescent="0.25">
      <c r="A100" s="14"/>
      <c r="B100" s="14"/>
      <c r="C100" s="14"/>
      <c r="D100" s="10">
        <v>96</v>
      </c>
      <c r="E100" s="10">
        <f t="shared" ref="E100:E104" si="21">E99</f>
        <v>5.4467999999999996</v>
      </c>
      <c r="F100" s="11">
        <f t="shared" si="14"/>
        <v>5.7474868223242413E-3</v>
      </c>
      <c r="G100" s="12">
        <f t="shared" si="17"/>
        <v>5.5209690756000018</v>
      </c>
      <c r="H100" s="13">
        <f t="shared" si="15"/>
        <v>5.4467999999999996E-2</v>
      </c>
      <c r="I100" s="13">
        <f t="shared" si="18"/>
        <v>5.5209690756000018E-2</v>
      </c>
      <c r="J100" s="14">
        <f t="shared" si="19"/>
        <v>5.5209690756000018</v>
      </c>
      <c r="K100" s="15">
        <f t="shared" si="16"/>
        <v>5.3860016620213003E-2</v>
      </c>
      <c r="L100" s="16">
        <f t="shared" si="20"/>
        <v>5.4</v>
      </c>
      <c r="M100" s="17"/>
    </row>
    <row r="101" spans="1:13" x14ac:dyDescent="0.25">
      <c r="A101" s="14"/>
      <c r="B101" s="14"/>
      <c r="C101" s="14"/>
      <c r="D101" s="10">
        <v>97</v>
      </c>
      <c r="E101" s="10">
        <f t="shared" si="21"/>
        <v>5.4467999999999996</v>
      </c>
      <c r="F101" s="11">
        <f t="shared" ref="F101:F104" si="22">1/(1+G101/100)^D101</f>
        <v>5.4467722128352337E-3</v>
      </c>
      <c r="G101" s="12">
        <f t="shared" si="17"/>
        <v>5.5209690756000018</v>
      </c>
      <c r="H101" s="13">
        <f t="shared" si="15"/>
        <v>5.4467999999999996E-2</v>
      </c>
      <c r="I101" s="13">
        <f t="shared" si="18"/>
        <v>5.5209690756000018E-2</v>
      </c>
      <c r="J101" s="14">
        <f t="shared" si="19"/>
        <v>5.5209690756000018</v>
      </c>
      <c r="K101" s="15">
        <f t="shared" si="16"/>
        <v>5.3860016620213003E-2</v>
      </c>
      <c r="L101" s="16">
        <f t="shared" si="20"/>
        <v>5.4</v>
      </c>
      <c r="M101" s="17"/>
    </row>
    <row r="102" spans="1:13" x14ac:dyDescent="0.25">
      <c r="A102" s="14"/>
      <c r="B102" s="14"/>
      <c r="C102" s="14"/>
      <c r="D102" s="10">
        <v>98</v>
      </c>
      <c r="E102" s="10">
        <f t="shared" si="21"/>
        <v>5.4467999999999996</v>
      </c>
      <c r="F102" s="11">
        <f t="shared" si="22"/>
        <v>5.1617913108179658E-3</v>
      </c>
      <c r="G102" s="12">
        <f t="shared" si="17"/>
        <v>5.5209690756000018</v>
      </c>
      <c r="H102" s="13">
        <f t="shared" si="15"/>
        <v>5.4467999999999996E-2</v>
      </c>
      <c r="I102" s="13">
        <f t="shared" si="18"/>
        <v>5.5209690756000018E-2</v>
      </c>
      <c r="J102" s="14">
        <f t="shared" si="19"/>
        <v>5.5209690756000018</v>
      </c>
      <c r="K102" s="15">
        <f t="shared" si="16"/>
        <v>5.3860016620213003E-2</v>
      </c>
      <c r="L102" s="16">
        <f t="shared" si="20"/>
        <v>5.4</v>
      </c>
      <c r="M102" s="17"/>
    </row>
    <row r="103" spans="1:13" x14ac:dyDescent="0.25">
      <c r="A103" s="14"/>
      <c r="B103" s="14"/>
      <c r="C103" s="14"/>
      <c r="D103" s="10">
        <v>99</v>
      </c>
      <c r="E103" s="10">
        <f t="shared" si="21"/>
        <v>5.4467999999999996</v>
      </c>
      <c r="F103" s="11">
        <f t="shared" si="22"/>
        <v>4.8917209120016934E-3</v>
      </c>
      <c r="G103" s="12">
        <f t="shared" si="17"/>
        <v>5.5209690756000018</v>
      </c>
      <c r="H103" s="13">
        <f t="shared" si="15"/>
        <v>5.4467999999999996E-2</v>
      </c>
      <c r="I103" s="13">
        <f t="shared" si="18"/>
        <v>5.5209690756000018E-2</v>
      </c>
      <c r="J103" s="14">
        <f t="shared" si="19"/>
        <v>5.5209690756000018</v>
      </c>
      <c r="K103" s="15">
        <f t="shared" si="16"/>
        <v>5.3860016620213003E-2</v>
      </c>
      <c r="L103" s="16">
        <f t="shared" si="20"/>
        <v>5.4</v>
      </c>
      <c r="M103" s="17"/>
    </row>
    <row r="104" spans="1:13" x14ac:dyDescent="0.25">
      <c r="A104" s="14"/>
      <c r="B104" s="14"/>
      <c r="C104" s="14"/>
      <c r="D104" s="10">
        <v>100</v>
      </c>
      <c r="E104" s="10">
        <f t="shared" si="21"/>
        <v>5.4467999999999996</v>
      </c>
      <c r="F104" s="11">
        <f t="shared" si="22"/>
        <v>4.6357808830366637E-3</v>
      </c>
      <c r="G104" s="12">
        <f t="shared" si="17"/>
        <v>5.5209690756000018</v>
      </c>
      <c r="H104" s="13">
        <f t="shared" si="15"/>
        <v>5.4467999999999996E-2</v>
      </c>
      <c r="I104" s="13">
        <f t="shared" si="18"/>
        <v>5.5209690756000018E-2</v>
      </c>
      <c r="J104" s="14">
        <f t="shared" si="19"/>
        <v>5.5209690756000018</v>
      </c>
      <c r="K104" s="15">
        <f t="shared" si="16"/>
        <v>5.3860016620213003E-2</v>
      </c>
      <c r="L104" s="16">
        <f t="shared" si="20"/>
        <v>5.4</v>
      </c>
      <c r="M104" s="17"/>
    </row>
    <row r="105" spans="1:13" x14ac:dyDescent="0.25">
      <c r="H105" s="19"/>
    </row>
  </sheetData>
  <mergeCells count="1">
    <mergeCell ref="A1:L1"/>
  </mergeCells>
  <printOptions horizontalCentered="1"/>
  <pageMargins left="1" right="1" top="0.75" bottom="0.75" header="0.3" footer="0.3"/>
  <pageSetup scale="69" fitToHeight="0" orientation="landscape" r:id="rId1"/>
  <headerFooter>
    <oddFooter>&amp;R&amp;"Times New Roman,Bold"&amp;12Attachment to Response to  LGE KIUC-2 Question No. 51
Page &amp;P of &amp;N
 Arbough/Charnas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Discount Rate</vt:lpstr>
      <vt:lpstr>'Discount Rate'!Print_Titles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2012-09-01T02:55:58Z</dcterms:created>
  <dcterms:modified xsi:type="dcterms:W3CDTF">2012-09-04T18:56:47Z</dcterms:modified>
</cp:coreProperties>
</file>