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75" windowWidth="21075" windowHeight="10545"/>
  </bookViews>
  <sheets>
    <sheet name="1.15" sheetId="1" r:id="rId1"/>
  </sheets>
  <definedNames>
    <definedName name="\\" localSheetId="0" hidden="1">#REF!</definedName>
    <definedName name="\\" hidden="1">#REF!</definedName>
    <definedName name="\\\" localSheetId="0" hidden="1">#REF!</definedName>
    <definedName name="\\\" hidden="1">#REF!</definedName>
    <definedName name="\\\\" localSheetId="0" hidden="1">#REF!</definedName>
    <definedName name="\\\\" hidden="1">#REF!</definedName>
    <definedName name="__123Graph_A" localSheetId="0" hidden="1">#REF!</definedName>
    <definedName name="__123Graph_A" hidden="1">#REF!</definedName>
    <definedName name="__123Graph_B" localSheetId="0" hidden="1">#REF!</definedName>
    <definedName name="__123Graph_B" hidden="1">#REF!</definedName>
    <definedName name="__123Graph_C" localSheetId="0" hidden="1">#REF!</definedName>
    <definedName name="__123Graph_C" hidden="1">#REF!</definedName>
    <definedName name="__123Graph_D" localSheetId="0" hidden="1">#REF!</definedName>
    <definedName name="__123Graph_D" hidden="1">#REF!</definedName>
    <definedName name="__123Graph_E" localSheetId="0" hidden="1">#REF!</definedName>
    <definedName name="__123Graph_E" hidden="1">#REF!</definedName>
    <definedName name="__123Graph_F" localSheetId="0" hidden="1">#REF!</definedName>
    <definedName name="__123Graph_F" hidden="1">#REF!</definedName>
    <definedName name="__123Graph_X" localSheetId="0" hidden="1">#REF!</definedName>
    <definedName name="__123Graph_X" hidden="1">#REF!</definedName>
    <definedName name="_Fill" localSheetId="0" hidden="1">#REF!</definedName>
    <definedName name="_Fill" hidden="1">#REF!</definedName>
    <definedName name="_Order1" hidden="1">0</definedName>
    <definedName name="_Order2" hidden="1">0</definedName>
    <definedName name="Choices_Wrapper" localSheetId="0">#N/A</definedName>
    <definedName name="Choices_Wrapper">#N/A</definedName>
    <definedName name="Comp" localSheetId="0">#N/A</definedName>
    <definedName name="Comp">#N/A</definedName>
    <definedName name="_xlnm.Print_Area" localSheetId="0">'1.15'!$A$3:$F$45</definedName>
    <definedName name="test" localSheetId="0">#N/A</definedName>
    <definedName name="test">#N/A</definedName>
  </definedNames>
  <calcPr calcId="145621"/>
</workbook>
</file>

<file path=xl/calcChain.xml><?xml version="1.0" encoding="utf-8"?>
<calcChain xmlns="http://schemas.openxmlformats.org/spreadsheetml/2006/main">
  <c r="D37" i="1" l="1"/>
  <c r="D65" i="1" l="1"/>
  <c r="D35" i="1" s="1"/>
  <c r="E35" i="1" s="1"/>
  <c r="E37" i="1"/>
  <c r="D30" i="1" l="1"/>
  <c r="E30" i="1" s="1"/>
  <c r="D32" i="1"/>
  <c r="E32" i="1" s="1"/>
  <c r="D34" i="1"/>
  <c r="E34" i="1" s="1"/>
  <c r="D36" i="1"/>
  <c r="E36" i="1" s="1"/>
  <c r="D38" i="1"/>
  <c r="E38" i="1" s="1"/>
  <c r="D29" i="1"/>
  <c r="E29" i="1" s="1"/>
  <c r="E39" i="1" s="1"/>
  <c r="E40" i="1" s="1"/>
  <c r="F19" i="1" s="1"/>
  <c r="F24" i="1" s="1"/>
  <c r="D31" i="1"/>
  <c r="E31" i="1" s="1"/>
  <c r="D33" i="1"/>
  <c r="E33" i="1" s="1"/>
</calcChain>
</file>

<file path=xl/sharedStrings.xml><?xml version="1.0" encoding="utf-8"?>
<sst xmlns="http://schemas.openxmlformats.org/spreadsheetml/2006/main" count="42" uniqueCount="40">
  <si>
    <t>LOUISVILLE GAS AND ELECTRIC COMPANY</t>
  </si>
  <si>
    <t>Adjustment to Reflect Normalized Storm Damage Expense</t>
  </si>
  <si>
    <t>Electric</t>
  </si>
  <si>
    <t>1.  Storm damage provision based</t>
  </si>
  <si>
    <t xml:space="preserve">     upon ten year average</t>
  </si>
  <si>
    <t>2.  Storm damage expenses incurred during</t>
  </si>
  <si>
    <t xml:space="preserve">3.  Adjustment </t>
  </si>
  <si>
    <t>CPI-All Urban</t>
  </si>
  <si>
    <t xml:space="preserve">Year </t>
  </si>
  <si>
    <t>Expense (a)</t>
  </si>
  <si>
    <t>Consumers</t>
  </si>
  <si>
    <t>Amount</t>
  </si>
  <si>
    <t>2011</t>
  </si>
  <si>
    <t>(b)</t>
  </si>
  <si>
    <t>2010</t>
  </si>
  <si>
    <t>2009</t>
  </si>
  <si>
    <t>Total</t>
  </si>
  <si>
    <t>Ten Year Average</t>
  </si>
  <si>
    <t>(a) Expenses are for calendar year.</t>
  </si>
  <si>
    <t>(b) 2008, 2009, and 2011 expenses do not include 2008 Wind storm, 2009 Winter storm,</t>
  </si>
  <si>
    <t xml:space="preserve">      and 2011 Summer storm expenses that were recorded as regulatory assets.</t>
  </si>
  <si>
    <t>CPI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</si>
  <si>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</si>
  <si>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</si>
  <si>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</si>
  <si>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</si>
  <si>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</si>
  <si>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</si>
  <si>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</si>
  <si>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</si>
  <si>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</si>
  <si>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</si>
  <si>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</si>
  <si>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</si>
  <si>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TME Mar 2012</t>
  </si>
  <si>
    <t>Exhibit 1</t>
  </si>
  <si>
    <t>Reference Schedule 1.15</t>
  </si>
  <si>
    <t>Sponsoring Witness: Scott</t>
  </si>
  <si>
    <t>For the Twelve Months Ended March 31, 2012</t>
  </si>
  <si>
    <t xml:space="preserve">     the 12 months ended March 31,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</si>
</sst>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#,##0.0000_);\(#,##0.0000\)"/>
    <numFmt numFmtId="166" formatCode="_(* #,##0_);_(* \(#,##0\);_(* &quot;-&quot;??_);_(@_)"/>
    <numFmt numFmtId="167" formatCode="#,##0.000_);\(#,##0.000\)"/>
    <numFmt numFmtId="168" formatCode="[$-409]mmm\-yy;@"/>
    <numFmt numFmtId="169" formatCode="[$-409]mmmm\-yy;@"/>
    <numFmt numFmtId="170" formatCode="0\ 00\ 000\ 000"/>
    <numFmt numFmtId="171" formatCode="&quot;$&quot;#,##0\ ;\(&quot;$&quot;#,##0\)"/>
    <numFmt numFmtId="172" formatCode="_([$€-2]* #,##0.00_);_([$€-2]* \(#,##0.00\);_([$€-2]* &quot;-&quot;??_)"/>
  </numFmts>
  <fonts count="82" x14ac:knownFonts="1">
    <font>
      <sz val="10"/>
      <name val="Courie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ourier"/>
      <family val="3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0"/>
      <name val="Arial"/>
      <family val="2"/>
    </font>
    <font>
      <sz val="12"/>
      <color indexed="9"/>
      <name val="Times New Roman"/>
      <family val="1"/>
    </font>
    <font>
      <sz val="11"/>
      <color indexed="8"/>
      <name val="Calibri"/>
      <family val="2"/>
    </font>
    <font>
      <sz val="11"/>
      <color theme="1"/>
      <name val="Times New Roman"/>
      <family val="2"/>
    </font>
    <font>
      <sz val="11"/>
      <color indexed="9"/>
      <name val="Calibri"/>
      <family val="2"/>
    </font>
    <font>
      <sz val="11"/>
      <color theme="0"/>
      <name val="Times New Roman"/>
      <family val="2"/>
    </font>
    <font>
      <sz val="11"/>
      <color indexed="20"/>
      <name val="Calibri"/>
      <family val="2"/>
    </font>
    <font>
      <sz val="11"/>
      <color rgb="FF9C0006"/>
      <name val="Times New Roman"/>
      <family val="2"/>
    </font>
    <font>
      <sz val="10"/>
      <name val="Helv"/>
    </font>
    <font>
      <b/>
      <sz val="11"/>
      <color indexed="52"/>
      <name val="Calibri"/>
      <family val="2"/>
    </font>
    <font>
      <b/>
      <sz val="11"/>
      <color rgb="FFFA7D00"/>
      <name val="Times New Roman"/>
      <family val="2"/>
    </font>
    <font>
      <b/>
      <sz val="11"/>
      <color indexed="9"/>
      <name val="Calibri"/>
      <family val="2"/>
    </font>
    <font>
      <b/>
      <sz val="11"/>
      <color theme="0"/>
      <name val="Times New Roman"/>
      <family val="2"/>
    </font>
    <font>
      <sz val="10"/>
      <color indexed="17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i/>
      <sz val="11"/>
      <color indexed="23"/>
      <name val="Calibri"/>
      <family val="2"/>
    </font>
    <font>
      <i/>
      <sz val="11"/>
      <color rgb="FF7F7F7F"/>
      <name val="Times New Roman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color indexed="17"/>
      <name val="Calibri"/>
      <family val="2"/>
    </font>
    <font>
      <sz val="11"/>
      <color rgb="FF006100"/>
      <name val="Times New Roman"/>
      <family val="2"/>
    </font>
    <font>
      <b/>
      <sz val="15"/>
      <color indexed="56"/>
      <name val="Calibri"/>
      <family val="2"/>
    </font>
    <font>
      <b/>
      <sz val="15"/>
      <color theme="3"/>
      <name val="Times New Roman"/>
      <family val="2"/>
    </font>
    <font>
      <b/>
      <sz val="18"/>
      <name val="Arial"/>
      <family val="2"/>
    </font>
    <font>
      <b/>
      <sz val="13"/>
      <color indexed="56"/>
      <name val="Calibri"/>
      <family val="2"/>
    </font>
    <font>
      <b/>
      <sz val="13"/>
      <color theme="3"/>
      <name val="Times New Roman"/>
      <family val="2"/>
    </font>
    <font>
      <b/>
      <sz val="12"/>
      <name val="Arial"/>
      <family val="2"/>
    </font>
    <font>
      <b/>
      <sz val="11"/>
      <color indexed="56"/>
      <name val="Calibri"/>
      <family val="2"/>
    </font>
    <font>
      <b/>
      <sz val="11"/>
      <color theme="3"/>
      <name val="Times New Roman"/>
      <family val="2"/>
    </font>
    <font>
      <sz val="11"/>
      <color indexed="62"/>
      <name val="Calibri"/>
      <family val="2"/>
    </font>
    <font>
      <sz val="11"/>
      <color rgb="FF3F3F76"/>
      <name val="Times New Roman"/>
      <family val="2"/>
    </font>
    <font>
      <b/>
      <sz val="10"/>
      <color indexed="8"/>
      <name val="Arial"/>
      <family val="2"/>
    </font>
    <font>
      <sz val="11"/>
      <color indexed="52"/>
      <name val="Calibri"/>
      <family val="2"/>
    </font>
    <font>
      <sz val="11"/>
      <color rgb="FFFA7D00"/>
      <name val="Times New Roman"/>
      <family val="2"/>
    </font>
    <font>
      <sz val="11"/>
      <color indexed="60"/>
      <name val="Calibri"/>
      <family val="2"/>
    </font>
    <font>
      <sz val="11"/>
      <color rgb="FF9C6500"/>
      <name val="Times New Roman"/>
      <family val="2"/>
    </font>
    <font>
      <sz val="10"/>
      <name val="MS Sans Serif"/>
      <family val="2"/>
    </font>
    <font>
      <sz val="11"/>
      <color indexed="8"/>
      <name val="Times New Roman"/>
      <family val="2"/>
    </font>
    <font>
      <b/>
      <sz val="11"/>
      <color indexed="63"/>
      <name val="Calibri"/>
      <family val="2"/>
    </font>
    <font>
      <b/>
      <sz val="11"/>
      <color rgb="FF3F3F3F"/>
      <name val="Times New Roman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b/>
      <sz val="10"/>
      <name val="MS Sans Serif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b/>
      <u/>
      <sz val="10"/>
      <name val="Arial"/>
      <family val="2"/>
    </font>
    <font>
      <sz val="10"/>
      <color indexed="16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theme="1"/>
      <name val="Times New Roman"/>
      <family val="2"/>
    </font>
    <font>
      <sz val="8"/>
      <color indexed="8"/>
      <name val="Wingdings"/>
      <charset val="2"/>
    </font>
    <font>
      <sz val="11"/>
      <color indexed="10"/>
      <name val="Calibri"/>
      <family val="2"/>
    </font>
    <font>
      <sz val="11"/>
      <color rgb="FFFF0000"/>
      <name val="Times New Roman"/>
      <family val="2"/>
    </font>
  </fonts>
  <fills count="7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solid">
        <fgColor indexed="19"/>
      </patternFill>
    </fill>
    <fill>
      <patternFill patternType="solid">
        <fgColor indexed="17"/>
      </patternFill>
    </fill>
    <fill>
      <patternFill patternType="solid">
        <fgColor indexed="59"/>
      </patternFill>
    </fill>
    <fill>
      <patternFill patternType="solid">
        <fgColor indexed="18"/>
      </patternFill>
    </fill>
    <fill>
      <patternFill patternType="lightUp">
        <fgColor indexed="48"/>
        <bgColor indexed="19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</borders>
  <cellStyleXfs count="1090">
    <xf numFmtId="37" fontId="0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37" fontId="15" fillId="0" borderId="0"/>
    <xf numFmtId="0" fontId="19" fillId="33" borderId="0"/>
    <xf numFmtId="0" fontId="19" fillId="33" borderId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168" fontId="22" fillId="10" borderId="0" applyNumberFormat="0" applyBorder="0" applyAlignment="0" applyProtection="0"/>
    <xf numFmtId="168" fontId="22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169" fontId="21" fillId="34" borderId="0" applyNumberFormat="0" applyBorder="0" applyAlignment="0" applyProtection="0"/>
    <xf numFmtId="169" fontId="21" fillId="34" borderId="0" applyNumberFormat="0" applyBorder="0" applyAlignment="0" applyProtection="0"/>
    <xf numFmtId="169" fontId="21" fillId="34" borderId="0" applyNumberFormat="0" applyBorder="0" applyAlignment="0" applyProtection="0"/>
    <xf numFmtId="169" fontId="21" fillId="34" borderId="0" applyNumberFormat="0" applyBorder="0" applyAlignment="0" applyProtection="0"/>
    <xf numFmtId="169" fontId="21" fillId="34" borderId="0" applyNumberFormat="0" applyBorder="0" applyAlignment="0" applyProtection="0"/>
    <xf numFmtId="169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168" fontId="22" fillId="14" borderId="0" applyNumberFormat="0" applyBorder="0" applyAlignment="0" applyProtection="0"/>
    <xf numFmtId="168" fontId="22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9" fontId="21" fillId="35" borderId="0" applyNumberFormat="0" applyBorder="0" applyAlignment="0" applyProtection="0"/>
    <xf numFmtId="169" fontId="21" fillId="35" borderId="0" applyNumberFormat="0" applyBorder="0" applyAlignment="0" applyProtection="0"/>
    <xf numFmtId="169" fontId="21" fillId="35" borderId="0" applyNumberFormat="0" applyBorder="0" applyAlignment="0" applyProtection="0"/>
    <xf numFmtId="169" fontId="21" fillId="35" borderId="0" applyNumberFormat="0" applyBorder="0" applyAlignment="0" applyProtection="0"/>
    <xf numFmtId="169" fontId="21" fillId="35" borderId="0" applyNumberFormat="0" applyBorder="0" applyAlignment="0" applyProtection="0"/>
    <xf numFmtId="169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168" fontId="22" fillId="18" borderId="0" applyNumberFormat="0" applyBorder="0" applyAlignment="0" applyProtection="0"/>
    <xf numFmtId="168" fontId="22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169" fontId="21" fillId="36" borderId="0" applyNumberFormat="0" applyBorder="0" applyAlignment="0" applyProtection="0"/>
    <xf numFmtId="169" fontId="21" fillId="36" borderId="0" applyNumberFormat="0" applyBorder="0" applyAlignment="0" applyProtection="0"/>
    <xf numFmtId="169" fontId="21" fillId="36" borderId="0" applyNumberFormat="0" applyBorder="0" applyAlignment="0" applyProtection="0"/>
    <xf numFmtId="169" fontId="21" fillId="36" borderId="0" applyNumberFormat="0" applyBorder="0" applyAlignment="0" applyProtection="0"/>
    <xf numFmtId="169" fontId="21" fillId="36" borderId="0" applyNumberFormat="0" applyBorder="0" applyAlignment="0" applyProtection="0"/>
    <xf numFmtId="169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168" fontId="22" fillId="22" borderId="0" applyNumberFormat="0" applyBorder="0" applyAlignment="0" applyProtection="0"/>
    <xf numFmtId="168" fontId="22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169" fontId="21" fillId="37" borderId="0" applyNumberFormat="0" applyBorder="0" applyAlignment="0" applyProtection="0"/>
    <xf numFmtId="169" fontId="21" fillId="37" borderId="0" applyNumberFormat="0" applyBorder="0" applyAlignment="0" applyProtection="0"/>
    <xf numFmtId="169" fontId="21" fillId="37" borderId="0" applyNumberFormat="0" applyBorder="0" applyAlignment="0" applyProtection="0"/>
    <xf numFmtId="169" fontId="21" fillId="37" borderId="0" applyNumberFormat="0" applyBorder="0" applyAlignment="0" applyProtection="0"/>
    <xf numFmtId="169" fontId="21" fillId="37" borderId="0" applyNumberFormat="0" applyBorder="0" applyAlignment="0" applyProtection="0"/>
    <xf numFmtId="169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168" fontId="22" fillId="26" borderId="0" applyNumberFormat="0" applyBorder="0" applyAlignment="0" applyProtection="0"/>
    <xf numFmtId="168" fontId="22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168" fontId="22" fillId="30" borderId="0" applyNumberFormat="0" applyBorder="0" applyAlignment="0" applyProtection="0"/>
    <xf numFmtId="168" fontId="22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169" fontId="21" fillId="39" borderId="0" applyNumberFormat="0" applyBorder="0" applyAlignment="0" applyProtection="0"/>
    <xf numFmtId="169" fontId="21" fillId="39" borderId="0" applyNumberFormat="0" applyBorder="0" applyAlignment="0" applyProtection="0"/>
    <xf numFmtId="169" fontId="21" fillId="39" borderId="0" applyNumberFormat="0" applyBorder="0" applyAlignment="0" applyProtection="0"/>
    <xf numFmtId="169" fontId="21" fillId="39" borderId="0" applyNumberFormat="0" applyBorder="0" applyAlignment="0" applyProtection="0"/>
    <xf numFmtId="169" fontId="21" fillId="39" borderId="0" applyNumberFormat="0" applyBorder="0" applyAlignment="0" applyProtection="0"/>
    <xf numFmtId="169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168" fontId="22" fillId="11" borderId="0" applyNumberFormat="0" applyBorder="0" applyAlignment="0" applyProtection="0"/>
    <xf numFmtId="168" fontId="22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169" fontId="21" fillId="40" borderId="0" applyNumberFormat="0" applyBorder="0" applyAlignment="0" applyProtection="0"/>
    <xf numFmtId="169" fontId="21" fillId="40" borderId="0" applyNumberFormat="0" applyBorder="0" applyAlignment="0" applyProtection="0"/>
    <xf numFmtId="169" fontId="21" fillId="40" borderId="0" applyNumberFormat="0" applyBorder="0" applyAlignment="0" applyProtection="0"/>
    <xf numFmtId="169" fontId="21" fillId="40" borderId="0" applyNumberFormat="0" applyBorder="0" applyAlignment="0" applyProtection="0"/>
    <xf numFmtId="169" fontId="21" fillId="40" borderId="0" applyNumberFormat="0" applyBorder="0" applyAlignment="0" applyProtection="0"/>
    <xf numFmtId="169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168" fontId="22" fillId="15" borderId="0" applyNumberFormat="0" applyBorder="0" applyAlignment="0" applyProtection="0"/>
    <xf numFmtId="168" fontId="22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168" fontId="22" fillId="19" borderId="0" applyNumberFormat="0" applyBorder="0" applyAlignment="0" applyProtection="0"/>
    <xf numFmtId="168" fontId="22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169" fontId="21" fillId="42" borderId="0" applyNumberFormat="0" applyBorder="0" applyAlignment="0" applyProtection="0"/>
    <xf numFmtId="169" fontId="21" fillId="42" borderId="0" applyNumberFormat="0" applyBorder="0" applyAlignment="0" applyProtection="0"/>
    <xf numFmtId="169" fontId="21" fillId="42" borderId="0" applyNumberFormat="0" applyBorder="0" applyAlignment="0" applyProtection="0"/>
    <xf numFmtId="169" fontId="21" fillId="42" borderId="0" applyNumberFormat="0" applyBorder="0" applyAlignment="0" applyProtection="0"/>
    <xf numFmtId="169" fontId="21" fillId="42" borderId="0" applyNumberFormat="0" applyBorder="0" applyAlignment="0" applyProtection="0"/>
    <xf numFmtId="169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168" fontId="22" fillId="23" borderId="0" applyNumberFormat="0" applyBorder="0" applyAlignment="0" applyProtection="0"/>
    <xf numFmtId="168" fontId="22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169" fontId="21" fillId="37" borderId="0" applyNumberFormat="0" applyBorder="0" applyAlignment="0" applyProtection="0"/>
    <xf numFmtId="169" fontId="21" fillId="37" borderId="0" applyNumberFormat="0" applyBorder="0" applyAlignment="0" applyProtection="0"/>
    <xf numFmtId="169" fontId="21" fillId="37" borderId="0" applyNumberFormat="0" applyBorder="0" applyAlignment="0" applyProtection="0"/>
    <xf numFmtId="169" fontId="21" fillId="37" borderId="0" applyNumberFormat="0" applyBorder="0" applyAlignment="0" applyProtection="0"/>
    <xf numFmtId="169" fontId="21" fillId="37" borderId="0" applyNumberFormat="0" applyBorder="0" applyAlignment="0" applyProtection="0"/>
    <xf numFmtId="169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168" fontId="22" fillId="27" borderId="0" applyNumberFormat="0" applyBorder="0" applyAlignment="0" applyProtection="0"/>
    <xf numFmtId="168" fontId="22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169" fontId="21" fillId="40" borderId="0" applyNumberFormat="0" applyBorder="0" applyAlignment="0" applyProtection="0"/>
    <xf numFmtId="169" fontId="21" fillId="40" borderId="0" applyNumberFormat="0" applyBorder="0" applyAlignment="0" applyProtection="0"/>
    <xf numFmtId="169" fontId="21" fillId="40" borderId="0" applyNumberFormat="0" applyBorder="0" applyAlignment="0" applyProtection="0"/>
    <xf numFmtId="169" fontId="21" fillId="40" borderId="0" applyNumberFormat="0" applyBorder="0" applyAlignment="0" applyProtection="0"/>
    <xf numFmtId="169" fontId="21" fillId="40" borderId="0" applyNumberFormat="0" applyBorder="0" applyAlignment="0" applyProtection="0"/>
    <xf numFmtId="169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168" fontId="22" fillId="31" borderId="0" applyNumberFormat="0" applyBorder="0" applyAlignment="0" applyProtection="0"/>
    <xf numFmtId="168" fontId="22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9" fontId="21" fillId="43" borderId="0" applyNumberFormat="0" applyBorder="0" applyAlignment="0" applyProtection="0"/>
    <xf numFmtId="169" fontId="21" fillId="43" borderId="0" applyNumberFormat="0" applyBorder="0" applyAlignment="0" applyProtection="0"/>
    <xf numFmtId="169" fontId="21" fillId="43" borderId="0" applyNumberFormat="0" applyBorder="0" applyAlignment="0" applyProtection="0"/>
    <xf numFmtId="169" fontId="21" fillId="43" borderId="0" applyNumberFormat="0" applyBorder="0" applyAlignment="0" applyProtection="0"/>
    <xf numFmtId="169" fontId="21" fillId="43" borderId="0" applyNumberFormat="0" applyBorder="0" applyAlignment="0" applyProtection="0"/>
    <xf numFmtId="169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168" fontId="24" fillId="12" borderId="0" applyNumberFormat="0" applyBorder="0" applyAlignment="0" applyProtection="0"/>
    <xf numFmtId="168" fontId="24" fillId="12" borderId="0" applyNumberFormat="0" applyBorder="0" applyAlignment="0" applyProtection="0"/>
    <xf numFmtId="0" fontId="14" fillId="12" borderId="0" applyNumberFormat="0" applyBorder="0" applyAlignment="0" applyProtection="0"/>
    <xf numFmtId="169" fontId="23" fillId="44" borderId="0" applyNumberFormat="0" applyBorder="0" applyAlignment="0" applyProtection="0"/>
    <xf numFmtId="169" fontId="23" fillId="44" borderId="0" applyNumberFormat="0" applyBorder="0" applyAlignment="0" applyProtection="0"/>
    <xf numFmtId="169" fontId="23" fillId="44" borderId="0" applyNumberFormat="0" applyBorder="0" applyAlignment="0" applyProtection="0"/>
    <xf numFmtId="169" fontId="23" fillId="44" borderId="0" applyNumberFormat="0" applyBorder="0" applyAlignment="0" applyProtection="0"/>
    <xf numFmtId="169" fontId="23" fillId="44" borderId="0" applyNumberFormat="0" applyBorder="0" applyAlignment="0" applyProtection="0"/>
    <xf numFmtId="169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168" fontId="24" fillId="16" borderId="0" applyNumberFormat="0" applyBorder="0" applyAlignment="0" applyProtection="0"/>
    <xf numFmtId="168" fontId="24" fillId="16" borderId="0" applyNumberFormat="0" applyBorder="0" applyAlignment="0" applyProtection="0"/>
    <xf numFmtId="0" fontId="14" fillId="16" borderId="0" applyNumberFormat="0" applyBorder="0" applyAlignment="0" applyProtection="0"/>
    <xf numFmtId="169" fontId="23" fillId="41" borderId="0" applyNumberFormat="0" applyBorder="0" applyAlignment="0" applyProtection="0"/>
    <xf numFmtId="169" fontId="23" fillId="41" borderId="0" applyNumberFormat="0" applyBorder="0" applyAlignment="0" applyProtection="0"/>
    <xf numFmtId="169" fontId="23" fillId="41" borderId="0" applyNumberFormat="0" applyBorder="0" applyAlignment="0" applyProtection="0"/>
    <xf numFmtId="169" fontId="23" fillId="41" borderId="0" applyNumberFormat="0" applyBorder="0" applyAlignment="0" applyProtection="0"/>
    <xf numFmtId="169" fontId="23" fillId="41" borderId="0" applyNumberFormat="0" applyBorder="0" applyAlignment="0" applyProtection="0"/>
    <xf numFmtId="169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168" fontId="24" fillId="20" borderId="0" applyNumberFormat="0" applyBorder="0" applyAlignment="0" applyProtection="0"/>
    <xf numFmtId="168" fontId="24" fillId="20" borderId="0" applyNumberFormat="0" applyBorder="0" applyAlignment="0" applyProtection="0"/>
    <xf numFmtId="0" fontId="14" fillId="20" borderId="0" applyNumberFormat="0" applyBorder="0" applyAlignment="0" applyProtection="0"/>
    <xf numFmtId="169" fontId="23" fillId="42" borderId="0" applyNumberFormat="0" applyBorder="0" applyAlignment="0" applyProtection="0"/>
    <xf numFmtId="169" fontId="23" fillId="42" borderId="0" applyNumberFormat="0" applyBorder="0" applyAlignment="0" applyProtection="0"/>
    <xf numFmtId="169" fontId="23" fillId="42" borderId="0" applyNumberFormat="0" applyBorder="0" applyAlignment="0" applyProtection="0"/>
    <xf numFmtId="169" fontId="23" fillId="42" borderId="0" applyNumberFormat="0" applyBorder="0" applyAlignment="0" applyProtection="0"/>
    <xf numFmtId="169" fontId="23" fillId="42" borderId="0" applyNumberFormat="0" applyBorder="0" applyAlignment="0" applyProtection="0"/>
    <xf numFmtId="169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168" fontId="24" fillId="24" borderId="0" applyNumberFormat="0" applyBorder="0" applyAlignment="0" applyProtection="0"/>
    <xf numFmtId="168" fontId="24" fillId="24" borderId="0" applyNumberFormat="0" applyBorder="0" applyAlignment="0" applyProtection="0"/>
    <xf numFmtId="0" fontId="14" fillId="24" borderId="0" applyNumberFormat="0" applyBorder="0" applyAlignment="0" applyProtection="0"/>
    <xf numFmtId="169" fontId="23" fillId="45" borderId="0" applyNumberFormat="0" applyBorder="0" applyAlignment="0" applyProtection="0"/>
    <xf numFmtId="169" fontId="23" fillId="45" borderId="0" applyNumberFormat="0" applyBorder="0" applyAlignment="0" applyProtection="0"/>
    <xf numFmtId="169" fontId="23" fillId="45" borderId="0" applyNumberFormat="0" applyBorder="0" applyAlignment="0" applyProtection="0"/>
    <xf numFmtId="169" fontId="23" fillId="45" borderId="0" applyNumberFormat="0" applyBorder="0" applyAlignment="0" applyProtection="0"/>
    <xf numFmtId="169" fontId="23" fillId="45" borderId="0" applyNumberFormat="0" applyBorder="0" applyAlignment="0" applyProtection="0"/>
    <xf numFmtId="169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168" fontId="24" fillId="28" borderId="0" applyNumberFormat="0" applyBorder="0" applyAlignment="0" applyProtection="0"/>
    <xf numFmtId="168" fontId="24" fillId="28" borderId="0" applyNumberFormat="0" applyBorder="0" applyAlignment="0" applyProtection="0"/>
    <xf numFmtId="0" fontId="14" fillId="28" borderId="0" applyNumberFormat="0" applyBorder="0" applyAlignment="0" applyProtection="0"/>
    <xf numFmtId="169" fontId="23" fillId="46" borderId="0" applyNumberFormat="0" applyBorder="0" applyAlignment="0" applyProtection="0"/>
    <xf numFmtId="169" fontId="23" fillId="46" borderId="0" applyNumberFormat="0" applyBorder="0" applyAlignment="0" applyProtection="0"/>
    <xf numFmtId="169" fontId="23" fillId="46" borderId="0" applyNumberFormat="0" applyBorder="0" applyAlignment="0" applyProtection="0"/>
    <xf numFmtId="169" fontId="23" fillId="46" borderId="0" applyNumberFormat="0" applyBorder="0" applyAlignment="0" applyProtection="0"/>
    <xf numFmtId="169" fontId="23" fillId="46" borderId="0" applyNumberFormat="0" applyBorder="0" applyAlignment="0" applyProtection="0"/>
    <xf numFmtId="169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168" fontId="24" fillId="32" borderId="0" applyNumberFormat="0" applyBorder="0" applyAlignment="0" applyProtection="0"/>
    <xf numFmtId="168" fontId="24" fillId="32" borderId="0" applyNumberFormat="0" applyBorder="0" applyAlignment="0" applyProtection="0"/>
    <xf numFmtId="0" fontId="14" fillId="32" borderId="0" applyNumberFormat="0" applyBorder="0" applyAlignment="0" applyProtection="0"/>
    <xf numFmtId="169" fontId="23" fillId="47" borderId="0" applyNumberFormat="0" applyBorder="0" applyAlignment="0" applyProtection="0"/>
    <xf numFmtId="169" fontId="23" fillId="47" borderId="0" applyNumberFormat="0" applyBorder="0" applyAlignment="0" applyProtection="0"/>
    <xf numFmtId="169" fontId="23" fillId="47" borderId="0" applyNumberFormat="0" applyBorder="0" applyAlignment="0" applyProtection="0"/>
    <xf numFmtId="169" fontId="23" fillId="47" borderId="0" applyNumberFormat="0" applyBorder="0" applyAlignment="0" applyProtection="0"/>
    <xf numFmtId="169" fontId="23" fillId="47" borderId="0" applyNumberFormat="0" applyBorder="0" applyAlignment="0" applyProtection="0"/>
    <xf numFmtId="169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168" fontId="24" fillId="9" borderId="0" applyNumberFormat="0" applyBorder="0" applyAlignment="0" applyProtection="0"/>
    <xf numFmtId="168" fontId="24" fillId="9" borderId="0" applyNumberFormat="0" applyBorder="0" applyAlignment="0" applyProtection="0"/>
    <xf numFmtId="0" fontId="14" fillId="9" borderId="0" applyNumberFormat="0" applyBorder="0" applyAlignment="0" applyProtection="0"/>
    <xf numFmtId="169" fontId="23" fillId="48" borderId="0" applyNumberFormat="0" applyBorder="0" applyAlignment="0" applyProtection="0"/>
    <xf numFmtId="169" fontId="23" fillId="48" borderId="0" applyNumberFormat="0" applyBorder="0" applyAlignment="0" applyProtection="0"/>
    <xf numFmtId="169" fontId="23" fillId="48" borderId="0" applyNumberFormat="0" applyBorder="0" applyAlignment="0" applyProtection="0"/>
    <xf numFmtId="169" fontId="23" fillId="48" borderId="0" applyNumberFormat="0" applyBorder="0" applyAlignment="0" applyProtection="0"/>
    <xf numFmtId="169" fontId="23" fillId="48" borderId="0" applyNumberFormat="0" applyBorder="0" applyAlignment="0" applyProtection="0"/>
    <xf numFmtId="169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168" fontId="24" fillId="13" borderId="0" applyNumberFormat="0" applyBorder="0" applyAlignment="0" applyProtection="0"/>
    <xf numFmtId="168" fontId="24" fillId="13" borderId="0" applyNumberFormat="0" applyBorder="0" applyAlignment="0" applyProtection="0"/>
    <xf numFmtId="0" fontId="14" fillId="13" borderId="0" applyNumberFormat="0" applyBorder="0" applyAlignment="0" applyProtection="0"/>
    <xf numFmtId="169" fontId="23" fillId="49" borderId="0" applyNumberFormat="0" applyBorder="0" applyAlignment="0" applyProtection="0"/>
    <xf numFmtId="169" fontId="23" fillId="49" borderId="0" applyNumberFormat="0" applyBorder="0" applyAlignment="0" applyProtection="0"/>
    <xf numFmtId="169" fontId="23" fillId="49" borderId="0" applyNumberFormat="0" applyBorder="0" applyAlignment="0" applyProtection="0"/>
    <xf numFmtId="169" fontId="23" fillId="49" borderId="0" applyNumberFormat="0" applyBorder="0" applyAlignment="0" applyProtection="0"/>
    <xf numFmtId="169" fontId="23" fillId="49" borderId="0" applyNumberFormat="0" applyBorder="0" applyAlignment="0" applyProtection="0"/>
    <xf numFmtId="169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168" fontId="24" fillId="17" borderId="0" applyNumberFormat="0" applyBorder="0" applyAlignment="0" applyProtection="0"/>
    <xf numFmtId="168" fontId="24" fillId="17" borderId="0" applyNumberFormat="0" applyBorder="0" applyAlignment="0" applyProtection="0"/>
    <xf numFmtId="0" fontId="14" fillId="17" borderId="0" applyNumberFormat="0" applyBorder="0" applyAlignment="0" applyProtection="0"/>
    <xf numFmtId="169" fontId="23" fillId="50" borderId="0" applyNumberFormat="0" applyBorder="0" applyAlignment="0" applyProtection="0"/>
    <xf numFmtId="169" fontId="23" fillId="50" borderId="0" applyNumberFormat="0" applyBorder="0" applyAlignment="0" applyProtection="0"/>
    <xf numFmtId="169" fontId="23" fillId="50" borderId="0" applyNumberFormat="0" applyBorder="0" applyAlignment="0" applyProtection="0"/>
    <xf numFmtId="169" fontId="23" fillId="50" borderId="0" applyNumberFormat="0" applyBorder="0" applyAlignment="0" applyProtection="0"/>
    <xf numFmtId="169" fontId="23" fillId="50" borderId="0" applyNumberFormat="0" applyBorder="0" applyAlignment="0" applyProtection="0"/>
    <xf numFmtId="169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168" fontId="24" fillId="21" borderId="0" applyNumberFormat="0" applyBorder="0" applyAlignment="0" applyProtection="0"/>
    <xf numFmtId="168" fontId="24" fillId="21" borderId="0" applyNumberFormat="0" applyBorder="0" applyAlignment="0" applyProtection="0"/>
    <xf numFmtId="0" fontId="14" fillId="21" borderId="0" applyNumberFormat="0" applyBorder="0" applyAlignment="0" applyProtection="0"/>
    <xf numFmtId="169" fontId="23" fillId="45" borderId="0" applyNumberFormat="0" applyBorder="0" applyAlignment="0" applyProtection="0"/>
    <xf numFmtId="169" fontId="23" fillId="45" borderId="0" applyNumberFormat="0" applyBorder="0" applyAlignment="0" applyProtection="0"/>
    <xf numFmtId="169" fontId="23" fillId="45" borderId="0" applyNumberFormat="0" applyBorder="0" applyAlignment="0" applyProtection="0"/>
    <xf numFmtId="169" fontId="23" fillId="45" borderId="0" applyNumberFormat="0" applyBorder="0" applyAlignment="0" applyProtection="0"/>
    <xf numFmtId="169" fontId="23" fillId="45" borderId="0" applyNumberFormat="0" applyBorder="0" applyAlignment="0" applyProtection="0"/>
    <xf numFmtId="169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168" fontId="24" fillId="25" borderId="0" applyNumberFormat="0" applyBorder="0" applyAlignment="0" applyProtection="0"/>
    <xf numFmtId="168" fontId="24" fillId="25" borderId="0" applyNumberFormat="0" applyBorder="0" applyAlignment="0" applyProtection="0"/>
    <xf numFmtId="0" fontId="14" fillId="25" borderId="0" applyNumberFormat="0" applyBorder="0" applyAlignment="0" applyProtection="0"/>
    <xf numFmtId="169" fontId="23" fillId="46" borderId="0" applyNumberFormat="0" applyBorder="0" applyAlignment="0" applyProtection="0"/>
    <xf numFmtId="169" fontId="23" fillId="46" borderId="0" applyNumberFormat="0" applyBorder="0" applyAlignment="0" applyProtection="0"/>
    <xf numFmtId="169" fontId="23" fillId="46" borderId="0" applyNumberFormat="0" applyBorder="0" applyAlignment="0" applyProtection="0"/>
    <xf numFmtId="169" fontId="23" fillId="46" borderId="0" applyNumberFormat="0" applyBorder="0" applyAlignment="0" applyProtection="0"/>
    <xf numFmtId="169" fontId="23" fillId="46" borderId="0" applyNumberFormat="0" applyBorder="0" applyAlignment="0" applyProtection="0"/>
    <xf numFmtId="169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168" fontId="24" fillId="29" borderId="0" applyNumberFormat="0" applyBorder="0" applyAlignment="0" applyProtection="0"/>
    <xf numFmtId="168" fontId="24" fillId="29" borderId="0" applyNumberFormat="0" applyBorder="0" applyAlignment="0" applyProtection="0"/>
    <xf numFmtId="0" fontId="14" fillId="29" borderId="0" applyNumberFormat="0" applyBorder="0" applyAlignment="0" applyProtection="0"/>
    <xf numFmtId="169" fontId="23" fillId="51" borderId="0" applyNumberFormat="0" applyBorder="0" applyAlignment="0" applyProtection="0"/>
    <xf numFmtId="169" fontId="23" fillId="51" borderId="0" applyNumberFormat="0" applyBorder="0" applyAlignment="0" applyProtection="0"/>
    <xf numFmtId="169" fontId="23" fillId="51" borderId="0" applyNumberFormat="0" applyBorder="0" applyAlignment="0" applyProtection="0"/>
    <xf numFmtId="169" fontId="23" fillId="51" borderId="0" applyNumberFormat="0" applyBorder="0" applyAlignment="0" applyProtection="0"/>
    <xf numFmtId="169" fontId="23" fillId="51" borderId="0" applyNumberFormat="0" applyBorder="0" applyAlignment="0" applyProtection="0"/>
    <xf numFmtId="169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168" fontId="26" fillId="3" borderId="0" applyNumberFormat="0" applyBorder="0" applyAlignment="0" applyProtection="0"/>
    <xf numFmtId="168" fontId="26" fillId="3" borderId="0" applyNumberFormat="0" applyBorder="0" applyAlignment="0" applyProtection="0"/>
    <xf numFmtId="0" fontId="5" fillId="3" borderId="0" applyNumberFormat="0" applyBorder="0" applyAlignment="0" applyProtection="0"/>
    <xf numFmtId="169" fontId="25" fillId="35" borderId="0" applyNumberFormat="0" applyBorder="0" applyAlignment="0" applyProtection="0"/>
    <xf numFmtId="169" fontId="25" fillId="35" borderId="0" applyNumberFormat="0" applyBorder="0" applyAlignment="0" applyProtection="0"/>
    <xf numFmtId="169" fontId="25" fillId="35" borderId="0" applyNumberFormat="0" applyBorder="0" applyAlignment="0" applyProtection="0"/>
    <xf numFmtId="169" fontId="25" fillId="35" borderId="0" applyNumberFormat="0" applyBorder="0" applyAlignment="0" applyProtection="0"/>
    <xf numFmtId="169" fontId="25" fillId="35" borderId="0" applyNumberFormat="0" applyBorder="0" applyAlignment="0" applyProtection="0"/>
    <xf numFmtId="169" fontId="25" fillId="35" borderId="0" applyNumberFormat="0" applyBorder="0" applyAlignment="0" applyProtection="0"/>
    <xf numFmtId="0" fontId="25" fillId="35" borderId="0" applyNumberFormat="0" applyBorder="0" applyAlignment="0" applyProtection="0"/>
    <xf numFmtId="166" fontId="27" fillId="0" borderId="13"/>
    <xf numFmtId="0" fontId="28" fillId="52" borderId="14" applyNumberFormat="0" applyAlignment="0" applyProtection="0"/>
    <xf numFmtId="0" fontId="28" fillId="52" borderId="14" applyNumberFormat="0" applyAlignment="0" applyProtection="0"/>
    <xf numFmtId="0" fontId="28" fillId="52" borderId="14" applyNumberFormat="0" applyAlignment="0" applyProtection="0"/>
    <xf numFmtId="0" fontId="28" fillId="52" borderId="14" applyNumberFormat="0" applyAlignment="0" applyProtection="0"/>
    <xf numFmtId="0" fontId="28" fillId="52" borderId="14" applyNumberFormat="0" applyAlignment="0" applyProtection="0"/>
    <xf numFmtId="168" fontId="29" fillId="6" borderId="4" applyNumberFormat="0" applyAlignment="0" applyProtection="0"/>
    <xf numFmtId="168" fontId="29" fillId="6" borderId="4" applyNumberFormat="0" applyAlignment="0" applyProtection="0"/>
    <xf numFmtId="0" fontId="9" fillId="6" borderId="4" applyNumberFormat="0" applyAlignment="0" applyProtection="0"/>
    <xf numFmtId="169" fontId="28" fillId="52" borderId="14" applyNumberFormat="0" applyAlignment="0" applyProtection="0"/>
    <xf numFmtId="169" fontId="28" fillId="52" borderId="14" applyNumberFormat="0" applyAlignment="0" applyProtection="0"/>
    <xf numFmtId="169" fontId="28" fillId="52" borderId="14" applyNumberFormat="0" applyAlignment="0" applyProtection="0"/>
    <xf numFmtId="169" fontId="28" fillId="52" borderId="14" applyNumberFormat="0" applyAlignment="0" applyProtection="0"/>
    <xf numFmtId="169" fontId="28" fillId="52" borderId="14" applyNumberFormat="0" applyAlignment="0" applyProtection="0"/>
    <xf numFmtId="169" fontId="28" fillId="52" borderId="14" applyNumberFormat="0" applyAlignment="0" applyProtection="0"/>
    <xf numFmtId="0" fontId="28" fillId="52" borderId="14" applyNumberFormat="0" applyAlignment="0" applyProtection="0"/>
    <xf numFmtId="0" fontId="30" fillId="53" borderId="15" applyNumberFormat="0" applyAlignment="0" applyProtection="0"/>
    <xf numFmtId="0" fontId="30" fillId="53" borderId="15" applyNumberFormat="0" applyAlignment="0" applyProtection="0"/>
    <xf numFmtId="0" fontId="30" fillId="53" borderId="15" applyNumberFormat="0" applyAlignment="0" applyProtection="0"/>
    <xf numFmtId="0" fontId="30" fillId="53" borderId="15" applyNumberFormat="0" applyAlignment="0" applyProtection="0"/>
    <xf numFmtId="0" fontId="30" fillId="53" borderId="15" applyNumberFormat="0" applyAlignment="0" applyProtection="0"/>
    <xf numFmtId="168" fontId="31" fillId="7" borderId="7" applyNumberFormat="0" applyAlignment="0" applyProtection="0"/>
    <xf numFmtId="168" fontId="31" fillId="7" borderId="7" applyNumberFormat="0" applyAlignment="0" applyProtection="0"/>
    <xf numFmtId="0" fontId="11" fillId="7" borderId="7" applyNumberFormat="0" applyAlignment="0" applyProtection="0"/>
    <xf numFmtId="169" fontId="30" fillId="53" borderId="15" applyNumberFormat="0" applyAlignment="0" applyProtection="0"/>
    <xf numFmtId="169" fontId="30" fillId="53" borderId="15" applyNumberFormat="0" applyAlignment="0" applyProtection="0"/>
    <xf numFmtId="169" fontId="30" fillId="53" borderId="15" applyNumberFormat="0" applyAlignment="0" applyProtection="0"/>
    <xf numFmtId="169" fontId="30" fillId="53" borderId="15" applyNumberFormat="0" applyAlignment="0" applyProtection="0"/>
    <xf numFmtId="169" fontId="30" fillId="53" borderId="15" applyNumberFormat="0" applyAlignment="0" applyProtection="0"/>
    <xf numFmtId="169" fontId="30" fillId="53" borderId="15" applyNumberFormat="0" applyAlignment="0" applyProtection="0"/>
    <xf numFmtId="0" fontId="30" fillId="53" borderId="15" applyNumberFormat="0" applyAlignment="0" applyProtection="0"/>
    <xf numFmtId="170" fontId="32" fillId="0" borderId="16" applyBorder="0">
      <alignment horizontal="center" vertical="center"/>
    </xf>
    <xf numFmtId="0" fontId="33" fillId="54" borderId="0">
      <alignment horizontal="left"/>
    </xf>
    <xf numFmtId="0" fontId="34" fillId="54" borderId="0">
      <alignment horizontal="right"/>
    </xf>
    <xf numFmtId="0" fontId="35" fillId="55" borderId="0">
      <alignment horizontal="center"/>
    </xf>
    <xf numFmtId="0" fontId="34" fillId="54" borderId="0">
      <alignment horizontal="right"/>
    </xf>
    <xf numFmtId="0" fontId="36" fillId="55" borderId="0">
      <alignment horizontal="left"/>
    </xf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56" borderId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42" borderId="17" applyNumberFormat="0" applyFont="0" applyAlignment="0">
      <protection locked="0"/>
    </xf>
    <xf numFmtId="0" fontId="19" fillId="42" borderId="17" applyNumberFormat="0" applyFont="0" applyAlignment="0">
      <protection locked="0"/>
    </xf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68" fontId="38" fillId="0" borderId="0" applyNumberFormat="0" applyFill="0" applyBorder="0" applyAlignment="0" applyProtection="0"/>
    <xf numFmtId="168" fontId="3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9" fontId="37" fillId="0" borderId="0" applyNumberFormat="0" applyFill="0" applyBorder="0" applyAlignment="0" applyProtection="0"/>
    <xf numFmtId="169" fontId="37" fillId="0" borderId="0" applyNumberFormat="0" applyFill="0" applyBorder="0" applyAlignment="0" applyProtection="0"/>
    <xf numFmtId="169" fontId="37" fillId="0" borderId="0" applyNumberFormat="0" applyFill="0" applyBorder="0" applyAlignment="0" applyProtection="0"/>
    <xf numFmtId="169" fontId="37" fillId="0" borderId="0" applyNumberFormat="0" applyFill="0" applyBorder="0" applyAlignment="0" applyProtection="0"/>
    <xf numFmtId="169" fontId="37" fillId="0" borderId="0" applyNumberFormat="0" applyFill="0" applyBorder="0" applyAlignment="0" applyProtection="0"/>
    <xf numFmtId="169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9" fillId="0" borderId="0" applyProtection="0"/>
    <xf numFmtId="0" fontId="39" fillId="0" borderId="0" applyProtection="0"/>
    <xf numFmtId="0" fontId="39" fillId="0" borderId="0" applyProtection="0"/>
    <xf numFmtId="0" fontId="39" fillId="0" borderId="0" applyProtection="0"/>
    <xf numFmtId="0" fontId="39" fillId="0" borderId="0" applyProtection="0"/>
    <xf numFmtId="0" fontId="39" fillId="0" borderId="0" applyProtection="0"/>
    <xf numFmtId="0" fontId="39" fillId="0" borderId="0" applyProtection="0"/>
    <xf numFmtId="0" fontId="39" fillId="0" borderId="0" applyProtection="0"/>
    <xf numFmtId="0" fontId="39" fillId="0" borderId="0" applyProtection="0"/>
    <xf numFmtId="168" fontId="39" fillId="0" borderId="0" applyProtection="0"/>
    <xf numFmtId="168" fontId="39" fillId="0" borderId="0" applyProtection="0"/>
    <xf numFmtId="0" fontId="39" fillId="0" borderId="0" applyProtection="0"/>
    <xf numFmtId="0" fontId="40" fillId="0" borderId="0" applyProtection="0"/>
    <xf numFmtId="0" fontId="40" fillId="0" borderId="0" applyProtection="0"/>
    <xf numFmtId="0" fontId="40" fillId="0" borderId="0" applyProtection="0"/>
    <xf numFmtId="0" fontId="40" fillId="0" borderId="0" applyProtection="0"/>
    <xf numFmtId="0" fontId="40" fillId="0" borderId="0" applyProtection="0"/>
    <xf numFmtId="0" fontId="40" fillId="0" borderId="0" applyProtection="0"/>
    <xf numFmtId="0" fontId="40" fillId="0" borderId="0" applyProtection="0"/>
    <xf numFmtId="0" fontId="40" fillId="0" borderId="0" applyProtection="0"/>
    <xf numFmtId="0" fontId="40" fillId="0" borderId="0" applyProtection="0"/>
    <xf numFmtId="168" fontId="40" fillId="0" borderId="0" applyProtection="0"/>
    <xf numFmtId="168" fontId="40" fillId="0" borderId="0" applyProtection="0"/>
    <xf numFmtId="0" fontId="40" fillId="0" borderId="0" applyProtection="0"/>
    <xf numFmtId="0" fontId="41" fillId="0" borderId="0" applyProtection="0"/>
    <xf numFmtId="0" fontId="41" fillId="0" borderId="0" applyProtection="0"/>
    <xf numFmtId="0" fontId="41" fillId="0" borderId="0" applyProtection="0"/>
    <xf numFmtId="0" fontId="41" fillId="0" borderId="0" applyProtection="0"/>
    <xf numFmtId="0" fontId="41" fillId="0" borderId="0" applyProtection="0"/>
    <xf numFmtId="0" fontId="41" fillId="0" borderId="0" applyProtection="0"/>
    <xf numFmtId="0" fontId="41" fillId="0" borderId="0" applyProtection="0"/>
    <xf numFmtId="0" fontId="41" fillId="0" borderId="0" applyProtection="0"/>
    <xf numFmtId="0" fontId="41" fillId="0" borderId="0" applyProtection="0"/>
    <xf numFmtId="168" fontId="41" fillId="0" borderId="0" applyProtection="0"/>
    <xf numFmtId="168" fontId="41" fillId="0" borderId="0" applyProtection="0"/>
    <xf numFmtId="0" fontId="41" fillId="0" borderId="0" applyProtection="0"/>
    <xf numFmtId="0" fontId="42" fillId="0" borderId="0" applyProtection="0"/>
    <xf numFmtId="0" fontId="42" fillId="0" borderId="0" applyProtection="0"/>
    <xf numFmtId="0" fontId="42" fillId="0" borderId="0" applyProtection="0"/>
    <xf numFmtId="0" fontId="42" fillId="0" borderId="0" applyProtection="0"/>
    <xf numFmtId="0" fontId="42" fillId="0" borderId="0" applyProtection="0"/>
    <xf numFmtId="0" fontId="42" fillId="0" borderId="0" applyProtection="0"/>
    <xf numFmtId="0" fontId="42" fillId="0" borderId="0" applyProtection="0"/>
    <xf numFmtId="0" fontId="42" fillId="0" borderId="0" applyProtection="0"/>
    <xf numFmtId="0" fontId="42" fillId="0" borderId="0" applyProtection="0"/>
    <xf numFmtId="168" fontId="42" fillId="0" borderId="0" applyProtection="0"/>
    <xf numFmtId="168" fontId="42" fillId="0" borderId="0" applyProtection="0"/>
    <xf numFmtId="0" fontId="42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168" fontId="19" fillId="0" borderId="0" applyProtection="0"/>
    <xf numFmtId="168" fontId="19" fillId="0" borderId="0" applyProtection="0"/>
    <xf numFmtId="0" fontId="19" fillId="0" borderId="0" applyProtection="0"/>
    <xf numFmtId="0" fontId="39" fillId="0" borderId="0" applyProtection="0"/>
    <xf numFmtId="0" fontId="39" fillId="0" borderId="0" applyProtection="0"/>
    <xf numFmtId="0" fontId="39" fillId="0" borderId="0" applyProtection="0"/>
    <xf numFmtId="0" fontId="39" fillId="0" borderId="0" applyProtection="0"/>
    <xf numFmtId="0" fontId="39" fillId="0" borderId="0" applyProtection="0"/>
    <xf numFmtId="0" fontId="39" fillId="0" borderId="0" applyProtection="0"/>
    <xf numFmtId="0" fontId="39" fillId="0" borderId="0" applyProtection="0"/>
    <xf numFmtId="0" fontId="39" fillId="0" borderId="0" applyProtection="0"/>
    <xf numFmtId="0" fontId="39" fillId="0" borderId="0" applyProtection="0"/>
    <xf numFmtId="168" fontId="39" fillId="0" borderId="0" applyProtection="0"/>
    <xf numFmtId="168" fontId="39" fillId="0" borderId="0" applyProtection="0"/>
    <xf numFmtId="0" fontId="39" fillId="0" borderId="0" applyProtection="0"/>
    <xf numFmtId="0" fontId="43" fillId="0" borderId="0" applyProtection="0"/>
    <xf numFmtId="0" fontId="43" fillId="0" borderId="0" applyProtection="0"/>
    <xf numFmtId="0" fontId="43" fillId="0" borderId="0" applyProtection="0"/>
    <xf numFmtId="0" fontId="43" fillId="0" borderId="0" applyProtection="0"/>
    <xf numFmtId="0" fontId="43" fillId="0" borderId="0" applyProtection="0"/>
    <xf numFmtId="0" fontId="43" fillId="0" borderId="0" applyProtection="0"/>
    <xf numFmtId="0" fontId="43" fillId="0" borderId="0" applyProtection="0"/>
    <xf numFmtId="0" fontId="43" fillId="0" borderId="0" applyProtection="0"/>
    <xf numFmtId="0" fontId="43" fillId="0" borderId="0" applyProtection="0"/>
    <xf numFmtId="168" fontId="43" fillId="0" borderId="0" applyProtection="0"/>
    <xf numFmtId="168" fontId="43" fillId="0" borderId="0" applyProtection="0"/>
    <xf numFmtId="0" fontId="43" fillId="0" borderId="0" applyProtection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44" fillId="36" borderId="0" applyNumberFormat="0" applyBorder="0" applyAlignment="0" applyProtection="0"/>
    <xf numFmtId="0" fontId="44" fillId="36" borderId="0" applyNumberFormat="0" applyBorder="0" applyAlignment="0" applyProtection="0"/>
    <xf numFmtId="0" fontId="44" fillId="36" borderId="0" applyNumberFormat="0" applyBorder="0" applyAlignment="0" applyProtection="0"/>
    <xf numFmtId="0" fontId="44" fillId="36" borderId="0" applyNumberFormat="0" applyBorder="0" applyAlignment="0" applyProtection="0"/>
    <xf numFmtId="0" fontId="44" fillId="36" borderId="0" applyNumberFormat="0" applyBorder="0" applyAlignment="0" applyProtection="0"/>
    <xf numFmtId="168" fontId="45" fillId="2" borderId="0" applyNumberFormat="0" applyBorder="0" applyAlignment="0" applyProtection="0"/>
    <xf numFmtId="168" fontId="45" fillId="2" borderId="0" applyNumberFormat="0" applyBorder="0" applyAlignment="0" applyProtection="0"/>
    <xf numFmtId="0" fontId="4" fillId="2" borderId="0" applyNumberFormat="0" applyBorder="0" applyAlignment="0" applyProtection="0"/>
    <xf numFmtId="169" fontId="44" fillId="36" borderId="0" applyNumberFormat="0" applyBorder="0" applyAlignment="0" applyProtection="0"/>
    <xf numFmtId="169" fontId="44" fillId="36" borderId="0" applyNumberFormat="0" applyBorder="0" applyAlignment="0" applyProtection="0"/>
    <xf numFmtId="169" fontId="44" fillId="36" borderId="0" applyNumberFormat="0" applyBorder="0" applyAlignment="0" applyProtection="0"/>
    <xf numFmtId="169" fontId="44" fillId="36" borderId="0" applyNumberFormat="0" applyBorder="0" applyAlignment="0" applyProtection="0"/>
    <xf numFmtId="169" fontId="44" fillId="36" borderId="0" applyNumberFormat="0" applyBorder="0" applyAlignment="0" applyProtection="0"/>
    <xf numFmtId="169" fontId="44" fillId="36" borderId="0" applyNumberFormat="0" applyBorder="0" applyAlignment="0" applyProtection="0"/>
    <xf numFmtId="0" fontId="44" fillId="36" borderId="0" applyNumberFormat="0" applyBorder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168" fontId="47" fillId="0" borderId="1" applyNumberFormat="0" applyFill="0" applyAlignment="0" applyProtection="0"/>
    <xf numFmtId="168" fontId="47" fillId="0" borderId="1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69" fontId="46" fillId="0" borderId="18" applyNumberFormat="0" applyFill="0" applyAlignment="0" applyProtection="0"/>
    <xf numFmtId="169" fontId="46" fillId="0" borderId="18" applyNumberFormat="0" applyFill="0" applyAlignment="0" applyProtection="0"/>
    <xf numFmtId="169" fontId="46" fillId="0" borderId="18" applyNumberFormat="0" applyFill="0" applyAlignment="0" applyProtection="0"/>
    <xf numFmtId="169" fontId="46" fillId="0" borderId="18" applyNumberFormat="0" applyFill="0" applyAlignment="0" applyProtection="0"/>
    <xf numFmtId="169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9" fillId="0" borderId="19" applyNumberFormat="0" applyFill="0" applyAlignment="0" applyProtection="0"/>
    <xf numFmtId="0" fontId="49" fillId="0" borderId="19" applyNumberFormat="0" applyFill="0" applyAlignment="0" applyProtection="0"/>
    <xf numFmtId="0" fontId="49" fillId="0" borderId="19" applyNumberFormat="0" applyFill="0" applyAlignment="0" applyProtection="0"/>
    <xf numFmtId="0" fontId="49" fillId="0" borderId="19" applyNumberFormat="0" applyFill="0" applyAlignment="0" applyProtection="0"/>
    <xf numFmtId="0" fontId="49" fillId="0" borderId="19" applyNumberFormat="0" applyFill="0" applyAlignment="0" applyProtection="0"/>
    <xf numFmtId="168" fontId="50" fillId="0" borderId="2" applyNumberFormat="0" applyFill="0" applyAlignment="0" applyProtection="0"/>
    <xf numFmtId="168" fontId="50" fillId="0" borderId="2" applyNumberFormat="0" applyFill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9" fontId="49" fillId="0" borderId="19" applyNumberFormat="0" applyFill="0" applyAlignment="0" applyProtection="0"/>
    <xf numFmtId="169" fontId="49" fillId="0" borderId="19" applyNumberFormat="0" applyFill="0" applyAlignment="0" applyProtection="0"/>
    <xf numFmtId="169" fontId="49" fillId="0" borderId="19" applyNumberFormat="0" applyFill="0" applyAlignment="0" applyProtection="0"/>
    <xf numFmtId="169" fontId="49" fillId="0" borderId="19" applyNumberFormat="0" applyFill="0" applyAlignment="0" applyProtection="0"/>
    <xf numFmtId="169" fontId="49" fillId="0" borderId="19" applyNumberFormat="0" applyFill="0" applyAlignment="0" applyProtection="0"/>
    <xf numFmtId="0" fontId="49" fillId="0" borderId="19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168" fontId="53" fillId="0" borderId="3" applyNumberFormat="0" applyFill="0" applyAlignment="0" applyProtection="0"/>
    <xf numFmtId="168" fontId="53" fillId="0" borderId="3" applyNumberFormat="0" applyFill="0" applyAlignment="0" applyProtection="0"/>
    <xf numFmtId="0" fontId="3" fillId="0" borderId="3" applyNumberFormat="0" applyFill="0" applyAlignment="0" applyProtection="0"/>
    <xf numFmtId="169" fontId="52" fillId="0" borderId="20" applyNumberFormat="0" applyFill="0" applyAlignment="0" applyProtection="0"/>
    <xf numFmtId="169" fontId="52" fillId="0" borderId="20" applyNumberFormat="0" applyFill="0" applyAlignment="0" applyProtection="0"/>
    <xf numFmtId="169" fontId="52" fillId="0" borderId="20" applyNumberFormat="0" applyFill="0" applyAlignment="0" applyProtection="0"/>
    <xf numFmtId="169" fontId="52" fillId="0" borderId="20" applyNumberFormat="0" applyFill="0" applyAlignment="0" applyProtection="0"/>
    <xf numFmtId="169" fontId="52" fillId="0" borderId="20" applyNumberFormat="0" applyFill="0" applyAlignment="0" applyProtection="0"/>
    <xf numFmtId="169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8" fontId="53" fillId="0" borderId="0" applyNumberFormat="0" applyFill="0" applyBorder="0" applyAlignment="0" applyProtection="0"/>
    <xf numFmtId="168" fontId="5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9" fontId="52" fillId="0" borderId="0" applyNumberFormat="0" applyFill="0" applyBorder="0" applyAlignment="0" applyProtection="0"/>
    <xf numFmtId="169" fontId="52" fillId="0" borderId="0" applyNumberFormat="0" applyFill="0" applyBorder="0" applyAlignment="0" applyProtection="0"/>
    <xf numFmtId="169" fontId="52" fillId="0" borderId="0" applyNumberFormat="0" applyFill="0" applyBorder="0" applyAlignment="0" applyProtection="0"/>
    <xf numFmtId="169" fontId="52" fillId="0" borderId="0" applyNumberFormat="0" applyFill="0" applyBorder="0" applyAlignment="0" applyProtection="0"/>
    <xf numFmtId="169" fontId="52" fillId="0" borderId="0" applyNumberFormat="0" applyFill="0" applyBorder="0" applyAlignment="0" applyProtection="0"/>
    <xf numFmtId="169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4" fillId="39" borderId="14" applyNumberFormat="0" applyAlignment="0" applyProtection="0"/>
    <xf numFmtId="0" fontId="54" fillId="39" borderId="14" applyNumberFormat="0" applyAlignment="0" applyProtection="0"/>
    <xf numFmtId="0" fontId="54" fillId="39" borderId="14" applyNumberFormat="0" applyAlignment="0" applyProtection="0"/>
    <xf numFmtId="0" fontId="54" fillId="39" borderId="14" applyNumberFormat="0" applyAlignment="0" applyProtection="0"/>
    <xf numFmtId="0" fontId="54" fillId="39" borderId="14" applyNumberFormat="0" applyAlignment="0" applyProtection="0"/>
    <xf numFmtId="168" fontId="55" fillId="5" borderId="4" applyNumberFormat="0" applyAlignment="0" applyProtection="0"/>
    <xf numFmtId="168" fontId="55" fillId="5" borderId="4" applyNumberFormat="0" applyAlignment="0" applyProtection="0"/>
    <xf numFmtId="0" fontId="7" fillId="5" borderId="4" applyNumberFormat="0" applyAlignment="0" applyProtection="0"/>
    <xf numFmtId="169" fontId="54" fillId="39" borderId="14" applyNumberFormat="0" applyAlignment="0" applyProtection="0"/>
    <xf numFmtId="169" fontId="54" fillId="39" borderId="14" applyNumberFormat="0" applyAlignment="0" applyProtection="0"/>
    <xf numFmtId="169" fontId="54" fillId="39" borderId="14" applyNumberFormat="0" applyAlignment="0" applyProtection="0"/>
    <xf numFmtId="169" fontId="54" fillId="39" borderId="14" applyNumberFormat="0" applyAlignment="0" applyProtection="0"/>
    <xf numFmtId="169" fontId="54" fillId="39" borderId="14" applyNumberFormat="0" applyAlignment="0" applyProtection="0"/>
    <xf numFmtId="169" fontId="54" fillId="39" borderId="14" applyNumberFormat="0" applyAlignment="0" applyProtection="0"/>
    <xf numFmtId="0" fontId="54" fillId="39" borderId="14" applyNumberFormat="0" applyAlignment="0" applyProtection="0"/>
    <xf numFmtId="0" fontId="33" fillId="54" borderId="0">
      <alignment horizontal="left"/>
    </xf>
    <xf numFmtId="0" fontId="56" fillId="55" borderId="0">
      <alignment horizontal="left"/>
    </xf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168" fontId="58" fillId="0" borderId="6" applyNumberFormat="0" applyFill="0" applyAlignment="0" applyProtection="0"/>
    <xf numFmtId="168" fontId="58" fillId="0" borderId="6" applyNumberFormat="0" applyFill="0" applyAlignment="0" applyProtection="0"/>
    <xf numFmtId="0" fontId="10" fillId="0" borderId="6" applyNumberFormat="0" applyFill="0" applyAlignment="0" applyProtection="0"/>
    <xf numFmtId="169" fontId="57" fillId="0" borderId="21" applyNumberFormat="0" applyFill="0" applyAlignment="0" applyProtection="0"/>
    <xf numFmtId="169" fontId="57" fillId="0" borderId="21" applyNumberFormat="0" applyFill="0" applyAlignment="0" applyProtection="0"/>
    <xf numFmtId="169" fontId="57" fillId="0" borderId="21" applyNumberFormat="0" applyFill="0" applyAlignment="0" applyProtection="0"/>
    <xf numFmtId="169" fontId="57" fillId="0" borderId="21" applyNumberFormat="0" applyFill="0" applyAlignment="0" applyProtection="0"/>
    <xf numFmtId="169" fontId="57" fillId="0" borderId="21" applyNumberFormat="0" applyFill="0" applyAlignment="0" applyProtection="0"/>
    <xf numFmtId="169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9" fillId="57" borderId="0" applyNumberFormat="0" applyBorder="0" applyAlignment="0" applyProtection="0"/>
    <xf numFmtId="0" fontId="59" fillId="57" borderId="0" applyNumberFormat="0" applyBorder="0" applyAlignment="0" applyProtection="0"/>
    <xf numFmtId="0" fontId="59" fillId="57" borderId="0" applyNumberFormat="0" applyBorder="0" applyAlignment="0" applyProtection="0"/>
    <xf numFmtId="0" fontId="59" fillId="57" borderId="0" applyNumberFormat="0" applyBorder="0" applyAlignment="0" applyProtection="0"/>
    <xf numFmtId="0" fontId="59" fillId="57" borderId="0" applyNumberFormat="0" applyBorder="0" applyAlignment="0" applyProtection="0"/>
    <xf numFmtId="168" fontId="60" fillId="4" borderId="0" applyNumberFormat="0" applyBorder="0" applyAlignment="0" applyProtection="0"/>
    <xf numFmtId="168" fontId="60" fillId="4" borderId="0" applyNumberFormat="0" applyBorder="0" applyAlignment="0" applyProtection="0"/>
    <xf numFmtId="0" fontId="6" fillId="4" borderId="0" applyNumberFormat="0" applyBorder="0" applyAlignment="0" applyProtection="0"/>
    <xf numFmtId="169" fontId="59" fillId="57" borderId="0" applyNumberFormat="0" applyBorder="0" applyAlignment="0" applyProtection="0"/>
    <xf numFmtId="169" fontId="59" fillId="57" borderId="0" applyNumberFormat="0" applyBorder="0" applyAlignment="0" applyProtection="0"/>
    <xf numFmtId="169" fontId="59" fillId="57" borderId="0" applyNumberFormat="0" applyBorder="0" applyAlignment="0" applyProtection="0"/>
    <xf numFmtId="169" fontId="59" fillId="57" borderId="0" applyNumberFormat="0" applyBorder="0" applyAlignment="0" applyProtection="0"/>
    <xf numFmtId="169" fontId="59" fillId="57" borderId="0" applyNumberFormat="0" applyBorder="0" applyAlignment="0" applyProtection="0"/>
    <xf numFmtId="169" fontId="59" fillId="57" borderId="0" applyNumberFormat="0" applyBorder="0" applyAlignment="0" applyProtection="0"/>
    <xf numFmtId="0" fontId="59" fillId="57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8" fontId="19" fillId="0" borderId="0"/>
    <xf numFmtId="168" fontId="19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9" fontId="61" fillId="0" borderId="0"/>
    <xf numFmtId="169" fontId="61" fillId="0" borderId="0"/>
    <xf numFmtId="169" fontId="61" fillId="0" borderId="0"/>
    <xf numFmtId="169" fontId="61" fillId="0" borderId="0"/>
    <xf numFmtId="169" fontId="61" fillId="0" borderId="0"/>
    <xf numFmtId="168" fontId="22" fillId="0" borderId="0"/>
    <xf numFmtId="168" fontId="22" fillId="0" borderId="0"/>
    <xf numFmtId="0" fontId="16" fillId="0" borderId="0"/>
    <xf numFmtId="0" fontId="19" fillId="0" borderId="0"/>
    <xf numFmtId="169" fontId="61" fillId="0" borderId="0"/>
    <xf numFmtId="169" fontId="61" fillId="0" borderId="0"/>
    <xf numFmtId="169" fontId="61" fillId="0" borderId="0"/>
    <xf numFmtId="169" fontId="61" fillId="0" borderId="0"/>
    <xf numFmtId="169" fontId="61" fillId="0" borderId="0"/>
    <xf numFmtId="169" fontId="61" fillId="0" borderId="0"/>
    <xf numFmtId="169" fontId="61" fillId="0" borderId="0"/>
    <xf numFmtId="169" fontId="6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8" fontId="22" fillId="0" borderId="0"/>
    <xf numFmtId="0" fontId="19" fillId="0" borderId="0"/>
    <xf numFmtId="0" fontId="19" fillId="0" borderId="0"/>
    <xf numFmtId="168" fontId="22" fillId="0" borderId="0"/>
    <xf numFmtId="168" fontId="22" fillId="0" borderId="0"/>
    <xf numFmtId="0" fontId="19" fillId="0" borderId="0"/>
    <xf numFmtId="0" fontId="19" fillId="0" borderId="0"/>
    <xf numFmtId="0" fontId="19" fillId="0" borderId="0"/>
    <xf numFmtId="168" fontId="22" fillId="0" borderId="0"/>
    <xf numFmtId="0" fontId="1" fillId="0" borderId="0"/>
    <xf numFmtId="0" fontId="1" fillId="0" borderId="0"/>
    <xf numFmtId="0" fontId="19" fillId="0" borderId="0"/>
    <xf numFmtId="168" fontId="22" fillId="0" borderId="0"/>
    <xf numFmtId="168" fontId="22" fillId="0" borderId="0"/>
    <xf numFmtId="0" fontId="19" fillId="0" borderId="0"/>
    <xf numFmtId="0" fontId="19" fillId="0" borderId="0"/>
    <xf numFmtId="168" fontId="22" fillId="0" borderId="0"/>
    <xf numFmtId="168" fontId="22" fillId="0" borderId="0"/>
    <xf numFmtId="0" fontId="19" fillId="0" borderId="0"/>
    <xf numFmtId="0" fontId="19" fillId="0" borderId="0"/>
    <xf numFmtId="168" fontId="22" fillId="0" borderId="0"/>
    <xf numFmtId="168" fontId="22" fillId="0" borderId="0"/>
    <xf numFmtId="0" fontId="19" fillId="0" borderId="0"/>
    <xf numFmtId="0" fontId="62" fillId="58" borderId="22" applyNumberFormat="0" applyFont="0" applyAlignment="0" applyProtection="0"/>
    <xf numFmtId="0" fontId="62" fillId="58" borderId="22" applyNumberFormat="0" applyFont="0" applyAlignment="0" applyProtection="0"/>
    <xf numFmtId="0" fontId="62" fillId="58" borderId="22" applyNumberFormat="0" applyFont="0" applyAlignment="0" applyProtection="0"/>
    <xf numFmtId="0" fontId="62" fillId="58" borderId="22" applyNumberFormat="0" applyFont="0" applyAlignment="0" applyProtection="0"/>
    <xf numFmtId="0" fontId="62" fillId="58" borderId="22" applyNumberFormat="0" applyFont="0" applyAlignment="0" applyProtection="0"/>
    <xf numFmtId="0" fontId="16" fillId="58" borderId="22" applyNumberFormat="0" applyFont="0" applyAlignment="0" applyProtection="0"/>
    <xf numFmtId="168" fontId="62" fillId="8" borderId="8" applyNumberFormat="0" applyFont="0" applyAlignment="0" applyProtection="0"/>
    <xf numFmtId="168" fontId="62" fillId="8" borderId="8" applyNumberFormat="0" applyFont="0" applyAlignment="0" applyProtection="0"/>
    <xf numFmtId="0" fontId="16" fillId="58" borderId="22" applyNumberFormat="0" applyFont="0" applyAlignment="0" applyProtection="0"/>
    <xf numFmtId="168" fontId="62" fillId="8" borderId="8" applyNumberFormat="0" applyFont="0" applyAlignment="0" applyProtection="0"/>
    <xf numFmtId="168" fontId="62" fillId="8" borderId="8" applyNumberFormat="0" applyFont="0" applyAlignment="0" applyProtection="0"/>
    <xf numFmtId="169" fontId="62" fillId="58" borderId="22" applyNumberFormat="0" applyFont="0" applyAlignment="0" applyProtection="0"/>
    <xf numFmtId="168" fontId="62" fillId="8" borderId="8" applyNumberFormat="0" applyFont="0" applyAlignment="0" applyProtection="0"/>
    <xf numFmtId="168" fontId="62" fillId="8" borderId="8" applyNumberFormat="0" applyFont="0" applyAlignment="0" applyProtection="0"/>
    <xf numFmtId="169" fontId="62" fillId="58" borderId="22" applyNumberFormat="0" applyFont="0" applyAlignment="0" applyProtection="0"/>
    <xf numFmtId="168" fontId="62" fillId="8" borderId="8" applyNumberFormat="0" applyFont="0" applyAlignment="0" applyProtection="0"/>
    <xf numFmtId="168" fontId="62" fillId="8" borderId="8" applyNumberFormat="0" applyFont="0" applyAlignment="0" applyProtection="0"/>
    <xf numFmtId="169" fontId="62" fillId="58" borderId="22" applyNumberFormat="0" applyFont="0" applyAlignment="0" applyProtection="0"/>
    <xf numFmtId="168" fontId="62" fillId="8" borderId="8" applyNumberFormat="0" applyFont="0" applyAlignment="0" applyProtection="0"/>
    <xf numFmtId="168" fontId="62" fillId="8" borderId="8" applyNumberFormat="0" applyFont="0" applyAlignment="0" applyProtection="0"/>
    <xf numFmtId="169" fontId="62" fillId="58" borderId="22" applyNumberFormat="0" applyFont="0" applyAlignment="0" applyProtection="0"/>
    <xf numFmtId="168" fontId="62" fillId="8" borderId="8" applyNumberFormat="0" applyFont="0" applyAlignment="0" applyProtection="0"/>
    <xf numFmtId="168" fontId="62" fillId="8" borderId="8" applyNumberFormat="0" applyFont="0" applyAlignment="0" applyProtection="0"/>
    <xf numFmtId="169" fontId="62" fillId="58" borderId="22" applyNumberFormat="0" applyFont="0" applyAlignment="0" applyProtection="0"/>
    <xf numFmtId="168" fontId="62" fillId="8" borderId="8" applyNumberFormat="0" applyFont="0" applyAlignment="0" applyProtection="0"/>
    <xf numFmtId="168" fontId="62" fillId="8" borderId="8" applyNumberFormat="0" applyFont="0" applyAlignment="0" applyProtection="0"/>
    <xf numFmtId="0" fontId="62" fillId="58" borderId="22" applyNumberFormat="0" applyFont="0" applyAlignment="0" applyProtection="0"/>
    <xf numFmtId="0" fontId="63" fillId="52" borderId="23" applyNumberFormat="0" applyAlignment="0" applyProtection="0"/>
    <xf numFmtId="0" fontId="63" fillId="52" borderId="23" applyNumberFormat="0" applyAlignment="0" applyProtection="0"/>
    <xf numFmtId="0" fontId="63" fillId="52" borderId="23" applyNumberFormat="0" applyAlignment="0" applyProtection="0"/>
    <xf numFmtId="0" fontId="63" fillId="52" borderId="23" applyNumberFormat="0" applyAlignment="0" applyProtection="0"/>
    <xf numFmtId="0" fontId="63" fillId="52" borderId="23" applyNumberFormat="0" applyAlignment="0" applyProtection="0"/>
    <xf numFmtId="168" fontId="64" fillId="6" borderId="5" applyNumberFormat="0" applyAlignment="0" applyProtection="0"/>
    <xf numFmtId="168" fontId="64" fillId="6" borderId="5" applyNumberFormat="0" applyAlignment="0" applyProtection="0"/>
    <xf numFmtId="0" fontId="8" fillId="6" borderId="5" applyNumberFormat="0" applyAlignment="0" applyProtection="0"/>
    <xf numFmtId="169" fontId="63" fillId="52" borderId="23" applyNumberFormat="0" applyAlignment="0" applyProtection="0"/>
    <xf numFmtId="169" fontId="63" fillId="52" borderId="23" applyNumberFormat="0" applyAlignment="0" applyProtection="0"/>
    <xf numFmtId="169" fontId="63" fillId="52" borderId="23" applyNumberFormat="0" applyAlignment="0" applyProtection="0"/>
    <xf numFmtId="169" fontId="63" fillId="52" borderId="23" applyNumberFormat="0" applyAlignment="0" applyProtection="0"/>
    <xf numFmtId="169" fontId="63" fillId="52" borderId="23" applyNumberFormat="0" applyAlignment="0" applyProtection="0"/>
    <xf numFmtId="169" fontId="63" fillId="52" borderId="23" applyNumberFormat="0" applyAlignment="0" applyProtection="0"/>
    <xf numFmtId="0" fontId="63" fillId="52" borderId="23" applyNumberFormat="0" applyAlignment="0" applyProtection="0"/>
    <xf numFmtId="4" fontId="65" fillId="59" borderId="0">
      <alignment horizontal="right"/>
    </xf>
    <xf numFmtId="0" fontId="66" fillId="59" borderId="0">
      <alignment horizontal="center" vertical="center"/>
    </xf>
    <xf numFmtId="0" fontId="66" fillId="59" borderId="0">
      <alignment horizontal="center" vertical="center"/>
    </xf>
    <xf numFmtId="0" fontId="66" fillId="59" borderId="0">
      <alignment horizontal="center" vertical="center"/>
    </xf>
    <xf numFmtId="0" fontId="66" fillId="59" borderId="0">
      <alignment horizontal="center" vertical="center"/>
    </xf>
    <xf numFmtId="0" fontId="66" fillId="59" borderId="0">
      <alignment horizontal="center" vertical="center"/>
    </xf>
    <xf numFmtId="0" fontId="66" fillId="59" borderId="0">
      <alignment horizontal="center" vertical="center"/>
    </xf>
    <xf numFmtId="0" fontId="66" fillId="59" borderId="0">
      <alignment horizontal="center" vertical="center"/>
    </xf>
    <xf numFmtId="168" fontId="66" fillId="59" borderId="0">
      <alignment horizontal="center" vertical="center"/>
    </xf>
    <xf numFmtId="168" fontId="66" fillId="59" borderId="0">
      <alignment horizontal="center" vertical="center"/>
    </xf>
    <xf numFmtId="0" fontId="66" fillId="59" borderId="0">
      <alignment horizontal="center" vertical="center"/>
    </xf>
    <xf numFmtId="0" fontId="56" fillId="59" borderId="16"/>
    <xf numFmtId="0" fontId="56" fillId="59" borderId="16"/>
    <xf numFmtId="0" fontId="56" fillId="59" borderId="16"/>
    <xf numFmtId="0" fontId="56" fillId="59" borderId="16"/>
    <xf numFmtId="0" fontId="56" fillId="59" borderId="16"/>
    <xf numFmtId="0" fontId="56" fillId="59" borderId="16"/>
    <xf numFmtId="0" fontId="56" fillId="59" borderId="16"/>
    <xf numFmtId="168" fontId="56" fillId="59" borderId="16"/>
    <xf numFmtId="168" fontId="56" fillId="59" borderId="16"/>
    <xf numFmtId="0" fontId="56" fillId="59" borderId="16"/>
    <xf numFmtId="0" fontId="66" fillId="59" borderId="0" applyBorder="0">
      <alignment horizontal="centerContinuous"/>
    </xf>
    <xf numFmtId="0" fontId="66" fillId="59" borderId="0" applyBorder="0">
      <alignment horizontal="centerContinuous"/>
    </xf>
    <xf numFmtId="0" fontId="66" fillId="59" borderId="0" applyBorder="0">
      <alignment horizontal="centerContinuous"/>
    </xf>
    <xf numFmtId="0" fontId="66" fillId="59" borderId="0" applyBorder="0">
      <alignment horizontal="centerContinuous"/>
    </xf>
    <xf numFmtId="0" fontId="66" fillId="59" borderId="0" applyBorder="0">
      <alignment horizontal="centerContinuous"/>
    </xf>
    <xf numFmtId="0" fontId="66" fillId="59" borderId="0" applyBorder="0">
      <alignment horizontal="centerContinuous"/>
    </xf>
    <xf numFmtId="0" fontId="66" fillId="59" borderId="0" applyBorder="0">
      <alignment horizontal="centerContinuous"/>
    </xf>
    <xf numFmtId="168" fontId="66" fillId="59" borderId="0" applyBorder="0">
      <alignment horizontal="centerContinuous"/>
    </xf>
    <xf numFmtId="168" fontId="66" fillId="59" borderId="0" applyBorder="0">
      <alignment horizontal="centerContinuous"/>
    </xf>
    <xf numFmtId="0" fontId="66" fillId="59" borderId="0" applyBorder="0">
      <alignment horizontal="centerContinuous"/>
    </xf>
    <xf numFmtId="0" fontId="67" fillId="59" borderId="0" applyBorder="0">
      <alignment horizontal="centerContinuous"/>
    </xf>
    <xf numFmtId="0" fontId="67" fillId="59" borderId="0" applyBorder="0">
      <alignment horizontal="centerContinuous"/>
    </xf>
    <xf numFmtId="0" fontId="67" fillId="59" borderId="0" applyBorder="0">
      <alignment horizontal="centerContinuous"/>
    </xf>
    <xf numFmtId="0" fontId="67" fillId="59" borderId="0" applyBorder="0">
      <alignment horizontal="centerContinuous"/>
    </xf>
    <xf numFmtId="0" fontId="67" fillId="59" borderId="0" applyBorder="0">
      <alignment horizontal="centerContinuous"/>
    </xf>
    <xf numFmtId="0" fontId="67" fillId="59" borderId="0" applyBorder="0">
      <alignment horizontal="centerContinuous"/>
    </xf>
    <xf numFmtId="0" fontId="67" fillId="59" borderId="0" applyBorder="0">
      <alignment horizontal="centerContinuous"/>
    </xf>
    <xf numFmtId="168" fontId="67" fillId="59" borderId="0" applyBorder="0">
      <alignment horizontal="centerContinuous"/>
    </xf>
    <xf numFmtId="168" fontId="67" fillId="59" borderId="0" applyBorder="0">
      <alignment horizontal="centerContinuous"/>
    </xf>
    <xf numFmtId="0" fontId="67" fillId="59" borderId="0" applyBorder="0">
      <alignment horizontal="centerContinuous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1" fillId="0" borderId="0" applyNumberFormat="0" applyFont="0" applyFill="0" applyBorder="0" applyAlignment="0" applyProtection="0">
      <alignment horizontal="left"/>
    </xf>
    <xf numFmtId="15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0" fontId="68" fillId="0" borderId="24">
      <alignment horizontal="center"/>
    </xf>
    <xf numFmtId="3" fontId="61" fillId="0" borderId="0" applyFont="0" applyFill="0" applyBorder="0" applyAlignment="0" applyProtection="0"/>
    <xf numFmtId="0" fontId="61" fillId="60" borderId="0" applyNumberFormat="0" applyFont="0" applyBorder="0" applyAlignment="0" applyProtection="0"/>
    <xf numFmtId="0" fontId="56" fillId="57" borderId="0">
      <alignment horizontal="center"/>
    </xf>
    <xf numFmtId="49" fontId="69" fillId="55" borderId="0">
      <alignment horizontal="center"/>
    </xf>
    <xf numFmtId="0" fontId="34" fillId="54" borderId="0">
      <alignment horizontal="center"/>
    </xf>
    <xf numFmtId="0" fontId="34" fillId="54" borderId="0">
      <alignment horizontal="centerContinuous"/>
    </xf>
    <xf numFmtId="0" fontId="70" fillId="55" borderId="0">
      <alignment horizontal="left"/>
    </xf>
    <xf numFmtId="49" fontId="70" fillId="55" borderId="0">
      <alignment horizontal="center"/>
    </xf>
    <xf numFmtId="0" fontId="33" fillId="54" borderId="0">
      <alignment horizontal="left"/>
    </xf>
    <xf numFmtId="49" fontId="70" fillId="55" borderId="0">
      <alignment horizontal="left"/>
    </xf>
    <xf numFmtId="0" fontId="33" fillId="54" borderId="0">
      <alignment horizontal="centerContinuous"/>
    </xf>
    <xf numFmtId="0" fontId="33" fillId="54" borderId="0">
      <alignment horizontal="right"/>
    </xf>
    <xf numFmtId="49" fontId="56" fillId="55" borderId="0">
      <alignment horizontal="left"/>
    </xf>
    <xf numFmtId="0" fontId="34" fillId="54" borderId="0">
      <alignment horizontal="right"/>
    </xf>
    <xf numFmtId="0" fontId="70" fillId="39" borderId="0">
      <alignment horizontal="center"/>
    </xf>
    <xf numFmtId="0" fontId="71" fillId="39" borderId="0">
      <alignment horizontal="center"/>
    </xf>
    <xf numFmtId="4" fontId="39" fillId="61" borderId="25" applyNumberFormat="0" applyProtection="0">
      <alignment vertical="center"/>
    </xf>
    <xf numFmtId="4" fontId="72" fillId="61" borderId="26" applyNumberFormat="0" applyProtection="0">
      <alignment vertical="center"/>
    </xf>
    <xf numFmtId="4" fontId="39" fillId="61" borderId="25" applyNumberFormat="0" applyProtection="0">
      <alignment horizontal="left" vertical="center" indent="1"/>
    </xf>
    <xf numFmtId="0" fontId="39" fillId="62" borderId="26" applyNumberFormat="0" applyProtection="0">
      <alignment horizontal="left" vertical="top" indent="1"/>
    </xf>
    <xf numFmtId="4" fontId="39" fillId="63" borderId="0" applyNumberFormat="0" applyProtection="0">
      <alignment horizontal="left" vertical="center" indent="1"/>
    </xf>
    <xf numFmtId="4" fontId="19" fillId="61" borderId="26" applyNumberFormat="0" applyProtection="0">
      <alignment horizontal="right" vertical="center"/>
    </xf>
    <xf numFmtId="4" fontId="73" fillId="64" borderId="26" applyNumberFormat="0" applyProtection="0">
      <alignment horizontal="right" vertical="center"/>
    </xf>
    <xf numFmtId="4" fontId="73" fillId="65" borderId="26" applyNumberFormat="0" applyProtection="0">
      <alignment horizontal="right" vertical="center"/>
    </xf>
    <xf numFmtId="4" fontId="19" fillId="57" borderId="26" applyNumberFormat="0" applyProtection="0">
      <alignment horizontal="right" vertical="center"/>
    </xf>
    <xf numFmtId="4" fontId="19" fillId="40" borderId="26" applyNumberFormat="0" applyProtection="0">
      <alignment horizontal="right" vertical="center"/>
    </xf>
    <xf numFmtId="4" fontId="19" fillId="35" borderId="26" applyNumberFormat="0" applyProtection="0">
      <alignment horizontal="right" vertical="center"/>
    </xf>
    <xf numFmtId="4" fontId="73" fillId="49" borderId="26" applyNumberFormat="0" applyProtection="0">
      <alignment horizontal="right" vertical="center"/>
    </xf>
    <xf numFmtId="4" fontId="73" fillId="47" borderId="26" applyNumberFormat="0" applyProtection="0">
      <alignment horizontal="right" vertical="center"/>
    </xf>
    <xf numFmtId="4" fontId="19" fillId="46" borderId="26" applyNumberFormat="0" applyProtection="0">
      <alignment horizontal="right" vertical="center"/>
    </xf>
    <xf numFmtId="4" fontId="39" fillId="66" borderId="0" applyNumberFormat="0" applyProtection="0">
      <alignment horizontal="left" vertical="center" indent="1"/>
    </xf>
    <xf numFmtId="4" fontId="19" fillId="51" borderId="0" applyNumberFormat="0" applyProtection="0">
      <alignment horizontal="left" vertical="center" indent="1"/>
    </xf>
    <xf numFmtId="4" fontId="69" fillId="67" borderId="0" applyNumberFormat="0" applyProtection="0">
      <alignment horizontal="left" vertical="center" indent="1"/>
    </xf>
    <xf numFmtId="4" fontId="69" fillId="67" borderId="0" applyNumberFormat="0" applyProtection="0">
      <alignment horizontal="left" vertical="center" indent="1"/>
    </xf>
    <xf numFmtId="4" fontId="19" fillId="51" borderId="25" applyNumberFormat="0" applyProtection="0">
      <alignment horizontal="right" vertical="center"/>
    </xf>
    <xf numFmtId="4" fontId="19" fillId="51" borderId="0" applyNumberFormat="0" applyProtection="0">
      <alignment horizontal="left" vertical="center" indent="1"/>
    </xf>
    <xf numFmtId="4" fontId="19" fillId="62" borderId="0" applyNumberFormat="0" applyProtection="0">
      <alignment horizontal="left" vertical="center" indent="1"/>
    </xf>
    <xf numFmtId="0" fontId="19" fillId="51" borderId="25" applyNumberFormat="0" applyProtection="0">
      <alignment horizontal="left" vertical="center" indent="1"/>
    </xf>
    <xf numFmtId="0" fontId="19" fillId="51" borderId="25" applyNumberFormat="0" applyProtection="0">
      <alignment horizontal="left" vertical="center" indent="1"/>
    </xf>
    <xf numFmtId="0" fontId="19" fillId="51" borderId="26" applyNumberFormat="0" applyProtection="0">
      <alignment horizontal="left" vertical="top" indent="1"/>
    </xf>
    <xf numFmtId="0" fontId="19" fillId="51" borderId="26" applyNumberFormat="0" applyProtection="0">
      <alignment horizontal="left" vertical="top" indent="1"/>
    </xf>
    <xf numFmtId="0" fontId="19" fillId="51" borderId="25" applyNumberFormat="0" applyProtection="0">
      <alignment horizontal="left" vertical="center" indent="1"/>
    </xf>
    <xf numFmtId="0" fontId="19" fillId="51" borderId="25" applyNumberFormat="0" applyProtection="0">
      <alignment horizontal="left" vertical="center" indent="1"/>
    </xf>
    <xf numFmtId="0" fontId="19" fillId="51" borderId="26" applyNumberFormat="0" applyProtection="0">
      <alignment horizontal="left" vertical="top" indent="1"/>
    </xf>
    <xf numFmtId="0" fontId="19" fillId="51" borderId="26" applyNumberFormat="0" applyProtection="0">
      <alignment horizontal="left" vertical="top" indent="1"/>
    </xf>
    <xf numFmtId="0" fontId="19" fillId="51" borderId="25" applyNumberFormat="0" applyProtection="0">
      <alignment horizontal="left" vertical="center" indent="1"/>
    </xf>
    <xf numFmtId="0" fontId="19" fillId="51" borderId="25" applyNumberFormat="0" applyProtection="0">
      <alignment horizontal="left" vertical="center" indent="1"/>
    </xf>
    <xf numFmtId="0" fontId="19" fillId="51" borderId="26" applyNumberFormat="0" applyProtection="0">
      <alignment horizontal="left" vertical="top" indent="1"/>
    </xf>
    <xf numFmtId="0" fontId="19" fillId="51" borderId="26" applyNumberFormat="0" applyProtection="0">
      <alignment horizontal="left" vertical="top" indent="1"/>
    </xf>
    <xf numFmtId="0" fontId="19" fillId="51" borderId="25" applyNumberFormat="0" applyProtection="0">
      <alignment horizontal="left" vertical="center" indent="1"/>
    </xf>
    <xf numFmtId="0" fontId="19" fillId="51" borderId="25" applyNumberFormat="0" applyProtection="0">
      <alignment horizontal="left" vertical="center" indent="1"/>
    </xf>
    <xf numFmtId="0" fontId="19" fillId="51" borderId="26" applyNumberFormat="0" applyProtection="0">
      <alignment horizontal="left" vertical="top" indent="1"/>
    </xf>
    <xf numFmtId="0" fontId="19" fillId="51" borderId="26" applyNumberFormat="0" applyProtection="0">
      <alignment horizontal="left" vertical="top" indent="1"/>
    </xf>
    <xf numFmtId="4" fontId="65" fillId="68" borderId="26" applyNumberFormat="0" applyProtection="0">
      <alignment vertical="center"/>
    </xf>
    <xf numFmtId="4" fontId="74" fillId="68" borderId="26" applyNumberFormat="0" applyProtection="0">
      <alignment vertical="center"/>
    </xf>
    <xf numFmtId="4" fontId="19" fillId="51" borderId="26" applyNumberFormat="0" applyProtection="0">
      <alignment horizontal="left" vertical="center" indent="1"/>
    </xf>
    <xf numFmtId="0" fontId="19" fillId="51" borderId="26" applyNumberFormat="0" applyProtection="0">
      <alignment horizontal="left" vertical="top" indent="1"/>
    </xf>
    <xf numFmtId="4" fontId="19" fillId="69" borderId="25" applyNumberFormat="0" applyProtection="0">
      <alignment horizontal="right" vertical="center"/>
    </xf>
    <xf numFmtId="4" fontId="39" fillId="69" borderId="25" applyNumberFormat="0" applyProtection="0">
      <alignment horizontal="right" vertical="center"/>
    </xf>
    <xf numFmtId="4" fontId="19" fillId="51" borderId="25" applyNumberFormat="0" applyProtection="0">
      <alignment horizontal="left" vertical="center" indent="1"/>
    </xf>
    <xf numFmtId="0" fontId="19" fillId="51" borderId="25" applyNumberFormat="0" applyProtection="0">
      <alignment horizontal="left" vertical="top" indent="1"/>
    </xf>
    <xf numFmtId="4" fontId="75" fillId="0" borderId="0" applyNumberFormat="0" applyProtection="0">
      <alignment horizontal="left" vertical="center" indent="1"/>
    </xf>
    <xf numFmtId="4" fontId="19" fillId="0" borderId="26" applyNumberFormat="0" applyProtection="0">
      <alignment horizontal="right" vertical="center"/>
    </xf>
    <xf numFmtId="0" fontId="19" fillId="0" borderId="27" applyNumberFormat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168" fontId="2" fillId="0" borderId="0" applyNumberFormat="0" applyFill="0" applyBorder="0" applyAlignment="0" applyProtection="0"/>
    <xf numFmtId="168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9" fontId="76" fillId="0" borderId="0" applyNumberFormat="0" applyFill="0" applyBorder="0" applyAlignment="0" applyProtection="0"/>
    <xf numFmtId="169" fontId="76" fillId="0" borderId="0" applyNumberFormat="0" applyFill="0" applyBorder="0" applyAlignment="0" applyProtection="0"/>
    <xf numFmtId="169" fontId="76" fillId="0" borderId="0" applyNumberFormat="0" applyFill="0" applyBorder="0" applyAlignment="0" applyProtection="0"/>
    <xf numFmtId="169" fontId="76" fillId="0" borderId="0" applyNumberFormat="0" applyFill="0" applyBorder="0" applyAlignment="0" applyProtection="0"/>
    <xf numFmtId="169" fontId="76" fillId="0" borderId="0" applyNumberFormat="0" applyFill="0" applyBorder="0" applyAlignment="0" applyProtection="0"/>
    <xf numFmtId="169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28" applyNumberFormat="0" applyFill="0" applyAlignment="0" applyProtection="0"/>
    <xf numFmtId="0" fontId="77" fillId="0" borderId="28" applyNumberFormat="0" applyFill="0" applyAlignment="0" applyProtection="0"/>
    <xf numFmtId="0" fontId="77" fillId="0" borderId="28" applyNumberFormat="0" applyFill="0" applyAlignment="0" applyProtection="0"/>
    <xf numFmtId="0" fontId="77" fillId="0" borderId="28" applyNumberFormat="0" applyFill="0" applyAlignment="0" applyProtection="0"/>
    <xf numFmtId="0" fontId="77" fillId="0" borderId="28" applyNumberFormat="0" applyFill="0" applyAlignment="0" applyProtection="0"/>
    <xf numFmtId="168" fontId="78" fillId="0" borderId="9" applyNumberFormat="0" applyFill="0" applyAlignment="0" applyProtection="0"/>
    <xf numFmtId="168" fontId="78" fillId="0" borderId="9" applyNumberFormat="0" applyFill="0" applyAlignment="0" applyProtection="0"/>
    <xf numFmtId="0" fontId="19" fillId="0" borderId="29" applyNumberFormat="0" applyFont="0" applyFill="0" applyAlignment="0" applyProtection="0"/>
    <xf numFmtId="0" fontId="19" fillId="0" borderId="29" applyNumberFormat="0" applyFont="0" applyFill="0" applyAlignment="0" applyProtection="0"/>
    <xf numFmtId="0" fontId="19" fillId="0" borderId="29" applyNumberFormat="0" applyFont="0" applyFill="0" applyAlignment="0" applyProtection="0"/>
    <xf numFmtId="0" fontId="19" fillId="0" borderId="29" applyNumberFormat="0" applyFont="0" applyFill="0" applyAlignment="0" applyProtection="0"/>
    <xf numFmtId="169" fontId="77" fillId="0" borderId="28" applyNumberFormat="0" applyFill="0" applyAlignment="0" applyProtection="0"/>
    <xf numFmtId="169" fontId="77" fillId="0" borderId="28" applyNumberFormat="0" applyFill="0" applyAlignment="0" applyProtection="0"/>
    <xf numFmtId="169" fontId="77" fillId="0" borderId="28" applyNumberFormat="0" applyFill="0" applyAlignment="0" applyProtection="0"/>
    <xf numFmtId="169" fontId="77" fillId="0" borderId="28" applyNumberFormat="0" applyFill="0" applyAlignment="0" applyProtection="0"/>
    <xf numFmtId="169" fontId="77" fillId="0" borderId="28" applyNumberFormat="0" applyFill="0" applyAlignment="0" applyProtection="0"/>
    <xf numFmtId="0" fontId="77" fillId="0" borderId="28" applyNumberFormat="0" applyFill="0" applyAlignment="0" applyProtection="0"/>
    <xf numFmtId="0" fontId="15" fillId="0" borderId="0"/>
    <xf numFmtId="0" fontId="15" fillId="0" borderId="0"/>
    <xf numFmtId="0" fontId="79" fillId="55" borderId="0">
      <alignment horizontal="center"/>
    </xf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168" fontId="81" fillId="0" borderId="0" applyNumberFormat="0" applyFill="0" applyBorder="0" applyAlignment="0" applyProtection="0"/>
    <xf numFmtId="168" fontId="8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9" fontId="80" fillId="0" borderId="0" applyNumberFormat="0" applyFill="0" applyBorder="0" applyAlignment="0" applyProtection="0"/>
    <xf numFmtId="169" fontId="80" fillId="0" borderId="0" applyNumberFormat="0" applyFill="0" applyBorder="0" applyAlignment="0" applyProtection="0"/>
    <xf numFmtId="169" fontId="80" fillId="0" borderId="0" applyNumberFormat="0" applyFill="0" applyBorder="0" applyAlignment="0" applyProtection="0"/>
    <xf numFmtId="169" fontId="80" fillId="0" borderId="0" applyNumberFormat="0" applyFill="0" applyBorder="0" applyAlignment="0" applyProtection="0"/>
    <xf numFmtId="169" fontId="80" fillId="0" borderId="0" applyNumberFormat="0" applyFill="0" applyBorder="0" applyAlignment="0" applyProtection="0"/>
    <xf numFmtId="169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</cellStyleXfs>
  <cellXfs count="34">
    <xf numFmtId="37" fontId="0" fillId="0" borderId="0" xfId="0"/>
    <xf numFmtId="37" fontId="16" fillId="0" borderId="0" xfId="3" applyFont="1" applyFill="1"/>
    <xf numFmtId="37" fontId="17" fillId="0" borderId="0" xfId="0" applyFont="1" applyFill="1" applyAlignment="1">
      <alignment horizontal="right"/>
    </xf>
    <xf numFmtId="37" fontId="17" fillId="0" borderId="0" xfId="3" applyFont="1" applyFill="1" applyAlignment="1">
      <alignment horizontal="right"/>
    </xf>
    <xf numFmtId="37" fontId="17" fillId="0" borderId="0" xfId="0" quotePrefix="1" applyFont="1" applyFill="1" applyAlignment="1">
      <alignment horizontal="right"/>
    </xf>
    <xf numFmtId="37" fontId="17" fillId="0" borderId="0" xfId="0" quotePrefix="1" applyFont="1" applyAlignment="1">
      <alignment horizontal="right"/>
    </xf>
    <xf numFmtId="37" fontId="18" fillId="0" borderId="0" xfId="3" quotePrefix="1" applyFont="1" applyFill="1" applyAlignment="1">
      <alignment horizontal="centerContinuous"/>
    </xf>
    <xf numFmtId="37" fontId="17" fillId="0" borderId="0" xfId="3" applyFont="1" applyFill="1" applyAlignment="1">
      <alignment horizontal="centerContinuous"/>
    </xf>
    <xf numFmtId="37" fontId="18" fillId="0" borderId="0" xfId="3" applyFont="1" applyFill="1" applyAlignment="1">
      <alignment horizontal="centerContinuous"/>
    </xf>
    <xf numFmtId="37" fontId="16" fillId="0" borderId="10" xfId="3" applyFont="1" applyFill="1" applyBorder="1" applyAlignment="1">
      <alignment horizontal="center"/>
    </xf>
    <xf numFmtId="37" fontId="16" fillId="0" borderId="0" xfId="3" applyFont="1" applyFill="1" applyAlignment="1">
      <alignment horizontal="left"/>
    </xf>
    <xf numFmtId="164" fontId="16" fillId="0" borderId="0" xfId="2" applyNumberFormat="1" applyFont="1" applyFill="1" applyProtection="1"/>
    <xf numFmtId="37" fontId="16" fillId="0" borderId="0" xfId="3" quotePrefix="1" applyFont="1" applyFill="1" applyAlignment="1">
      <alignment horizontal="left"/>
    </xf>
    <xf numFmtId="37" fontId="16" fillId="0" borderId="10" xfId="3" applyNumberFormat="1" applyFont="1" applyFill="1" applyBorder="1" applyProtection="1">
      <protection locked="0"/>
    </xf>
    <xf numFmtId="37" fontId="16" fillId="0" borderId="0" xfId="3" applyFont="1" applyFill="1" applyAlignment="1">
      <alignment horizontal="right"/>
    </xf>
    <xf numFmtId="164" fontId="16" fillId="0" borderId="11" xfId="2" applyNumberFormat="1" applyFont="1" applyFill="1" applyBorder="1" applyProtection="1"/>
    <xf numFmtId="37" fontId="16" fillId="0" borderId="0" xfId="3" applyFont="1" applyFill="1" applyBorder="1"/>
    <xf numFmtId="37" fontId="16" fillId="0" borderId="0" xfId="3" applyFont="1" applyFill="1" applyAlignment="1">
      <alignment horizontal="center"/>
    </xf>
    <xf numFmtId="37" fontId="16" fillId="0" borderId="10" xfId="3" quotePrefix="1" applyFont="1" applyFill="1" applyBorder="1" applyAlignment="1">
      <alignment horizontal="center"/>
    </xf>
    <xf numFmtId="37" fontId="16" fillId="0" borderId="0" xfId="0" quotePrefix="1" applyFont="1" applyFill="1" applyBorder="1" applyAlignment="1">
      <alignment horizontal="center"/>
    </xf>
    <xf numFmtId="164" fontId="16" fillId="0" borderId="0" xfId="2" applyNumberFormat="1" applyFont="1" applyFill="1" applyAlignment="1">
      <alignment horizontal="right"/>
    </xf>
    <xf numFmtId="164" fontId="16" fillId="0" borderId="0" xfId="2" quotePrefix="1" applyNumberFormat="1" applyFont="1" applyFill="1" applyAlignment="1">
      <alignment horizontal="left"/>
    </xf>
    <xf numFmtId="165" fontId="16" fillId="0" borderId="0" xfId="3" applyNumberFormat="1" applyFont="1" applyAlignment="1">
      <alignment horizontal="center"/>
    </xf>
    <xf numFmtId="37" fontId="17" fillId="0" borderId="0" xfId="3" applyFont="1" applyFill="1" applyBorder="1" applyAlignment="1">
      <alignment horizontal="centerContinuous"/>
    </xf>
    <xf numFmtId="166" fontId="16" fillId="0" borderId="0" xfId="1" applyNumberFormat="1" applyFont="1" applyFill="1" applyAlignment="1">
      <alignment horizontal="right"/>
    </xf>
    <xf numFmtId="0" fontId="16" fillId="0" borderId="0" xfId="3" applyNumberFormat="1" applyFont="1" applyFill="1" applyAlignment="1">
      <alignment horizontal="center"/>
    </xf>
    <xf numFmtId="164" fontId="16" fillId="0" borderId="12" xfId="2" applyNumberFormat="1" applyFont="1" applyFill="1" applyBorder="1" applyAlignment="1">
      <alignment horizontal="right"/>
    </xf>
    <xf numFmtId="37" fontId="16" fillId="0" borderId="0" xfId="3" applyNumberFormat="1" applyFont="1" applyFill="1" applyBorder="1" applyProtection="1"/>
    <xf numFmtId="164" fontId="16" fillId="0" borderId="11" xfId="2" applyNumberFormat="1" applyFont="1" applyFill="1" applyBorder="1" applyAlignment="1">
      <alignment horizontal="right"/>
    </xf>
    <xf numFmtId="166" fontId="16" fillId="0" borderId="0" xfId="1" applyNumberFormat="1" applyFont="1" applyFill="1" applyBorder="1" applyProtection="1"/>
    <xf numFmtId="37" fontId="20" fillId="0" borderId="0" xfId="3" applyFont="1" applyFill="1"/>
    <xf numFmtId="37" fontId="16" fillId="0" borderId="0" xfId="3" applyFont="1" applyFill="1" applyBorder="1" applyAlignment="1">
      <alignment horizontal="center"/>
    </xf>
    <xf numFmtId="167" fontId="16" fillId="0" borderId="0" xfId="3" applyNumberFormat="1" applyFont="1" applyFill="1"/>
    <xf numFmtId="37" fontId="16" fillId="0" borderId="0" xfId="3" applyFont="1"/>
  </cellXfs>
  <cellStyles count="1090">
    <cellStyle name="_Row1" xfId="4"/>
    <cellStyle name="_Row1 2" xfId="5"/>
    <cellStyle name="20% - Accent1 10" xfId="6"/>
    <cellStyle name="20% - Accent1 11" xfId="7"/>
    <cellStyle name="20% - Accent1 12" xfId="8"/>
    <cellStyle name="20% - Accent1 13" xfId="9"/>
    <cellStyle name="20% - Accent1 14" xfId="10"/>
    <cellStyle name="20% - Accent1 15" xfId="11"/>
    <cellStyle name="20% - Accent1 16" xfId="12"/>
    <cellStyle name="20% - Accent1 2" xfId="13"/>
    <cellStyle name="20% - Accent1 2 2" xfId="14"/>
    <cellStyle name="20% - Accent1 3" xfId="15"/>
    <cellStyle name="20% - Accent1 4" xfId="16"/>
    <cellStyle name="20% - Accent1 5" xfId="17"/>
    <cellStyle name="20% - Accent1 6" xfId="18"/>
    <cellStyle name="20% - Accent1 7" xfId="19"/>
    <cellStyle name="20% - Accent1 8" xfId="20"/>
    <cellStyle name="20% - Accent1 9" xfId="21"/>
    <cellStyle name="20% - Accent2 10" xfId="22"/>
    <cellStyle name="20% - Accent2 11" xfId="23"/>
    <cellStyle name="20% - Accent2 12" xfId="24"/>
    <cellStyle name="20% - Accent2 13" xfId="25"/>
    <cellStyle name="20% - Accent2 14" xfId="26"/>
    <cellStyle name="20% - Accent2 15" xfId="27"/>
    <cellStyle name="20% - Accent2 16" xfId="28"/>
    <cellStyle name="20% - Accent2 2" xfId="29"/>
    <cellStyle name="20% - Accent2 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12" xfId="40"/>
    <cellStyle name="20% - Accent3 13" xfId="41"/>
    <cellStyle name="20% - Accent3 14" xfId="42"/>
    <cellStyle name="20% - Accent3 15" xfId="43"/>
    <cellStyle name="20% - Accent3 16" xfId="44"/>
    <cellStyle name="20% - Accent3 2" xfId="45"/>
    <cellStyle name="20% - Accent3 2 2" xfId="46"/>
    <cellStyle name="20% - Accent3 3" xfId="47"/>
    <cellStyle name="20% - Accent3 4" xfId="48"/>
    <cellStyle name="20% - Accent3 5" xfId="49"/>
    <cellStyle name="20% - Accent3 6" xfId="50"/>
    <cellStyle name="20% - Accent3 7" xfId="51"/>
    <cellStyle name="20% - Accent3 8" xfId="52"/>
    <cellStyle name="20% - Accent3 9" xfId="53"/>
    <cellStyle name="20% - Accent4 10" xfId="54"/>
    <cellStyle name="20% - Accent4 11" xfId="55"/>
    <cellStyle name="20% - Accent4 12" xfId="56"/>
    <cellStyle name="20% - Accent4 13" xfId="57"/>
    <cellStyle name="20% - Accent4 14" xfId="58"/>
    <cellStyle name="20% - Accent4 15" xfId="59"/>
    <cellStyle name="20% - Accent4 16" xfId="60"/>
    <cellStyle name="20% - Accent4 2" xfId="61"/>
    <cellStyle name="20% - Accent4 2 2" xfId="62"/>
    <cellStyle name="20% - Accent4 3" xfId="63"/>
    <cellStyle name="20% - Accent4 4" xfId="64"/>
    <cellStyle name="20% - Accent4 5" xfId="65"/>
    <cellStyle name="20% - Accent4 6" xfId="66"/>
    <cellStyle name="20% - Accent4 7" xfId="67"/>
    <cellStyle name="20% - Accent4 8" xfId="68"/>
    <cellStyle name="20% - Accent4 9" xfId="69"/>
    <cellStyle name="20% - Accent5 10" xfId="70"/>
    <cellStyle name="20% - Accent5 11" xfId="71"/>
    <cellStyle name="20% - Accent5 12" xfId="72"/>
    <cellStyle name="20% - Accent5 13" xfId="73"/>
    <cellStyle name="20% - Accent5 14" xfId="74"/>
    <cellStyle name="20% - Accent5 15" xfId="75"/>
    <cellStyle name="20% - Accent5 16" xfId="76"/>
    <cellStyle name="20% - Accent5 2" xfId="77"/>
    <cellStyle name="20% - Accent5 2 2" xfId="78"/>
    <cellStyle name="20% - Accent5 3" xfId="79"/>
    <cellStyle name="20% - Accent5 4" xfId="80"/>
    <cellStyle name="20% - Accent5 5" xfId="81"/>
    <cellStyle name="20% - Accent5 6" xfId="82"/>
    <cellStyle name="20% - Accent5 7" xfId="83"/>
    <cellStyle name="20% - Accent5 8" xfId="84"/>
    <cellStyle name="20% - Accent5 9" xfId="85"/>
    <cellStyle name="20% - Accent6 10" xfId="86"/>
    <cellStyle name="20% - Accent6 11" xfId="87"/>
    <cellStyle name="20% - Accent6 12" xfId="88"/>
    <cellStyle name="20% - Accent6 13" xfId="89"/>
    <cellStyle name="20% - Accent6 14" xfId="90"/>
    <cellStyle name="20% - Accent6 15" xfId="91"/>
    <cellStyle name="20% - Accent6 16" xfId="92"/>
    <cellStyle name="20% - Accent6 2" xfId="93"/>
    <cellStyle name="20% - Accent6 2 2" xfId="94"/>
    <cellStyle name="20% - Accent6 3" xfId="95"/>
    <cellStyle name="20% - Accent6 4" xfId="96"/>
    <cellStyle name="20% - Accent6 5" xfId="97"/>
    <cellStyle name="20% - Accent6 6" xfId="98"/>
    <cellStyle name="20% - Accent6 7" xfId="99"/>
    <cellStyle name="20% - Accent6 8" xfId="100"/>
    <cellStyle name="20% - Accent6 9" xfId="101"/>
    <cellStyle name="40% - Accent1 10" xfId="102"/>
    <cellStyle name="40% - Accent1 11" xfId="103"/>
    <cellStyle name="40% - Accent1 12" xfId="104"/>
    <cellStyle name="40% - Accent1 13" xfId="105"/>
    <cellStyle name="40% - Accent1 14" xfId="106"/>
    <cellStyle name="40% - Accent1 15" xfId="107"/>
    <cellStyle name="40% - Accent1 16" xfId="108"/>
    <cellStyle name="40% - Accent1 2" xfId="109"/>
    <cellStyle name="40% - Accent1 2 2" xfId="110"/>
    <cellStyle name="40% - Accent1 3" xfId="111"/>
    <cellStyle name="40% - Accent1 4" xfId="112"/>
    <cellStyle name="40% - Accent1 5" xfId="113"/>
    <cellStyle name="40% - Accent1 6" xfId="114"/>
    <cellStyle name="40% - Accent1 7" xfId="115"/>
    <cellStyle name="40% - Accent1 8" xfId="116"/>
    <cellStyle name="40% - Accent1 9" xfId="117"/>
    <cellStyle name="40% - Accent2 10" xfId="118"/>
    <cellStyle name="40% - Accent2 11" xfId="119"/>
    <cellStyle name="40% - Accent2 12" xfId="120"/>
    <cellStyle name="40% - Accent2 13" xfId="121"/>
    <cellStyle name="40% - Accent2 14" xfId="122"/>
    <cellStyle name="40% - Accent2 15" xfId="123"/>
    <cellStyle name="40% - Accent2 16" xfId="124"/>
    <cellStyle name="40% - Accent2 2" xfId="125"/>
    <cellStyle name="40% - Accent2 2 2" xfId="126"/>
    <cellStyle name="40% - Accent2 3" xfId="127"/>
    <cellStyle name="40% - Accent2 4" xfId="128"/>
    <cellStyle name="40% - Accent2 5" xfId="129"/>
    <cellStyle name="40% - Accent2 6" xfId="130"/>
    <cellStyle name="40% - Accent2 7" xfId="131"/>
    <cellStyle name="40% - Accent2 8" xfId="132"/>
    <cellStyle name="40% - Accent2 9" xfId="133"/>
    <cellStyle name="40% - Accent3 10" xfId="134"/>
    <cellStyle name="40% - Accent3 11" xfId="135"/>
    <cellStyle name="40% - Accent3 12" xfId="136"/>
    <cellStyle name="40% - Accent3 13" xfId="137"/>
    <cellStyle name="40% - Accent3 14" xfId="138"/>
    <cellStyle name="40% - Accent3 15" xfId="139"/>
    <cellStyle name="40% - Accent3 16" xfId="140"/>
    <cellStyle name="40% - Accent3 2" xfId="141"/>
    <cellStyle name="40% - Accent3 2 2" xfId="142"/>
    <cellStyle name="40% - Accent3 3" xfId="143"/>
    <cellStyle name="40% - Accent3 4" xfId="144"/>
    <cellStyle name="40% - Accent3 5" xfId="145"/>
    <cellStyle name="40% - Accent3 6" xfId="146"/>
    <cellStyle name="40% - Accent3 7" xfId="147"/>
    <cellStyle name="40% - Accent3 8" xfId="148"/>
    <cellStyle name="40% - Accent3 9" xfId="149"/>
    <cellStyle name="40% - Accent4 10" xfId="150"/>
    <cellStyle name="40% - Accent4 11" xfId="151"/>
    <cellStyle name="40% - Accent4 12" xfId="152"/>
    <cellStyle name="40% - Accent4 13" xfId="153"/>
    <cellStyle name="40% - Accent4 14" xfId="154"/>
    <cellStyle name="40% - Accent4 15" xfId="155"/>
    <cellStyle name="40% - Accent4 16" xfId="156"/>
    <cellStyle name="40% - Accent4 2" xfId="157"/>
    <cellStyle name="40% - Accent4 2 2" xfId="158"/>
    <cellStyle name="40% - Accent4 3" xfId="159"/>
    <cellStyle name="40% - Accent4 4" xfId="160"/>
    <cellStyle name="40% - Accent4 5" xfId="161"/>
    <cellStyle name="40% - Accent4 6" xfId="162"/>
    <cellStyle name="40% - Accent4 7" xfId="163"/>
    <cellStyle name="40% - Accent4 8" xfId="164"/>
    <cellStyle name="40% - Accent4 9" xfId="165"/>
    <cellStyle name="40% - Accent5 10" xfId="166"/>
    <cellStyle name="40% - Accent5 11" xfId="167"/>
    <cellStyle name="40% - Accent5 12" xfId="168"/>
    <cellStyle name="40% - Accent5 13" xfId="169"/>
    <cellStyle name="40% - Accent5 14" xfId="170"/>
    <cellStyle name="40% - Accent5 15" xfId="171"/>
    <cellStyle name="40% - Accent5 16" xfId="172"/>
    <cellStyle name="40% - Accent5 2" xfId="173"/>
    <cellStyle name="40% - Accent5 2 2" xfId="174"/>
    <cellStyle name="40% - Accent5 3" xfId="175"/>
    <cellStyle name="40% - Accent5 4" xfId="176"/>
    <cellStyle name="40% - Accent5 5" xfId="177"/>
    <cellStyle name="40% - Accent5 6" xfId="178"/>
    <cellStyle name="40% - Accent5 7" xfId="179"/>
    <cellStyle name="40% - Accent5 8" xfId="180"/>
    <cellStyle name="40% - Accent5 9" xfId="181"/>
    <cellStyle name="40% - Accent6 10" xfId="182"/>
    <cellStyle name="40% - Accent6 11" xfId="183"/>
    <cellStyle name="40% - Accent6 12" xfId="184"/>
    <cellStyle name="40% - Accent6 13" xfId="185"/>
    <cellStyle name="40% - Accent6 14" xfId="186"/>
    <cellStyle name="40% - Accent6 15" xfId="187"/>
    <cellStyle name="40% - Accent6 16" xfId="188"/>
    <cellStyle name="40% - Accent6 2" xfId="189"/>
    <cellStyle name="40% - Accent6 2 2" xfId="190"/>
    <cellStyle name="40% - Accent6 3" xfId="191"/>
    <cellStyle name="40% - Accent6 4" xfId="192"/>
    <cellStyle name="40% - Accent6 5" xfId="193"/>
    <cellStyle name="40% - Accent6 6" xfId="194"/>
    <cellStyle name="40% - Accent6 7" xfId="195"/>
    <cellStyle name="40% - Accent6 8" xfId="196"/>
    <cellStyle name="40% - Accent6 9" xfId="197"/>
    <cellStyle name="60% - Accent1 10" xfId="198"/>
    <cellStyle name="60% - Accent1 11" xfId="199"/>
    <cellStyle name="60% - Accent1 12" xfId="200"/>
    <cellStyle name="60% - Accent1 13" xfId="201"/>
    <cellStyle name="60% - Accent1 14" xfId="202"/>
    <cellStyle name="60% - Accent1 15" xfId="203"/>
    <cellStyle name="60% - Accent1 16" xfId="204"/>
    <cellStyle name="60% - Accent1 2" xfId="205"/>
    <cellStyle name="60% - Accent1 3" xfId="206"/>
    <cellStyle name="60% - Accent1 4" xfId="207"/>
    <cellStyle name="60% - Accent1 5" xfId="208"/>
    <cellStyle name="60% - Accent1 6" xfId="209"/>
    <cellStyle name="60% - Accent1 7" xfId="210"/>
    <cellStyle name="60% - Accent1 8" xfId="211"/>
    <cellStyle name="60% - Accent1 9" xfId="212"/>
    <cellStyle name="60% - Accent2 10" xfId="213"/>
    <cellStyle name="60% - Accent2 11" xfId="214"/>
    <cellStyle name="60% - Accent2 12" xfId="215"/>
    <cellStyle name="60% - Accent2 13" xfId="216"/>
    <cellStyle name="60% - Accent2 14" xfId="217"/>
    <cellStyle name="60% - Accent2 15" xfId="218"/>
    <cellStyle name="60% - Accent2 16" xfId="219"/>
    <cellStyle name="60% - Accent2 2" xfId="220"/>
    <cellStyle name="60% - Accent2 3" xfId="221"/>
    <cellStyle name="60% - Accent2 4" xfId="222"/>
    <cellStyle name="60% - Accent2 5" xfId="223"/>
    <cellStyle name="60% - Accent2 6" xfId="224"/>
    <cellStyle name="60% - Accent2 7" xfId="225"/>
    <cellStyle name="60% - Accent2 8" xfId="226"/>
    <cellStyle name="60% - Accent2 9" xfId="227"/>
    <cellStyle name="60% - Accent3 10" xfId="228"/>
    <cellStyle name="60% - Accent3 11" xfId="229"/>
    <cellStyle name="60% - Accent3 12" xfId="230"/>
    <cellStyle name="60% - Accent3 13" xfId="231"/>
    <cellStyle name="60% - Accent3 14" xfId="232"/>
    <cellStyle name="60% - Accent3 15" xfId="233"/>
    <cellStyle name="60% - Accent3 16" xfId="234"/>
    <cellStyle name="60% - Accent3 2" xfId="235"/>
    <cellStyle name="60% - Accent3 3" xfId="236"/>
    <cellStyle name="60% - Accent3 4" xfId="237"/>
    <cellStyle name="60% - Accent3 5" xfId="238"/>
    <cellStyle name="60% - Accent3 6" xfId="239"/>
    <cellStyle name="60% - Accent3 7" xfId="240"/>
    <cellStyle name="60% - Accent3 8" xfId="241"/>
    <cellStyle name="60% - Accent3 9" xfId="242"/>
    <cellStyle name="60% - Accent4 10" xfId="243"/>
    <cellStyle name="60% - Accent4 11" xfId="244"/>
    <cellStyle name="60% - Accent4 12" xfId="245"/>
    <cellStyle name="60% - Accent4 13" xfId="246"/>
    <cellStyle name="60% - Accent4 14" xfId="247"/>
    <cellStyle name="60% - Accent4 15" xfId="248"/>
    <cellStyle name="60% - Accent4 16" xfId="249"/>
    <cellStyle name="60% - Accent4 2" xfId="250"/>
    <cellStyle name="60% - Accent4 3" xfId="251"/>
    <cellStyle name="60% - Accent4 4" xfId="252"/>
    <cellStyle name="60% - Accent4 5" xfId="253"/>
    <cellStyle name="60% - Accent4 6" xfId="254"/>
    <cellStyle name="60% - Accent4 7" xfId="255"/>
    <cellStyle name="60% - Accent4 8" xfId="256"/>
    <cellStyle name="60% - Accent4 9" xfId="257"/>
    <cellStyle name="60% - Accent5 10" xfId="258"/>
    <cellStyle name="60% - Accent5 11" xfId="259"/>
    <cellStyle name="60% - Accent5 12" xfId="260"/>
    <cellStyle name="60% - Accent5 13" xfId="261"/>
    <cellStyle name="60% - Accent5 14" xfId="262"/>
    <cellStyle name="60% - Accent5 15" xfId="263"/>
    <cellStyle name="60% - Accent5 16" xfId="264"/>
    <cellStyle name="60% - Accent5 2" xfId="265"/>
    <cellStyle name="60% - Accent5 3" xfId="266"/>
    <cellStyle name="60% - Accent5 4" xfId="267"/>
    <cellStyle name="60% - Accent5 5" xfId="268"/>
    <cellStyle name="60% - Accent5 6" xfId="269"/>
    <cellStyle name="60% - Accent5 7" xfId="270"/>
    <cellStyle name="60% - Accent5 8" xfId="271"/>
    <cellStyle name="60% - Accent5 9" xfId="272"/>
    <cellStyle name="60% - Accent6 10" xfId="273"/>
    <cellStyle name="60% - Accent6 11" xfId="274"/>
    <cellStyle name="60% - Accent6 12" xfId="275"/>
    <cellStyle name="60% - Accent6 13" xfId="276"/>
    <cellStyle name="60% - Accent6 14" xfId="277"/>
    <cellStyle name="60% - Accent6 15" xfId="278"/>
    <cellStyle name="60% - Accent6 16" xfId="279"/>
    <cellStyle name="60% - Accent6 2" xfId="280"/>
    <cellStyle name="60% - Accent6 3" xfId="281"/>
    <cellStyle name="60% - Accent6 4" xfId="282"/>
    <cellStyle name="60% - Accent6 5" xfId="283"/>
    <cellStyle name="60% - Accent6 6" xfId="284"/>
    <cellStyle name="60% - Accent6 7" xfId="285"/>
    <cellStyle name="60% - Accent6 8" xfId="286"/>
    <cellStyle name="60% - Accent6 9" xfId="287"/>
    <cellStyle name="Accent1 10" xfId="288"/>
    <cellStyle name="Accent1 11" xfId="289"/>
    <cellStyle name="Accent1 12" xfId="290"/>
    <cellStyle name="Accent1 13" xfId="291"/>
    <cellStyle name="Accent1 14" xfId="292"/>
    <cellStyle name="Accent1 15" xfId="293"/>
    <cellStyle name="Accent1 16" xfId="294"/>
    <cellStyle name="Accent1 2" xfId="295"/>
    <cellStyle name="Accent1 3" xfId="296"/>
    <cellStyle name="Accent1 4" xfId="297"/>
    <cellStyle name="Accent1 5" xfId="298"/>
    <cellStyle name="Accent1 6" xfId="299"/>
    <cellStyle name="Accent1 7" xfId="300"/>
    <cellStyle name="Accent1 8" xfId="301"/>
    <cellStyle name="Accent1 9" xfId="302"/>
    <cellStyle name="Accent2 10" xfId="303"/>
    <cellStyle name="Accent2 11" xfId="304"/>
    <cellStyle name="Accent2 12" xfId="305"/>
    <cellStyle name="Accent2 13" xfId="306"/>
    <cellStyle name="Accent2 14" xfId="307"/>
    <cellStyle name="Accent2 15" xfId="308"/>
    <cellStyle name="Accent2 16" xfId="309"/>
    <cellStyle name="Accent2 2" xfId="310"/>
    <cellStyle name="Accent2 3" xfId="311"/>
    <cellStyle name="Accent2 4" xfId="312"/>
    <cellStyle name="Accent2 5" xfId="313"/>
    <cellStyle name="Accent2 6" xfId="314"/>
    <cellStyle name="Accent2 7" xfId="315"/>
    <cellStyle name="Accent2 8" xfId="316"/>
    <cellStyle name="Accent2 9" xfId="317"/>
    <cellStyle name="Accent3 10" xfId="318"/>
    <cellStyle name="Accent3 11" xfId="319"/>
    <cellStyle name="Accent3 12" xfId="320"/>
    <cellStyle name="Accent3 13" xfId="321"/>
    <cellStyle name="Accent3 14" xfId="322"/>
    <cellStyle name="Accent3 15" xfId="323"/>
    <cellStyle name="Accent3 16" xfId="324"/>
    <cellStyle name="Accent3 2" xfId="325"/>
    <cellStyle name="Accent3 3" xfId="326"/>
    <cellStyle name="Accent3 4" xfId="327"/>
    <cellStyle name="Accent3 5" xfId="328"/>
    <cellStyle name="Accent3 6" xfId="329"/>
    <cellStyle name="Accent3 7" xfId="330"/>
    <cellStyle name="Accent3 8" xfId="331"/>
    <cellStyle name="Accent3 9" xfId="332"/>
    <cellStyle name="Accent4 10" xfId="333"/>
    <cellStyle name="Accent4 11" xfId="334"/>
    <cellStyle name="Accent4 12" xfId="335"/>
    <cellStyle name="Accent4 13" xfId="336"/>
    <cellStyle name="Accent4 14" xfId="337"/>
    <cellStyle name="Accent4 15" xfId="338"/>
    <cellStyle name="Accent4 16" xfId="339"/>
    <cellStyle name="Accent4 2" xfId="340"/>
    <cellStyle name="Accent4 3" xfId="341"/>
    <cellStyle name="Accent4 4" xfId="342"/>
    <cellStyle name="Accent4 5" xfId="343"/>
    <cellStyle name="Accent4 6" xfId="344"/>
    <cellStyle name="Accent4 7" xfId="345"/>
    <cellStyle name="Accent4 8" xfId="346"/>
    <cellStyle name="Accent4 9" xfId="347"/>
    <cellStyle name="Accent5 10" xfId="348"/>
    <cellStyle name="Accent5 11" xfId="349"/>
    <cellStyle name="Accent5 12" xfId="350"/>
    <cellStyle name="Accent5 13" xfId="351"/>
    <cellStyle name="Accent5 14" xfId="352"/>
    <cellStyle name="Accent5 15" xfId="353"/>
    <cellStyle name="Accent5 16" xfId="354"/>
    <cellStyle name="Accent5 2" xfId="355"/>
    <cellStyle name="Accent5 3" xfId="356"/>
    <cellStyle name="Accent5 4" xfId="357"/>
    <cellStyle name="Accent5 5" xfId="358"/>
    <cellStyle name="Accent5 6" xfId="359"/>
    <cellStyle name="Accent5 7" xfId="360"/>
    <cellStyle name="Accent5 8" xfId="361"/>
    <cellStyle name="Accent5 9" xfId="362"/>
    <cellStyle name="Accent6 10" xfId="363"/>
    <cellStyle name="Accent6 11" xfId="364"/>
    <cellStyle name="Accent6 12" xfId="365"/>
    <cellStyle name="Accent6 13" xfId="366"/>
    <cellStyle name="Accent6 14" xfId="367"/>
    <cellStyle name="Accent6 15" xfId="368"/>
    <cellStyle name="Accent6 16" xfId="369"/>
    <cellStyle name="Accent6 2" xfId="370"/>
    <cellStyle name="Accent6 3" xfId="371"/>
    <cellStyle name="Accent6 4" xfId="372"/>
    <cellStyle name="Accent6 5" xfId="373"/>
    <cellStyle name="Accent6 6" xfId="374"/>
    <cellStyle name="Accent6 7" xfId="375"/>
    <cellStyle name="Accent6 8" xfId="376"/>
    <cellStyle name="Accent6 9" xfId="377"/>
    <cellStyle name="Bad 10" xfId="378"/>
    <cellStyle name="Bad 11" xfId="379"/>
    <cellStyle name="Bad 12" xfId="380"/>
    <cellStyle name="Bad 13" xfId="381"/>
    <cellStyle name="Bad 14" xfId="382"/>
    <cellStyle name="Bad 15" xfId="383"/>
    <cellStyle name="Bad 16" xfId="384"/>
    <cellStyle name="Bad 2" xfId="385"/>
    <cellStyle name="Bad 3" xfId="386"/>
    <cellStyle name="Bad 4" xfId="387"/>
    <cellStyle name="Bad 5" xfId="388"/>
    <cellStyle name="Bad 6" xfId="389"/>
    <cellStyle name="Bad 7" xfId="390"/>
    <cellStyle name="Bad 8" xfId="391"/>
    <cellStyle name="Bad 9" xfId="392"/>
    <cellStyle name="c" xfId="393"/>
    <cellStyle name="Calculation 10" xfId="394"/>
    <cellStyle name="Calculation 11" xfId="395"/>
    <cellStyle name="Calculation 12" xfId="396"/>
    <cellStyle name="Calculation 13" xfId="397"/>
    <cellStyle name="Calculation 14" xfId="398"/>
    <cellStyle name="Calculation 15" xfId="399"/>
    <cellStyle name="Calculation 16" xfId="400"/>
    <cellStyle name="Calculation 2" xfId="401"/>
    <cellStyle name="Calculation 3" xfId="402"/>
    <cellStyle name="Calculation 4" xfId="403"/>
    <cellStyle name="Calculation 5" xfId="404"/>
    <cellStyle name="Calculation 6" xfId="405"/>
    <cellStyle name="Calculation 7" xfId="406"/>
    <cellStyle name="Calculation 8" xfId="407"/>
    <cellStyle name="Calculation 9" xfId="408"/>
    <cellStyle name="Check Cell 10" xfId="409"/>
    <cellStyle name="Check Cell 11" xfId="410"/>
    <cellStyle name="Check Cell 12" xfId="411"/>
    <cellStyle name="Check Cell 13" xfId="412"/>
    <cellStyle name="Check Cell 14" xfId="413"/>
    <cellStyle name="Check Cell 15" xfId="414"/>
    <cellStyle name="Check Cell 16" xfId="415"/>
    <cellStyle name="Check Cell 2" xfId="416"/>
    <cellStyle name="Check Cell 3" xfId="417"/>
    <cellStyle name="Check Cell 4" xfId="418"/>
    <cellStyle name="Check Cell 5" xfId="419"/>
    <cellStyle name="Check Cell 6" xfId="420"/>
    <cellStyle name="Check Cell 7" xfId="421"/>
    <cellStyle name="Check Cell 8" xfId="422"/>
    <cellStyle name="Check Cell 9" xfId="423"/>
    <cellStyle name="CodeEingabe" xfId="424"/>
    <cellStyle name="ColumnAttributeAbovePrompt" xfId="425"/>
    <cellStyle name="ColumnAttributePrompt" xfId="426"/>
    <cellStyle name="ColumnAttributeValue" xfId="427"/>
    <cellStyle name="ColumnHeadingPrompt" xfId="428"/>
    <cellStyle name="ColumnHeadingValue" xfId="429"/>
    <cellStyle name="Comma" xfId="1" builtinId="3"/>
    <cellStyle name="Comma [0] 2" xfId="430"/>
    <cellStyle name="Comma [0] 2 2" xfId="431"/>
    <cellStyle name="Comma [0] 3" xfId="432"/>
    <cellStyle name="Comma [0] 4" xfId="433"/>
    <cellStyle name="Comma 10" xfId="434"/>
    <cellStyle name="Comma 10 2" xfId="435"/>
    <cellStyle name="Comma 11" xfId="436"/>
    <cellStyle name="Comma 11 2" xfId="437"/>
    <cellStyle name="Comma 2" xfId="438"/>
    <cellStyle name="Comma 2 10" xfId="439"/>
    <cellStyle name="Comma 2 11" xfId="440"/>
    <cellStyle name="Comma 2 12" xfId="441"/>
    <cellStyle name="Comma 2 13" xfId="442"/>
    <cellStyle name="Comma 2 14" xfId="443"/>
    <cellStyle name="Comma 2 15" xfId="444"/>
    <cellStyle name="Comma 2 2" xfId="445"/>
    <cellStyle name="Comma 2 3" xfId="446"/>
    <cellStyle name="Comma 2 4" xfId="447"/>
    <cellStyle name="Comma 2 5" xfId="448"/>
    <cellStyle name="Comma 2 6" xfId="449"/>
    <cellStyle name="Comma 2 7" xfId="450"/>
    <cellStyle name="Comma 2 8" xfId="451"/>
    <cellStyle name="Comma 2 9" xfId="452"/>
    <cellStyle name="Comma 3" xfId="453"/>
    <cellStyle name="Comma 3 2" xfId="454"/>
    <cellStyle name="Comma 31" xfId="455"/>
    <cellStyle name="Comma 31 2" xfId="456"/>
    <cellStyle name="Comma 4" xfId="457"/>
    <cellStyle name="Comma 5" xfId="458"/>
    <cellStyle name="Comma 5 2" xfId="459"/>
    <cellStyle name="Comma 6" xfId="460"/>
    <cellStyle name="Comma 6 2" xfId="461"/>
    <cellStyle name="Comma 7" xfId="462"/>
    <cellStyle name="Comma 8" xfId="463"/>
    <cellStyle name="Comma 8 2" xfId="464"/>
    <cellStyle name="Comma 9" xfId="465"/>
    <cellStyle name="Comma0" xfId="466"/>
    <cellStyle name="Comma0 2" xfId="467"/>
    <cellStyle name="Comma0 2 2" xfId="468"/>
    <cellStyle name="Comma0 3" xfId="469"/>
    <cellStyle name="Comma0 3 2" xfId="470"/>
    <cellStyle name="Comma0_SCH11 Not Done" xfId="471"/>
    <cellStyle name="Currency" xfId="2" builtinId="4"/>
    <cellStyle name="Currency 10" xfId="472"/>
    <cellStyle name="Currency 10 2" xfId="473"/>
    <cellStyle name="Currency 2" xfId="474"/>
    <cellStyle name="Currency 2 2" xfId="475"/>
    <cellStyle name="Currency 2 3" xfId="476"/>
    <cellStyle name="Currency 3" xfId="477"/>
    <cellStyle name="Currency 3 2" xfId="478"/>
    <cellStyle name="Currency 4" xfId="479"/>
    <cellStyle name="Currency 4 2" xfId="480"/>
    <cellStyle name="Currency 5" xfId="481"/>
    <cellStyle name="Currency 5 2" xfId="482"/>
    <cellStyle name="Currency 6" xfId="483"/>
    <cellStyle name="Currency 7" xfId="484"/>
    <cellStyle name="Currency 7 2" xfId="485"/>
    <cellStyle name="Currency0" xfId="486"/>
    <cellStyle name="Currency0 2" xfId="487"/>
    <cellStyle name="Currency0 2 2" xfId="488"/>
    <cellStyle name="Currency0 3" xfId="489"/>
    <cellStyle name="Currency0 3 2" xfId="490"/>
    <cellStyle name="Date" xfId="491"/>
    <cellStyle name="Date 2" xfId="492"/>
    <cellStyle name="Date 2 2" xfId="493"/>
    <cellStyle name="Date 3" xfId="494"/>
    <cellStyle name="Date 3 2" xfId="495"/>
    <cellStyle name="Eingabe" xfId="496"/>
    <cellStyle name="Eingabe 2" xfId="497"/>
    <cellStyle name="Euro" xfId="498"/>
    <cellStyle name="Euro 2" xfId="499"/>
    <cellStyle name="Euro 2 2" xfId="500"/>
    <cellStyle name="Euro 3" xfId="501"/>
    <cellStyle name="Euro 3 2" xfId="502"/>
    <cellStyle name="Explanatory Text 10" xfId="503"/>
    <cellStyle name="Explanatory Text 11" xfId="504"/>
    <cellStyle name="Explanatory Text 12" xfId="505"/>
    <cellStyle name="Explanatory Text 13" xfId="506"/>
    <cellStyle name="Explanatory Text 14" xfId="507"/>
    <cellStyle name="Explanatory Text 15" xfId="508"/>
    <cellStyle name="Explanatory Text 16" xfId="509"/>
    <cellStyle name="Explanatory Text 2" xfId="510"/>
    <cellStyle name="Explanatory Text 3" xfId="511"/>
    <cellStyle name="Explanatory Text 4" xfId="512"/>
    <cellStyle name="Explanatory Text 5" xfId="513"/>
    <cellStyle name="Explanatory Text 6" xfId="514"/>
    <cellStyle name="Explanatory Text 7" xfId="515"/>
    <cellStyle name="Explanatory Text 8" xfId="516"/>
    <cellStyle name="Explanatory Text 9" xfId="517"/>
    <cellStyle name="F2" xfId="518"/>
    <cellStyle name="F2 2" xfId="519"/>
    <cellStyle name="F2 2 2" xfId="520"/>
    <cellStyle name="F2 3" xfId="521"/>
    <cellStyle name="F2 3 2" xfId="522"/>
    <cellStyle name="F2 4" xfId="523"/>
    <cellStyle name="F2 5" xfId="524"/>
    <cellStyle name="F2 6" xfId="525"/>
    <cellStyle name="F2 7" xfId="526"/>
    <cellStyle name="F2 8" xfId="527"/>
    <cellStyle name="F2 9" xfId="528"/>
    <cellStyle name="F2_Regenerated Revenues LGE Gas 2008-04 with Elec Gen-Seelye final version " xfId="529"/>
    <cellStyle name="F3" xfId="530"/>
    <cellStyle name="F3 2" xfId="531"/>
    <cellStyle name="F3 2 2" xfId="532"/>
    <cellStyle name="F3 3" xfId="533"/>
    <cellStyle name="F3 3 2" xfId="534"/>
    <cellStyle name="F3 4" xfId="535"/>
    <cellStyle name="F3 5" xfId="536"/>
    <cellStyle name="F3 6" xfId="537"/>
    <cellStyle name="F3 7" xfId="538"/>
    <cellStyle name="F3 8" xfId="539"/>
    <cellStyle name="F3 9" xfId="540"/>
    <cellStyle name="F3_Regenerated Revenues LGE Gas 2008-04 with Elec Gen-Seelye final version " xfId="541"/>
    <cellStyle name="F4" xfId="542"/>
    <cellStyle name="F4 2" xfId="543"/>
    <cellStyle name="F4 2 2" xfId="544"/>
    <cellStyle name="F4 3" xfId="545"/>
    <cellStyle name="F4 3 2" xfId="546"/>
    <cellStyle name="F4 4" xfId="547"/>
    <cellStyle name="F4 5" xfId="548"/>
    <cellStyle name="F4 6" xfId="549"/>
    <cellStyle name="F4 7" xfId="550"/>
    <cellStyle name="F4 8" xfId="551"/>
    <cellStyle name="F4 9" xfId="552"/>
    <cellStyle name="F4_Regenerated Revenues LGE Gas 2008-04 with Elec Gen-Seelye final version " xfId="553"/>
    <cellStyle name="F5" xfId="554"/>
    <cellStyle name="F5 2" xfId="555"/>
    <cellStyle name="F5 2 2" xfId="556"/>
    <cellStyle name="F5 3" xfId="557"/>
    <cellStyle name="F5 3 2" xfId="558"/>
    <cellStyle name="F5 4" xfId="559"/>
    <cellStyle name="F5 5" xfId="560"/>
    <cellStyle name="F5 6" xfId="561"/>
    <cellStyle name="F5 7" xfId="562"/>
    <cellStyle name="F5 8" xfId="563"/>
    <cellStyle name="F5 9" xfId="564"/>
    <cellStyle name="F5_Regenerated Revenues LGE Gas 2008-04 with Elec Gen-Seelye final version " xfId="565"/>
    <cellStyle name="F6" xfId="566"/>
    <cellStyle name="F6 2" xfId="567"/>
    <cellStyle name="F6 2 2" xfId="568"/>
    <cellStyle name="F6 3" xfId="569"/>
    <cellStyle name="F6 3 2" xfId="570"/>
    <cellStyle name="F6 4" xfId="571"/>
    <cellStyle name="F6 5" xfId="572"/>
    <cellStyle name="F6 6" xfId="573"/>
    <cellStyle name="F6 7" xfId="574"/>
    <cellStyle name="F6 8" xfId="575"/>
    <cellStyle name="F6 9" xfId="576"/>
    <cellStyle name="F6_Regenerated Revenues LGE Gas 2008-04 with Elec Gen-Seelye final version " xfId="577"/>
    <cellStyle name="F7" xfId="578"/>
    <cellStyle name="F7 2" xfId="579"/>
    <cellStyle name="F7 2 2" xfId="580"/>
    <cellStyle name="F7 3" xfId="581"/>
    <cellStyle name="F7 3 2" xfId="582"/>
    <cellStyle name="F7 4" xfId="583"/>
    <cellStyle name="F7 5" xfId="584"/>
    <cellStyle name="F7 6" xfId="585"/>
    <cellStyle name="F7 7" xfId="586"/>
    <cellStyle name="F7 8" xfId="587"/>
    <cellStyle name="F7 9" xfId="588"/>
    <cellStyle name="F7_Regenerated Revenues LGE Gas 2008-04 with Elec Gen-Seelye final version " xfId="589"/>
    <cellStyle name="F8" xfId="590"/>
    <cellStyle name="F8 2" xfId="591"/>
    <cellStyle name="F8 2 2" xfId="592"/>
    <cellStyle name="F8 3" xfId="593"/>
    <cellStyle name="F8 3 2" xfId="594"/>
    <cellStyle name="F8 4" xfId="595"/>
    <cellStyle name="F8 5" xfId="596"/>
    <cellStyle name="F8 6" xfId="597"/>
    <cellStyle name="F8 7" xfId="598"/>
    <cellStyle name="F8 8" xfId="599"/>
    <cellStyle name="F8 9" xfId="600"/>
    <cellStyle name="F8_Regenerated Revenues LGE Gas 2008-04 with Elec Gen-Seelye final version " xfId="601"/>
    <cellStyle name="Fixed" xfId="602"/>
    <cellStyle name="Fixed 2" xfId="603"/>
    <cellStyle name="Fixed 2 2" xfId="604"/>
    <cellStyle name="Fixed 3" xfId="605"/>
    <cellStyle name="Fixed 3 2" xfId="606"/>
    <cellStyle name="Good 10" xfId="607"/>
    <cellStyle name="Good 11" xfId="608"/>
    <cellStyle name="Good 12" xfId="609"/>
    <cellStyle name="Good 13" xfId="610"/>
    <cellStyle name="Good 14" xfId="611"/>
    <cellStyle name="Good 15" xfId="612"/>
    <cellStyle name="Good 16" xfId="613"/>
    <cellStyle name="Good 2" xfId="614"/>
    <cellStyle name="Good 3" xfId="615"/>
    <cellStyle name="Good 4" xfId="616"/>
    <cellStyle name="Good 5" xfId="617"/>
    <cellStyle name="Good 6" xfId="618"/>
    <cellStyle name="Good 7" xfId="619"/>
    <cellStyle name="Good 8" xfId="620"/>
    <cellStyle name="Good 9" xfId="621"/>
    <cellStyle name="Heading 1 10" xfId="622"/>
    <cellStyle name="Heading 1 11" xfId="623"/>
    <cellStyle name="Heading 1 12" xfId="624"/>
    <cellStyle name="Heading 1 13" xfId="625"/>
    <cellStyle name="Heading 1 14" xfId="626"/>
    <cellStyle name="Heading 1 15" xfId="627"/>
    <cellStyle name="Heading 1 16" xfId="628"/>
    <cellStyle name="Heading 1 2" xfId="629"/>
    <cellStyle name="Heading 1 2 2" xfId="630"/>
    <cellStyle name="Heading 1 3" xfId="631"/>
    <cellStyle name="Heading 1 3 2" xfId="632"/>
    <cellStyle name="Heading 1 4" xfId="633"/>
    <cellStyle name="Heading 1 5" xfId="634"/>
    <cellStyle name="Heading 1 6" xfId="635"/>
    <cellStyle name="Heading 1 7" xfId="636"/>
    <cellStyle name="Heading 1 8" xfId="637"/>
    <cellStyle name="Heading 1 9" xfId="638"/>
    <cellStyle name="Heading 2 10" xfId="639"/>
    <cellStyle name="Heading 2 11" xfId="640"/>
    <cellStyle name="Heading 2 12" xfId="641"/>
    <cellStyle name="Heading 2 13" xfId="642"/>
    <cellStyle name="Heading 2 14" xfId="643"/>
    <cellStyle name="Heading 2 15" xfId="644"/>
    <cellStyle name="Heading 2 16" xfId="645"/>
    <cellStyle name="Heading 2 2" xfId="646"/>
    <cellStyle name="Heading 2 2 2" xfId="647"/>
    <cellStyle name="Heading 2 3" xfId="648"/>
    <cellStyle name="Heading 2 3 2" xfId="649"/>
    <cellStyle name="Heading 2 4" xfId="650"/>
    <cellStyle name="Heading 2 5" xfId="651"/>
    <cellStyle name="Heading 2 6" xfId="652"/>
    <cellStyle name="Heading 2 7" xfId="653"/>
    <cellStyle name="Heading 2 8" xfId="654"/>
    <cellStyle name="Heading 2 9" xfId="655"/>
    <cellStyle name="Heading 3 10" xfId="656"/>
    <cellStyle name="Heading 3 11" xfId="657"/>
    <cellStyle name="Heading 3 12" xfId="658"/>
    <cellStyle name="Heading 3 13" xfId="659"/>
    <cellStyle name="Heading 3 14" xfId="660"/>
    <cellStyle name="Heading 3 15" xfId="661"/>
    <cellStyle name="Heading 3 16" xfId="662"/>
    <cellStyle name="Heading 3 2" xfId="663"/>
    <cellStyle name="Heading 3 3" xfId="664"/>
    <cellStyle name="Heading 3 4" xfId="665"/>
    <cellStyle name="Heading 3 5" xfId="666"/>
    <cellStyle name="Heading 3 6" xfId="667"/>
    <cellStyle name="Heading 3 7" xfId="668"/>
    <cellStyle name="Heading 3 8" xfId="669"/>
    <cellStyle name="Heading 3 9" xfId="670"/>
    <cellStyle name="Heading 4 10" xfId="671"/>
    <cellStyle name="Heading 4 11" xfId="672"/>
    <cellStyle name="Heading 4 12" xfId="673"/>
    <cellStyle name="Heading 4 13" xfId="674"/>
    <cellStyle name="Heading 4 14" xfId="675"/>
    <cellStyle name="Heading 4 15" xfId="676"/>
    <cellStyle name="Heading 4 16" xfId="677"/>
    <cellStyle name="Heading 4 2" xfId="678"/>
    <cellStyle name="Heading 4 3" xfId="679"/>
    <cellStyle name="Heading 4 4" xfId="680"/>
    <cellStyle name="Heading 4 5" xfId="681"/>
    <cellStyle name="Heading 4 6" xfId="682"/>
    <cellStyle name="Heading 4 7" xfId="683"/>
    <cellStyle name="Heading 4 8" xfId="684"/>
    <cellStyle name="Heading 4 9" xfId="685"/>
    <cellStyle name="Input 10" xfId="686"/>
    <cellStyle name="Input 11" xfId="687"/>
    <cellStyle name="Input 12" xfId="688"/>
    <cellStyle name="Input 13" xfId="689"/>
    <cellStyle name="Input 14" xfId="690"/>
    <cellStyle name="Input 15" xfId="691"/>
    <cellStyle name="Input 16" xfId="692"/>
    <cellStyle name="Input 2" xfId="693"/>
    <cellStyle name="Input 3" xfId="694"/>
    <cellStyle name="Input 4" xfId="695"/>
    <cellStyle name="Input 5" xfId="696"/>
    <cellStyle name="Input 6" xfId="697"/>
    <cellStyle name="Input 7" xfId="698"/>
    <cellStyle name="Input 8" xfId="699"/>
    <cellStyle name="Input 9" xfId="700"/>
    <cellStyle name="LineItemPrompt" xfId="701"/>
    <cellStyle name="LineItemValue" xfId="702"/>
    <cellStyle name="Linked Cell 10" xfId="703"/>
    <cellStyle name="Linked Cell 11" xfId="704"/>
    <cellStyle name="Linked Cell 12" xfId="705"/>
    <cellStyle name="Linked Cell 13" xfId="706"/>
    <cellStyle name="Linked Cell 14" xfId="707"/>
    <cellStyle name="Linked Cell 15" xfId="708"/>
    <cellStyle name="Linked Cell 16" xfId="709"/>
    <cellStyle name="Linked Cell 2" xfId="710"/>
    <cellStyle name="Linked Cell 3" xfId="711"/>
    <cellStyle name="Linked Cell 4" xfId="712"/>
    <cellStyle name="Linked Cell 5" xfId="713"/>
    <cellStyle name="Linked Cell 6" xfId="714"/>
    <cellStyle name="Linked Cell 7" xfId="715"/>
    <cellStyle name="Linked Cell 8" xfId="716"/>
    <cellStyle name="Linked Cell 9" xfId="717"/>
    <cellStyle name="Neutral 10" xfId="718"/>
    <cellStyle name="Neutral 11" xfId="719"/>
    <cellStyle name="Neutral 12" xfId="720"/>
    <cellStyle name="Neutral 13" xfId="721"/>
    <cellStyle name="Neutral 14" xfId="722"/>
    <cellStyle name="Neutral 15" xfId="723"/>
    <cellStyle name="Neutral 16" xfId="724"/>
    <cellStyle name="Neutral 2" xfId="725"/>
    <cellStyle name="Neutral 3" xfId="726"/>
    <cellStyle name="Neutral 4" xfId="727"/>
    <cellStyle name="Neutral 5" xfId="728"/>
    <cellStyle name="Neutral 6" xfId="729"/>
    <cellStyle name="Neutral 7" xfId="730"/>
    <cellStyle name="Neutral 8" xfId="731"/>
    <cellStyle name="Neutral 9" xfId="732"/>
    <cellStyle name="Normal" xfId="0" builtinId="0"/>
    <cellStyle name="Normal 10" xfId="733"/>
    <cellStyle name="Normal 10 2" xfId="734"/>
    <cellStyle name="Normal 11" xfId="735"/>
    <cellStyle name="Normal 11 2" xfId="736"/>
    <cellStyle name="Normal 12" xfId="737"/>
    <cellStyle name="Normal 12 2" xfId="738"/>
    <cellStyle name="Normal 13" xfId="739"/>
    <cellStyle name="Normal 14" xfId="740"/>
    <cellStyle name="Normal 15" xfId="741"/>
    <cellStyle name="Normal 15 2" xfId="742"/>
    <cellStyle name="Normal 16" xfId="743"/>
    <cellStyle name="Normal 16 2" xfId="744"/>
    <cellStyle name="Normal 17" xfId="745"/>
    <cellStyle name="Normal 17 2" xfId="746"/>
    <cellStyle name="Normal 18" xfId="747"/>
    <cellStyle name="Normal 18 2" xfId="748"/>
    <cellStyle name="Normal 19" xfId="749"/>
    <cellStyle name="Normal 19 2" xfId="750"/>
    <cellStyle name="Normal 2" xfId="751"/>
    <cellStyle name="Normal 2 10" xfId="752"/>
    <cellStyle name="Normal 2 11" xfId="753"/>
    <cellStyle name="Normal 2 12" xfId="754"/>
    <cellStyle name="Normal 2 13" xfId="755"/>
    <cellStyle name="Normal 2 14" xfId="756"/>
    <cellStyle name="Normal 2 15" xfId="757"/>
    <cellStyle name="Normal 2 16" xfId="758"/>
    <cellStyle name="Normal 2 17" xfId="759"/>
    <cellStyle name="Normal 2 2" xfId="760"/>
    <cellStyle name="Normal 2 2 2" xfId="761"/>
    <cellStyle name="Normal 2 3" xfId="762"/>
    <cellStyle name="Normal 2 3 2" xfId="763"/>
    <cellStyle name="Normal 2 4" xfId="764"/>
    <cellStyle name="Normal 2 4 2" xfId="765"/>
    <cellStyle name="Normal 2 5" xfId="766"/>
    <cellStyle name="Normal 2 6" xfId="767"/>
    <cellStyle name="Normal 2 7" xfId="768"/>
    <cellStyle name="Normal 2 8" xfId="769"/>
    <cellStyle name="Normal 2 9" xfId="770"/>
    <cellStyle name="Normal 2_LGEElecBillingDeterminants2009-10" xfId="771"/>
    <cellStyle name="Normal 20" xfId="772"/>
    <cellStyle name="Normal 20 2" xfId="773"/>
    <cellStyle name="Normal 21" xfId="774"/>
    <cellStyle name="Normal 21 2" xfId="775"/>
    <cellStyle name="Normal 22" xfId="776"/>
    <cellStyle name="Normal 22 2" xfId="777"/>
    <cellStyle name="Normal 23" xfId="778"/>
    <cellStyle name="Normal 23 2" xfId="779"/>
    <cellStyle name="Normal 24" xfId="780"/>
    <cellStyle name="Normal 24 2" xfId="781"/>
    <cellStyle name="Normal 25" xfId="782"/>
    <cellStyle name="Normal 25 2" xfId="783"/>
    <cellStyle name="Normal 26" xfId="784"/>
    <cellStyle name="Normal 26 2" xfId="785"/>
    <cellStyle name="Normal 27" xfId="786"/>
    <cellStyle name="Normal 27 2" xfId="787"/>
    <cellStyle name="Normal 28" xfId="788"/>
    <cellStyle name="Normal 28 2" xfId="789"/>
    <cellStyle name="Normal 29" xfId="790"/>
    <cellStyle name="Normal 29 2" xfId="791"/>
    <cellStyle name="Normal 3" xfId="792"/>
    <cellStyle name="Normal 3 10" xfId="793"/>
    <cellStyle name="Normal 3 11" xfId="794"/>
    <cellStyle name="Normal 3 12" xfId="795"/>
    <cellStyle name="Normal 3 13" xfId="796"/>
    <cellStyle name="Normal 3 14" xfId="797"/>
    <cellStyle name="Normal 3 15" xfId="798"/>
    <cellStyle name="Normal 3 16" xfId="799"/>
    <cellStyle name="Normal 3 17" xfId="800"/>
    <cellStyle name="Normal 3 2" xfId="801"/>
    <cellStyle name="Normal 3 3" xfId="802"/>
    <cellStyle name="Normal 3 4" xfId="803"/>
    <cellStyle name="Normal 3 5" xfId="804"/>
    <cellStyle name="Normal 3 6" xfId="805"/>
    <cellStyle name="Normal 3 7" xfId="806"/>
    <cellStyle name="Normal 3 8" xfId="807"/>
    <cellStyle name="Normal 3 9" xfId="808"/>
    <cellStyle name="Normal 3_LGEElecBillingDeterminants2009-10" xfId="809"/>
    <cellStyle name="Normal 30" xfId="810"/>
    <cellStyle name="Normal 30 2" xfId="811"/>
    <cellStyle name="Normal 31" xfId="812"/>
    <cellStyle name="Normal 31 2" xfId="813"/>
    <cellStyle name="Normal 32" xfId="814"/>
    <cellStyle name="Normal 32 2" xfId="815"/>
    <cellStyle name="Normal 33" xfId="816"/>
    <cellStyle name="Normal 33 2" xfId="817"/>
    <cellStyle name="Normal 34" xfId="818"/>
    <cellStyle name="Normal 34 2" xfId="819"/>
    <cellStyle name="Normal 4" xfId="3"/>
    <cellStyle name="Normal 4 2" xfId="820"/>
    <cellStyle name="Normal 4 3" xfId="821"/>
    <cellStyle name="Normal 4_Regenerated Revenues LGE Gas 10312009" xfId="822"/>
    <cellStyle name="Normal 5" xfId="823"/>
    <cellStyle name="Normal 5 2" xfId="824"/>
    <cellStyle name="Normal 5 3" xfId="825"/>
    <cellStyle name="Normal 5 4" xfId="826"/>
    <cellStyle name="Normal 6" xfId="827"/>
    <cellStyle name="Normal 6 2" xfId="828"/>
    <cellStyle name="Normal 6 3" xfId="829"/>
    <cellStyle name="Normal 6 4" xfId="830"/>
    <cellStyle name="Normal 6 4 2" xfId="831"/>
    <cellStyle name="Normal 7" xfId="832"/>
    <cellStyle name="Normal 7 2" xfId="833"/>
    <cellStyle name="Normal 7 3" xfId="834"/>
    <cellStyle name="Normal 7 4" xfId="835"/>
    <cellStyle name="Normal 8" xfId="836"/>
    <cellStyle name="Normal 8 2" xfId="837"/>
    <cellStyle name="Normal 8 3" xfId="838"/>
    <cellStyle name="Normal 8 4" xfId="839"/>
    <cellStyle name="Normal 9" xfId="840"/>
    <cellStyle name="Normal 9 2" xfId="841"/>
    <cellStyle name="Normal 9 3" xfId="842"/>
    <cellStyle name="Normal 9 4" xfId="843"/>
    <cellStyle name="Note 10" xfId="844"/>
    <cellStyle name="Note 11" xfId="845"/>
    <cellStyle name="Note 12" xfId="846"/>
    <cellStyle name="Note 13" xfId="847"/>
    <cellStyle name="Note 14" xfId="848"/>
    <cellStyle name="Note 2" xfId="849"/>
    <cellStyle name="Note 2 2" xfId="850"/>
    <cellStyle name="Note 2 3" xfId="851"/>
    <cellStyle name="Note 3" xfId="852"/>
    <cellStyle name="Note 3 2" xfId="853"/>
    <cellStyle name="Note 3 3" xfId="854"/>
    <cellStyle name="Note 4" xfId="855"/>
    <cellStyle name="Note 4 2" xfId="856"/>
    <cellStyle name="Note 4 3" xfId="857"/>
    <cellStyle name="Note 5" xfId="858"/>
    <cellStyle name="Note 5 2" xfId="859"/>
    <cellStyle name="Note 5 3" xfId="860"/>
    <cellStyle name="Note 6" xfId="861"/>
    <cellStyle name="Note 6 2" xfId="862"/>
    <cellStyle name="Note 6 3" xfId="863"/>
    <cellStyle name="Note 7" xfId="864"/>
    <cellStyle name="Note 7 2" xfId="865"/>
    <cellStyle name="Note 7 3" xfId="866"/>
    <cellStyle name="Note 8" xfId="867"/>
    <cellStyle name="Note 8 2" xfId="868"/>
    <cellStyle name="Note 8 3" xfId="869"/>
    <cellStyle name="Note 9" xfId="870"/>
    <cellStyle name="Output 10" xfId="871"/>
    <cellStyle name="Output 11" xfId="872"/>
    <cellStyle name="Output 12" xfId="873"/>
    <cellStyle name="Output 13" xfId="874"/>
    <cellStyle name="Output 14" xfId="875"/>
    <cellStyle name="Output 15" xfId="876"/>
    <cellStyle name="Output 16" xfId="877"/>
    <cellStyle name="Output 2" xfId="878"/>
    <cellStyle name="Output 3" xfId="879"/>
    <cellStyle name="Output 4" xfId="880"/>
    <cellStyle name="Output 5" xfId="881"/>
    <cellStyle name="Output 6" xfId="882"/>
    <cellStyle name="Output 7" xfId="883"/>
    <cellStyle name="Output 8" xfId="884"/>
    <cellStyle name="Output 9" xfId="885"/>
    <cellStyle name="Output Amounts" xfId="886"/>
    <cellStyle name="Output Column Headings" xfId="887"/>
    <cellStyle name="Output Column Headings 2" xfId="888"/>
    <cellStyle name="Output Column Headings 3" xfId="889"/>
    <cellStyle name="Output Column Headings 4" xfId="890"/>
    <cellStyle name="Output Column Headings 5" xfId="891"/>
    <cellStyle name="Output Column Headings 6" xfId="892"/>
    <cellStyle name="Output Column Headings 7" xfId="893"/>
    <cellStyle name="Output Column Headings 8" xfId="894"/>
    <cellStyle name="Output Column Headings 9" xfId="895"/>
    <cellStyle name="Output Column Headings_Regenerated Revenues LGE Gas 2008-04 with Elec Gen-Seelye final version " xfId="896"/>
    <cellStyle name="Output Line Items" xfId="897"/>
    <cellStyle name="Output Line Items 2" xfId="898"/>
    <cellStyle name="Output Line Items 3" xfId="899"/>
    <cellStyle name="Output Line Items 4" xfId="900"/>
    <cellStyle name="Output Line Items 5" xfId="901"/>
    <cellStyle name="Output Line Items 6" xfId="902"/>
    <cellStyle name="Output Line Items 7" xfId="903"/>
    <cellStyle name="Output Line Items 8" xfId="904"/>
    <cellStyle name="Output Line Items 9" xfId="905"/>
    <cellStyle name="Output Line Items_Regenerated Revenues LGE Gas 2008-04 with Elec Gen-Seelye final version " xfId="906"/>
    <cellStyle name="Output Report Heading" xfId="907"/>
    <cellStyle name="Output Report Heading 2" xfId="908"/>
    <cellStyle name="Output Report Heading 3" xfId="909"/>
    <cellStyle name="Output Report Heading 4" xfId="910"/>
    <cellStyle name="Output Report Heading 5" xfId="911"/>
    <cellStyle name="Output Report Heading 6" xfId="912"/>
    <cellStyle name="Output Report Heading 7" xfId="913"/>
    <cellStyle name="Output Report Heading 8" xfId="914"/>
    <cellStyle name="Output Report Heading 9" xfId="915"/>
    <cellStyle name="Output Report Heading_Regenerated Revenues LGE Gas 2008-04 with Elec Gen-Seelye final version " xfId="916"/>
    <cellStyle name="Output Report Title" xfId="917"/>
    <cellStyle name="Output Report Title 2" xfId="918"/>
    <cellStyle name="Output Report Title 3" xfId="919"/>
    <cellStyle name="Output Report Title 4" xfId="920"/>
    <cellStyle name="Output Report Title 5" xfId="921"/>
    <cellStyle name="Output Report Title 6" xfId="922"/>
    <cellStyle name="Output Report Title 7" xfId="923"/>
    <cellStyle name="Output Report Title 8" xfId="924"/>
    <cellStyle name="Output Report Title 9" xfId="925"/>
    <cellStyle name="Output Report Title_Regenerated Revenues LGE Gas 2008-04 with Elec Gen-Seelye final version " xfId="926"/>
    <cellStyle name="Percent 2" xfId="927"/>
    <cellStyle name="Percent 2 2" xfId="928"/>
    <cellStyle name="Percent 3" xfId="929"/>
    <cellStyle name="Percent 3 2" xfId="930"/>
    <cellStyle name="Percent 4" xfId="931"/>
    <cellStyle name="Percent 4 2" xfId="932"/>
    <cellStyle name="Percent 5" xfId="933"/>
    <cellStyle name="Percent 6" xfId="934"/>
    <cellStyle name="Percent 7" xfId="935"/>
    <cellStyle name="Percent 7 2" xfId="936"/>
    <cellStyle name="Percent 8" xfId="937"/>
    <cellStyle name="Percent 8 2" xfId="938"/>
    <cellStyle name="Percent 9" xfId="939"/>
    <cellStyle name="Percent 9 2" xfId="940"/>
    <cellStyle name="PSChar" xfId="941"/>
    <cellStyle name="PSDate" xfId="942"/>
    <cellStyle name="PSDec" xfId="943"/>
    <cellStyle name="PSHeading" xfId="944"/>
    <cellStyle name="PSInt" xfId="945"/>
    <cellStyle name="PSSpacer" xfId="946"/>
    <cellStyle name="ReportTitlePrompt" xfId="947"/>
    <cellStyle name="ReportTitleValue" xfId="948"/>
    <cellStyle name="RowAcctAbovePrompt" xfId="949"/>
    <cellStyle name="RowAcctSOBAbovePrompt" xfId="950"/>
    <cellStyle name="RowAcctSOBValue" xfId="951"/>
    <cellStyle name="RowAcctValue" xfId="952"/>
    <cellStyle name="RowAttrAbovePrompt" xfId="953"/>
    <cellStyle name="RowAttrValue" xfId="954"/>
    <cellStyle name="RowColSetAbovePrompt" xfId="955"/>
    <cellStyle name="RowColSetLeftPrompt" xfId="956"/>
    <cellStyle name="RowColSetValue" xfId="957"/>
    <cellStyle name="RowLeftPrompt" xfId="958"/>
    <cellStyle name="SampleUsingFormatMask" xfId="959"/>
    <cellStyle name="SampleWithNoFormatMask" xfId="960"/>
    <cellStyle name="SAPBEXaggData" xfId="961"/>
    <cellStyle name="SAPBEXaggDataEmph" xfId="962"/>
    <cellStyle name="SAPBEXaggItem" xfId="963"/>
    <cellStyle name="SAPBEXaggItemX" xfId="964"/>
    <cellStyle name="SAPBEXchaText" xfId="965"/>
    <cellStyle name="SAPBEXexcBad7" xfId="966"/>
    <cellStyle name="SAPBEXexcBad8" xfId="967"/>
    <cellStyle name="SAPBEXexcBad9" xfId="968"/>
    <cellStyle name="SAPBEXexcCritical4" xfId="969"/>
    <cellStyle name="SAPBEXexcCritical5" xfId="970"/>
    <cellStyle name="SAPBEXexcCritical6" xfId="971"/>
    <cellStyle name="SAPBEXexcGood1" xfId="972"/>
    <cellStyle name="SAPBEXexcGood2" xfId="973"/>
    <cellStyle name="SAPBEXexcGood3" xfId="974"/>
    <cellStyle name="SAPBEXfilterDrill" xfId="975"/>
    <cellStyle name="SAPBEXfilterItem" xfId="976"/>
    <cellStyle name="SAPBEXfilterText" xfId="977"/>
    <cellStyle name="SAPBEXfilterText 2" xfId="978"/>
    <cellStyle name="SAPBEXformats" xfId="979"/>
    <cellStyle name="SAPBEXheaderItem" xfId="980"/>
    <cellStyle name="SAPBEXheaderText" xfId="981"/>
    <cellStyle name="SAPBEXHLevel0" xfId="982"/>
    <cellStyle name="SAPBEXHLevel0 2" xfId="983"/>
    <cellStyle name="SAPBEXHLevel0X" xfId="984"/>
    <cellStyle name="SAPBEXHLevel0X 2" xfId="985"/>
    <cellStyle name="SAPBEXHLevel1" xfId="986"/>
    <cellStyle name="SAPBEXHLevel1 2" xfId="987"/>
    <cellStyle name="SAPBEXHLevel1X" xfId="988"/>
    <cellStyle name="SAPBEXHLevel1X 2" xfId="989"/>
    <cellStyle name="SAPBEXHLevel2" xfId="990"/>
    <cellStyle name="SAPBEXHLevel2 2" xfId="991"/>
    <cellStyle name="SAPBEXHLevel2X" xfId="992"/>
    <cellStyle name="SAPBEXHLevel2X 2" xfId="993"/>
    <cellStyle name="SAPBEXHLevel3" xfId="994"/>
    <cellStyle name="SAPBEXHLevel3 2" xfId="995"/>
    <cellStyle name="SAPBEXHLevel3X" xfId="996"/>
    <cellStyle name="SAPBEXHLevel3X 2" xfId="997"/>
    <cellStyle name="SAPBEXresData" xfId="998"/>
    <cellStyle name="SAPBEXresDataEmph" xfId="999"/>
    <cellStyle name="SAPBEXresItem" xfId="1000"/>
    <cellStyle name="SAPBEXresItemX" xfId="1001"/>
    <cellStyle name="SAPBEXstdData" xfId="1002"/>
    <cellStyle name="SAPBEXstdDataEmph" xfId="1003"/>
    <cellStyle name="SAPBEXstdItem" xfId="1004"/>
    <cellStyle name="SAPBEXstdItemX" xfId="1005"/>
    <cellStyle name="SAPBEXtitle" xfId="1006"/>
    <cellStyle name="SAPBEXundefined" xfId="1007"/>
    <cellStyle name="SAPLocked" xfId="1008"/>
    <cellStyle name="Standard_CORE_20040805_Movement types_Sets_V0.1_e" xfId="1009"/>
    <cellStyle name="STYL5 - Style5" xfId="1010"/>
    <cellStyle name="STYL5 - Style5 2" xfId="1011"/>
    <cellStyle name="STYL5 - Style5 2 2" xfId="1012"/>
    <cellStyle name="STYL5 - Style5 3" xfId="1013"/>
    <cellStyle name="STYL5 - Style5 3 2" xfId="1014"/>
    <cellStyle name="STYL6 - Style6" xfId="1015"/>
    <cellStyle name="STYL6 - Style6 2" xfId="1016"/>
    <cellStyle name="STYL6 - Style6 2 2" xfId="1017"/>
    <cellStyle name="STYL6 - Style6 3" xfId="1018"/>
    <cellStyle name="STYL6 - Style6 3 2" xfId="1019"/>
    <cellStyle name="STYLE1 - Style1" xfId="1020"/>
    <cellStyle name="STYLE1 - Style1 2" xfId="1021"/>
    <cellStyle name="STYLE1 - Style1 2 2" xfId="1022"/>
    <cellStyle name="STYLE1 - Style1 3" xfId="1023"/>
    <cellStyle name="STYLE1 - Style1 3 2" xfId="1024"/>
    <cellStyle name="STYLE2 - Style2" xfId="1025"/>
    <cellStyle name="STYLE2 - Style2 2" xfId="1026"/>
    <cellStyle name="STYLE2 - Style2 2 2" xfId="1027"/>
    <cellStyle name="STYLE2 - Style2 3" xfId="1028"/>
    <cellStyle name="STYLE2 - Style2 3 2" xfId="1029"/>
    <cellStyle name="STYLE3 - Style3" xfId="1030"/>
    <cellStyle name="STYLE3 - Style3 2" xfId="1031"/>
    <cellStyle name="STYLE3 - Style3 2 2" xfId="1032"/>
    <cellStyle name="STYLE3 - Style3 3" xfId="1033"/>
    <cellStyle name="STYLE3 - Style3 3 2" xfId="1034"/>
    <cellStyle name="STYLE4 - Style4" xfId="1035"/>
    <cellStyle name="STYLE4 - Style4 2" xfId="1036"/>
    <cellStyle name="STYLE4 - Style4 2 2" xfId="1037"/>
    <cellStyle name="STYLE4 - Style4 3" xfId="1038"/>
    <cellStyle name="STYLE4 - Style4 3 2" xfId="1039"/>
    <cellStyle name="Title 10" xfId="1040"/>
    <cellStyle name="Title 11" xfId="1041"/>
    <cellStyle name="Title 12" xfId="1042"/>
    <cellStyle name="Title 13" xfId="1043"/>
    <cellStyle name="Title 14" xfId="1044"/>
    <cellStyle name="Title 15" xfId="1045"/>
    <cellStyle name="Title 16" xfId="1046"/>
    <cellStyle name="Title 2" xfId="1047"/>
    <cellStyle name="Title 3" xfId="1048"/>
    <cellStyle name="Title 4" xfId="1049"/>
    <cellStyle name="Title 5" xfId="1050"/>
    <cellStyle name="Title 6" xfId="1051"/>
    <cellStyle name="Title 7" xfId="1052"/>
    <cellStyle name="Title 8" xfId="1053"/>
    <cellStyle name="Title 9" xfId="1054"/>
    <cellStyle name="Total 10" xfId="1055"/>
    <cellStyle name="Total 11" xfId="1056"/>
    <cellStyle name="Total 12" xfId="1057"/>
    <cellStyle name="Total 13" xfId="1058"/>
    <cellStyle name="Total 14" xfId="1059"/>
    <cellStyle name="Total 15" xfId="1060"/>
    <cellStyle name="Total 16" xfId="1061"/>
    <cellStyle name="Total 2" xfId="1062"/>
    <cellStyle name="Total 2 2" xfId="1063"/>
    <cellStyle name="Total 3" xfId="1064"/>
    <cellStyle name="Total 3 2" xfId="1065"/>
    <cellStyle name="Total 4" xfId="1066"/>
    <cellStyle name="Total 5" xfId="1067"/>
    <cellStyle name="Total 6" xfId="1068"/>
    <cellStyle name="Total 7" xfId="1069"/>
    <cellStyle name="Total 8" xfId="1070"/>
    <cellStyle name="Total 9" xfId="1071"/>
    <cellStyle name="Undefiniert" xfId="1072"/>
    <cellStyle name="Undefiniert 2" xfId="1073"/>
    <cellStyle name="UploadThisRowValue" xfId="1074"/>
    <cellStyle name="Warning Text 10" xfId="1075"/>
    <cellStyle name="Warning Text 11" xfId="1076"/>
    <cellStyle name="Warning Text 12" xfId="1077"/>
    <cellStyle name="Warning Text 13" xfId="1078"/>
    <cellStyle name="Warning Text 14" xfId="1079"/>
    <cellStyle name="Warning Text 15" xfId="1080"/>
    <cellStyle name="Warning Text 16" xfId="1081"/>
    <cellStyle name="Warning Text 2" xfId="1082"/>
    <cellStyle name="Warning Text 3" xfId="1083"/>
    <cellStyle name="Warning Text 4" xfId="1084"/>
    <cellStyle name="Warning Text 5" xfId="1085"/>
    <cellStyle name="Warning Text 6" xfId="1086"/>
    <cellStyle name="Warning Text 7" xfId="1087"/>
    <cellStyle name="Warning Text 8" xfId="1088"/>
    <cellStyle name="Warning Text 9" xfId="108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3:G65"/>
  <sheetViews>
    <sheetView showGridLines="0" tabSelected="1" zoomScaleNormal="100" workbookViewId="0">
      <selection activeCell="D33" sqref="D33"/>
    </sheetView>
  </sheetViews>
  <sheetFormatPr defaultColWidth="9.625" defaultRowHeight="15.75" x14ac:dyDescent="0.25"/>
  <cols>
    <col min="1" max="1" width="15.625" style="1" customWidth="1"/>
    <col min="2" max="2" width="14" style="1" customWidth="1"/>
    <col min="3" max="3" width="4.625" style="1" customWidth="1"/>
    <col min="4" max="4" width="15.625" style="1" customWidth="1"/>
    <col min="5" max="5" width="12.5" style="1" customWidth="1"/>
    <col min="6" max="6" width="14.625" style="1" customWidth="1"/>
    <col min="7" max="7" width="15.625" style="1" customWidth="1"/>
    <col min="8" max="16384" width="9.625" style="1"/>
  </cols>
  <sheetData>
    <row r="3" spans="1:7" x14ac:dyDescent="0.25">
      <c r="F3" s="2" t="s">
        <v>35</v>
      </c>
      <c r="G3" s="3"/>
    </row>
    <row r="4" spans="1:7" x14ac:dyDescent="0.25">
      <c r="F4" s="4" t="s">
        <v>36</v>
      </c>
      <c r="G4" s="3"/>
    </row>
    <row r="5" spans="1:7" x14ac:dyDescent="0.25">
      <c r="F5" s="5" t="s">
        <v>37</v>
      </c>
      <c r="G5" s="3"/>
    </row>
    <row r="6" spans="1:7" x14ac:dyDescent="0.25">
      <c r="G6" s="3"/>
    </row>
    <row r="8" spans="1:7" x14ac:dyDescent="0.25">
      <c r="A8" s="6" t="s">
        <v>0</v>
      </c>
      <c r="B8" s="7"/>
      <c r="C8" s="7"/>
      <c r="D8" s="7"/>
      <c r="E8" s="7"/>
      <c r="F8" s="7"/>
    </row>
    <row r="9" spans="1:7" x14ac:dyDescent="0.25">
      <c r="A9" s="7"/>
      <c r="B9" s="7"/>
      <c r="C9" s="7"/>
      <c r="D9" s="7"/>
      <c r="E9" s="7"/>
      <c r="F9" s="7"/>
    </row>
    <row r="10" spans="1:7" x14ac:dyDescent="0.25">
      <c r="A10" s="7"/>
      <c r="B10" s="7"/>
      <c r="C10" s="7"/>
      <c r="D10" s="7"/>
      <c r="E10" s="7"/>
      <c r="F10" s="7"/>
    </row>
    <row r="11" spans="1:7" x14ac:dyDescent="0.25">
      <c r="A11" s="7" t="s">
        <v>1</v>
      </c>
      <c r="B11" s="7"/>
      <c r="C11" s="7"/>
      <c r="D11" s="7"/>
      <c r="E11" s="7"/>
      <c r="F11" s="7"/>
    </row>
    <row r="12" spans="1:7" x14ac:dyDescent="0.25">
      <c r="A12" s="8" t="s">
        <v>38</v>
      </c>
      <c r="B12" s="7"/>
      <c r="C12" s="7"/>
      <c r="D12" s="7"/>
      <c r="E12" s="7"/>
      <c r="F12" s="7"/>
    </row>
    <row r="16" spans="1:7" x14ac:dyDescent="0.25">
      <c r="F16" s="9" t="s">
        <v>2</v>
      </c>
    </row>
    <row r="18" spans="1:7" x14ac:dyDescent="0.25">
      <c r="A18" s="10" t="s">
        <v>3</v>
      </c>
    </row>
    <row r="19" spans="1:7" x14ac:dyDescent="0.25">
      <c r="A19" s="10" t="s">
        <v>4</v>
      </c>
      <c r="F19" s="11">
        <f>+E40</f>
        <v>5431675</v>
      </c>
    </row>
    <row r="21" spans="1:7" x14ac:dyDescent="0.25">
      <c r="A21" s="10" t="s">
        <v>5</v>
      </c>
    </row>
    <row r="22" spans="1:7" x14ac:dyDescent="0.25">
      <c r="A22" s="12" t="s">
        <v>39</v>
      </c>
      <c r="F22" s="13">
        <v>7685591</v>
      </c>
    </row>
    <row r="23" spans="1:7" x14ac:dyDescent="0.25">
      <c r="F23" s="14"/>
    </row>
    <row r="24" spans="1:7" ht="16.5" thickBot="1" x14ac:dyDescent="0.3">
      <c r="A24" s="10" t="s">
        <v>6</v>
      </c>
      <c r="F24" s="15">
        <f>ROUND((+F19-F22),0)</f>
        <v>-2253916</v>
      </c>
    </row>
    <row r="25" spans="1:7" ht="16.5" thickTop="1" x14ac:dyDescent="0.25">
      <c r="F25" s="14"/>
    </row>
    <row r="26" spans="1:7" x14ac:dyDescent="0.25">
      <c r="A26" s="16"/>
      <c r="B26" s="16"/>
      <c r="C26" s="16"/>
      <c r="D26" s="16"/>
      <c r="E26" s="16"/>
      <c r="F26" s="16"/>
      <c r="G26" s="16"/>
    </row>
    <row r="27" spans="1:7" x14ac:dyDescent="0.25">
      <c r="A27" s="16"/>
      <c r="B27" s="16"/>
      <c r="C27" s="16"/>
      <c r="D27" s="17" t="s">
        <v>7</v>
      </c>
      <c r="E27" s="16"/>
      <c r="F27" s="16"/>
      <c r="G27" s="16"/>
    </row>
    <row r="28" spans="1:7" x14ac:dyDescent="0.25">
      <c r="A28" s="9" t="s">
        <v>8</v>
      </c>
      <c r="B28" s="18" t="s">
        <v>9</v>
      </c>
      <c r="C28" s="18"/>
      <c r="D28" s="9" t="s">
        <v>10</v>
      </c>
      <c r="E28" s="9" t="s">
        <v>11</v>
      </c>
      <c r="F28" s="16"/>
      <c r="G28" s="16"/>
    </row>
    <row r="29" spans="1:7" ht="18" customHeight="1" x14ac:dyDescent="0.25">
      <c r="A29" s="19" t="s">
        <v>12</v>
      </c>
      <c r="B29" s="20">
        <v>6814290</v>
      </c>
      <c r="C29" s="21" t="s">
        <v>13</v>
      </c>
      <c r="D29" s="22">
        <f>ROUND(D65/224.939,4)</f>
        <v>1.0068999999999999</v>
      </c>
      <c r="E29" s="20">
        <f>ROUND(+B29*D29,0)</f>
        <v>6861309</v>
      </c>
      <c r="F29" s="23"/>
      <c r="G29" s="16"/>
    </row>
    <row r="30" spans="1:7" ht="18" customHeight="1" x14ac:dyDescent="0.25">
      <c r="A30" s="19" t="s">
        <v>14</v>
      </c>
      <c r="B30" s="14">
        <v>1535593</v>
      </c>
      <c r="C30" s="21"/>
      <c r="D30" s="22">
        <f>ROUND(D65/218.056,4)</f>
        <v>1.0387</v>
      </c>
      <c r="E30" s="24">
        <f>ROUND(+B30*D30,0)</f>
        <v>1595020</v>
      </c>
      <c r="F30" s="23"/>
      <c r="G30" s="16"/>
    </row>
    <row r="31" spans="1:7" ht="18" customHeight="1" x14ac:dyDescent="0.25">
      <c r="A31" s="19" t="s">
        <v>15</v>
      </c>
      <c r="B31" s="14">
        <v>5405075</v>
      </c>
      <c r="C31" s="21" t="s">
        <v>13</v>
      </c>
      <c r="D31" s="22">
        <f>ROUND(D65/214.537,4)</f>
        <v>1.0558000000000001</v>
      </c>
      <c r="E31" s="24">
        <f>ROUND(+B31*D31,0)</f>
        <v>5706678</v>
      </c>
      <c r="F31" s="23"/>
      <c r="G31" s="16"/>
    </row>
    <row r="32" spans="1:7" x14ac:dyDescent="0.25">
      <c r="A32" s="25">
        <v>2008</v>
      </c>
      <c r="B32" s="14">
        <v>6107323</v>
      </c>
      <c r="C32" s="21" t="s">
        <v>13</v>
      </c>
      <c r="D32" s="22">
        <f>ROUND(D65/215.303,4)</f>
        <v>1.052</v>
      </c>
      <c r="E32" s="24">
        <f t="shared" ref="E32:E38" si="0">ROUND(+B32*D32,0)</f>
        <v>6424904</v>
      </c>
      <c r="F32" s="23"/>
      <c r="G32" s="16"/>
    </row>
    <row r="33" spans="1:7" x14ac:dyDescent="0.25">
      <c r="A33" s="25">
        <v>2007</v>
      </c>
      <c r="B33" s="14">
        <v>2172237</v>
      </c>
      <c r="C33" s="14"/>
      <c r="D33" s="22">
        <f>ROUND(D65/207.342,4)</f>
        <v>1.0924</v>
      </c>
      <c r="E33" s="14">
        <f t="shared" si="0"/>
        <v>2372952</v>
      </c>
      <c r="F33" s="23"/>
      <c r="G33" s="16"/>
    </row>
    <row r="34" spans="1:7" x14ac:dyDescent="0.25">
      <c r="A34" s="25">
        <v>2006</v>
      </c>
      <c r="B34" s="14">
        <v>5725974</v>
      </c>
      <c r="C34" s="14"/>
      <c r="D34" s="22">
        <f>ROUND(D65/201.6,4)</f>
        <v>1.1234999999999999</v>
      </c>
      <c r="E34" s="14">
        <f t="shared" si="0"/>
        <v>6433132</v>
      </c>
      <c r="F34" s="23"/>
      <c r="G34" s="16"/>
    </row>
    <row r="35" spans="1:7" x14ac:dyDescent="0.25">
      <c r="A35" s="25">
        <v>2005</v>
      </c>
      <c r="B35" s="14">
        <v>1982820</v>
      </c>
      <c r="C35" s="14"/>
      <c r="D35" s="22">
        <f>ROUND(D65/195.3,4)</f>
        <v>1.1597999999999999</v>
      </c>
      <c r="E35" s="14">
        <f t="shared" si="0"/>
        <v>2299675</v>
      </c>
      <c r="F35" s="23"/>
      <c r="G35" s="16"/>
    </row>
    <row r="36" spans="1:7" x14ac:dyDescent="0.25">
      <c r="A36" s="25">
        <v>2004</v>
      </c>
      <c r="B36" s="14">
        <v>13866592</v>
      </c>
      <c r="C36" s="14"/>
      <c r="D36" s="22">
        <f>ROUND(D65/188.9,4)</f>
        <v>1.1990000000000001</v>
      </c>
      <c r="E36" s="14">
        <f t="shared" si="0"/>
        <v>16626044</v>
      </c>
      <c r="F36" s="16"/>
      <c r="G36" s="16"/>
    </row>
    <row r="37" spans="1:7" x14ac:dyDescent="0.25">
      <c r="A37" s="25">
        <v>2003</v>
      </c>
      <c r="B37" s="14">
        <v>2350428</v>
      </c>
      <c r="C37" s="14"/>
      <c r="D37" s="22">
        <f>ROUND(D65/184,4)</f>
        <v>1.2310000000000001</v>
      </c>
      <c r="E37" s="14">
        <f t="shared" si="0"/>
        <v>2893377</v>
      </c>
      <c r="F37" s="16"/>
      <c r="G37" s="16"/>
    </row>
    <row r="38" spans="1:7" x14ac:dyDescent="0.25">
      <c r="A38" s="25">
        <v>2002</v>
      </c>
      <c r="B38" s="14">
        <v>2465175</v>
      </c>
      <c r="C38" s="14"/>
      <c r="D38" s="22">
        <f>ROUND(D65/179.9,4)</f>
        <v>1.2589999999999999</v>
      </c>
      <c r="E38" s="14">
        <f t="shared" si="0"/>
        <v>3103655</v>
      </c>
      <c r="F38" s="16"/>
      <c r="G38" s="16"/>
    </row>
    <row r="39" spans="1:7" ht="21.75" customHeight="1" thickBot="1" x14ac:dyDescent="0.3">
      <c r="A39" s="17" t="s">
        <v>16</v>
      </c>
      <c r="B39" s="14"/>
      <c r="C39" s="14"/>
      <c r="D39" s="17"/>
      <c r="E39" s="26">
        <f>SUM(E29:E38)</f>
        <v>54316746</v>
      </c>
      <c r="F39" s="27"/>
      <c r="G39" s="16"/>
    </row>
    <row r="40" spans="1:7" ht="24" customHeight="1" thickTop="1" thickBot="1" x14ac:dyDescent="0.3">
      <c r="A40" s="10" t="s">
        <v>17</v>
      </c>
      <c r="B40" s="14"/>
      <c r="C40" s="14"/>
      <c r="D40" s="17"/>
      <c r="E40" s="28">
        <f>ROUND(E39/10,0)</f>
        <v>5431675</v>
      </c>
      <c r="F40" s="29"/>
      <c r="G40" s="16"/>
    </row>
    <row r="41" spans="1:7" ht="16.5" thickTop="1" x14ac:dyDescent="0.25"/>
    <row r="42" spans="1:7" x14ac:dyDescent="0.25">
      <c r="A42" s="12" t="s">
        <v>18</v>
      </c>
    </row>
    <row r="43" spans="1:7" x14ac:dyDescent="0.25">
      <c r="A43" s="30"/>
    </row>
    <row r="44" spans="1:7" ht="21.75" customHeight="1" x14ac:dyDescent="0.25">
      <c r="A44" s="12" t="s">
        <v>19</v>
      </c>
    </row>
    <row r="45" spans="1:7" x14ac:dyDescent="0.25">
      <c r="A45" s="12" t="s">
        <v>20</v>
      </c>
    </row>
    <row r="46" spans="1:7" x14ac:dyDescent="0.25">
      <c r="A46" s="12"/>
    </row>
    <row r="47" spans="1:7" x14ac:dyDescent="0.25">
      <c r="A47" s="12"/>
    </row>
    <row r="48" spans="1:7" x14ac:dyDescent="0.25">
      <c r="A48" s="12"/>
    </row>
    <row r="49" spans="1:6" x14ac:dyDescent="0.25">
      <c r="A49" s="12"/>
    </row>
    <row r="50" spans="1:6" x14ac:dyDescent="0.25">
      <c r="A50" s="12"/>
    </row>
    <row r="51" spans="1:6" x14ac:dyDescent="0.25">
      <c r="A51" s="12"/>
    </row>
    <row r="52" spans="1:6" x14ac:dyDescent="0.25">
      <c r="B52" s="16"/>
      <c r="C52" s="16"/>
      <c r="D52" s="31" t="s">
        <v>21</v>
      </c>
    </row>
    <row r="53" spans="1:6" x14ac:dyDescent="0.25">
      <c r="B53" s="1" t="s">
        <v>22</v>
      </c>
      <c r="D53" s="32">
        <v>224.90600000000001</v>
      </c>
      <c r="E53" s="32"/>
      <c r="F53" s="32"/>
    </row>
    <row r="54" spans="1:6" x14ac:dyDescent="0.25">
      <c r="B54" s="1" t="s">
        <v>23</v>
      </c>
      <c r="D54" s="32">
        <v>225.964</v>
      </c>
      <c r="E54" s="32"/>
      <c r="F54" s="32"/>
    </row>
    <row r="55" spans="1:6" x14ac:dyDescent="0.25">
      <c r="B55" s="1" t="s">
        <v>24</v>
      </c>
      <c r="D55" s="32">
        <v>225.72200000000001</v>
      </c>
      <c r="E55" s="32"/>
      <c r="F55" s="32"/>
    </row>
    <row r="56" spans="1:6" x14ac:dyDescent="0.25">
      <c r="B56" s="1" t="s">
        <v>25</v>
      </c>
      <c r="D56" s="32">
        <v>225.922</v>
      </c>
    </row>
    <row r="57" spans="1:6" x14ac:dyDescent="0.25">
      <c r="B57" s="1" t="s">
        <v>26</v>
      </c>
      <c r="D57" s="32">
        <v>226.54499999999999</v>
      </c>
    </row>
    <row r="58" spans="1:6" x14ac:dyDescent="0.25">
      <c r="B58" s="1" t="s">
        <v>27</v>
      </c>
      <c r="D58" s="32">
        <v>226.88900000000001</v>
      </c>
    </row>
    <row r="59" spans="1:6" x14ac:dyDescent="0.25">
      <c r="B59" s="1" t="s">
        <v>28</v>
      </c>
      <c r="D59" s="32">
        <v>226.42099999999999</v>
      </c>
    </row>
    <row r="60" spans="1:6" x14ac:dyDescent="0.25">
      <c r="B60" s="1" t="s">
        <v>29</v>
      </c>
      <c r="D60" s="32">
        <v>226.23</v>
      </c>
    </row>
    <row r="61" spans="1:6" x14ac:dyDescent="0.25">
      <c r="B61" s="1" t="s">
        <v>30</v>
      </c>
      <c r="D61" s="32">
        <v>225.672</v>
      </c>
    </row>
    <row r="62" spans="1:6" s="33" customFormat="1" x14ac:dyDescent="0.25">
      <c r="B62" s="1" t="s">
        <v>31</v>
      </c>
      <c r="D62" s="32">
        <v>226.66499999999999</v>
      </c>
    </row>
    <row r="63" spans="1:6" s="33" customFormat="1" x14ac:dyDescent="0.25">
      <c r="B63" s="1" t="s">
        <v>32</v>
      </c>
      <c r="D63" s="32">
        <v>227.66300000000001</v>
      </c>
    </row>
    <row r="64" spans="1:6" s="33" customFormat="1" x14ac:dyDescent="0.25">
      <c r="B64" s="1" t="s">
        <v>33</v>
      </c>
      <c r="D64" s="32">
        <v>229.392</v>
      </c>
    </row>
    <row r="65" spans="2:4" x14ac:dyDescent="0.25">
      <c r="B65" s="12" t="s">
        <v>34</v>
      </c>
      <c r="D65" s="32">
        <f>AVERAGE(D53:D64)</f>
        <v>226.49924999999999</v>
      </c>
    </row>
  </sheetData>
  <printOptions horizontalCentered="1" gridLinesSet="0"/>
  <pageMargins left="0.75" right="0.5" top="1" bottom="0.75" header="0.25" footer="0.5"/>
  <pageSetup scale="86" orientation="portrait" r:id="rId1"/>
  <headerFooter alignWithMargins="0">
    <oddHeader>&amp;R&amp;"Times New Roman,Bold"&amp;12Attachment to Response to LGE Kroger-1 Question No. 5
Page 1 of 1
Scott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1.15</vt:lpstr>
      <vt:lpstr>'1.15'!Print_Area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2012-08-01T12:24:55Z</dcterms:created>
  <dcterms:modified xsi:type="dcterms:W3CDTF">2012-08-13T19:01:15Z</dcterms:modified>
</cp:coreProperties>
</file>