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20" yWindow="360" windowWidth="15600" windowHeight="11010"/>
  </bookViews>
  <sheets>
    <sheet name="LG&amp;E" sheetId="2" r:id="rId1"/>
  </sheets>
  <definedNames>
    <definedName name="_xlnm.Print_Area" localSheetId="0">'LG&amp;E'!$A$1:$E$35</definedName>
  </definedNames>
  <calcPr calcId="145621"/>
</workbook>
</file>

<file path=xl/calcChain.xml><?xml version="1.0" encoding="utf-8"?>
<calcChain xmlns="http://schemas.openxmlformats.org/spreadsheetml/2006/main">
  <c r="B29" i="2" l="1"/>
  <c r="B17" i="2" l="1"/>
  <c r="D27" i="2" l="1"/>
  <c r="D28" i="2"/>
  <c r="E28" i="2" s="1"/>
  <c r="D16" i="2"/>
  <c r="E16" i="2" s="1"/>
  <c r="D15" i="2"/>
  <c r="D29" i="2" l="1"/>
  <c r="E27" i="2"/>
  <c r="E29" i="2" s="1"/>
  <c r="D17" i="2"/>
  <c r="E15" i="2"/>
  <c r="E17" i="2" s="1"/>
</calcChain>
</file>

<file path=xl/sharedStrings.xml><?xml version="1.0" encoding="utf-8"?>
<sst xmlns="http://schemas.openxmlformats.org/spreadsheetml/2006/main" count="22" uniqueCount="16">
  <si>
    <t>Amount</t>
  </si>
  <si>
    <t>Years to Maturity</t>
  </si>
  <si>
    <t>Weight</t>
  </si>
  <si>
    <t>Weighted Average Mat.</t>
  </si>
  <si>
    <t>Current</t>
  </si>
  <si>
    <t>LG&amp;E - Weighted Average Maturity</t>
  </si>
  <si>
    <t>Total - LG&amp;E</t>
  </si>
  <si>
    <t>November 15, 2015</t>
  </si>
  <si>
    <t>November 15, 2040</t>
  </si>
  <si>
    <t>LG&amp;E - Weighted Average Interest Rate</t>
  </si>
  <si>
    <t>Interest Rate</t>
  </si>
  <si>
    <t>Weighted Avg Interest Rate.</t>
  </si>
  <si>
    <t>First Mortgage Bonds</t>
  </si>
  <si>
    <t>Attachment to Response to LGE AG-1 Question 267</t>
  </si>
  <si>
    <t>Arbough</t>
  </si>
  <si>
    <t>Page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</si>
</sst>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0.000%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1" fillId="0" borderId="0" xfId="1" applyNumberFormat="1" applyFont="1" applyBorder="1"/>
    <xf numFmtId="167" fontId="3" fillId="0" borderId="8" xfId="2" applyNumberFormat="1" applyFont="1" applyBorder="1" applyAlignment="1">
      <alignment horizontal="left"/>
    </xf>
    <xf numFmtId="164" fontId="1" fillId="0" borderId="9" xfId="1" applyNumberFormat="1" applyFont="1" applyBorder="1"/>
    <xf numFmtId="164" fontId="6" fillId="0" borderId="0" xfId="1" applyNumberFormat="1" applyFont="1" applyBorder="1"/>
    <xf numFmtId="0" fontId="2" fillId="0" borderId="0" xfId="3" applyFont="1"/>
    <xf numFmtId="0" fontId="3" fillId="0" borderId="0" xfId="3" applyFont="1" applyAlignment="1"/>
    <xf numFmtId="0" fontId="1" fillId="0" borderId="0" xfId="3" applyFont="1"/>
    <xf numFmtId="0" fontId="1" fillId="0" borderId="1" xfId="3" applyFont="1" applyBorder="1"/>
    <xf numFmtId="0" fontId="1" fillId="0" borderId="2" xfId="3" applyFont="1" applyBorder="1"/>
    <xf numFmtId="0" fontId="1" fillId="0" borderId="3" xfId="3" applyFont="1" applyBorder="1"/>
    <xf numFmtId="0" fontId="1" fillId="0" borderId="4" xfId="3" applyFont="1" applyBorder="1"/>
    <xf numFmtId="14" fontId="1" fillId="0" borderId="4" xfId="3" applyNumberFormat="1" applyFont="1" applyBorder="1" applyAlignment="1">
      <alignment horizontal="center"/>
    </xf>
    <xf numFmtId="0" fontId="1" fillId="0" borderId="5" xfId="3" applyFont="1" applyBorder="1"/>
    <xf numFmtId="14" fontId="1" fillId="0" borderId="0" xfId="3" applyNumberFormat="1" applyFont="1" applyBorder="1"/>
    <xf numFmtId="0" fontId="1" fillId="0" borderId="6" xfId="3" applyFont="1" applyBorder="1"/>
    <xf numFmtId="14" fontId="1" fillId="0" borderId="7" xfId="3" applyNumberFormat="1" applyFont="1" applyBorder="1"/>
    <xf numFmtId="0" fontId="1" fillId="0" borderId="7" xfId="3" applyFont="1" applyBorder="1"/>
    <xf numFmtId="0" fontId="4" fillId="0" borderId="5" xfId="3" applyFont="1" applyBorder="1"/>
    <xf numFmtId="0" fontId="5" fillId="0" borderId="0" xfId="3" applyFont="1" applyBorder="1" applyAlignment="1">
      <alignment horizontal="center"/>
    </xf>
    <xf numFmtId="14" fontId="5" fillId="0" borderId="6" xfId="3" applyNumberFormat="1" applyFont="1" applyBorder="1"/>
    <xf numFmtId="0" fontId="5" fillId="0" borderId="7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165" fontId="1" fillId="0" borderId="6" xfId="3" applyNumberFormat="1" applyBorder="1" applyAlignment="1">
      <alignment horizontal="center"/>
    </xf>
    <xf numFmtId="10" fontId="0" fillId="0" borderId="7" xfId="4" applyNumberFormat="1" applyFont="1" applyBorder="1"/>
    <xf numFmtId="166" fontId="1" fillId="0" borderId="7" xfId="3" applyNumberFormat="1" applyBorder="1"/>
    <xf numFmtId="0" fontId="1" fillId="0" borderId="0" xfId="3" applyFont="1" applyFill="1"/>
    <xf numFmtId="10" fontId="5" fillId="0" borderId="7" xfId="4" applyNumberFormat="1" applyFont="1" applyBorder="1"/>
    <xf numFmtId="166" fontId="1" fillId="2" borderId="7" xfId="3" applyNumberFormat="1" applyFill="1" applyBorder="1"/>
    <xf numFmtId="164" fontId="1" fillId="0" borderId="2" xfId="5" applyNumberFormat="1" applyFont="1" applyBorder="1"/>
    <xf numFmtId="0" fontId="1" fillId="0" borderId="0" xfId="3" applyFont="1" applyBorder="1"/>
    <xf numFmtId="15" fontId="3" fillId="0" borderId="2" xfId="3" applyNumberFormat="1" applyFont="1" applyFill="1" applyBorder="1" applyAlignment="1">
      <alignment horizontal="left"/>
    </xf>
    <xf numFmtId="15" fontId="1" fillId="0" borderId="0" xfId="0" quotePrefix="1" applyNumberFormat="1" applyFont="1"/>
    <xf numFmtId="15" fontId="1" fillId="0" borderId="5" xfId="0" quotePrefix="1" applyNumberFormat="1" applyFont="1" applyBorder="1"/>
    <xf numFmtId="165" fontId="1" fillId="0" borderId="10" xfId="3" applyNumberFormat="1" applyBorder="1" applyAlignment="1">
      <alignment horizontal="center"/>
    </xf>
    <xf numFmtId="10" fontId="0" fillId="0" borderId="11" xfId="4" applyNumberFormat="1" applyFont="1" applyBorder="1"/>
    <xf numFmtId="167" fontId="1" fillId="0" borderId="6" xfId="2" applyNumberFormat="1" applyBorder="1" applyAlignment="1">
      <alignment horizontal="center"/>
    </xf>
    <xf numFmtId="10" fontId="1" fillId="0" borderId="7" xfId="2" applyNumberFormat="1" applyBorder="1"/>
    <xf numFmtId="10" fontId="1" fillId="2" borderId="11" xfId="2" applyNumberFormat="1" applyFill="1" applyBorder="1"/>
    <xf numFmtId="0" fontId="7" fillId="0" borderId="0" xfId="3" applyFont="1"/>
    <xf numFmtId="0" fontId="8" fillId="0" borderId="0" xfId="0" applyFont="1" applyAlignment="1">
      <alignment horizontal="right"/>
    </xf>
    <xf numFmtId="0" fontId="9" fillId="0" borderId="0" xfId="3" applyFont="1"/>
  </cellXfs>
  <cellStyles count="6">
    <cellStyle name="Comma" xfId="1" builtinId="3"/>
    <cellStyle name="Comma 2" xfId="5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tabSelected="1" zoomScaleNormal="100" workbookViewId="0">
      <selection activeCell="B11" sqref="B11"/>
    </sheetView>
  </sheetViews>
  <sheetFormatPr defaultColWidth="9.140625" defaultRowHeight="12.75" x14ac:dyDescent="0.2"/>
  <cols>
    <col min="1" max="1" width="32" style="7" customWidth="1"/>
    <col min="2" max="2" width="17.7109375" style="7" customWidth="1"/>
    <col min="3" max="3" width="15.5703125" style="7" customWidth="1"/>
    <col min="4" max="4" width="17.7109375" style="7" customWidth="1"/>
    <col min="5" max="5" width="23.28515625" style="7" customWidth="1"/>
    <col min="6" max="11" width="9.140625" style="7"/>
    <col min="12" max="12" width="15.5703125" style="7" bestFit="1" customWidth="1"/>
    <col min="13" max="16384" width="9.140625" style="7"/>
  </cols>
  <sheetData>
    <row r="2" spans="1:6" ht="15.75" x14ac:dyDescent="0.25">
      <c r="D2" s="41"/>
      <c r="E2" s="40" t="s">
        <v>13</v>
      </c>
      <c r="F2" s="41"/>
    </row>
    <row r="3" spans="1:6" ht="15.75" x14ac:dyDescent="0.25">
      <c r="D3" s="41"/>
      <c r="E3" s="40" t="s">
        <v>15</v>
      </c>
      <c r="F3" s="41"/>
    </row>
    <row r="4" spans="1:6" ht="15.75" x14ac:dyDescent="0.25">
      <c r="D4" s="41"/>
      <c r="E4" s="40" t="s">
        <v>14</v>
      </c>
      <c r="F4" s="41"/>
    </row>
    <row r="5" spans="1:6" ht="18" x14ac:dyDescent="0.25">
      <c r="B5" s="39" t="s">
        <v>12</v>
      </c>
    </row>
    <row r="8" spans="1:6" ht="15.75" x14ac:dyDescent="0.25">
      <c r="A8" s="5" t="s">
        <v>5</v>
      </c>
      <c r="B8" s="6"/>
      <c r="C8" s="6"/>
      <c r="D8" s="6"/>
      <c r="E8" s="6"/>
    </row>
    <row r="9" spans="1:6" x14ac:dyDescent="0.2">
      <c r="A9" s="6"/>
      <c r="B9" s="6"/>
      <c r="C9" s="6"/>
      <c r="D9" s="6"/>
      <c r="E9" s="6"/>
    </row>
    <row r="10" spans="1:6" x14ac:dyDescent="0.2">
      <c r="A10" s="8"/>
      <c r="B10" s="9"/>
      <c r="C10" s="10"/>
      <c r="D10" s="11"/>
      <c r="E10" s="12"/>
    </row>
    <row r="11" spans="1:6" x14ac:dyDescent="0.2">
      <c r="A11" s="13"/>
      <c r="B11" s="14"/>
      <c r="C11" s="15"/>
      <c r="D11" s="16"/>
      <c r="E11" s="17"/>
    </row>
    <row r="12" spans="1:6" x14ac:dyDescent="0.2">
      <c r="A12" s="18"/>
      <c r="B12" s="19" t="s">
        <v>0</v>
      </c>
      <c r="C12" s="20" t="s">
        <v>1</v>
      </c>
      <c r="D12" s="21" t="s">
        <v>2</v>
      </c>
      <c r="E12" s="21" t="s">
        <v>3</v>
      </c>
    </row>
    <row r="13" spans="1:6" x14ac:dyDescent="0.2">
      <c r="A13" s="13"/>
      <c r="B13" s="19"/>
      <c r="C13" s="22"/>
      <c r="D13" s="21"/>
      <c r="E13" s="21"/>
    </row>
    <row r="14" spans="1:6" x14ac:dyDescent="0.2">
      <c r="A14" s="18" t="s">
        <v>4</v>
      </c>
      <c r="B14" s="19"/>
      <c r="C14" s="22"/>
      <c r="D14" s="21"/>
      <c r="E14" s="21"/>
    </row>
    <row r="15" spans="1:6" x14ac:dyDescent="0.2">
      <c r="A15" s="32" t="s">
        <v>7</v>
      </c>
      <c r="B15" s="1">
        <v>250000</v>
      </c>
      <c r="C15" s="23">
        <v>5</v>
      </c>
      <c r="D15" s="24">
        <f>B15/$B$17</f>
        <v>0.46728971962616822</v>
      </c>
      <c r="E15" s="25">
        <f>C15*D15</f>
        <v>2.3364485981308412</v>
      </c>
    </row>
    <row r="16" spans="1:6" ht="15" x14ac:dyDescent="0.35">
      <c r="A16" s="32" t="s">
        <v>8</v>
      </c>
      <c r="B16" s="4">
        <v>285000</v>
      </c>
      <c r="C16" s="23">
        <v>30</v>
      </c>
      <c r="D16" s="27">
        <f>B16/$B$17</f>
        <v>0.53271028037383172</v>
      </c>
      <c r="E16" s="25">
        <f t="shared" ref="E16" si="0">C16*D16</f>
        <v>15.981308411214952</v>
      </c>
    </row>
    <row r="17" spans="1:5" s="26" customFormat="1" x14ac:dyDescent="0.2">
      <c r="A17" s="2" t="s">
        <v>6</v>
      </c>
      <c r="B17" s="3">
        <f>SUM(B15:B16)</f>
        <v>535000</v>
      </c>
      <c r="C17" s="23"/>
      <c r="D17" s="24">
        <f>SUM(D15:D16)</f>
        <v>1</v>
      </c>
      <c r="E17" s="28">
        <f>SUM(E15:E16)</f>
        <v>18.317757009345794</v>
      </c>
    </row>
    <row r="18" spans="1:5" ht="12.75" customHeight="1" x14ac:dyDescent="0.2">
      <c r="A18" s="31"/>
      <c r="B18" s="29"/>
      <c r="C18" s="29"/>
      <c r="D18" s="29"/>
      <c r="E18" s="29"/>
    </row>
    <row r="19" spans="1:5" x14ac:dyDescent="0.2">
      <c r="A19" s="30"/>
    </row>
    <row r="20" spans="1:5" ht="15.75" x14ac:dyDescent="0.25">
      <c r="A20" s="5" t="s">
        <v>9</v>
      </c>
      <c r="B20" s="6"/>
      <c r="C20" s="6"/>
      <c r="D20" s="6"/>
      <c r="E20" s="6"/>
    </row>
    <row r="21" spans="1:5" x14ac:dyDescent="0.2">
      <c r="A21" s="6"/>
      <c r="B21" s="6"/>
      <c r="C21" s="6"/>
      <c r="D21" s="6"/>
      <c r="E21" s="6"/>
    </row>
    <row r="22" spans="1:5" x14ac:dyDescent="0.2">
      <c r="A22" s="8"/>
      <c r="B22" s="9"/>
      <c r="C22" s="10"/>
      <c r="D22" s="11"/>
      <c r="E22" s="12"/>
    </row>
    <row r="23" spans="1:5" x14ac:dyDescent="0.2">
      <c r="A23" s="13"/>
      <c r="B23" s="14"/>
      <c r="C23" s="15"/>
      <c r="D23" s="16"/>
      <c r="E23" s="17"/>
    </row>
    <row r="24" spans="1:5" x14ac:dyDescent="0.2">
      <c r="A24" s="18"/>
      <c r="B24" s="19" t="s">
        <v>0</v>
      </c>
      <c r="C24" s="20" t="s">
        <v>10</v>
      </c>
      <c r="D24" s="21" t="s">
        <v>2</v>
      </c>
      <c r="E24" s="21" t="s">
        <v>11</v>
      </c>
    </row>
    <row r="25" spans="1:5" x14ac:dyDescent="0.2">
      <c r="A25" s="13"/>
      <c r="B25" s="19"/>
      <c r="C25" s="22"/>
      <c r="D25" s="21"/>
      <c r="E25" s="21"/>
    </row>
    <row r="26" spans="1:5" x14ac:dyDescent="0.2">
      <c r="A26" s="18" t="s">
        <v>4</v>
      </c>
      <c r="B26" s="19"/>
      <c r="C26" s="22"/>
      <c r="D26" s="21"/>
      <c r="E26" s="21"/>
    </row>
    <row r="27" spans="1:5" x14ac:dyDescent="0.2">
      <c r="A27" s="33" t="s">
        <v>7</v>
      </c>
      <c r="B27" s="1">
        <v>250000</v>
      </c>
      <c r="C27" s="36">
        <v>1.6250000000000001E-2</v>
      </c>
      <c r="D27" s="24">
        <f>B27/$B$17</f>
        <v>0.46728971962616822</v>
      </c>
      <c r="E27" s="37">
        <f>C27*D27</f>
        <v>7.5934579439252336E-3</v>
      </c>
    </row>
    <row r="28" spans="1:5" ht="15" x14ac:dyDescent="0.35">
      <c r="A28" s="33" t="s">
        <v>8</v>
      </c>
      <c r="B28" s="4">
        <v>285000</v>
      </c>
      <c r="C28" s="36">
        <v>5.1249999999999997E-2</v>
      </c>
      <c r="D28" s="27">
        <f>B28/$B$17</f>
        <v>0.53271028037383172</v>
      </c>
      <c r="E28" s="37">
        <f t="shared" ref="E28" si="1">C28*D28</f>
        <v>2.7301401869158873E-2</v>
      </c>
    </row>
    <row r="29" spans="1:5" x14ac:dyDescent="0.2">
      <c r="A29" s="2" t="s">
        <v>6</v>
      </c>
      <c r="B29" s="3">
        <f>SUM(B27:B28)</f>
        <v>535000</v>
      </c>
      <c r="C29" s="34"/>
      <c r="D29" s="35">
        <f>SUM(D27:D28)</f>
        <v>1</v>
      </c>
      <c r="E29" s="38">
        <f>SUM(E27:E28)</f>
        <v>3.4894859813084107E-2</v>
      </c>
    </row>
    <row r="30" spans="1:5" x14ac:dyDescent="0.2">
      <c r="A30" s="30"/>
    </row>
    <row r="31" spans="1:5" x14ac:dyDescent="0.2">
      <c r="A31" s="30"/>
    </row>
  </sheetData>
  <pageMargins left="0.5" right="0.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LG&amp;E</vt:lpstr>
      <vt:lpstr>'LG&amp;E'!Print_Area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2012-08-13T18:29:33Z</dcterms:created>
  <dcterms:modified xsi:type="dcterms:W3CDTF">2012-08-13T18:29:37Z</dcterms:modified>
</cp:coreProperties>
</file>