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9035" windowHeight="11760" activeTab="1"/>
  </bookViews>
  <sheets>
    <sheet name="Flotation Cost" sheetId="1" r:id="rId1"/>
    <sheet name="GJE-11.1" sheetId="2" r:id="rId2"/>
    <sheet name="NU_Gross spread run_22050607" sheetId="3" r:id="rId3"/>
    <sheet name="Raw" sheetId="4" r:id="rId4"/>
  </sheets>
  <definedNames>
    <definedName name="_xlnm.Print_Area" localSheetId="0">'Flotation Cost'!$A$4:$J$79</definedName>
    <definedName name="_xlnm.Print_Area" localSheetId="1">'GJE-11.1'!$A$4:$L$57</definedName>
    <definedName name="_xlnm.Print_Area" localSheetId="2">'NU_Gross spread run_22050607'!$A$1:$O$31</definedName>
    <definedName name="ProjectName">{"Client Name or Project Name"}</definedName>
    <definedName name="Z_F3C11B0F_EFF7_4ABD_8027_AFB0EFCB1E98_.wvu.PrintArea" localSheetId="0" hidden="1">'Flotation Cost'!$A$4:$J$86</definedName>
    <definedName name="Z_F3C11B0F_EFF7_4ABD_8027_AFB0EFCB1E98_.wvu.PrintArea" localSheetId="1" hidden="1">'GJE-11.1'!$A$4:$M$64</definedName>
  </definedNames>
  <calcPr fullCalcOnLoad="1"/>
</workbook>
</file>

<file path=xl/sharedStrings.xml><?xml version="1.0" encoding="utf-8"?>
<sst xmlns="http://schemas.openxmlformats.org/spreadsheetml/2006/main" count="1028" uniqueCount="335">
  <si>
    <t>Filing date</t>
  </si>
  <si>
    <t>Latest filing date</t>
  </si>
  <si>
    <t>Pricing date</t>
  </si>
  <si>
    <t>Global Amt off inc ovl</t>
  </si>
  <si>
    <t>Issuer</t>
  </si>
  <si>
    <t>Stock ticker symbol</t>
  </si>
  <si>
    <t>Curr Amt filed (mm)</t>
  </si>
  <si>
    <t>Gross spread percent</t>
  </si>
  <si>
    <t>Type of Sec</t>
  </si>
  <si>
    <t>Isr Specific Ind Group</t>
  </si>
  <si>
    <t>Bookrunner</t>
  </si>
  <si>
    <t>Lock-up expiration date</t>
  </si>
  <si>
    <t>%Change Price File/Offer</t>
  </si>
  <si>
    <t>Offer/1 Day %Change</t>
  </si>
  <si>
    <t>Offer/7 Days %Change</t>
  </si>
  <si>
    <t>Offer/30 Days %Change</t>
  </si>
  <si>
    <t>%Change Price Offer/Curr</t>
  </si>
  <si>
    <t>Filing range :low</t>
  </si>
  <si>
    <t>Filing range :high</t>
  </si>
  <si>
    <t>Current range</t>
  </si>
  <si>
    <t>Filing price (general)</t>
  </si>
  <si>
    <t>Offer price</t>
  </si>
  <si>
    <t>Shares/ADSs eq outstanding (mm)</t>
  </si>
  <si>
    <t>Underwriter Participation (%)</t>
  </si>
  <si>
    <t>No of Bookrunners</t>
  </si>
  <si>
    <t>No of Lead managers</t>
  </si>
  <si>
    <t>No of Co-managers</t>
  </si>
  <si>
    <t>Curr shares fld (mm)</t>
  </si>
  <si>
    <t>Co-managers</t>
  </si>
  <si>
    <t>Filing Information</t>
  </si>
  <si>
    <t>Pricing Information</t>
  </si>
  <si>
    <t>CommScan Note</t>
  </si>
  <si>
    <t>Shelf Take Down (Y/N)</t>
  </si>
  <si>
    <t>Last time updated</t>
  </si>
  <si>
    <t>Nalco Holding Co</t>
  </si>
  <si>
    <t>NLC</t>
  </si>
  <si>
    <t>IPO</t>
  </si>
  <si>
    <t>WATR</t>
  </si>
  <si>
    <t>GS, SSB, JPMHQ, UBSW</t>
  </si>
  <si>
    <t>17.00 - 19.00</t>
  </si>
  <si>
    <t>Robert W Baird &amp; Co Inc (0.80%), Blaylock &amp; Partners LP (0.80%), CMG Institutional Trading LLC (0.80%), Edward D Jones &amp; Co LP (0.80%), Utendahl Capital Partners LP (0.80%)</t>
  </si>
  <si>
    <t>BOFA, BEAR, CSFB, ALEX, LEHMAN, BLAIR</t>
  </si>
  <si>
    <t>Nalco Holding Co "NLC" - -536.87mm Cmn Shrs, IPO, $17.000 - $19.000. 
MANAGERS: GS, SSB, JPMHQ, UBSW, BOFA, BEAR, CSFB, ALEX, LEHMAN, BLAIR
BUSINESS: Integrated water treatment and process improvement services</t>
  </si>
  <si>
    <t xml:space="preserve">Nalco Holding Co "NLC"  - IPO, 44.44mm Cmn Shrs at $15.000: Filed -536.87mm at $0.000. GS $0.825 (0.00%). , MF 0.000, UF 0.000, SC 0.000, RE 0.000. CUSIP No. 62985Q101. Delivery: DTC. Will settle: 16 Nov 2004. 
MANAGERS: GS, SSB, JPMHQ, UBSW, BOFA, BEAR, </t>
  </si>
  <si>
    <t>Range and shrs not specified at filing. Max agg amt $800m. Financial sponsors: Apollo Management, Blackstone Group, and Goldman Sachs Capital Partners.</t>
  </si>
  <si>
    <t>Consolidated Edison Co of New York</t>
  </si>
  <si>
    <t>ED</t>
  </si>
  <si>
    <t>SEC</t>
  </si>
  <si>
    <t>ELEC</t>
  </si>
  <si>
    <t>SSB, ML</t>
  </si>
  <si>
    <t>38.99</t>
  </si>
  <si>
    <t>CSFB, JPMHQ, MS, AGEDW, BNYCAP, HSBS, JANNEY, JEFFER, KEYCM, LEHMAN, MRBEAL, WILCAP</t>
  </si>
  <si>
    <t>Consolidated Edison Co of New York "ED" - 0.00mm Cmn Shrs, Secndry, $38.990. 
MANAGERS: SSB, ML, CSFB, JPMHQ, MS, AGEDW, BNYCAP, HSBS, JANNEY, JEFFER, KEYCM, LEHMAN, MRBEAL, WILCAP
BUSINESS: Electric utility service provider.</t>
  </si>
  <si>
    <t xml:space="preserve">Consolidated Edison Co of New York "ED"  - Secndry, 14.00mm Cmn Shrs at $37.740: Filed 0.00mm at $167985936.000, traded before offer at $37.740. GS $1.132 (0.00%). , MF 0.000, UF 0.000, SC 0.000, RE 0.000. CUSIP No. 209115104. Delivery: DTC. Will settle: </t>
  </si>
  <si>
    <t>Shelf takedown. Shelf filed 4/6/04 consisting of prfd stk and cmn stk. Total shelf value $925,000,000. Also relates to $194,114,000 of Debt Secs, prfd stk, and cmn offered pursuant to Reg 333-102005.</t>
  </si>
  <si>
    <t>Y</t>
  </si>
  <si>
    <t>Ameren Corp</t>
  </si>
  <si>
    <t>AEE</t>
  </si>
  <si>
    <t>GS</t>
  </si>
  <si>
    <t>42.96</t>
  </si>
  <si>
    <t>BOFA, SSB, JPMHQ, DEZOTA, BNYCAP, AGEDW</t>
  </si>
  <si>
    <t>Ameren Corp "AEE" - 0.00mm Cmn Shrs, Secndry, $42.960. 
MANAGERS: GS, LEHMAN, BOFA, SSB, JPMHQ, DEZOTA, BNYCAP, AGEDW
BUSINESS: Generates, transmits and distributes electricity and distributes natural gas</t>
  </si>
  <si>
    <t xml:space="preserve">Ameren Corp "AEE"  - Secndry, 10.00mm Cmn Shrs at $42.000: Filed 0.00mm at $256224941425852100000000000000000.000, traded before offer at $42.960. GS $1.260 (0.00%). , MF 0.000, UF 0.000, SC 0.000, RE 0.000. CUSIP No. 023608102. Delivery: DTC. Settled: 7 </t>
  </si>
  <si>
    <t>shelf takedown. Shelf filed 4/7/04 consisting of sr debt secs, sub debt secs, cmn stk, stk purch contracts, and stk purch units. Total shelf value $2bln.</t>
  </si>
  <si>
    <t>Southern Union Co</t>
  </si>
  <si>
    <t>SUG</t>
  </si>
  <si>
    <t>GAS</t>
  </si>
  <si>
    <t>ML, JPMHQ</t>
  </si>
  <si>
    <t>24.15</t>
  </si>
  <si>
    <t>Southern Union Co "SUG" - 1073.74mm Cmn Shrs, Secndry, $24.150. 
MANAGERS: ML, JPMHQ
BUSINESS: Natural gas distributor</t>
  </si>
  <si>
    <t>Southern Union Co "SUG"  - Secndry, 14.91mm Cmn Shrs at $23.000: Filed 1073.74mm at $10252.298, traded before offer at $24.150. GS $0.700 (0.00%). . CUSIP No. 844030106. Delivery: DTC. Will settle: 11 Feb 2005. 
MANAGERS: ML, JPMHQ</t>
  </si>
  <si>
    <t>Shelf takedown. Shelf filed 3/19/04 consisting of debt secs, cmn stk, prfd stk, guarantees, wrts to purch debt secs, cmn stk, and prfd stk, sec purch contracts, sec purch units, and dep shrs. Total shelf value $1bln.</t>
  </si>
  <si>
    <t>Atmos Energy Corp</t>
  </si>
  <si>
    <t>ATO</t>
  </si>
  <si>
    <t>ML</t>
  </si>
  <si>
    <t>25.18</t>
  </si>
  <si>
    <t>BOFA, JPMHQ, STRH, WCHV</t>
  </si>
  <si>
    <t>Atmos Energy Corp "ATO" - 0.00mm Cmn Shrs, Secndry, $25.180. 
MANAGERS: ML, BOFA, JPMHQ, STRH, WCHV
BUSINESS: Distributors of natural gas and propane</t>
  </si>
  <si>
    <t>Atmos Energy Corp "ATO"  - Secndry, 14.00mm Cmn Shrs at $24.750: Filed 0.00mm at $2687971840.000, traded before offer at $25.200. GS $0.990 (0.00%). , MF 0.000, UF 0.000, SC 0.000. CUSIP No. 049560105. Delivery: DTC. Will settle: 27 Oct 2004. 
MANAGERS: M</t>
  </si>
  <si>
    <t xml:space="preserve">Shelf takedown. Shelf filed 8/31/2004 consisting of debt secs and cmn stk. Total shelf value $2.2bn. , 
  , 
</t>
  </si>
  <si>
    <t>AGL Resources Inc</t>
  </si>
  <si>
    <t>ATG</t>
  </si>
  <si>
    <t>JPMHQ, MS</t>
  </si>
  <si>
    <t>32.25</t>
  </si>
  <si>
    <t>BOFA, STRH, CALYON, LAZARD, WELS, BNYCAP, KBCFIN</t>
  </si>
  <si>
    <t>AGL Resources Inc "ATG" - 0.00mm Cmn Shrs, Secndry, $32.250. 
MANAGERS: JPMHQ, MS, BOFA, STRH, CALYON, LAZARD, WELS, BNYCAP, KBCFIN
BUSINESS: Provides gas distribution services</t>
  </si>
  <si>
    <t>AGL Resources Inc "ATG"  - Secndry, 9.60mm Cmn Shrs at $31.010: Filed 0.00mm at $671943808.000, traded before offer at $31.010. GS $0.930 (0.00%). , MF 0.000, UF 0.000, SC 0.000. CUSIP No. 001204106. Delivery: DTC. Will settle: 24 Nov 2004. 
MANAGERS: JPM</t>
  </si>
  <si>
    <t>Shelf takedown. Shelf filed 10/22/04 consisting of debt secs, guarantee debt secs, trust prfd secs, jr sub deb, cmn stk, prfd stk, prfd stk purch rights, purch contracts, wrts, and units. Total shelf value $1,500,000,000.</t>
  </si>
  <si>
    <t>Pepco Holdings Inc</t>
  </si>
  <si>
    <t>POM</t>
  </si>
  <si>
    <t>ML, CSFB</t>
  </si>
  <si>
    <t>20.35</t>
  </si>
  <si>
    <t>SSB, JPMHQ, KEYCM, SCOPAL, STRH, WCHV</t>
  </si>
  <si>
    <t>Pepco Holdings Inc "POM" - 0.00mm Cmn Shrs, Secndry, $20.350. 
MANAGERS: ML, CSFB, SSB, JPMHQ, KEYCM, SCOPAL, STRH, WCHV
BUSINESS: Electric-utility holding company</t>
  </si>
  <si>
    <t>Pepco Holdings Inc "POM"  - Secndry, 13.00mm Cmn Shrs at $19.250: Filed 0.00mm at $688087171072.000, traded before offer at $19.520. GS $0.674 (0.00%). , MF 0.000, UF 0.000, SC 0.000. CUSIP No. 713291102. Delivery: DTC. Will settle: 15 Sep 2004. 
MANAGERS</t>
  </si>
  <si>
    <t>Shelf takedown 9/7/04. Shelf filed 4/7/03 consisitng of cmn stk, debt secs. Total shelf value $790,000,000.</t>
  </si>
  <si>
    <t>UGI Corp</t>
  </si>
  <si>
    <t>UGI</t>
  </si>
  <si>
    <t>UTID</t>
  </si>
  <si>
    <t>CSFB</t>
  </si>
  <si>
    <t>32.43</t>
  </si>
  <si>
    <t>SSB, WCHV, JANNEY</t>
  </si>
  <si>
    <t>UGI Corp "UGI" [Revision]- 0.00mm Cmn Shrs, Secndry, $32.390. Originally 0.00mm Cmn Shrs, $32.430. 
MANAGERS: CSFB, SSB, WCHV, JANNEY
BUSINESS: Holding company for group including a gas and electricity utility subsidiary and an industrial gases subsidiary</t>
  </si>
  <si>
    <t>UGI Corp "UGI"  - Secndry, 7.50mm Cmn Shrs at $32.100: Filed 0.00mm at $167981856.000. Revised to 0.00mm at $167981856.000. GS $1.404 (0.00%). , MF 0.000, UF 0.000, SC 0.000, RE 0.000. CUSIP No. 902681105. Delivery: DTC. Will settle: 23 Mar 2004. 
MANAGER</t>
  </si>
  <si>
    <t>Also trading on the Phildelphia Stock Exchange "UGI".  Financials based on FY end 9/30/2003.  Operating income N/A. 3/12/04 added all co-mgrs.</t>
  </si>
  <si>
    <t>N</t>
  </si>
  <si>
    <t>JPMHQ, ML</t>
  </si>
  <si>
    <t>21.29</t>
  </si>
  <si>
    <t>BOFA, CALYON, JEFFER, GILFRD, HOWEIL, AGEDW, JANNEY, KBCFIN, PNC, WELS</t>
  </si>
  <si>
    <t>Southern Union Co "SUG" - 0.00mm Cmn Shrs, Secndry, $21.290. 
MANAGERS: JPMHQ, ML, BOFA, CALYON, JEFFER, GILFRD, HOWEIL, AGEDW, JANNEY, KBCFIN, PNC, WELS
BUSINESS: Natural gas distributor</t>
  </si>
  <si>
    <t>Southern Union Co "SUG"  - Secndry, 11.00mm Cmn Shrs at $18.750: Filed 0.00mm at $2624524.750, traded before offer at $19.000. GS $0.656 (0.00%). , MF 0.000, UF 0.000, SC 0.000, RE 0.000. CUSIP No. 844030106. Delivery: DTC. Will settle: 30 Jul 2004. 
MANA</t>
  </si>
  <si>
    <t>Shelf takedown. Shelf filed 3/19/04 consisting of debt secs, cmn stk, prfd stk, guarantees, wrts to purch debt secs, cmn stk, and prfd stk, sec purch contracts, sec purch units, and dep shrs. Total shelf value $1bln. 42,170,000 from a previous shelf reg 3</t>
  </si>
  <si>
    <t>Pinnacle West Capital Corp</t>
  </si>
  <si>
    <t>PNW</t>
  </si>
  <si>
    <t>LEHMAN</t>
  </si>
  <si>
    <t>42.61</t>
  </si>
  <si>
    <t>SSB, CSFB</t>
  </si>
  <si>
    <t>Pinnacle West Capital Corp "PNW" - 0.00mm Cmn Shrs, Secndry, $42.610. 
MANAGERS: LEHMAN, SSB, CSFB
BUSINESS: Provides retail and wholesale electric service</t>
  </si>
  <si>
    <t>Pinnacle West Capital Corp "PNW"  - Secndry, 5.30mm Cmn Shrs at $42.000: Filed 0.00mm at $236493903241781700000.000, traded before offer at $42.480. GS $1.365 (0.00%). , MF 0.000, UF 0.000, SC 0.000, RE 0.000. CUSIP No. 723484101. Delivery: DTC. Will sett</t>
  </si>
  <si>
    <t xml:space="preserve">Shelf Takedown. Shelf filed 12/21/04 consisting of debt secs, pref stk, cmn stk, purch contracts and units. Total shelf value $500,000,000. , 
, 
 , 
, 
</t>
  </si>
  <si>
    <t>25.80</t>
  </si>
  <si>
    <t>JPMHQ, LEHMAN, UBSW, AGEDW, JONES</t>
  </si>
  <si>
    <t>Atmos Energy Corp "ATO" - 0.00mm Cmn Shrs, Secndry, $25.800. 
MANAGERS: ML, JPMHQ, LEHMAN, UBSW, AGEDW, JONES
BUSINESS: Distributors of natural gas and propane</t>
  </si>
  <si>
    <t>Atmos Energy Corp "ATO"  - Secndry, 8.65mm Cmn Shrs at $24.750: Filed 0.00mm at $2625100.250, traded before offer at $24.910. GS $0.990 (0.00%). , MF 0.000, UF 0.000, SC 0.000, RE 0.000. CUSIP No. 049560105. Delivery: DTC. Will settle: 19 Jul 2004. 
MANAG</t>
  </si>
  <si>
    <t>Shelf takedown. Shelf filed 12/20/2001 consisting of debt secs and cmn stk. Total shelf value $600 mm.</t>
  </si>
  <si>
    <t>CMS Energy Corp</t>
  </si>
  <si>
    <t>CMS</t>
  </si>
  <si>
    <t>SSB, JPMHQ, ML</t>
  </si>
  <si>
    <t>9.35</t>
  </si>
  <si>
    <t>ALEX, GS, WCHV, BNP, COMERI, DAIWA, KEYCM, WELS</t>
  </si>
  <si>
    <t>CMS Energy Corp "CMS" - 0.00mm Cmn Shrs, Secndry, $9.350. 
MANAGERS: SSB, JPMHQ, ML, ALEX, GS, WCHV, BNP, COMERI, DAIWA, KEYCM, WELS
BUSINESS: Distributes electricity and natural gas</t>
  </si>
  <si>
    <t xml:space="preserve">CMS Energy Corp "CMS"  - Secndry, 28.50mm Cmn Shrs at $9.100: Filed 0.00mm at $2687709440.000, traded before offer at $9.410. GS $0.319 (0.00%). , MF 0.000, UF 0.000, SC 0.000. CUSIP No. 125896100. Delivery: DTC. Will settle: 13 Oct 2004. 
MANAGERS: SSB, </t>
  </si>
  <si>
    <t>Shelf takedown. Shelf filed 12/15/2000 consisting of cmn stk, snr deb, sub deb, stk purch contracts, units, grts, and prfd stk. Total shelf value $2 bln. Moved from NYSE eff 6/27/02, previous ticker CMP.</t>
  </si>
  <si>
    <t>SSB, JPMHQ, ALEX, WCHV</t>
  </si>
  <si>
    <t>12.71</t>
  </si>
  <si>
    <t>GS, KEYCM, WELS</t>
  </si>
  <si>
    <t>CMS Energy Corp "CMS" - 0.00mm Cmn Shrs, Secndry, $12.710. 
MANAGERS: SSB, JPMHQ, ALEX, WCHV, GS, KEYCM, WELS
BUSINESS: Distributes electricity and natural gas</t>
  </si>
  <si>
    <t>CMS Energy Corp "CMS"  - Secndry, 20.00mm Cmn Shrs at $12.250: Filed 0.00mm at $239078171228683400000000000000.000, traded before offer at $12.500. GS $0.429 (0.00%). , MF 0.000, UF 0.000, SC 0.000, RE 0.000. CUSIP No. 125896100. Delivery: DTC. Will settl</t>
  </si>
  <si>
    <t>Westar Energy Inc</t>
  </si>
  <si>
    <t>WR</t>
  </si>
  <si>
    <t>SSB, LEHMAN, WCHV</t>
  </si>
  <si>
    <t>19.89</t>
  </si>
  <si>
    <t>JPMHQ, BNYCAP, CSFB, ALEX, JONES, AGEDW</t>
  </si>
  <si>
    <t>Westar Energy Inc "WR" - 0.00mm Cmn Shrs, Secndry, $19.890. 
MANAGERS: SSB, LEHMAN, WCHV, JPMHQ, BNYCAP, CSFB, ALEX, JONES, AGEDW
BUSINESS: Provides electric generation, transmission and distribution services</t>
  </si>
  <si>
    <t>Westar Energy Inc "WR"  - Secndry, 10.50mm Cmn Shrs at $20.650: Filed 0.00mm at $167973680.000, traded before offer at $20.650. GS $0.723 (0.00%). , MF 0.000, UF 0.000, SC 0.000, RE 0.000. CUSIP No. 95709T100. Delivery: DTC. Will settle: 31 Mar 2004. 
MAN</t>
  </si>
  <si>
    <t>Shelf takedown.Shelf filed 3/9/04 consisting of First Mortgage Bonds and 14m shrs of cmn stk. Total shelf value $556,923,750.</t>
  </si>
  <si>
    <t>Piedmont Natural Gas Co Inc</t>
  </si>
  <si>
    <t>PNY</t>
  </si>
  <si>
    <t>42.30</t>
  </si>
  <si>
    <t>STRH, BB&amp;T, DAVENP, JONES, JANNEY</t>
  </si>
  <si>
    <t>Piedmont Natural Gas Co Inc "PNY" - 0.00mm Cmn Shrs, Secndry, $42.300. 
MANAGERS: ML, STRH, BB&amp;T, DAVENP, JONES, JANNEY
BUSINESS: Transportation and sale of natural gas</t>
  </si>
  <si>
    <t>Piedmont Natural Gas Co Inc "PNY"  - Secndry, 4.25mm Cmn Shrs at $42.500: Filed 0.00mm at $2624716.500, traded before offer at $42.500. GS $1.490 (0.00%). , MF 0.000, UF 0.000, SC 0.000, RE 0.000. CUSIP No. 720186105. Delivery: DTC. Will settle: 23 Jan 20</t>
  </si>
  <si>
    <t>Shelf take down. These proceeds will be applied toward the repayment of our outstanding commercial paper.  Shelf filed 6/19/03 consisting of debt secs, cmn stk, purch contracts, and units. Total shelf value $690 mm.  Fiscal year ends 10/31.  Operating inc</t>
  </si>
  <si>
    <t>Great Plains Energy Inc</t>
  </si>
  <si>
    <t>GXP</t>
  </si>
  <si>
    <t>29.92</t>
  </si>
  <si>
    <t>AG Edwards &amp; Sons Inc (5.00%), Williams Capital Group LP (5.00%)</t>
  </si>
  <si>
    <t>BNYCAP, JPMHQ, BOFA, LAZARD</t>
  </si>
  <si>
    <t>Great Plains Energy Inc "GXP" - 0.00mm Cmn Shrs, Secndry, $29.920. 
MANAGERS: ML, MS, BNYCAP, JPMHQ, BOFA, LAZARD
BUSINESS: Holding company for electricity service provider</t>
  </si>
  <si>
    <t>Great Plains Energy Inc "GXP"  - Secndry, 5.00mm Cmn Shrs at $30.000: Filed 0.00mm at $2624780.250, traded before offer at $30.020. GS $1.050 (0.00%). , MF 0.000, UF 0.000, SC 0.000. CUSIP No. 391164100. Delivery: DTC. Will settle: 14 Jun 2004. 
MANAGERS:</t>
  </si>
  <si>
    <t>Shelf takedown. Shelf filed 4/15/04 consisting of sr debt secs, sub debt secs, trust prfd sec and related guarantees, cmn stk, wrts, stk purch contracts, and stk purch units. Total shelf value $648,200,000.</t>
  </si>
  <si>
    <t>Aquila Inc</t>
  </si>
  <si>
    <t>ILA</t>
  </si>
  <si>
    <t>3.08</t>
  </si>
  <si>
    <t>Aquila Inc "ILA" - 0.00mm Cmn Shrs, Secndry, $3.080. 
MANAGERS: LEHMAN, CSFB, SSB, ML
BUSINESS: Operates electricity, communications and natural gas distribution networks</t>
  </si>
  <si>
    <t xml:space="preserve">Aquila Inc "ILA"  - Secndry, 40.00mm Cmn Shrs at $2.550: Filed 0.00mm at $10.013, traded before offer at $2.550. GS $0.099 (0.00%). , MF 0.000, UF 0.000, SC 0.000, RE 0.000. CUSIP No. 03840P102. Delivery: DTC. Will settle: 24 Aug 2004. 
MANAGERS: LEHMAN, </t>
  </si>
  <si>
    <t>Shelf takedown. Shelf filed 5/15/2002 consisting of sr notes, cmn stk, purch contracts, and stk purch units. Total shelf value $1 bln. Operating Income N/A. Auditor changed from Arthur Andersen to KPMG eff 5/21/2002.</t>
  </si>
  <si>
    <t>Idacorp Inc</t>
  </si>
  <si>
    <t>IDA</t>
  </si>
  <si>
    <t>MS</t>
  </si>
  <si>
    <t>31.55</t>
  </si>
  <si>
    <t>WCHV, KEYCM, AGEDW, DAVIDS</t>
  </si>
  <si>
    <t>Idacorp Inc "IDA" - 0.00mm Cmn Shrs, Secndry, $31.550. 
MANAGERS: MS, WCHV, KEYCM, AGEDW, DAVIDS
BUSINESS: Holding Company for Idaho Power</t>
  </si>
  <si>
    <t>Idacorp Inc "IDA"  - Secndry, 3.50mm Cmn Shrs at $30.000: Filed 0.00mm at $640.831, traded before offer at $30.150. GS $1.200 (0.00%). , MF 0.000, UF 0.000, SC 0.000. CUSIP No. 451107106. Delivery: DTC. Will settle: 15 Dec 2004. 
MANAGERS: MS, WCHV, KEYCM</t>
  </si>
  <si>
    <t>Shelf takedown. Shelf filed 2/26/2002 consisting of cmn stk, sr debt secs, purch contracts, and units. Total shelf value $500 mm.</t>
  </si>
  <si>
    <t>Hawaiian Electric Industries Inc</t>
  </si>
  <si>
    <t>HE</t>
  </si>
  <si>
    <t>52.89</t>
  </si>
  <si>
    <t>GS, RBAIRD, PIPER, AGEDW</t>
  </si>
  <si>
    <t>Hawaiian Electric Industries Inc "HE" - 0.00mm Cmn Shrs, Secndry, $52.890. 
MANAGERS: ML, GS, RBAIRD, PIPER, AGEDW
BUSINESS: Electric holding company</t>
  </si>
  <si>
    <t xml:space="preserve">Hawaiian Electric Industries Inc "HE"  - Secndry, 2.00mm Cmn Shrs at $51.860: Filed 0.00mm at $167994128.000, traded before offer at $51.860. GS $2.074 (0.00%). , MF 0.000, UF 0.000, SC 0.000, RE 0.000. CUSIP No. 419870100. Delivery: DTC. Will settle: 16 </t>
  </si>
  <si>
    <t xml:space="preserve">Shelf takedown. Shelf filed 2/27/04 consisting of sr debt secs, sr sub debt sec, jr sub debt secs, prfd stk, cmn stk, stk purch contracts, and stk purch inits. Total shelf value $200m. , 
  , 
</t>
  </si>
  <si>
    <t>Ormat Technologies Inc</t>
  </si>
  <si>
    <t>ORA</t>
  </si>
  <si>
    <t>15.00 - 17.00</t>
  </si>
  <si>
    <t>Fidelity Capital Markets Co (0.80%), Oppenheimer &amp; Co (0.80%), Natexis Bleichroeder Inc (0.80%), Chatsworth Securities LLC (0.80%), Marathon Capital LLC (0.80%)</t>
  </si>
  <si>
    <t>RBC, WELS</t>
  </si>
  <si>
    <t>Ormat Technologies Inc "ORA" - 0.00mm Cmn Shrs, IPO, $15.000 - $17.000. 
MANAGERS: LEHMAN, ALEX, RBC, WELS
BUSINESS: Produces environmentally sound energy systems</t>
  </si>
  <si>
    <t>Ormat Technologies Inc "ORA"  - IPO, 6.25mm Cmn Shrs at $15.000: Filed 0.00mm at $0.000. GS $1.050 (0.00%). , MF 0.000, UF 0.000, SC 0.000, RE 0.000. CUSIP No. 686688102. Delivery: DTC. Will settle: 16 Nov 2004. 
MANAGERS: LEHMAN, ALEX, RBC, WELS</t>
  </si>
  <si>
    <t>Range and shrs not specified at filing. Max agg amt $115m</t>
  </si>
  <si>
    <t>PNM Resources Inc</t>
  </si>
  <si>
    <t>PNM</t>
  </si>
  <si>
    <t>BOFA, MS, WCHV</t>
  </si>
  <si>
    <t>27.97</t>
  </si>
  <si>
    <t>SSB, ML, JANNEY, SWEST</t>
  </si>
  <si>
    <t>PNM Resources Inc "PNM" - 0.00mm Cmn Shrs, Secndry, $27.970. 
MANAGERS: BOFA, MS, WCHV, SSB, ML, JANNEY, SWEST
BUSINESS: Holding company of energy and energy-related companies</t>
  </si>
  <si>
    <t>PNM Resources Inc "PNM"  - Secndry, 3.40mm Cmn Shrs at $26.760: Filed 0.00mm at $167969584.000, traded before offer at $26.760. GS $0.870 (0.00%). , MF 0.000, UF 0.000, SC 0.000. CUSIP No. 69349H107. Delivery: DTC. Will settle: 30 Mar 2005. 
MANAGERS: BOF</t>
  </si>
  <si>
    <t xml:space="preserve">Shelf takedown. Shelf filed 12/7/04 consisting of debt scs, cmn stk, pref stk, wrts, purch contracts, and purch contract units. Total shelf value $1,000,000,000., 
, 
</t>
  </si>
  <si>
    <t>Tot(21)</t>
  </si>
  <si>
    <t>Grand Total (21)</t>
  </si>
  <si>
    <t xml:space="preserve">                                                                                                              </t>
  </si>
  <si>
    <t xml:space="preserve">Codes used in the column headed:-   Bookrunner                                                                                                </t>
  </si>
  <si>
    <t xml:space="preserve">Code          Display                                  Code          Display                                  </t>
  </si>
  <si>
    <t xml:space="preserve">ALEX          Deutsche Bank Securities Inc             BOFA          Banc of America Securities               </t>
  </si>
  <si>
    <t xml:space="preserve">CSFB          Credit Suisse First Boston               GS            Goldman Sachs &amp; Co                       </t>
  </si>
  <si>
    <t xml:space="preserve">JPMHQ         JP Morgan Securities Inc                 LEHMAN        Lehman Brothers                          </t>
  </si>
  <si>
    <t xml:space="preserve">ML            Merrill Lynch &amp; Co                       MS            Morgan Stanley                           </t>
  </si>
  <si>
    <t xml:space="preserve">SSB           Citigroup Global Markets Inc             UBSW          UBS Securities Inc                       </t>
  </si>
  <si>
    <t xml:space="preserve">WCHV          Wachovia Capital Markets LLC             UBSW          UBS Securities Inc                       </t>
  </si>
  <si>
    <t xml:space="preserve">Codes used in the column headed:-   Co-managers                                                                                                </t>
  </si>
  <si>
    <t xml:space="preserve">AGEDW         AG Edwards &amp; Sons Inc                    ALEX          Deutsche Bank Securities Inc             </t>
  </si>
  <si>
    <t xml:space="preserve">BB&amp;T          BB&amp;T Capital Markets Inc                 BEAR          Bear Stearns &amp; Co Inc                    </t>
  </si>
  <si>
    <t xml:space="preserve">BLAIR         William Blair &amp; Co                       BNP           BNP Paribas                              </t>
  </si>
  <si>
    <t xml:space="preserve">BNYCAP        BNY Capital Markets Inc                  BOFA          Banc of America Securities               </t>
  </si>
  <si>
    <t xml:space="preserve">CALYON        Calyon                                   COMERI        Comerica Securities                      </t>
  </si>
  <si>
    <t xml:space="preserve">CSFB          Credit Suisse First Boston               DAIWA         Daiwa Securities America Inc             </t>
  </si>
  <si>
    <t xml:space="preserve">DAVENP        Davenport &amp; Co LLC                       DAVIDS        DA Davidson &amp; Co                         </t>
  </si>
  <si>
    <t xml:space="preserve">DEZOTA        Barclays Capital Inc                     GILFRD        Gilford Securities Inc                   </t>
  </si>
  <si>
    <t xml:space="preserve">GS            Goldman Sachs &amp; Co                       HOWEIL        Howard Weil                              </t>
  </si>
  <si>
    <t xml:space="preserve">HSBS          HSBC Securities (USA) Inc                JANNEY        Janney Montgomery Scott LLC              </t>
  </si>
  <si>
    <t xml:space="preserve">JEFFER        Jefferies &amp; Co Inc                       JONES         Edward D Jones &amp; Co LP                   </t>
  </si>
  <si>
    <t xml:space="preserve">JPMHQ         JP Morgan Securities Inc                 KBCFIN        KBC Financial Products USA Inc           </t>
  </si>
  <si>
    <t xml:space="preserve">KEYCM         KeyBanc Capital Markets                  LAZARD        Lazard Freres &amp; Co LLC                   </t>
  </si>
  <si>
    <t xml:space="preserve">LEHMAN        Lehman Brothers                          ML            Merrill Lynch &amp; Co                       </t>
  </si>
  <si>
    <t xml:space="preserve">MRBEAL        MR Beal &amp; Co                             MS            Morgan Stanley                           </t>
  </si>
  <si>
    <t xml:space="preserve">PIPER         Piper Jaffray &amp; Co                       PNC           PNC Capital Markets Inc                  </t>
  </si>
  <si>
    <t xml:space="preserve">RBAIRD        Robert W Baird &amp; Co Inc                  RBC           RBC Capital Markets                      </t>
  </si>
  <si>
    <t xml:space="preserve">SCOPAL        Scotia Capital                           SSB           Citigroup Global Markets Inc             </t>
  </si>
  <si>
    <t xml:space="preserve">STRH          SunTrust Robinson Humphrey               SWEST         SouthWest Securities Inc                 </t>
  </si>
  <si>
    <t xml:space="preserve">UBSW          UBS Securities Inc                       WCHV          Wachovia Capital Markets LLC             </t>
  </si>
  <si>
    <t xml:space="preserve">WELS          Wells Fargo Securities LLC               WILCAP        Williams Capital Group LP                </t>
  </si>
  <si>
    <t xml:space="preserve">Codes used in the column headed:-   Type of Sec                                                                                                </t>
  </si>
  <si>
    <t xml:space="preserve">IPO           Common Stock Initial                     SEC           Common Stock Follow-                     </t>
  </si>
  <si>
    <t xml:space="preserve">Codes used in the column headed:-   Isr Specific Ind Group                                                                                                </t>
  </si>
  <si>
    <t xml:space="preserve">ELEC          Utility-Electric Pow                     GAS           Utility-Gas Distribu                     </t>
  </si>
  <si>
    <t xml:space="preserve">UTID          Utility-Diversified                      WATR          Utility-Water Supply                     </t>
  </si>
  <si>
    <t xml:space="preserve">Codes used in the column headed:-   Shelf Take Down (Y/N)                                                                                                </t>
  </si>
  <si>
    <t xml:space="preserve">N             No                                       Y             Yes                                      </t>
  </si>
  <si>
    <t>Amount ($MM)</t>
  </si>
  <si>
    <t>Gross Spread (%)</t>
  </si>
  <si>
    <t>Filing Date</t>
  </si>
  <si>
    <t>Ticker</t>
  </si>
  <si>
    <t>Industry</t>
  </si>
  <si>
    <t>Utility - Electric Power</t>
  </si>
  <si>
    <t>Utility - Gas Distribution</t>
  </si>
  <si>
    <t>Utility - Diversified</t>
  </si>
  <si>
    <t>ML, JPM</t>
  </si>
  <si>
    <t>MS, JPM</t>
  </si>
  <si>
    <t>JPM, ML</t>
  </si>
  <si>
    <t>LEH</t>
  </si>
  <si>
    <t>CITI, JPM, ML</t>
  </si>
  <si>
    <t>CITI, JPM, DB, WCHV</t>
  </si>
  <si>
    <t>CITI, LEH, WCHV</t>
  </si>
  <si>
    <t>MS, BOFA, WCHV</t>
  </si>
  <si>
    <t>Average</t>
  </si>
  <si>
    <t>Median</t>
  </si>
  <si>
    <t>Pricing Date</t>
  </si>
  <si>
    <t>Utility Follow-on Offerings</t>
  </si>
  <si>
    <r>
      <t>Source:</t>
    </r>
    <r>
      <rPr>
        <sz val="8"/>
        <color indexed="22"/>
        <rFont val="Arial"/>
        <family val="2"/>
      </rPr>
      <t xml:space="preserve"> Equidesk</t>
    </r>
  </si>
  <si>
    <t>2.  Excludes Block Trades</t>
  </si>
  <si>
    <t>3.  Includes all utility marketed offerings between $100MM - $500MM.  Offering amount includes proceeds raised through exercise of greenshoe (where applicable)</t>
  </si>
  <si>
    <t>4.  U.S. offerings only</t>
  </si>
  <si>
    <t>Notes:</t>
  </si>
  <si>
    <t>1.  As of June 6, 2005</t>
  </si>
  <si>
    <r>
      <t>$100-$500MM Follow-ons, 2004 to Date</t>
    </r>
    <r>
      <rPr>
        <b/>
        <vertAlign val="superscript"/>
        <sz val="8"/>
        <color indexed="22"/>
        <rFont val="Arial"/>
        <family val="2"/>
      </rPr>
      <t>(1)</t>
    </r>
  </si>
  <si>
    <t>Bookrunner(s)</t>
  </si>
  <si>
    <t>All Secondary Utility Equity Offerings Since 1/1/2001 $100MM to $500MM</t>
  </si>
  <si>
    <t>Stock</t>
  </si>
  <si>
    <t>Ticker Symbol</t>
  </si>
  <si>
    <t>Utility-Electric Power</t>
  </si>
  <si>
    <t>Utility-Diversified</t>
  </si>
  <si>
    <t>Utility-Gas Distribution</t>
  </si>
  <si>
    <t>WPS</t>
  </si>
  <si>
    <t>WPS Resources Corp</t>
  </si>
  <si>
    <t>AGEDW</t>
  </si>
  <si>
    <t>SRE</t>
  </si>
  <si>
    <t>Sempra Energy</t>
  </si>
  <si>
    <t>SSB, JPMHQ, MS</t>
  </si>
  <si>
    <t>PEG</t>
  </si>
  <si>
    <t>Public Service Enterprise Group Inc - PSEG</t>
  </si>
  <si>
    <t>SSB, MS</t>
  </si>
  <si>
    <t>OGE</t>
  </si>
  <si>
    <t>OGE Energy Corp</t>
  </si>
  <si>
    <t>VVC</t>
  </si>
  <si>
    <t>Vectren Corp</t>
  </si>
  <si>
    <t>LNT</t>
  </si>
  <si>
    <t>Alliant Energy Corp</t>
  </si>
  <si>
    <t>BOFA, ML</t>
  </si>
  <si>
    <t>AES</t>
  </si>
  <si>
    <t>AES Corp</t>
  </si>
  <si>
    <t>BOFA, LEHMAN</t>
  </si>
  <si>
    <t>PPL</t>
  </si>
  <si>
    <t>PPL Corp</t>
  </si>
  <si>
    <t>MS, SSB, JPMHQ</t>
  </si>
  <si>
    <t>BKH</t>
  </si>
  <si>
    <t>Black Hills Corp</t>
  </si>
  <si>
    <t>CSFB, LEHMAN</t>
  </si>
  <si>
    <t>MS, BOFA</t>
  </si>
  <si>
    <t>JPMHQ, ML, MS</t>
  </si>
  <si>
    <t>TE</t>
  </si>
  <si>
    <t>TECO Energy Inc</t>
  </si>
  <si>
    <t>SCG</t>
  </si>
  <si>
    <t>SCANA Corp</t>
  </si>
  <si>
    <t>UBSW, BOFA</t>
  </si>
  <si>
    <t>PSC</t>
  </si>
  <si>
    <t>Philadelphia Suburban Corp</t>
  </si>
  <si>
    <t>Utility-Water Supply</t>
  </si>
  <si>
    <t>ALEX, UBSW</t>
  </si>
  <si>
    <t>DQE</t>
  </si>
  <si>
    <t>Duquesne Light Holdings Inc</t>
  </si>
  <si>
    <t>DTE</t>
  </si>
  <si>
    <t>DTE Energy Co</t>
  </si>
  <si>
    <t>SSB, UBSW</t>
  </si>
  <si>
    <t>FPL</t>
  </si>
  <si>
    <t>FPL Group Inc</t>
  </si>
  <si>
    <t>GS, ML</t>
  </si>
  <si>
    <t>UBSW, CSFB</t>
  </si>
  <si>
    <t>SRP</t>
  </si>
  <si>
    <t>Sierra Pacific Resources</t>
  </si>
  <si>
    <t>ORN</t>
  </si>
  <si>
    <t>Orion Power Holdings Inc</t>
  </si>
  <si>
    <t>ALE</t>
  </si>
  <si>
    <t>ALLETE Inc</t>
  </si>
  <si>
    <t>UBSW</t>
  </si>
  <si>
    <t>NRG</t>
  </si>
  <si>
    <t>NRG Energy Inc</t>
  </si>
  <si>
    <t>CSFB, ML</t>
  </si>
  <si>
    <t>Mean</t>
  </si>
  <si>
    <t>Notes</t>
  </si>
  <si>
    <t>1.  Source:  Equidesk</t>
  </si>
  <si>
    <t>Amount</t>
  </si>
  <si>
    <t>($MM)</t>
  </si>
  <si>
    <t>Gross</t>
  </si>
  <si>
    <t>Spread (%)</t>
  </si>
  <si>
    <t>1.  Source:  Exhibit GJE-11.1, Equidesk</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</si>
</sst>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dd\ mmm\ yyyy"/>
    <numFmt numFmtId="168" formatCode="[$-409]dddd\,\ mmmm\ dd\,\ yyyy"/>
    <numFmt numFmtId="169" formatCode="mm/dd/yy;@"/>
    <numFmt numFmtId="170" formatCode="&quot;Yes&quot;;&quot;Yes&quot;;&quot;No&quot;"/>
    <numFmt numFmtId="171" formatCode="&quot;True&quot;;&quot;True&quot;;&quot;False&quot;"/>
    <numFmt numFmtId="172" formatCode="&quot;On&quot;;&quot;On&quot;;&quot;Off&quot;"/>
    <numFmt numFmtId="173" formatCode="[$€-2]\ #,##0.00_);[Red]\([$€-2]\ #,##0.00\)"/>
    <numFmt numFmtId="174" formatCode="0.0"/>
  </numFmts>
  <fonts count="11">
    <font>
      <sz val="10"/>
      <name val="Arial"/>
      <family val="0"/>
    </font>
    <font>
      <b/>
      <sz val="10"/>
      <name val="Arial"/>
      <family val="2"/>
    </font>
    <font>
      <b/>
      <sz val="10"/>
      <color indexed="22"/>
      <name val="Arial"/>
      <family val="2"/>
    </font>
    <font>
      <b/>
      <sz val="8"/>
      <color indexed="22"/>
      <name val="Arial"/>
      <family val="2"/>
    </font>
    <font>
      <sz val="10"/>
      <color indexed="22"/>
      <name val="Arial"/>
      <family val="2"/>
    </font>
    <font>
      <sz val="8"/>
      <color indexed="22"/>
      <name val="Arial"/>
      <family val="2"/>
    </font>
    <font>
      <b/>
      <sz val="8"/>
      <name val="Arial"/>
      <family val="2"/>
    </font>
    <font>
      <sz val="8"/>
      <name val="Arial"/>
      <family val="2"/>
    </font>
    <font>
      <b/>
      <vertAlign val="superscript"/>
      <sz val="8"/>
      <color indexed="22"/>
      <name val="Arial"/>
      <family val="2"/>
    </font>
    <font>
      <u val="single"/>
      <sz val="10"/>
      <color indexed="12"/>
      <name val="Arial"/>
      <family val="0"/>
    </font>
    <font>
      <u val="single"/>
      <sz val="10"/>
      <color indexed="36"/>
      <name val="Arial"/>
      <family val="0"/>
    </font>
  </fonts>
  <fills count="5">
    <fill>
      <patternFill/>
    </fill>
    <fill>
      <patternFill patternType="gray125"/>
    </fill>
    <fill>
      <patternFill patternType="solid">
        <fgColor indexed="39"/>
        <bgColor indexed="64"/>
      </patternFill>
    </fill>
    <fill>
      <patternFill patternType="solid">
        <fgColor indexed="21"/>
        <bgColor indexed="64"/>
      </patternFill>
    </fill>
    <fill>
      <patternFill patternType="solid">
        <fgColor indexed="38"/>
        <bgColor indexed="64"/>
      </patternFill>
    </fill>
  </fills>
  <borders count="6">
    <border>
      <left/>
      <right/>
      <top/>
      <bottom/>
      <diagonal/>
    </border>
    <border>
      <left>
        <color indexed="63"/>
      </left>
      <right>
        <color indexed="63"/>
      </right>
      <top style="medium">
        <color indexed="20"/>
      </top>
      <bottom>
        <color indexed="63"/>
      </bottom>
    </border>
    <border>
      <left>
        <color indexed="63"/>
      </left>
      <right>
        <color indexed="63"/>
      </right>
      <top style="hair">
        <color indexed="20"/>
      </top>
      <bottom style="hair">
        <color indexed="20"/>
      </bottom>
    </border>
    <border>
      <left>
        <color indexed="63"/>
      </left>
      <right>
        <color indexed="63"/>
      </right>
      <top style="hair">
        <color indexed="20"/>
      </top>
      <bottom style="medium">
        <color indexed="20"/>
      </bottom>
    </border>
    <border>
      <left>
        <color indexed="63"/>
      </left>
      <right>
        <color indexed="63"/>
      </right>
      <top>
        <color indexed="63"/>
      </top>
      <bottom style="thin"/>
    </border>
    <border>
      <left>
        <color indexed="63"/>
      </left>
      <right>
        <color indexed="63"/>
      </right>
      <top>
        <color indexed="63"/>
      </top>
      <bottom style="medium"/>
    </border>
  </borders>
  <cellStyleXfs count="18">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10" fillId="0" borderId="0" applyNumberFormat="0" applyFill="0" applyBorder="0" applyAlignment="0" applyProtection="0"/>
    <xf numFmtId="0" fontId="9" fillId="0" borderId="0" applyNumberFormat="0" applyFill="0" applyBorder="0" applyAlignment="0" applyProtection="0"/>
    <xf numFmtId="0" fontId="0" fillId="0" borderId="0">
      <alignment/>
      <protection/>
    </xf>
  </cellStyleXfs>
  <cellXfs count="62">
    <xf numFmtId="0" fontId="0" fillId="0" borderId="0" xfId="0" applyAlignment="1">
      <alignment/>
    </xf>
    <xf numFmtId="3" fontId="0" fillId="0" borderId="0" xfId="0" applyNumberFormat="1" applyAlignment="1">
      <alignment horizontal="right" vertical="top"/>
    </xf>
    <xf numFmtId="4" fontId="0" fillId="0" borderId="0" xfId="0" applyNumberFormat="1" applyAlignment="1">
      <alignment horizontal="right" vertical="top"/>
    </xf>
    <xf numFmtId="165" fontId="0" fillId="0" borderId="0" xfId="0" applyNumberFormat="1" applyAlignment="1">
      <alignment horizontal="right" vertical="top"/>
    </xf>
    <xf numFmtId="167" fontId="0" fillId="0" borderId="0" xfId="0" applyNumberFormat="1" applyAlignment="1">
      <alignment horizontal="right" vertical="top"/>
    </xf>
    <xf numFmtId="0" fontId="0" fillId="0" borderId="0" xfId="0" applyAlignment="1">
      <alignment horizontal="right" vertical="top"/>
    </xf>
    <xf numFmtId="0" fontId="1" fillId="0" borderId="0" xfId="0" applyFont="1" applyAlignment="1">
      <alignment/>
    </xf>
    <xf numFmtId="0" fontId="1" fillId="0" borderId="0" xfId="0" applyFont="1" applyAlignment="1">
      <alignment horizontal="right" vertical="top"/>
    </xf>
    <xf numFmtId="0" fontId="2" fillId="2" borderId="1" xfId="0" applyFont="1" applyFill="1" applyBorder="1" applyAlignment="1">
      <alignment horizontal="left" vertical="center"/>
    </xf>
    <xf numFmtId="0" fontId="3" fillId="2" borderId="0" xfId="0" applyFont="1" applyFill="1" applyBorder="1" applyAlignment="1">
      <alignment horizontal="left" vertical="center"/>
    </xf>
    <xf numFmtId="0" fontId="3" fillId="2" borderId="0" xfId="0" applyFont="1" applyFill="1" applyBorder="1" applyAlignment="1">
      <alignment horizontal="right" vertical="center"/>
    </xf>
    <xf numFmtId="0" fontId="4" fillId="3" borderId="2" xfId="0" applyFont="1" applyFill="1" applyBorder="1" applyAlignment="1">
      <alignment vertical="center"/>
    </xf>
    <xf numFmtId="169" fontId="4" fillId="3" borderId="2" xfId="0" applyNumberFormat="1" applyFont="1" applyFill="1" applyBorder="1" applyAlignment="1">
      <alignment horizontal="right" vertical="center"/>
    </xf>
    <xf numFmtId="3" fontId="4" fillId="3" borderId="2" xfId="0" applyNumberFormat="1" applyFont="1" applyFill="1" applyBorder="1" applyAlignment="1">
      <alignment horizontal="right" vertical="center"/>
    </xf>
    <xf numFmtId="164" fontId="4" fillId="3" borderId="2" xfId="0" applyNumberFormat="1" applyFont="1" applyFill="1" applyBorder="1" applyAlignment="1">
      <alignment horizontal="right" vertical="center"/>
    </xf>
    <xf numFmtId="165" fontId="4" fillId="3" borderId="2" xfId="0" applyNumberFormat="1" applyFont="1" applyFill="1" applyBorder="1" applyAlignment="1">
      <alignment horizontal="right" vertical="center"/>
    </xf>
    <xf numFmtId="4" fontId="4" fillId="3" borderId="2" xfId="0" applyNumberFormat="1" applyFont="1" applyFill="1" applyBorder="1" applyAlignment="1">
      <alignment horizontal="right" vertical="center"/>
    </xf>
    <xf numFmtId="0" fontId="2" fillId="4" borderId="2" xfId="0" applyFont="1" applyFill="1" applyBorder="1" applyAlignment="1">
      <alignment vertical="center"/>
    </xf>
    <xf numFmtId="0" fontId="2" fillId="4" borderId="2" xfId="0" applyFont="1" applyFill="1" applyBorder="1" applyAlignment="1">
      <alignment horizontal="right" vertical="center"/>
    </xf>
    <xf numFmtId="164" fontId="2" fillId="4" borderId="2" xfId="0" applyNumberFormat="1" applyFont="1" applyFill="1" applyBorder="1" applyAlignment="1">
      <alignment horizontal="right" vertical="center"/>
    </xf>
    <xf numFmtId="0" fontId="2" fillId="4" borderId="3" xfId="0" applyFont="1" applyFill="1" applyBorder="1" applyAlignment="1">
      <alignment vertical="center"/>
    </xf>
    <xf numFmtId="0" fontId="2" fillId="4" borderId="3" xfId="0" applyFont="1" applyFill="1" applyBorder="1" applyAlignment="1">
      <alignment horizontal="right" vertical="center"/>
    </xf>
    <xf numFmtId="164" fontId="2" fillId="4" borderId="3" xfId="0" applyNumberFormat="1" applyFont="1" applyFill="1" applyBorder="1" applyAlignment="1">
      <alignment horizontal="right" vertical="center"/>
    </xf>
    <xf numFmtId="4" fontId="2" fillId="4" borderId="2" xfId="0" applyNumberFormat="1" applyFont="1" applyFill="1" applyBorder="1" applyAlignment="1">
      <alignment horizontal="right" vertical="center"/>
    </xf>
    <xf numFmtId="4" fontId="2" fillId="4" borderId="3" xfId="0" applyNumberFormat="1" applyFont="1" applyFill="1" applyBorder="1" applyAlignment="1">
      <alignment horizontal="right" vertical="center"/>
    </xf>
    <xf numFmtId="0" fontId="3" fillId="3" borderId="0" xfId="0" applyFont="1" applyFill="1" applyBorder="1" applyAlignment="1">
      <alignment vertical="center"/>
    </xf>
    <xf numFmtId="0" fontId="0" fillId="0" borderId="0" xfId="0" applyFill="1" applyAlignment="1">
      <alignment/>
    </xf>
    <xf numFmtId="0" fontId="6" fillId="0" borderId="0" xfId="0" applyFont="1" applyAlignment="1">
      <alignment/>
    </xf>
    <xf numFmtId="0" fontId="7" fillId="0" borderId="0" xfId="0" applyFont="1" applyAlignment="1">
      <alignment vertical="top"/>
    </xf>
    <xf numFmtId="0" fontId="1" fillId="0" borderId="0" xfId="17" applyFont="1" applyAlignment="1">
      <alignment horizontal="center"/>
      <protection/>
    </xf>
    <xf numFmtId="0" fontId="0" fillId="0" borderId="0" xfId="17">
      <alignment vertical="top"/>
      <protection/>
    </xf>
    <xf numFmtId="0" fontId="0" fillId="0" borderId="0" xfId="17" applyAlignment="1">
      <alignment horizontal="center" vertical="top"/>
      <protection/>
    </xf>
    <xf numFmtId="0" fontId="0" fillId="0" borderId="0" xfId="17">
      <alignment/>
      <protection/>
    </xf>
    <xf numFmtId="174" fontId="0" fillId="0" borderId="0" xfId="17" applyNumberFormat="1">
      <alignment vertical="top"/>
      <protection/>
    </xf>
    <xf numFmtId="0" fontId="0" fillId="0" borderId="4" xfId="17" applyBorder="1" applyAlignment="1">
      <alignment horizontal="center" vertical="top"/>
      <protection/>
    </xf>
    <xf numFmtId="0" fontId="0" fillId="0" borderId="4" xfId="17" applyBorder="1">
      <alignment vertical="top"/>
      <protection/>
    </xf>
    <xf numFmtId="174" fontId="0" fillId="0" borderId="4" xfId="17" applyNumberFormat="1" applyBorder="1" applyAlignment="1">
      <alignment horizontal="right" vertical="top"/>
      <protection/>
    </xf>
    <xf numFmtId="0" fontId="0" fillId="0" borderId="4" xfId="17" applyBorder="1" applyAlignment="1">
      <alignment horizontal="right" vertical="top"/>
      <protection/>
    </xf>
    <xf numFmtId="167" fontId="0" fillId="0" borderId="0" xfId="17" applyNumberFormat="1" applyAlignment="1">
      <alignment horizontal="right" vertical="top"/>
      <protection/>
    </xf>
    <xf numFmtId="174" fontId="0" fillId="0" borderId="0" xfId="17" applyNumberFormat="1" applyAlignment="1">
      <alignment horizontal="right" vertical="top"/>
      <protection/>
    </xf>
    <xf numFmtId="4" fontId="0" fillId="0" borderId="0" xfId="17" applyNumberFormat="1" applyAlignment="1">
      <alignment horizontal="right" vertical="top"/>
      <protection/>
    </xf>
    <xf numFmtId="167" fontId="0" fillId="0" borderId="4" xfId="17" applyNumberFormat="1" applyBorder="1" applyAlignment="1">
      <alignment horizontal="right" vertical="top"/>
      <protection/>
    </xf>
    <xf numFmtId="4" fontId="0" fillId="0" borderId="4" xfId="17" applyNumberFormat="1" applyBorder="1" applyAlignment="1">
      <alignment horizontal="right" vertical="top"/>
      <protection/>
    </xf>
    <xf numFmtId="0" fontId="1" fillId="0" borderId="0" xfId="17" applyFont="1">
      <alignment vertical="top"/>
      <protection/>
    </xf>
    <xf numFmtId="4" fontId="1" fillId="0" borderId="0" xfId="17" applyNumberFormat="1" applyFont="1">
      <alignment vertical="top"/>
      <protection/>
    </xf>
    <xf numFmtId="0" fontId="1" fillId="0" borderId="5" xfId="17" applyFont="1" applyBorder="1">
      <alignment vertical="top"/>
      <protection/>
    </xf>
    <xf numFmtId="0" fontId="0" fillId="0" borderId="5" xfId="17" applyFont="1" applyBorder="1">
      <alignment vertical="top"/>
      <protection/>
    </xf>
    <xf numFmtId="4" fontId="0" fillId="0" borderId="5" xfId="17" applyNumberFormat="1" applyFont="1" applyBorder="1">
      <alignment vertical="top"/>
      <protection/>
    </xf>
    <xf numFmtId="0" fontId="0" fillId="0" borderId="0" xfId="17" applyFont="1">
      <alignment/>
      <protection/>
    </xf>
    <xf numFmtId="4" fontId="0" fillId="0" borderId="0" xfId="17" applyNumberFormat="1" applyAlignment="1">
      <alignment horizontal="center" vertical="top"/>
      <protection/>
    </xf>
    <xf numFmtId="4" fontId="0" fillId="0" borderId="4" xfId="17" applyNumberFormat="1" applyBorder="1" applyAlignment="1">
      <alignment horizontal="center" vertical="top"/>
      <protection/>
    </xf>
    <xf numFmtId="4" fontId="0" fillId="0" borderId="5" xfId="17" applyNumberFormat="1" applyFont="1" applyBorder="1" applyAlignment="1">
      <alignment horizontal="center" vertical="top"/>
      <protection/>
    </xf>
    <xf numFmtId="0" fontId="1" fillId="0" borderId="0" xfId="17" applyFont="1" applyAlignment="1">
      <alignment horizontal="center" vertical="top"/>
      <protection/>
    </xf>
    <xf numFmtId="0" fontId="1" fillId="0" borderId="0" xfId="17" applyFont="1">
      <alignment/>
      <protection/>
    </xf>
    <xf numFmtId="174" fontId="1" fillId="0" borderId="0" xfId="17" applyNumberFormat="1" applyFont="1" applyAlignment="1">
      <alignment horizontal="center" vertical="top"/>
      <protection/>
    </xf>
    <xf numFmtId="0" fontId="1" fillId="0" borderId="4" xfId="17" applyFont="1" applyBorder="1" applyAlignment="1">
      <alignment horizontal="center" vertical="top"/>
      <protection/>
    </xf>
    <xf numFmtId="0" fontId="1" fillId="0" borderId="4" xfId="17" applyFont="1" applyBorder="1">
      <alignment vertical="top"/>
      <protection/>
    </xf>
    <xf numFmtId="174" fontId="1" fillId="0" borderId="4" xfId="17" applyNumberFormat="1" applyFont="1" applyBorder="1" applyAlignment="1">
      <alignment horizontal="center" vertical="top"/>
      <protection/>
    </xf>
    <xf numFmtId="0" fontId="1" fillId="0" borderId="0" xfId="17" applyFont="1" applyAlignment="1">
      <alignment/>
      <protection/>
    </xf>
    <xf numFmtId="4" fontId="1" fillId="0" borderId="0" xfId="17" applyNumberFormat="1" applyFont="1" applyAlignment="1">
      <alignment/>
      <protection/>
    </xf>
    <xf numFmtId="4" fontId="1" fillId="0" borderId="0" xfId="17" applyNumberFormat="1" applyFont="1" applyAlignment="1">
      <alignment horizontal="center"/>
      <protection/>
    </xf>
    <xf numFmtId="0" fontId="1" fillId="0" borderId="0" xfId="17" applyFont="1" applyAlignment="1">
      <alignment horizontal="center"/>
      <protection/>
    </xf>
  </cellXfs>
  <cellStyles count="4">
    <cellStyle name="Normal" xfId="0"/>
    <cellStyle name="Followed Hyperlink" xfId="15"/>
    <cellStyle name="Hyperlink" xfId="16"/>
    <cellStyle name="Normal_DN 04-06-01 Exhibit GJE-11.1" xfId="17"/>
  </cellStyles>
  <colors>
    <indexedColors>
      <rgbColor rgb="00000000"/>
      <rgbColor rgb="00FFFFFF"/>
      <rgbColor rgb="00FF0000"/>
      <rgbColor rgb="0000FF00"/>
      <rgbColor rgb="000000FF"/>
      <rgbColor rgb="00FFFF00"/>
      <rgbColor rgb="00FF00FF"/>
      <rgbColor rgb="0000FFFF"/>
      <rgbColor rgb="00000002"/>
      <rgbColor rgb="00FFFFFF"/>
      <rgbColor rgb="00F6B5B9"/>
      <rgbColor rgb="0000FF00"/>
      <rgbColor rgb="000000FF"/>
      <rgbColor rgb="00FFFF00"/>
      <rgbColor rgb="00ADBBD1"/>
      <rgbColor rgb="0000FFFF"/>
      <rgbColor rgb="00FBF6A3"/>
      <rgbColor rgb="00007B00"/>
      <rgbColor rgb="00000080"/>
      <rgbColor rgb="00808000"/>
      <rgbColor rgb="00000001"/>
      <rgbColor rgb="00FFFFFF"/>
      <rgbColor rgb="00000005"/>
      <rgbColor rgb="00808080"/>
      <rgbColor rgb="0082BAE0"/>
      <rgbColor rgb="00EAAF0F"/>
      <rgbColor rgb="009BB3AB"/>
      <rgbColor rgb="00FAF474"/>
      <rgbColor rgb="00F9848E"/>
      <rgbColor rgb="00C7BDBF"/>
      <rgbColor rgb="0079DFA0"/>
      <rgbColor rgb="00CBABAD"/>
      <rgbColor rgb="00E7AE7F"/>
      <rgbColor rgb="008297B8"/>
      <rgbColor rgb="00C9F068"/>
      <rgbColor rgb="00BC804E"/>
      <rgbColor rgb="00112151"/>
      <rgbColor rgb="00FFF9D7"/>
      <rgbColor rgb="00C0D8EC"/>
      <rgbColor rgb="00C9E8DD"/>
      <rgbColor rgb="00FF0000"/>
      <rgbColor rgb="00007FA2"/>
      <rgbColor rgb="00007856"/>
      <rgbColor rgb="00FF00FF"/>
      <rgbColor rgb="00000000"/>
      <rgbColor rgb="00D36D00"/>
      <rgbColor rgb="00AA9EAA"/>
      <rgbColor rgb="00141654"/>
      <rgbColor rgb="00BFD7E1"/>
      <rgbColor rgb="00F6CE76"/>
      <rgbColor rgb="00BBCFC6"/>
      <rgbColor rgb="00FBF7A3"/>
      <rgbColor rgb="00F6B6B9"/>
      <rgbColor rgb="00E9E7E3"/>
      <rgbColor rgb="00B7EFCC"/>
      <rgbColor rgb="00E4D4D6"/>
      <rgbColor rgb="00F6DDC6"/>
      <rgbColor rgb="00ADBCD1"/>
      <rgbColor rgb="00DEF1A9"/>
      <rgbColor rgb="00D4A78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70</xdr:row>
      <xdr:rowOff>28575</xdr:rowOff>
    </xdr:from>
    <xdr:to>
      <xdr:col>10</xdr:col>
      <xdr:colOff>0</xdr:colOff>
      <xdr:row>78</xdr:row>
      <xdr:rowOff>114300</xdr:rowOff>
    </xdr:to>
    <xdr:sp>
      <xdr:nvSpPr>
        <xdr:cNvPr id="1" name="TextBox 1"/>
        <xdr:cNvSpPr txBox="1">
          <a:spLocks noChangeArrowheads="1"/>
        </xdr:cNvSpPr>
      </xdr:nvSpPr>
      <xdr:spPr>
        <a:xfrm>
          <a:off x="9944100" y="11363325"/>
          <a:ext cx="0" cy="1352550"/>
        </a:xfrm>
        <a:prstGeom prst="rect">
          <a:avLst/>
        </a:prstGeom>
        <a:noFill/>
        <a:ln w="9525" cmpd="sng">
          <a:noFill/>
        </a:ln>
      </xdr:spPr>
      <xdr:txBody>
        <a:bodyPr vertOverflow="clip" wrap="square" vert="vert"/>
        <a:p>
          <a:pPr algn="l">
            <a:defRPr/>
          </a:pPr>
          <a:r>
            <a:rPr lang="en-US" cap="none" sz="1000" b="0" i="0" u="none" baseline="0">
              <a:latin typeface="Arial"/>
              <a:ea typeface="Arial"/>
              <a:cs typeface="Arial"/>
            </a:rPr>
            <a:t>Docket No.  04-06-01
Exhibit GJE-11.1
Page 1 of 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542925</xdr:colOff>
      <xdr:row>48</xdr:row>
      <xdr:rowOff>28575</xdr:rowOff>
    </xdr:from>
    <xdr:to>
      <xdr:col>11</xdr:col>
      <xdr:colOff>552450</xdr:colOff>
      <xdr:row>56</xdr:row>
      <xdr:rowOff>114300</xdr:rowOff>
    </xdr:to>
    <xdr:sp>
      <xdr:nvSpPr>
        <xdr:cNvPr id="1" name="TextBox 1"/>
        <xdr:cNvSpPr txBox="1">
          <a:spLocks noChangeArrowheads="1"/>
        </xdr:cNvSpPr>
      </xdr:nvSpPr>
      <xdr:spPr>
        <a:xfrm>
          <a:off x="11687175" y="7800975"/>
          <a:ext cx="619125" cy="1390650"/>
        </a:xfrm>
        <a:prstGeom prst="rect">
          <a:avLst/>
        </a:prstGeom>
        <a:noFill/>
        <a:ln w="9525" cmpd="sng">
          <a:noFill/>
        </a:ln>
      </xdr:spPr>
      <xdr:txBody>
        <a:bodyPr vertOverflow="clip" wrap="square" vert="vert"/>
        <a:p>
          <a:pPr algn="l">
            <a:defRPr/>
          </a:pPr>
          <a:r>
            <a:rPr lang="en-US" cap="none" sz="1000" b="0" i="0" u="none" baseline="0">
              <a:latin typeface="Arial"/>
              <a:ea typeface="Arial"/>
              <a:cs typeface="Arial"/>
            </a:rPr>
            <a:t>Docket No.  04-06-01
Exhibit GJE-11.1
Page 1 of 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4:I77"/>
  <sheetViews>
    <sheetView zoomScale="75" zoomScaleNormal="75" workbookViewId="0" topLeftCell="A34">
      <selection activeCell="D19" sqref="D19"/>
    </sheetView>
  </sheetViews>
  <sheetFormatPr defaultColWidth="9.140625" defaultRowHeight="12.75"/>
  <cols>
    <col min="1" max="1" width="12.8515625" style="30" bestFit="1" customWidth="1"/>
    <col min="2" max="2" width="13.421875" style="30" bestFit="1" customWidth="1"/>
    <col min="3" max="3" width="13.00390625" style="30" bestFit="1" customWidth="1"/>
    <col min="4" max="4" width="2.57421875" style="30" customWidth="1"/>
    <col min="5" max="5" width="36.57421875" style="30" customWidth="1"/>
    <col min="6" max="6" width="9.421875" style="33" customWidth="1"/>
    <col min="7" max="7" width="11.421875" style="31" customWidth="1"/>
    <col min="8" max="8" width="19.8515625" style="30" bestFit="1" customWidth="1"/>
    <col min="9" max="9" width="20.8515625" style="30" bestFit="1" customWidth="1"/>
    <col min="10" max="16384" width="9.140625" style="30" customWidth="1"/>
  </cols>
  <sheetData>
    <row r="4" spans="1:9" ht="12.75">
      <c r="A4" s="61" t="s">
        <v>266</v>
      </c>
      <c r="B4" s="61"/>
      <c r="C4" s="61"/>
      <c r="D4" s="61"/>
      <c r="E4" s="61"/>
      <c r="F4" s="61"/>
      <c r="G4" s="61"/>
      <c r="H4" s="61"/>
      <c r="I4" s="61"/>
    </row>
    <row r="5" spans="1:9" ht="12.75">
      <c r="A5" s="29"/>
      <c r="B5" s="29"/>
      <c r="C5" s="29"/>
      <c r="D5" s="29"/>
      <c r="E5" s="29"/>
      <c r="F5" s="29"/>
      <c r="G5" s="29"/>
      <c r="H5" s="29"/>
      <c r="I5" s="29"/>
    </row>
    <row r="6" spans="1:9" ht="12.75">
      <c r="A6" s="29"/>
      <c r="B6" s="29"/>
      <c r="C6" s="29"/>
      <c r="D6" s="29"/>
      <c r="E6" s="29"/>
      <c r="F6" s="29"/>
      <c r="G6" s="29"/>
      <c r="H6" s="29"/>
      <c r="I6" s="29"/>
    </row>
    <row r="7" spans="1:9" ht="12.75">
      <c r="A7" s="29"/>
      <c r="B7" s="29"/>
      <c r="C7" s="29"/>
      <c r="D7" s="29"/>
      <c r="E7" s="29"/>
      <c r="F7" s="29"/>
      <c r="G7" s="29"/>
      <c r="H7" s="29"/>
      <c r="I7" s="29"/>
    </row>
    <row r="8" spans="1:9" ht="12.75">
      <c r="A8" s="29"/>
      <c r="B8" s="29"/>
      <c r="C8" s="29"/>
      <c r="D8" s="29"/>
      <c r="E8" s="29"/>
      <c r="F8" s="29"/>
      <c r="G8" s="29"/>
      <c r="H8" s="29"/>
      <c r="I8" s="29"/>
    </row>
    <row r="9" spans="1:7" s="43" customFormat="1" ht="12.75">
      <c r="A9" s="52" t="s">
        <v>267</v>
      </c>
      <c r="C9" s="53"/>
      <c r="D9" s="53"/>
      <c r="F9" s="54" t="s">
        <v>330</v>
      </c>
      <c r="G9" s="52" t="s">
        <v>332</v>
      </c>
    </row>
    <row r="10" spans="1:9" s="43" customFormat="1" ht="12.75">
      <c r="A10" s="55" t="s">
        <v>268</v>
      </c>
      <c r="B10" s="55" t="s">
        <v>0</v>
      </c>
      <c r="C10" s="55" t="s">
        <v>2</v>
      </c>
      <c r="D10" s="55"/>
      <c r="E10" s="56" t="s">
        <v>4</v>
      </c>
      <c r="F10" s="57" t="s">
        <v>331</v>
      </c>
      <c r="G10" s="55" t="s">
        <v>333</v>
      </c>
      <c r="H10" s="56" t="s">
        <v>242</v>
      </c>
      <c r="I10" s="56" t="s">
        <v>10</v>
      </c>
    </row>
    <row r="11" spans="1:9" ht="12.75">
      <c r="A11" s="30" t="s">
        <v>283</v>
      </c>
      <c r="B11" s="38">
        <v>36910</v>
      </c>
      <c r="C11" s="38">
        <v>36930</v>
      </c>
      <c r="D11" s="38"/>
      <c r="E11" s="30" t="s">
        <v>284</v>
      </c>
      <c r="F11" s="39">
        <v>134.53275</v>
      </c>
      <c r="G11" s="49">
        <v>3.4800000190734863</v>
      </c>
      <c r="H11" s="30" t="s">
        <v>270</v>
      </c>
      <c r="I11" s="30" t="s">
        <v>74</v>
      </c>
    </row>
    <row r="12" spans="1:9" ht="12.75">
      <c r="A12" s="30" t="s">
        <v>162</v>
      </c>
      <c r="B12" s="38">
        <v>36945</v>
      </c>
      <c r="C12" s="38">
        <v>36955</v>
      </c>
      <c r="D12" s="38"/>
      <c r="E12" s="30" t="s">
        <v>161</v>
      </c>
      <c r="F12" s="39">
        <v>342.24</v>
      </c>
      <c r="G12" s="49">
        <v>2.759999990463257</v>
      </c>
      <c r="H12" s="30" t="s">
        <v>269</v>
      </c>
      <c r="I12" s="30" t="s">
        <v>74</v>
      </c>
    </row>
    <row r="13" spans="1:9" ht="12.75">
      <c r="A13" s="30" t="s">
        <v>299</v>
      </c>
      <c r="B13" s="38">
        <v>36942</v>
      </c>
      <c r="C13" s="38">
        <v>36956</v>
      </c>
      <c r="D13" s="38"/>
      <c r="E13" s="30" t="s">
        <v>300</v>
      </c>
      <c r="F13" s="39">
        <v>239.34375</v>
      </c>
      <c r="G13" s="49">
        <v>3</v>
      </c>
      <c r="H13" s="30" t="s">
        <v>269</v>
      </c>
      <c r="I13" s="30" t="s">
        <v>99</v>
      </c>
    </row>
    <row r="14" spans="1:9" ht="12.75">
      <c r="A14" s="30" t="s">
        <v>324</v>
      </c>
      <c r="B14" s="38">
        <v>36938</v>
      </c>
      <c r="C14" s="38">
        <v>36957</v>
      </c>
      <c r="D14" s="38"/>
      <c r="E14" s="30" t="s">
        <v>325</v>
      </c>
      <c r="F14" s="39">
        <v>496.8</v>
      </c>
      <c r="G14" s="49">
        <v>4.519999980926514</v>
      </c>
      <c r="H14" s="30" t="s">
        <v>269</v>
      </c>
      <c r="I14" s="30" t="s">
        <v>326</v>
      </c>
    </row>
    <row r="15" spans="1:9" ht="12.75">
      <c r="A15" s="30" t="s">
        <v>294</v>
      </c>
      <c r="B15" s="38">
        <v>36972</v>
      </c>
      <c r="C15" s="38">
        <v>36999</v>
      </c>
      <c r="D15" s="38"/>
      <c r="E15" s="30" t="s">
        <v>295</v>
      </c>
      <c r="F15" s="39">
        <v>175.916</v>
      </c>
      <c r="G15" s="49">
        <v>5.5</v>
      </c>
      <c r="H15" s="30" t="s">
        <v>269</v>
      </c>
      <c r="I15" s="30" t="s">
        <v>99</v>
      </c>
    </row>
    <row r="16" spans="1:9" ht="12.75">
      <c r="A16" s="30" t="s">
        <v>321</v>
      </c>
      <c r="B16" s="38">
        <v>37020</v>
      </c>
      <c r="C16" s="38">
        <v>37034</v>
      </c>
      <c r="D16" s="38"/>
      <c r="E16" s="30" t="s">
        <v>322</v>
      </c>
      <c r="F16" s="39">
        <v>153.92</v>
      </c>
      <c r="G16" s="49">
        <v>4</v>
      </c>
      <c r="H16" s="30" t="s">
        <v>269</v>
      </c>
      <c r="I16" s="30" t="s">
        <v>323</v>
      </c>
    </row>
    <row r="17" spans="1:9" ht="12.75">
      <c r="A17" s="30" t="s">
        <v>319</v>
      </c>
      <c r="B17" s="38">
        <v>37022</v>
      </c>
      <c r="C17" s="38">
        <v>37042</v>
      </c>
      <c r="D17" s="38"/>
      <c r="E17" s="30" t="s">
        <v>320</v>
      </c>
      <c r="F17" s="39">
        <v>355.55</v>
      </c>
      <c r="G17" s="49">
        <v>4.25</v>
      </c>
      <c r="H17" s="30" t="s">
        <v>269</v>
      </c>
      <c r="I17" s="30" t="s">
        <v>58</v>
      </c>
    </row>
    <row r="18" spans="1:9" ht="12.75">
      <c r="A18" s="30" t="s">
        <v>317</v>
      </c>
      <c r="B18" s="38">
        <v>37096</v>
      </c>
      <c r="C18" s="38">
        <v>37112</v>
      </c>
      <c r="D18" s="38"/>
      <c r="E18" s="30" t="s">
        <v>318</v>
      </c>
      <c r="F18" s="39">
        <v>353.625</v>
      </c>
      <c r="G18" s="49">
        <v>3.75</v>
      </c>
      <c r="H18" s="30" t="s">
        <v>269</v>
      </c>
      <c r="I18" s="30" t="s">
        <v>74</v>
      </c>
    </row>
    <row r="19" spans="1:9" ht="12.75">
      <c r="A19" s="30" t="s">
        <v>285</v>
      </c>
      <c r="B19" s="38">
        <v>37189</v>
      </c>
      <c r="C19" s="38">
        <v>37203</v>
      </c>
      <c r="D19" s="38"/>
      <c r="E19" s="30" t="s">
        <v>286</v>
      </c>
      <c r="F19" s="39">
        <v>273.7</v>
      </c>
      <c r="G19" s="49">
        <v>3.75</v>
      </c>
      <c r="H19" s="30" t="s">
        <v>270</v>
      </c>
      <c r="I19" s="30" t="s">
        <v>74</v>
      </c>
    </row>
    <row r="20" spans="1:9" ht="12.75">
      <c r="A20" s="30" t="s">
        <v>162</v>
      </c>
      <c r="B20" s="38">
        <v>37278</v>
      </c>
      <c r="C20" s="38">
        <v>37280</v>
      </c>
      <c r="D20" s="38"/>
      <c r="E20" s="30" t="s">
        <v>161</v>
      </c>
      <c r="F20" s="39">
        <v>287.5</v>
      </c>
      <c r="G20" s="49">
        <v>3.25</v>
      </c>
      <c r="H20" s="30" t="s">
        <v>269</v>
      </c>
      <c r="I20" s="30" t="s">
        <v>312</v>
      </c>
    </row>
    <row r="21" spans="1:9" ht="12.75">
      <c r="A21" s="30" t="s">
        <v>57</v>
      </c>
      <c r="B21" s="38">
        <v>37306</v>
      </c>
      <c r="C21" s="38">
        <v>37313</v>
      </c>
      <c r="D21" s="38"/>
      <c r="E21" s="30" t="s">
        <v>56</v>
      </c>
      <c r="F21" s="39">
        <v>227.125</v>
      </c>
      <c r="G21" s="49">
        <v>3.490000009536743</v>
      </c>
      <c r="H21" s="30" t="s">
        <v>269</v>
      </c>
      <c r="I21" s="30" t="s">
        <v>58</v>
      </c>
    </row>
    <row r="22" spans="1:9" ht="12.75">
      <c r="A22" s="30" t="s">
        <v>299</v>
      </c>
      <c r="B22" s="38">
        <v>37406</v>
      </c>
      <c r="C22" s="38">
        <v>37411</v>
      </c>
      <c r="D22" s="38"/>
      <c r="E22" s="30" t="s">
        <v>300</v>
      </c>
      <c r="F22" s="39">
        <v>357.075</v>
      </c>
      <c r="G22" s="49">
        <v>3</v>
      </c>
      <c r="H22" s="30" t="s">
        <v>269</v>
      </c>
      <c r="I22" s="30" t="s">
        <v>316</v>
      </c>
    </row>
    <row r="23" spans="1:9" ht="12.75">
      <c r="A23" s="30" t="s">
        <v>313</v>
      </c>
      <c r="B23" s="38">
        <v>37410</v>
      </c>
      <c r="C23" s="38">
        <v>37413</v>
      </c>
      <c r="D23" s="38"/>
      <c r="E23" s="30" t="s">
        <v>314</v>
      </c>
      <c r="F23" s="39">
        <v>325.45</v>
      </c>
      <c r="G23" s="49">
        <v>3</v>
      </c>
      <c r="H23" s="30" t="s">
        <v>269</v>
      </c>
      <c r="I23" s="30" t="s">
        <v>315</v>
      </c>
    </row>
    <row r="24" spans="1:9" ht="12.75">
      <c r="A24" s="30" t="s">
        <v>310</v>
      </c>
      <c r="B24" s="38">
        <v>37421</v>
      </c>
      <c r="C24" s="38">
        <v>37426</v>
      </c>
      <c r="D24" s="38"/>
      <c r="E24" s="30" t="s">
        <v>311</v>
      </c>
      <c r="F24" s="39">
        <v>273.55625</v>
      </c>
      <c r="G24" s="49">
        <v>3.25</v>
      </c>
      <c r="H24" s="30" t="s">
        <v>269</v>
      </c>
      <c r="I24" s="30" t="s">
        <v>312</v>
      </c>
    </row>
    <row r="25" spans="1:9" ht="12.75">
      <c r="A25" s="30" t="s">
        <v>308</v>
      </c>
      <c r="B25" s="38">
        <v>37419</v>
      </c>
      <c r="C25" s="38">
        <v>37427</v>
      </c>
      <c r="D25" s="38"/>
      <c r="E25" s="30" t="s">
        <v>309</v>
      </c>
      <c r="F25" s="39">
        <v>232.875</v>
      </c>
      <c r="G25" s="49">
        <v>3.75</v>
      </c>
      <c r="H25" s="30" t="s">
        <v>269</v>
      </c>
      <c r="I25" s="30" t="s">
        <v>114</v>
      </c>
    </row>
    <row r="26" spans="1:9" ht="12.75">
      <c r="A26" s="30" t="s">
        <v>162</v>
      </c>
      <c r="B26" s="38">
        <v>37426</v>
      </c>
      <c r="C26" s="38">
        <v>37434</v>
      </c>
      <c r="D26" s="38"/>
      <c r="E26" s="30" t="s">
        <v>161</v>
      </c>
      <c r="F26" s="39">
        <v>281.25</v>
      </c>
      <c r="G26" s="49">
        <v>3.25</v>
      </c>
      <c r="H26" s="30" t="s">
        <v>269</v>
      </c>
      <c r="I26" s="30" t="s">
        <v>99</v>
      </c>
    </row>
    <row r="27" spans="1:9" ht="12.75">
      <c r="A27" s="30" t="s">
        <v>57</v>
      </c>
      <c r="B27" s="38">
        <v>37502</v>
      </c>
      <c r="C27" s="38">
        <v>37503</v>
      </c>
      <c r="D27" s="38"/>
      <c r="E27" s="30" t="s">
        <v>56</v>
      </c>
      <c r="F27" s="39">
        <v>338.1</v>
      </c>
      <c r="G27" s="49">
        <v>3.259999990463257</v>
      </c>
      <c r="H27" s="30" t="s">
        <v>269</v>
      </c>
      <c r="I27" s="30" t="s">
        <v>58</v>
      </c>
    </row>
    <row r="28" spans="1:9" ht="12.75">
      <c r="A28" s="30" t="s">
        <v>304</v>
      </c>
      <c r="B28" s="38">
        <v>37445</v>
      </c>
      <c r="C28" s="38">
        <v>37518</v>
      </c>
      <c r="D28" s="38"/>
      <c r="E28" s="30" t="s">
        <v>305</v>
      </c>
      <c r="F28" s="39">
        <v>180.405922</v>
      </c>
      <c r="G28" s="49">
        <v>4.269999980926514</v>
      </c>
      <c r="H28" s="30" t="s">
        <v>306</v>
      </c>
      <c r="I28" s="30" t="s">
        <v>307</v>
      </c>
    </row>
    <row r="29" spans="1:9" ht="12.75">
      <c r="A29" s="30" t="s">
        <v>301</v>
      </c>
      <c r="B29" s="38">
        <v>37529</v>
      </c>
      <c r="C29" s="38">
        <v>37538</v>
      </c>
      <c r="D29" s="38"/>
      <c r="E29" s="30" t="s">
        <v>302</v>
      </c>
      <c r="F29" s="39">
        <v>150.6</v>
      </c>
      <c r="G29" s="49">
        <v>3.25</v>
      </c>
      <c r="H29" s="30" t="s">
        <v>269</v>
      </c>
      <c r="I29" s="30" t="s">
        <v>303</v>
      </c>
    </row>
    <row r="30" spans="1:9" ht="12.75">
      <c r="A30" s="30" t="s">
        <v>299</v>
      </c>
      <c r="B30" s="38">
        <v>37537</v>
      </c>
      <c r="C30" s="38">
        <v>37539</v>
      </c>
      <c r="D30" s="38"/>
      <c r="E30" s="30" t="s">
        <v>300</v>
      </c>
      <c r="F30" s="39">
        <v>213.2328</v>
      </c>
      <c r="G30" s="49">
        <v>3</v>
      </c>
      <c r="H30" s="30" t="s">
        <v>269</v>
      </c>
      <c r="I30" s="30" t="s">
        <v>169</v>
      </c>
    </row>
    <row r="31" spans="1:9" ht="12.75">
      <c r="A31" s="30" t="s">
        <v>278</v>
      </c>
      <c r="B31" s="38">
        <v>37571</v>
      </c>
      <c r="C31" s="38">
        <v>37572</v>
      </c>
      <c r="D31" s="38"/>
      <c r="E31" s="30" t="s">
        <v>279</v>
      </c>
      <c r="F31" s="39">
        <v>457.9875</v>
      </c>
      <c r="G31" s="49">
        <v>3.25</v>
      </c>
      <c r="H31" s="30" t="s">
        <v>269</v>
      </c>
      <c r="I31" s="30" t="s">
        <v>298</v>
      </c>
    </row>
    <row r="32" spans="1:9" ht="12.75">
      <c r="A32" s="30" t="s">
        <v>154</v>
      </c>
      <c r="B32" s="38">
        <v>37574</v>
      </c>
      <c r="C32" s="38">
        <v>37581</v>
      </c>
      <c r="D32" s="38"/>
      <c r="E32" s="30" t="s">
        <v>153</v>
      </c>
      <c r="F32" s="39">
        <v>151.8</v>
      </c>
      <c r="G32" s="49">
        <v>3.75</v>
      </c>
      <c r="H32" s="30" t="s">
        <v>269</v>
      </c>
      <c r="I32" s="30" t="s">
        <v>74</v>
      </c>
    </row>
    <row r="33" spans="1:9" ht="12.75">
      <c r="A33" s="30" t="s">
        <v>89</v>
      </c>
      <c r="B33" s="38">
        <v>37599</v>
      </c>
      <c r="C33" s="38">
        <v>37599</v>
      </c>
      <c r="D33" s="38"/>
      <c r="E33" s="30" t="s">
        <v>88</v>
      </c>
      <c r="F33" s="39">
        <v>109.9975</v>
      </c>
      <c r="G33" s="49">
        <v>3.9000000953674316</v>
      </c>
      <c r="H33" s="30" t="s">
        <v>269</v>
      </c>
      <c r="I33" s="30" t="s">
        <v>74</v>
      </c>
    </row>
    <row r="34" spans="1:9" ht="12.75">
      <c r="A34" s="30" t="s">
        <v>113</v>
      </c>
      <c r="B34" s="38">
        <v>37606</v>
      </c>
      <c r="C34" s="38">
        <v>37607</v>
      </c>
      <c r="D34" s="38"/>
      <c r="E34" s="30" t="s">
        <v>112</v>
      </c>
      <c r="F34" s="39">
        <v>206.4825</v>
      </c>
      <c r="G34" s="49">
        <v>3.5</v>
      </c>
      <c r="H34" s="30" t="s">
        <v>269</v>
      </c>
      <c r="I34" s="30" t="s">
        <v>116</v>
      </c>
    </row>
    <row r="35" spans="1:9" ht="12.75">
      <c r="A35" s="30" t="s">
        <v>57</v>
      </c>
      <c r="B35" s="38">
        <v>37634</v>
      </c>
      <c r="C35" s="38">
        <v>37635</v>
      </c>
      <c r="D35" s="38"/>
      <c r="E35" s="30" t="s">
        <v>56</v>
      </c>
      <c r="F35" s="39">
        <v>222.75</v>
      </c>
      <c r="G35" s="49">
        <v>3.259999990463257</v>
      </c>
      <c r="H35" s="30" t="s">
        <v>269</v>
      </c>
      <c r="I35" s="30" t="s">
        <v>58</v>
      </c>
    </row>
    <row r="36" spans="1:9" ht="12.75">
      <c r="A36" s="30" t="s">
        <v>81</v>
      </c>
      <c r="B36" s="38">
        <v>37652</v>
      </c>
      <c r="C36" s="38">
        <v>37663</v>
      </c>
      <c r="D36" s="38"/>
      <c r="E36" s="30" t="s">
        <v>80</v>
      </c>
      <c r="F36" s="39">
        <v>141.68</v>
      </c>
      <c r="G36" s="49">
        <v>3.5</v>
      </c>
      <c r="H36" s="30" t="s">
        <v>271</v>
      </c>
      <c r="I36" s="30" t="s">
        <v>297</v>
      </c>
    </row>
    <row r="37" spans="1:9" ht="12.75">
      <c r="A37" s="30" t="s">
        <v>294</v>
      </c>
      <c r="B37" s="38">
        <v>37732</v>
      </c>
      <c r="C37" s="38">
        <v>37735</v>
      </c>
      <c r="D37" s="38"/>
      <c r="E37" s="30" t="s">
        <v>295</v>
      </c>
      <c r="F37" s="39">
        <v>124.2</v>
      </c>
      <c r="G37" s="49">
        <v>4.75</v>
      </c>
      <c r="H37" s="30" t="s">
        <v>269</v>
      </c>
      <c r="I37" s="30" t="s">
        <v>296</v>
      </c>
    </row>
    <row r="38" spans="1:9" ht="12.75">
      <c r="A38" s="30" t="s">
        <v>291</v>
      </c>
      <c r="B38" s="38">
        <v>37755</v>
      </c>
      <c r="C38" s="38">
        <v>37756</v>
      </c>
      <c r="D38" s="38"/>
      <c r="E38" s="30" t="s">
        <v>292</v>
      </c>
      <c r="F38" s="39">
        <v>269.9991</v>
      </c>
      <c r="G38" s="49">
        <v>3.25</v>
      </c>
      <c r="H38" s="30" t="s">
        <v>269</v>
      </c>
      <c r="I38" s="30" t="s">
        <v>293</v>
      </c>
    </row>
    <row r="39" spans="1:9" ht="12.75">
      <c r="A39" s="30" t="s">
        <v>65</v>
      </c>
      <c r="B39" s="38">
        <v>37771</v>
      </c>
      <c r="C39" s="38">
        <v>37777</v>
      </c>
      <c r="D39" s="38"/>
      <c r="E39" s="30" t="s">
        <v>64</v>
      </c>
      <c r="F39" s="39">
        <v>174.8</v>
      </c>
      <c r="G39" s="49">
        <v>3.5</v>
      </c>
      <c r="H39" s="30" t="s">
        <v>271</v>
      </c>
      <c r="I39" s="30" t="s">
        <v>106</v>
      </c>
    </row>
    <row r="40" spans="1:9" ht="12.75">
      <c r="A40" s="30" t="s">
        <v>288</v>
      </c>
      <c r="B40" s="38">
        <v>37788</v>
      </c>
      <c r="C40" s="38">
        <v>37789</v>
      </c>
      <c r="D40" s="38"/>
      <c r="E40" s="30" t="s">
        <v>289</v>
      </c>
      <c r="F40" s="39">
        <v>346.15</v>
      </c>
      <c r="G40" s="49">
        <v>3.25</v>
      </c>
      <c r="H40" s="30" t="s">
        <v>269</v>
      </c>
      <c r="I40" s="30" t="s">
        <v>290</v>
      </c>
    </row>
    <row r="41" spans="1:9" ht="12.75">
      <c r="A41" s="30" t="s">
        <v>73</v>
      </c>
      <c r="B41" s="38">
        <v>37789</v>
      </c>
      <c r="C41" s="38">
        <v>37790</v>
      </c>
      <c r="D41" s="38"/>
      <c r="E41" s="30" t="s">
        <v>72</v>
      </c>
      <c r="F41" s="39">
        <v>103.771</v>
      </c>
      <c r="G41" s="49">
        <v>4</v>
      </c>
      <c r="H41" s="30" t="s">
        <v>271</v>
      </c>
      <c r="I41" s="30" t="s">
        <v>74</v>
      </c>
    </row>
    <row r="42" spans="1:9" ht="12.75">
      <c r="A42" s="30" t="s">
        <v>285</v>
      </c>
      <c r="B42" s="38">
        <v>37797</v>
      </c>
      <c r="C42" s="38">
        <v>37803</v>
      </c>
      <c r="D42" s="38"/>
      <c r="E42" s="30" t="s">
        <v>286</v>
      </c>
      <c r="F42" s="39">
        <v>332.0625</v>
      </c>
      <c r="G42" s="49">
        <v>4</v>
      </c>
      <c r="H42" s="30" t="s">
        <v>270</v>
      </c>
      <c r="I42" s="30" t="s">
        <v>287</v>
      </c>
    </row>
    <row r="43" spans="1:9" ht="12.75">
      <c r="A43" s="30" t="s">
        <v>283</v>
      </c>
      <c r="B43" s="38">
        <v>37833</v>
      </c>
      <c r="C43" s="38">
        <v>37840</v>
      </c>
      <c r="D43" s="38"/>
      <c r="E43" s="30" t="s">
        <v>284</v>
      </c>
      <c r="F43" s="39">
        <v>169.73833399999998</v>
      </c>
      <c r="G43" s="49">
        <v>3.5</v>
      </c>
      <c r="H43" s="30" t="s">
        <v>270</v>
      </c>
      <c r="I43" s="30" t="s">
        <v>58</v>
      </c>
    </row>
    <row r="44" spans="1:9" ht="12.75">
      <c r="A44" s="30" t="s">
        <v>281</v>
      </c>
      <c r="B44" s="38">
        <v>37852</v>
      </c>
      <c r="C44" s="38">
        <v>37854</v>
      </c>
      <c r="D44" s="38"/>
      <c r="E44" s="30" t="s">
        <v>282</v>
      </c>
      <c r="F44" s="39">
        <v>114.99999799999999</v>
      </c>
      <c r="G44" s="49">
        <v>3.6600000858306885</v>
      </c>
      <c r="H44" s="30" t="s">
        <v>269</v>
      </c>
      <c r="I44" s="30" t="s">
        <v>114</v>
      </c>
    </row>
    <row r="45" spans="1:9" ht="12.75">
      <c r="A45" s="30" t="s">
        <v>278</v>
      </c>
      <c r="B45" s="38">
        <v>37894</v>
      </c>
      <c r="C45" s="38">
        <v>37895</v>
      </c>
      <c r="D45" s="38"/>
      <c r="E45" s="30" t="s">
        <v>279</v>
      </c>
      <c r="F45" s="39">
        <v>367.061825</v>
      </c>
      <c r="G45" s="49">
        <v>3</v>
      </c>
      <c r="H45" s="30" t="s">
        <v>269</v>
      </c>
      <c r="I45" s="30" t="s">
        <v>280</v>
      </c>
    </row>
    <row r="46" spans="1:9" ht="12.75">
      <c r="A46" s="30" t="s">
        <v>275</v>
      </c>
      <c r="B46" s="38">
        <v>37901</v>
      </c>
      <c r="C46" s="38">
        <v>37902</v>
      </c>
      <c r="D46" s="38"/>
      <c r="E46" s="30" t="s">
        <v>276</v>
      </c>
      <c r="F46" s="39">
        <v>462</v>
      </c>
      <c r="G46" s="49">
        <v>3</v>
      </c>
      <c r="H46" s="30" t="s">
        <v>270</v>
      </c>
      <c r="I46" s="30" t="s">
        <v>277</v>
      </c>
    </row>
    <row r="47" spans="1:9" ht="12.75">
      <c r="A47" s="30" t="s">
        <v>272</v>
      </c>
      <c r="B47" s="38">
        <v>37938</v>
      </c>
      <c r="C47" s="38">
        <v>37944</v>
      </c>
      <c r="D47" s="38"/>
      <c r="E47" s="30" t="s">
        <v>273</v>
      </c>
      <c r="F47" s="39">
        <v>173.075</v>
      </c>
      <c r="G47" s="49">
        <v>3.5</v>
      </c>
      <c r="H47" s="30" t="s">
        <v>270</v>
      </c>
      <c r="I47" s="30" t="s">
        <v>274</v>
      </c>
    </row>
    <row r="48" spans="1:9" ht="12.75">
      <c r="A48" s="30" t="s">
        <v>147</v>
      </c>
      <c r="B48" s="38">
        <v>37998</v>
      </c>
      <c r="C48" s="38">
        <v>38006</v>
      </c>
      <c r="D48" s="38"/>
      <c r="E48" s="30" t="s">
        <v>146</v>
      </c>
      <c r="F48" s="39">
        <v>180.625</v>
      </c>
      <c r="G48" s="49">
        <v>3.509999990463257</v>
      </c>
      <c r="H48" s="30" t="s">
        <v>271</v>
      </c>
      <c r="I48" s="30" t="s">
        <v>74</v>
      </c>
    </row>
    <row r="49" spans="1:9" ht="12.75">
      <c r="A49" s="30" t="s">
        <v>147</v>
      </c>
      <c r="B49" s="38">
        <v>37998</v>
      </c>
      <c r="C49" s="38">
        <v>38006</v>
      </c>
      <c r="D49" s="38"/>
      <c r="E49" s="30" t="s">
        <v>146</v>
      </c>
      <c r="F49" s="39">
        <v>180.625</v>
      </c>
      <c r="G49" s="49">
        <v>3.509999990463257</v>
      </c>
      <c r="H49" s="30" t="s">
        <v>244</v>
      </c>
      <c r="I49" s="30" t="s">
        <v>74</v>
      </c>
    </row>
    <row r="50" spans="1:9" ht="12.75">
      <c r="A50" s="30" t="s">
        <v>176</v>
      </c>
      <c r="B50" s="38">
        <v>38055</v>
      </c>
      <c r="C50" s="38">
        <v>38056</v>
      </c>
      <c r="D50" s="38"/>
      <c r="E50" s="30" t="s">
        <v>175</v>
      </c>
      <c r="F50" s="39">
        <v>103.72</v>
      </c>
      <c r="G50" s="49">
        <v>4</v>
      </c>
      <c r="H50" s="30" t="s">
        <v>269</v>
      </c>
      <c r="I50" s="30" t="s">
        <v>74</v>
      </c>
    </row>
    <row r="51" spans="1:9" ht="12.75">
      <c r="A51" s="30" t="s">
        <v>176</v>
      </c>
      <c r="B51" s="38">
        <v>38055</v>
      </c>
      <c r="C51" s="38">
        <v>38056</v>
      </c>
      <c r="D51" s="38"/>
      <c r="E51" s="30" t="s">
        <v>175</v>
      </c>
      <c r="F51" s="39">
        <v>103.72</v>
      </c>
      <c r="G51" s="49">
        <v>4</v>
      </c>
      <c r="H51" s="30" t="s">
        <v>243</v>
      </c>
      <c r="I51" s="30" t="s">
        <v>74</v>
      </c>
    </row>
    <row r="52" spans="1:9" ht="12.75">
      <c r="A52" s="30" t="s">
        <v>97</v>
      </c>
      <c r="B52" s="38">
        <v>38008</v>
      </c>
      <c r="C52" s="38">
        <v>38064</v>
      </c>
      <c r="D52" s="38"/>
      <c r="E52" s="30" t="s">
        <v>96</v>
      </c>
      <c r="F52" s="39">
        <v>249.68663999999998</v>
      </c>
      <c r="G52" s="49">
        <v>4.380000114440918</v>
      </c>
      <c r="H52" s="30" t="s">
        <v>270</v>
      </c>
      <c r="I52" s="30" t="s">
        <v>99</v>
      </c>
    </row>
    <row r="53" spans="1:9" ht="12.75">
      <c r="A53" s="30" t="s">
        <v>97</v>
      </c>
      <c r="B53" s="38">
        <v>38008</v>
      </c>
      <c r="C53" s="38">
        <v>38064</v>
      </c>
      <c r="D53" s="38"/>
      <c r="E53" s="30" t="s">
        <v>96</v>
      </c>
      <c r="F53" s="39">
        <v>249.68664</v>
      </c>
      <c r="G53" s="49">
        <v>4.380000114440918</v>
      </c>
      <c r="H53" s="30" t="s">
        <v>245</v>
      </c>
      <c r="I53" s="30" t="s">
        <v>99</v>
      </c>
    </row>
    <row r="54" spans="1:9" ht="12.75">
      <c r="A54" s="30" t="s">
        <v>139</v>
      </c>
      <c r="B54" s="38">
        <v>38063</v>
      </c>
      <c r="C54" s="38">
        <v>38071</v>
      </c>
      <c r="D54" s="38"/>
      <c r="E54" s="30" t="s">
        <v>138</v>
      </c>
      <c r="F54" s="39">
        <v>249.34875</v>
      </c>
      <c r="G54" s="49">
        <v>3.5</v>
      </c>
      <c r="H54" s="30" t="s">
        <v>269</v>
      </c>
      <c r="I54" s="30" t="s">
        <v>140</v>
      </c>
    </row>
    <row r="55" spans="1:9" ht="12.75">
      <c r="A55" s="30" t="s">
        <v>139</v>
      </c>
      <c r="B55" s="38">
        <v>38063</v>
      </c>
      <c r="C55" s="38">
        <v>38071</v>
      </c>
      <c r="D55" s="38"/>
      <c r="E55" s="30" t="s">
        <v>138</v>
      </c>
      <c r="F55" s="39">
        <v>249.34875</v>
      </c>
      <c r="G55" s="49">
        <v>3.5</v>
      </c>
      <c r="H55" s="30" t="s">
        <v>243</v>
      </c>
      <c r="I55" s="30" t="s">
        <v>252</v>
      </c>
    </row>
    <row r="56" spans="1:9" ht="12.75">
      <c r="A56" s="30" t="s">
        <v>154</v>
      </c>
      <c r="B56" s="38">
        <v>38142</v>
      </c>
      <c r="C56" s="38">
        <v>38146</v>
      </c>
      <c r="D56" s="38"/>
      <c r="E56" s="30" t="s">
        <v>153</v>
      </c>
      <c r="F56" s="39">
        <v>150</v>
      </c>
      <c r="G56" s="49">
        <v>3.5</v>
      </c>
      <c r="H56" s="30" t="s">
        <v>269</v>
      </c>
      <c r="I56" s="30" t="s">
        <v>74</v>
      </c>
    </row>
    <row r="57" spans="1:9" ht="12.75">
      <c r="A57" s="30" t="s">
        <v>154</v>
      </c>
      <c r="B57" s="38">
        <v>38142</v>
      </c>
      <c r="C57" s="38">
        <v>38146</v>
      </c>
      <c r="D57" s="38"/>
      <c r="E57" s="30" t="s">
        <v>153</v>
      </c>
      <c r="F57" s="39">
        <v>150</v>
      </c>
      <c r="G57" s="49">
        <v>3.5</v>
      </c>
      <c r="H57" s="30" t="s">
        <v>243</v>
      </c>
      <c r="I57" s="30" t="s">
        <v>74</v>
      </c>
    </row>
    <row r="58" spans="1:9" ht="12.75">
      <c r="A58" s="30" t="s">
        <v>57</v>
      </c>
      <c r="B58" s="38">
        <v>38168</v>
      </c>
      <c r="C58" s="38">
        <v>38168</v>
      </c>
      <c r="D58" s="38"/>
      <c r="E58" s="30" t="s">
        <v>56</v>
      </c>
      <c r="F58" s="39">
        <v>458.85</v>
      </c>
      <c r="G58" s="49">
        <v>3</v>
      </c>
      <c r="H58" s="30" t="s">
        <v>243</v>
      </c>
      <c r="I58" s="30" t="s">
        <v>58</v>
      </c>
    </row>
    <row r="59" spans="1:9" ht="12.75">
      <c r="A59" s="30" t="s">
        <v>73</v>
      </c>
      <c r="B59" s="38">
        <v>38175</v>
      </c>
      <c r="C59" s="38">
        <v>38181</v>
      </c>
      <c r="D59" s="38"/>
      <c r="E59" s="30" t="s">
        <v>72</v>
      </c>
      <c r="F59" s="39">
        <v>246.200625</v>
      </c>
      <c r="G59" s="49">
        <v>4</v>
      </c>
      <c r="H59" s="30" t="s">
        <v>244</v>
      </c>
      <c r="I59" s="30" t="s">
        <v>74</v>
      </c>
    </row>
    <row r="60" spans="1:9" ht="12.75">
      <c r="A60" s="30" t="s">
        <v>65</v>
      </c>
      <c r="B60" s="38">
        <v>38188</v>
      </c>
      <c r="C60" s="38">
        <v>38194</v>
      </c>
      <c r="D60" s="38"/>
      <c r="E60" s="30" t="s">
        <v>64</v>
      </c>
      <c r="F60" s="39">
        <v>237.1875</v>
      </c>
      <c r="G60" s="49">
        <v>3.5</v>
      </c>
      <c r="H60" s="30" t="s">
        <v>244</v>
      </c>
      <c r="I60" s="30" t="s">
        <v>248</v>
      </c>
    </row>
    <row r="61" spans="1:9" ht="12.75">
      <c r="A61" s="30" t="s">
        <v>162</v>
      </c>
      <c r="B61" s="38">
        <v>38215</v>
      </c>
      <c r="C61" s="38">
        <v>38217</v>
      </c>
      <c r="D61" s="38"/>
      <c r="E61" s="30" t="s">
        <v>161</v>
      </c>
      <c r="F61" s="39">
        <v>117.3</v>
      </c>
      <c r="G61" s="49">
        <v>3.880000114440918</v>
      </c>
      <c r="H61" s="30" t="s">
        <v>243</v>
      </c>
      <c r="I61" s="30" t="s">
        <v>249</v>
      </c>
    </row>
    <row r="62" spans="1:9" ht="12.75">
      <c r="A62" s="30" t="s">
        <v>89</v>
      </c>
      <c r="B62" s="38">
        <v>38237</v>
      </c>
      <c r="C62" s="38">
        <v>38239</v>
      </c>
      <c r="D62" s="38"/>
      <c r="E62" s="30" t="s">
        <v>88</v>
      </c>
      <c r="F62" s="39">
        <v>287.7875</v>
      </c>
      <c r="G62" s="49">
        <v>3.5</v>
      </c>
      <c r="H62" s="30" t="s">
        <v>243</v>
      </c>
      <c r="I62" s="30" t="s">
        <v>90</v>
      </c>
    </row>
    <row r="63" spans="1:9" ht="12.75">
      <c r="A63" s="30" t="s">
        <v>126</v>
      </c>
      <c r="B63" s="38">
        <v>38264</v>
      </c>
      <c r="C63" s="38">
        <v>38267</v>
      </c>
      <c r="D63" s="38"/>
      <c r="E63" s="30" t="s">
        <v>125</v>
      </c>
      <c r="F63" s="39">
        <v>298.2525</v>
      </c>
      <c r="G63" s="49">
        <v>3.5</v>
      </c>
      <c r="H63" s="30" t="s">
        <v>243</v>
      </c>
      <c r="I63" s="30" t="s">
        <v>250</v>
      </c>
    </row>
    <row r="64" spans="1:9" ht="12.75">
      <c r="A64" s="30" t="s">
        <v>73</v>
      </c>
      <c r="B64" s="38">
        <v>38274</v>
      </c>
      <c r="C64" s="38">
        <v>38281</v>
      </c>
      <c r="D64" s="38"/>
      <c r="E64" s="30" t="s">
        <v>72</v>
      </c>
      <c r="F64" s="39">
        <v>398.475</v>
      </c>
      <c r="G64" s="49">
        <v>4</v>
      </c>
      <c r="H64" s="30" t="s">
        <v>244</v>
      </c>
      <c r="I64" s="30" t="s">
        <v>74</v>
      </c>
    </row>
    <row r="65" spans="1:9" ht="12.75">
      <c r="A65" s="30" t="s">
        <v>81</v>
      </c>
      <c r="B65" s="38">
        <v>38306</v>
      </c>
      <c r="C65" s="38">
        <v>38309</v>
      </c>
      <c r="D65" s="38"/>
      <c r="E65" s="30" t="s">
        <v>80</v>
      </c>
      <c r="F65" s="39">
        <v>342.3504</v>
      </c>
      <c r="G65" s="49">
        <v>3</v>
      </c>
      <c r="H65" s="30" t="s">
        <v>244</v>
      </c>
      <c r="I65" s="30" t="s">
        <v>247</v>
      </c>
    </row>
    <row r="66" spans="1:9" ht="12.75">
      <c r="A66" s="30" t="s">
        <v>168</v>
      </c>
      <c r="B66" s="38">
        <v>38328</v>
      </c>
      <c r="C66" s="38">
        <v>38330</v>
      </c>
      <c r="D66" s="38"/>
      <c r="E66" s="30" t="s">
        <v>167</v>
      </c>
      <c r="F66" s="39">
        <v>120.75</v>
      </c>
      <c r="G66" s="49">
        <v>4</v>
      </c>
      <c r="H66" s="30" t="s">
        <v>243</v>
      </c>
      <c r="I66" s="30" t="s">
        <v>169</v>
      </c>
    </row>
    <row r="67" spans="1:9" ht="12.75">
      <c r="A67" s="30" t="s">
        <v>65</v>
      </c>
      <c r="B67" s="38">
        <v>38390</v>
      </c>
      <c r="C67" s="38">
        <v>38390</v>
      </c>
      <c r="D67" s="38"/>
      <c r="E67" s="30" t="s">
        <v>64</v>
      </c>
      <c r="F67" s="39">
        <v>342.999966</v>
      </c>
      <c r="G67" s="49">
        <v>3.0399999618530273</v>
      </c>
      <c r="H67" s="30" t="s">
        <v>244</v>
      </c>
      <c r="I67" s="30" t="s">
        <v>246</v>
      </c>
    </row>
    <row r="68" spans="1:9" ht="12.75">
      <c r="A68" s="30" t="s">
        <v>191</v>
      </c>
      <c r="B68" s="38">
        <v>38429</v>
      </c>
      <c r="C68" s="38">
        <v>38434</v>
      </c>
      <c r="D68" s="38"/>
      <c r="E68" s="30" t="s">
        <v>190</v>
      </c>
      <c r="F68" s="39">
        <v>104.6316</v>
      </c>
      <c r="G68" s="49">
        <v>3.25</v>
      </c>
      <c r="H68" s="30" t="s">
        <v>243</v>
      </c>
      <c r="I68" s="30" t="s">
        <v>253</v>
      </c>
    </row>
    <row r="69" spans="1:9" ht="12.75">
      <c r="A69" s="30" t="s">
        <v>126</v>
      </c>
      <c r="B69" s="38">
        <v>38439</v>
      </c>
      <c r="C69" s="38">
        <v>38441</v>
      </c>
      <c r="D69" s="38"/>
      <c r="E69" s="30" t="s">
        <v>125</v>
      </c>
      <c r="F69" s="39">
        <v>281.75</v>
      </c>
      <c r="G69" s="49">
        <v>3.5</v>
      </c>
      <c r="H69" s="30" t="s">
        <v>243</v>
      </c>
      <c r="I69" s="30" t="s">
        <v>251</v>
      </c>
    </row>
    <row r="70" spans="1:9" ht="12.75">
      <c r="A70" s="35" t="s">
        <v>113</v>
      </c>
      <c r="B70" s="41">
        <v>38468</v>
      </c>
      <c r="C70" s="41">
        <v>38469</v>
      </c>
      <c r="D70" s="41"/>
      <c r="E70" s="35" t="s">
        <v>112</v>
      </c>
      <c r="F70" s="36">
        <v>255.99</v>
      </c>
      <c r="G70" s="50">
        <v>3.25</v>
      </c>
      <c r="H70" s="35" t="s">
        <v>243</v>
      </c>
      <c r="I70" s="35" t="s">
        <v>249</v>
      </c>
    </row>
    <row r="71" spans="5:7" s="58" customFormat="1" ht="16.5" customHeight="1">
      <c r="E71" s="58" t="s">
        <v>327</v>
      </c>
      <c r="F71" s="59">
        <f>AVERAGE(F11:F70)</f>
        <v>244.67730999999998</v>
      </c>
      <c r="G71" s="60">
        <f>AVERAGE(G11:G70)</f>
        <v>3.5925000071525575</v>
      </c>
    </row>
    <row r="72" spans="1:9" s="43" customFormat="1" ht="6.75" customHeight="1" thickBot="1">
      <c r="A72" s="45"/>
      <c r="B72" s="45"/>
      <c r="C72" s="45"/>
      <c r="D72" s="45"/>
      <c r="E72" s="46"/>
      <c r="F72" s="47"/>
      <c r="G72" s="51"/>
      <c r="H72" s="45"/>
      <c r="I72" s="45"/>
    </row>
    <row r="73" ht="12.75">
      <c r="A73" s="48" t="s">
        <v>328</v>
      </c>
    </row>
    <row r="74" ht="12.75">
      <c r="A74" s="48" t="s">
        <v>334</v>
      </c>
    </row>
    <row r="75" ht="12.75">
      <c r="A75" s="48" t="s">
        <v>259</v>
      </c>
    </row>
    <row r="76" ht="12.75">
      <c r="A76" s="48" t="s">
        <v>260</v>
      </c>
    </row>
    <row r="77" ht="12.75">
      <c r="A77" s="48" t="s">
        <v>261</v>
      </c>
    </row>
  </sheetData>
  <mergeCells count="1">
    <mergeCell ref="A4:I4"/>
  </mergeCells>
  <printOptions horizontalCentered="1"/>
  <pageMargins left="1" right="0.5" top="1" bottom="1" header="0.5" footer="0.5"/>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4:H55"/>
  <sheetViews>
    <sheetView tabSelected="1" zoomScale="75" zoomScaleNormal="75" workbookViewId="0" topLeftCell="A4">
      <selection activeCell="D68" sqref="D68"/>
    </sheetView>
  </sheetViews>
  <sheetFormatPr defaultColWidth="9.140625" defaultRowHeight="12.75"/>
  <cols>
    <col min="1" max="1" width="12.8515625" style="30" bestFit="1" customWidth="1"/>
    <col min="2" max="2" width="13.421875" style="30" bestFit="1" customWidth="1"/>
    <col min="3" max="3" width="13.00390625" style="30" bestFit="1" customWidth="1"/>
    <col min="4" max="4" width="39.421875" style="30" bestFit="1" customWidth="1"/>
    <col min="5" max="5" width="13.421875" style="33" customWidth="1"/>
    <col min="6" max="6" width="16.00390625" style="30" customWidth="1"/>
    <col min="7" max="7" width="19.8515625" style="30" bestFit="1" customWidth="1"/>
    <col min="8" max="8" width="20.8515625" style="30" bestFit="1" customWidth="1"/>
    <col min="9" max="16384" width="9.140625" style="30" customWidth="1"/>
  </cols>
  <sheetData>
    <row r="4" spans="1:8" ht="12.75">
      <c r="A4" s="61" t="s">
        <v>266</v>
      </c>
      <c r="B4" s="61"/>
      <c r="C4" s="61"/>
      <c r="D4" s="61"/>
      <c r="E4" s="61"/>
      <c r="F4" s="61"/>
      <c r="G4" s="61"/>
      <c r="H4" s="61"/>
    </row>
    <row r="5" spans="1:3" ht="12.75">
      <c r="A5" s="31" t="s">
        <v>267</v>
      </c>
      <c r="C5" s="32"/>
    </row>
    <row r="6" spans="1:8" ht="12.75">
      <c r="A6" s="34" t="s">
        <v>268</v>
      </c>
      <c r="B6" s="34" t="s">
        <v>0</v>
      </c>
      <c r="C6" s="34" t="s">
        <v>2</v>
      </c>
      <c r="D6" s="35" t="s">
        <v>4</v>
      </c>
      <c r="E6" s="36" t="s">
        <v>238</v>
      </c>
      <c r="F6" s="37" t="s">
        <v>239</v>
      </c>
      <c r="G6" s="35" t="s">
        <v>242</v>
      </c>
      <c r="H6" s="35" t="s">
        <v>10</v>
      </c>
    </row>
    <row r="7" spans="1:8" ht="12.75">
      <c r="A7" s="30" t="s">
        <v>154</v>
      </c>
      <c r="B7" s="38">
        <v>38142</v>
      </c>
      <c r="C7" s="38">
        <v>38146</v>
      </c>
      <c r="D7" s="30" t="s">
        <v>153</v>
      </c>
      <c r="E7" s="39">
        <v>150</v>
      </c>
      <c r="F7" s="40">
        <v>3.5</v>
      </c>
      <c r="G7" s="30" t="s">
        <v>269</v>
      </c>
      <c r="H7" s="30" t="s">
        <v>74</v>
      </c>
    </row>
    <row r="8" spans="1:8" ht="12.75">
      <c r="A8" s="30" t="s">
        <v>139</v>
      </c>
      <c r="B8" s="38">
        <v>38063</v>
      </c>
      <c r="C8" s="38">
        <v>38071</v>
      </c>
      <c r="D8" s="30" t="s">
        <v>138</v>
      </c>
      <c r="E8" s="39">
        <v>249.34875</v>
      </c>
      <c r="F8" s="40">
        <v>3.5</v>
      </c>
      <c r="G8" s="30" t="s">
        <v>269</v>
      </c>
      <c r="H8" s="30" t="s">
        <v>140</v>
      </c>
    </row>
    <row r="9" spans="1:8" ht="12.75">
      <c r="A9" s="30" t="s">
        <v>97</v>
      </c>
      <c r="B9" s="38">
        <v>38008</v>
      </c>
      <c r="C9" s="38">
        <v>38064</v>
      </c>
      <c r="D9" s="30" t="s">
        <v>96</v>
      </c>
      <c r="E9" s="39">
        <v>249.68663999999998</v>
      </c>
      <c r="F9" s="40">
        <v>4.380000114440918</v>
      </c>
      <c r="G9" s="30" t="s">
        <v>270</v>
      </c>
      <c r="H9" s="30" t="s">
        <v>99</v>
      </c>
    </row>
    <row r="10" spans="1:8" ht="12.75">
      <c r="A10" s="30" t="s">
        <v>176</v>
      </c>
      <c r="B10" s="38">
        <v>38055</v>
      </c>
      <c r="C10" s="38">
        <v>38056</v>
      </c>
      <c r="D10" s="30" t="s">
        <v>175</v>
      </c>
      <c r="E10" s="39">
        <v>103.72</v>
      </c>
      <c r="F10" s="40">
        <v>4</v>
      </c>
      <c r="G10" s="30" t="s">
        <v>269</v>
      </c>
      <c r="H10" s="30" t="s">
        <v>74</v>
      </c>
    </row>
    <row r="11" spans="1:8" ht="12.75">
      <c r="A11" s="30" t="s">
        <v>147</v>
      </c>
      <c r="B11" s="38">
        <v>37998</v>
      </c>
      <c r="C11" s="38">
        <v>38006</v>
      </c>
      <c r="D11" s="30" t="s">
        <v>146</v>
      </c>
      <c r="E11" s="39">
        <v>180.625</v>
      </c>
      <c r="F11" s="40">
        <v>3.509999990463257</v>
      </c>
      <c r="G11" s="30" t="s">
        <v>271</v>
      </c>
      <c r="H11" s="30" t="s">
        <v>74</v>
      </c>
    </row>
    <row r="12" spans="1:8" ht="12.75">
      <c r="A12" s="30" t="s">
        <v>272</v>
      </c>
      <c r="B12" s="38">
        <v>37938</v>
      </c>
      <c r="C12" s="38">
        <v>37944</v>
      </c>
      <c r="D12" s="30" t="s">
        <v>273</v>
      </c>
      <c r="E12" s="39">
        <v>173.075</v>
      </c>
      <c r="F12" s="40">
        <v>3.5</v>
      </c>
      <c r="G12" s="30" t="s">
        <v>270</v>
      </c>
      <c r="H12" s="30" t="s">
        <v>274</v>
      </c>
    </row>
    <row r="13" spans="1:8" ht="12.75">
      <c r="A13" s="30" t="s">
        <v>275</v>
      </c>
      <c r="B13" s="38">
        <v>37901</v>
      </c>
      <c r="C13" s="38">
        <v>37902</v>
      </c>
      <c r="D13" s="30" t="s">
        <v>276</v>
      </c>
      <c r="E13" s="39">
        <v>462</v>
      </c>
      <c r="F13" s="40">
        <v>3</v>
      </c>
      <c r="G13" s="30" t="s">
        <v>270</v>
      </c>
      <c r="H13" s="30" t="s">
        <v>277</v>
      </c>
    </row>
    <row r="14" spans="1:8" ht="12.75">
      <c r="A14" s="30" t="s">
        <v>278</v>
      </c>
      <c r="B14" s="38">
        <v>37894</v>
      </c>
      <c r="C14" s="38">
        <v>37895</v>
      </c>
      <c r="D14" s="30" t="s">
        <v>279</v>
      </c>
      <c r="E14" s="39">
        <v>367.061825</v>
      </c>
      <c r="F14" s="40">
        <v>3</v>
      </c>
      <c r="G14" s="30" t="s">
        <v>269</v>
      </c>
      <c r="H14" s="30" t="s">
        <v>280</v>
      </c>
    </row>
    <row r="15" spans="1:8" ht="12.75">
      <c r="A15" s="30" t="s">
        <v>281</v>
      </c>
      <c r="B15" s="38">
        <v>37852</v>
      </c>
      <c r="C15" s="38">
        <v>37854</v>
      </c>
      <c r="D15" s="30" t="s">
        <v>282</v>
      </c>
      <c r="E15" s="39">
        <v>114.99999799999999</v>
      </c>
      <c r="F15" s="40">
        <v>3.6600000858306885</v>
      </c>
      <c r="G15" s="30" t="s">
        <v>269</v>
      </c>
      <c r="H15" s="30" t="s">
        <v>114</v>
      </c>
    </row>
    <row r="16" spans="1:8" ht="12.75">
      <c r="A16" s="30" t="s">
        <v>283</v>
      </c>
      <c r="B16" s="38">
        <v>37833</v>
      </c>
      <c r="C16" s="38">
        <v>37840</v>
      </c>
      <c r="D16" s="30" t="s">
        <v>284</v>
      </c>
      <c r="E16" s="39">
        <v>169.73833399999998</v>
      </c>
      <c r="F16" s="40">
        <v>3.5</v>
      </c>
      <c r="G16" s="30" t="s">
        <v>270</v>
      </c>
      <c r="H16" s="30" t="s">
        <v>58</v>
      </c>
    </row>
    <row r="17" spans="1:8" ht="12.75">
      <c r="A17" s="30" t="s">
        <v>285</v>
      </c>
      <c r="B17" s="38">
        <v>37797</v>
      </c>
      <c r="C17" s="38">
        <v>37803</v>
      </c>
      <c r="D17" s="30" t="s">
        <v>286</v>
      </c>
      <c r="E17" s="39">
        <v>332.0625</v>
      </c>
      <c r="F17" s="40">
        <v>4</v>
      </c>
      <c r="G17" s="30" t="s">
        <v>270</v>
      </c>
      <c r="H17" s="30" t="s">
        <v>287</v>
      </c>
    </row>
    <row r="18" spans="1:8" ht="12.75">
      <c r="A18" s="30" t="s">
        <v>73</v>
      </c>
      <c r="B18" s="38">
        <v>37789</v>
      </c>
      <c r="C18" s="38">
        <v>37790</v>
      </c>
      <c r="D18" s="30" t="s">
        <v>72</v>
      </c>
      <c r="E18" s="39">
        <v>103.771</v>
      </c>
      <c r="F18" s="40">
        <v>4</v>
      </c>
      <c r="G18" s="30" t="s">
        <v>271</v>
      </c>
      <c r="H18" s="30" t="s">
        <v>74</v>
      </c>
    </row>
    <row r="19" spans="1:8" ht="12.75">
      <c r="A19" s="30" t="s">
        <v>288</v>
      </c>
      <c r="B19" s="38">
        <v>37788</v>
      </c>
      <c r="C19" s="38">
        <v>37789</v>
      </c>
      <c r="D19" s="30" t="s">
        <v>289</v>
      </c>
      <c r="E19" s="39">
        <v>346.15</v>
      </c>
      <c r="F19" s="40">
        <v>3.25</v>
      </c>
      <c r="G19" s="30" t="s">
        <v>269</v>
      </c>
      <c r="H19" s="30" t="s">
        <v>290</v>
      </c>
    </row>
    <row r="20" spans="1:8" ht="12.75">
      <c r="A20" s="30" t="s">
        <v>65</v>
      </c>
      <c r="B20" s="38">
        <v>37771</v>
      </c>
      <c r="C20" s="38">
        <v>37777</v>
      </c>
      <c r="D20" s="30" t="s">
        <v>64</v>
      </c>
      <c r="E20" s="39">
        <v>174.8</v>
      </c>
      <c r="F20" s="40">
        <v>3.5</v>
      </c>
      <c r="G20" s="30" t="s">
        <v>271</v>
      </c>
      <c r="H20" s="30" t="s">
        <v>106</v>
      </c>
    </row>
    <row r="21" spans="1:8" ht="12.75">
      <c r="A21" s="30" t="s">
        <v>291</v>
      </c>
      <c r="B21" s="38">
        <v>37755</v>
      </c>
      <c r="C21" s="38">
        <v>37756</v>
      </c>
      <c r="D21" s="30" t="s">
        <v>292</v>
      </c>
      <c r="E21" s="39">
        <v>269.9991</v>
      </c>
      <c r="F21" s="40">
        <v>3.25</v>
      </c>
      <c r="G21" s="30" t="s">
        <v>269</v>
      </c>
      <c r="H21" s="30" t="s">
        <v>293</v>
      </c>
    </row>
    <row r="22" spans="1:8" ht="12.75">
      <c r="A22" s="30" t="s">
        <v>294</v>
      </c>
      <c r="B22" s="38">
        <v>37732</v>
      </c>
      <c r="C22" s="38">
        <v>37735</v>
      </c>
      <c r="D22" s="30" t="s">
        <v>295</v>
      </c>
      <c r="E22" s="39">
        <v>124.2</v>
      </c>
      <c r="F22" s="40">
        <v>4.75</v>
      </c>
      <c r="G22" s="30" t="s">
        <v>269</v>
      </c>
      <c r="H22" s="30" t="s">
        <v>296</v>
      </c>
    </row>
    <row r="23" spans="1:8" ht="12.75">
      <c r="A23" s="30" t="s">
        <v>81</v>
      </c>
      <c r="B23" s="38">
        <v>37652</v>
      </c>
      <c r="C23" s="38">
        <v>37663</v>
      </c>
      <c r="D23" s="30" t="s">
        <v>80</v>
      </c>
      <c r="E23" s="39">
        <v>141.68</v>
      </c>
      <c r="F23" s="40">
        <v>3.5</v>
      </c>
      <c r="G23" s="30" t="s">
        <v>271</v>
      </c>
      <c r="H23" s="30" t="s">
        <v>297</v>
      </c>
    </row>
    <row r="24" spans="1:8" ht="12.75">
      <c r="A24" s="30" t="s">
        <v>57</v>
      </c>
      <c r="B24" s="38">
        <v>37634</v>
      </c>
      <c r="C24" s="38">
        <v>37635</v>
      </c>
      <c r="D24" s="30" t="s">
        <v>56</v>
      </c>
      <c r="E24" s="39">
        <v>222.75</v>
      </c>
      <c r="F24" s="40">
        <v>3.259999990463257</v>
      </c>
      <c r="G24" s="30" t="s">
        <v>269</v>
      </c>
      <c r="H24" s="30" t="s">
        <v>58</v>
      </c>
    </row>
    <row r="25" spans="1:8" ht="12.75">
      <c r="A25" s="30" t="s">
        <v>113</v>
      </c>
      <c r="B25" s="38">
        <v>37606</v>
      </c>
      <c r="C25" s="38">
        <v>37607</v>
      </c>
      <c r="D25" s="30" t="s">
        <v>112</v>
      </c>
      <c r="E25" s="39">
        <v>206.4825</v>
      </c>
      <c r="F25" s="40">
        <v>3.5</v>
      </c>
      <c r="G25" s="30" t="s">
        <v>269</v>
      </c>
      <c r="H25" s="30" t="s">
        <v>116</v>
      </c>
    </row>
    <row r="26" spans="1:8" ht="12.75">
      <c r="A26" s="30" t="s">
        <v>89</v>
      </c>
      <c r="B26" s="38">
        <v>37599</v>
      </c>
      <c r="C26" s="38">
        <v>37599</v>
      </c>
      <c r="D26" s="30" t="s">
        <v>88</v>
      </c>
      <c r="E26" s="39">
        <v>109.9975</v>
      </c>
      <c r="F26" s="40">
        <v>3.9000000953674316</v>
      </c>
      <c r="G26" s="30" t="s">
        <v>269</v>
      </c>
      <c r="H26" s="30" t="s">
        <v>74</v>
      </c>
    </row>
    <row r="27" spans="1:8" ht="12.75">
      <c r="A27" s="30" t="s">
        <v>154</v>
      </c>
      <c r="B27" s="38">
        <v>37574</v>
      </c>
      <c r="C27" s="38">
        <v>37581</v>
      </c>
      <c r="D27" s="30" t="s">
        <v>153</v>
      </c>
      <c r="E27" s="39">
        <v>151.8</v>
      </c>
      <c r="F27" s="40">
        <v>3.75</v>
      </c>
      <c r="G27" s="30" t="s">
        <v>269</v>
      </c>
      <c r="H27" s="30" t="s">
        <v>74</v>
      </c>
    </row>
    <row r="28" spans="1:8" ht="12.75">
      <c r="A28" s="30" t="s">
        <v>278</v>
      </c>
      <c r="B28" s="38">
        <v>37571</v>
      </c>
      <c r="C28" s="38">
        <v>37572</v>
      </c>
      <c r="D28" s="30" t="s">
        <v>279</v>
      </c>
      <c r="E28" s="39">
        <v>457.9875</v>
      </c>
      <c r="F28" s="40">
        <v>3.25</v>
      </c>
      <c r="G28" s="30" t="s">
        <v>269</v>
      </c>
      <c r="H28" s="30" t="s">
        <v>298</v>
      </c>
    </row>
    <row r="29" spans="1:8" ht="12.75">
      <c r="A29" s="30" t="s">
        <v>299</v>
      </c>
      <c r="B29" s="38">
        <v>37537</v>
      </c>
      <c r="C29" s="38">
        <v>37539</v>
      </c>
      <c r="D29" s="30" t="s">
        <v>300</v>
      </c>
      <c r="E29" s="39">
        <v>213.2328</v>
      </c>
      <c r="F29" s="40">
        <v>3</v>
      </c>
      <c r="G29" s="30" t="s">
        <v>269</v>
      </c>
      <c r="H29" s="30" t="s">
        <v>169</v>
      </c>
    </row>
    <row r="30" spans="1:8" ht="12.75">
      <c r="A30" s="30" t="s">
        <v>301</v>
      </c>
      <c r="B30" s="38">
        <v>37529</v>
      </c>
      <c r="C30" s="38">
        <v>37538</v>
      </c>
      <c r="D30" s="30" t="s">
        <v>302</v>
      </c>
      <c r="E30" s="39">
        <v>150.6</v>
      </c>
      <c r="F30" s="40">
        <v>3.25</v>
      </c>
      <c r="G30" s="30" t="s">
        <v>269</v>
      </c>
      <c r="H30" s="30" t="s">
        <v>303</v>
      </c>
    </row>
    <row r="31" spans="1:8" ht="12.75">
      <c r="A31" s="30" t="s">
        <v>304</v>
      </c>
      <c r="B31" s="38">
        <v>37445</v>
      </c>
      <c r="C31" s="38">
        <v>37518</v>
      </c>
      <c r="D31" s="30" t="s">
        <v>305</v>
      </c>
      <c r="E31" s="39">
        <v>180.405922</v>
      </c>
      <c r="F31" s="40">
        <v>4.269999980926514</v>
      </c>
      <c r="G31" s="30" t="s">
        <v>306</v>
      </c>
      <c r="H31" s="30" t="s">
        <v>307</v>
      </c>
    </row>
    <row r="32" spans="1:8" ht="12.75">
      <c r="A32" s="30" t="s">
        <v>57</v>
      </c>
      <c r="B32" s="38">
        <v>37502</v>
      </c>
      <c r="C32" s="38">
        <v>37503</v>
      </c>
      <c r="D32" s="30" t="s">
        <v>56</v>
      </c>
      <c r="E32" s="39">
        <v>338.1</v>
      </c>
      <c r="F32" s="40">
        <v>3.259999990463257</v>
      </c>
      <c r="G32" s="30" t="s">
        <v>269</v>
      </c>
      <c r="H32" s="30" t="s">
        <v>58</v>
      </c>
    </row>
    <row r="33" spans="1:8" ht="12.75">
      <c r="A33" s="30" t="s">
        <v>162</v>
      </c>
      <c r="B33" s="38">
        <v>37426</v>
      </c>
      <c r="C33" s="38">
        <v>37434</v>
      </c>
      <c r="D33" s="30" t="s">
        <v>161</v>
      </c>
      <c r="E33" s="39">
        <v>281.25</v>
      </c>
      <c r="F33" s="40">
        <v>3.25</v>
      </c>
      <c r="G33" s="30" t="s">
        <v>269</v>
      </c>
      <c r="H33" s="30" t="s">
        <v>99</v>
      </c>
    </row>
    <row r="34" spans="1:8" ht="12.75">
      <c r="A34" s="30" t="s">
        <v>308</v>
      </c>
      <c r="B34" s="38">
        <v>37419</v>
      </c>
      <c r="C34" s="38">
        <v>37427</v>
      </c>
      <c r="D34" s="30" t="s">
        <v>309</v>
      </c>
      <c r="E34" s="39">
        <v>232.875</v>
      </c>
      <c r="F34" s="40">
        <v>3.75</v>
      </c>
      <c r="G34" s="30" t="s">
        <v>269</v>
      </c>
      <c r="H34" s="30" t="s">
        <v>114</v>
      </c>
    </row>
    <row r="35" spans="1:8" ht="12.75">
      <c r="A35" s="30" t="s">
        <v>310</v>
      </c>
      <c r="B35" s="38">
        <v>37421</v>
      </c>
      <c r="C35" s="38">
        <v>37426</v>
      </c>
      <c r="D35" s="30" t="s">
        <v>311</v>
      </c>
      <c r="E35" s="39">
        <v>273.55625</v>
      </c>
      <c r="F35" s="40">
        <v>3.25</v>
      </c>
      <c r="G35" s="30" t="s">
        <v>269</v>
      </c>
      <c r="H35" s="30" t="s">
        <v>312</v>
      </c>
    </row>
    <row r="36" spans="1:8" ht="12.75">
      <c r="A36" s="30" t="s">
        <v>313</v>
      </c>
      <c r="B36" s="38">
        <v>37410</v>
      </c>
      <c r="C36" s="38">
        <v>37413</v>
      </c>
      <c r="D36" s="30" t="s">
        <v>314</v>
      </c>
      <c r="E36" s="39">
        <v>325.45</v>
      </c>
      <c r="F36" s="40">
        <v>3</v>
      </c>
      <c r="G36" s="30" t="s">
        <v>269</v>
      </c>
      <c r="H36" s="30" t="s">
        <v>315</v>
      </c>
    </row>
    <row r="37" spans="1:8" ht="12.75">
      <c r="A37" s="30" t="s">
        <v>299</v>
      </c>
      <c r="B37" s="38">
        <v>37406</v>
      </c>
      <c r="C37" s="38">
        <v>37411</v>
      </c>
      <c r="D37" s="30" t="s">
        <v>300</v>
      </c>
      <c r="E37" s="39">
        <v>357.075</v>
      </c>
      <c r="F37" s="40">
        <v>3</v>
      </c>
      <c r="G37" s="30" t="s">
        <v>269</v>
      </c>
      <c r="H37" s="30" t="s">
        <v>316</v>
      </c>
    </row>
    <row r="38" spans="1:8" ht="12.75">
      <c r="A38" s="30" t="s">
        <v>57</v>
      </c>
      <c r="B38" s="38">
        <v>37306</v>
      </c>
      <c r="C38" s="38">
        <v>37313</v>
      </c>
      <c r="D38" s="30" t="s">
        <v>56</v>
      </c>
      <c r="E38" s="39">
        <v>227.125</v>
      </c>
      <c r="F38" s="40">
        <v>3.490000009536743</v>
      </c>
      <c r="G38" s="30" t="s">
        <v>269</v>
      </c>
      <c r="H38" s="30" t="s">
        <v>58</v>
      </c>
    </row>
    <row r="39" spans="1:8" ht="12.75">
      <c r="A39" s="30" t="s">
        <v>162</v>
      </c>
      <c r="B39" s="38">
        <v>37278</v>
      </c>
      <c r="C39" s="38">
        <v>37280</v>
      </c>
      <c r="D39" s="30" t="s">
        <v>161</v>
      </c>
      <c r="E39" s="39">
        <v>287.5</v>
      </c>
      <c r="F39" s="40">
        <v>3.25</v>
      </c>
      <c r="G39" s="30" t="s">
        <v>269</v>
      </c>
      <c r="H39" s="30" t="s">
        <v>312</v>
      </c>
    </row>
    <row r="40" spans="1:8" ht="12.75">
      <c r="A40" s="30" t="s">
        <v>285</v>
      </c>
      <c r="B40" s="38">
        <v>37189</v>
      </c>
      <c r="C40" s="38">
        <v>37203</v>
      </c>
      <c r="D40" s="30" t="s">
        <v>286</v>
      </c>
      <c r="E40" s="39">
        <v>273.7</v>
      </c>
      <c r="F40" s="40">
        <v>3.75</v>
      </c>
      <c r="G40" s="30" t="s">
        <v>270</v>
      </c>
      <c r="H40" s="30" t="s">
        <v>74</v>
      </c>
    </row>
    <row r="41" spans="1:8" ht="12.75">
      <c r="A41" s="30" t="s">
        <v>317</v>
      </c>
      <c r="B41" s="38">
        <v>37096</v>
      </c>
      <c r="C41" s="38">
        <v>37112</v>
      </c>
      <c r="D41" s="30" t="s">
        <v>318</v>
      </c>
      <c r="E41" s="39">
        <v>353.625</v>
      </c>
      <c r="F41" s="40">
        <v>3.75</v>
      </c>
      <c r="G41" s="30" t="s">
        <v>269</v>
      </c>
      <c r="H41" s="30" t="s">
        <v>74</v>
      </c>
    </row>
    <row r="42" spans="1:8" ht="12.75">
      <c r="A42" s="30" t="s">
        <v>319</v>
      </c>
      <c r="B42" s="38">
        <v>37022</v>
      </c>
      <c r="C42" s="38">
        <v>37042</v>
      </c>
      <c r="D42" s="30" t="s">
        <v>320</v>
      </c>
      <c r="E42" s="39">
        <v>355.55</v>
      </c>
      <c r="F42" s="40">
        <v>4.25</v>
      </c>
      <c r="G42" s="30" t="s">
        <v>269</v>
      </c>
      <c r="H42" s="30" t="s">
        <v>58</v>
      </c>
    </row>
    <row r="43" spans="1:8" ht="12.75">
      <c r="A43" s="30" t="s">
        <v>321</v>
      </c>
      <c r="B43" s="38">
        <v>37020</v>
      </c>
      <c r="C43" s="38">
        <v>37034</v>
      </c>
      <c r="D43" s="30" t="s">
        <v>322</v>
      </c>
      <c r="E43" s="39">
        <v>153.92</v>
      </c>
      <c r="F43" s="40">
        <v>4</v>
      </c>
      <c r="G43" s="30" t="s">
        <v>269</v>
      </c>
      <c r="H43" s="30" t="s">
        <v>323</v>
      </c>
    </row>
    <row r="44" spans="1:8" ht="12.75">
      <c r="A44" s="30" t="s">
        <v>294</v>
      </c>
      <c r="B44" s="38">
        <v>36972</v>
      </c>
      <c r="C44" s="38">
        <v>36999</v>
      </c>
      <c r="D44" s="30" t="s">
        <v>295</v>
      </c>
      <c r="E44" s="39">
        <v>175.916</v>
      </c>
      <c r="F44" s="40">
        <v>5.5</v>
      </c>
      <c r="G44" s="30" t="s">
        <v>269</v>
      </c>
      <c r="H44" s="30" t="s">
        <v>99</v>
      </c>
    </row>
    <row r="45" spans="1:8" ht="12.75">
      <c r="A45" s="30" t="s">
        <v>324</v>
      </c>
      <c r="B45" s="38">
        <v>36938</v>
      </c>
      <c r="C45" s="38">
        <v>36957</v>
      </c>
      <c r="D45" s="30" t="s">
        <v>325</v>
      </c>
      <c r="E45" s="39">
        <v>496.8</v>
      </c>
      <c r="F45" s="40">
        <v>4.519999980926514</v>
      </c>
      <c r="G45" s="30" t="s">
        <v>269</v>
      </c>
      <c r="H45" s="30" t="s">
        <v>326</v>
      </c>
    </row>
    <row r="46" spans="1:8" ht="12.75">
      <c r="A46" s="30" t="s">
        <v>299</v>
      </c>
      <c r="B46" s="38">
        <v>36942</v>
      </c>
      <c r="C46" s="38">
        <v>36956</v>
      </c>
      <c r="D46" s="30" t="s">
        <v>300</v>
      </c>
      <c r="E46" s="39">
        <v>239.34375</v>
      </c>
      <c r="F46" s="40">
        <v>3</v>
      </c>
      <c r="G46" s="30" t="s">
        <v>269</v>
      </c>
      <c r="H46" s="30" t="s">
        <v>99</v>
      </c>
    </row>
    <row r="47" spans="1:8" ht="12.75">
      <c r="A47" s="30" t="s">
        <v>162</v>
      </c>
      <c r="B47" s="38">
        <v>36945</v>
      </c>
      <c r="C47" s="38">
        <v>36955</v>
      </c>
      <c r="D47" s="30" t="s">
        <v>161</v>
      </c>
      <c r="E47" s="39">
        <v>342.24</v>
      </c>
      <c r="F47" s="40">
        <v>2.759999990463257</v>
      </c>
      <c r="G47" s="30" t="s">
        <v>269</v>
      </c>
      <c r="H47" s="30" t="s">
        <v>74</v>
      </c>
    </row>
    <row r="48" spans="1:8" ht="12.75">
      <c r="A48" s="35" t="s">
        <v>283</v>
      </c>
      <c r="B48" s="41">
        <v>36910</v>
      </c>
      <c r="C48" s="41">
        <v>36930</v>
      </c>
      <c r="D48" s="35" t="s">
        <v>284</v>
      </c>
      <c r="E48" s="36">
        <v>134.53275</v>
      </c>
      <c r="F48" s="42">
        <v>3.4800000190734863</v>
      </c>
      <c r="G48" s="35" t="s">
        <v>270</v>
      </c>
      <c r="H48" s="35" t="s">
        <v>74</v>
      </c>
    </row>
    <row r="49" spans="4:6" s="43" customFormat="1" ht="12.75">
      <c r="D49" s="43" t="s">
        <v>327</v>
      </c>
      <c r="E49" s="44">
        <f>AVERAGE(E7:E48)</f>
        <v>244.16031235714283</v>
      </c>
      <c r="F49" s="44">
        <f>AVERAGE(F7:F48)</f>
        <v>3.600952386856079</v>
      </c>
    </row>
    <row r="50" spans="1:8" s="43" customFormat="1" ht="13.5" thickBot="1">
      <c r="A50" s="45"/>
      <c r="B50" s="45"/>
      <c r="C50" s="45"/>
      <c r="D50" s="46" t="s">
        <v>255</v>
      </c>
      <c r="E50" s="47">
        <f>MEDIAN(E7:E48)</f>
        <v>230</v>
      </c>
      <c r="F50" s="47">
        <f>MEDIAN(F7:F48)</f>
        <v>3.5</v>
      </c>
      <c r="G50" s="45"/>
      <c r="H50" s="45"/>
    </row>
    <row r="51" ht="12.75">
      <c r="A51" s="48" t="s">
        <v>328</v>
      </c>
    </row>
    <row r="52" ht="12.75">
      <c r="A52" s="48" t="s">
        <v>329</v>
      </c>
    </row>
    <row r="53" ht="12.75">
      <c r="A53" s="48" t="s">
        <v>259</v>
      </c>
    </row>
    <row r="54" ht="12.75">
      <c r="A54" s="48" t="s">
        <v>260</v>
      </c>
    </row>
    <row r="55" ht="12.75">
      <c r="A55" s="48" t="s">
        <v>261</v>
      </c>
    </row>
  </sheetData>
  <mergeCells count="1">
    <mergeCell ref="A4:H4"/>
  </mergeCells>
  <printOptions/>
  <pageMargins left="0.75" right="0.75" top="1" bottom="1" header="0.5" footer="0.5"/>
  <pageSetup fitToHeight="1" fitToWidth="1" horizontalDpi="600" verticalDpi="600" orientation="landscape" scale="6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M31"/>
  <sheetViews>
    <sheetView zoomScale="85" zoomScaleNormal="85" workbookViewId="0" topLeftCell="A13">
      <selection activeCell="F37" sqref="F37"/>
    </sheetView>
  </sheetViews>
  <sheetFormatPr defaultColWidth="9.140625" defaultRowHeight="12.75" outlineLevelCol="1"/>
  <cols>
    <col min="2" max="2" width="12.00390625" style="0" customWidth="1"/>
    <col min="3" max="3" width="14.7109375" style="0" hidden="1" customWidth="1" outlineLevel="1"/>
    <col min="4" max="4" width="13.00390625" style="0" customWidth="1" collapsed="1"/>
    <col min="5" max="5" width="1.7109375" style="0" customWidth="1"/>
    <col min="6" max="6" width="29.7109375" style="0" customWidth="1"/>
    <col min="7" max="7" width="14.00390625" style="0" hidden="1" customWidth="1" outlineLevel="1"/>
    <col min="8" max="8" width="14.00390625" style="0" customWidth="1" collapsed="1"/>
    <col min="9" max="9" width="13.00390625" style="0" hidden="1" customWidth="1" outlineLevel="1"/>
    <col min="10" max="10" width="20.140625" style="0" customWidth="1" collapsed="1"/>
    <col min="11" max="11" width="1.28515625" style="0" customWidth="1"/>
    <col min="12" max="12" width="19.00390625" style="0" hidden="1" customWidth="1" outlineLevel="1"/>
    <col min="13" max="13" width="9.00390625" style="0" hidden="1" customWidth="1" outlineLevel="1"/>
    <col min="14" max="14" width="23.28125" style="0" customWidth="1" collapsed="1"/>
    <col min="15" max="15" width="25.57421875" style="0" bestFit="1" customWidth="1"/>
    <col min="16" max="16" width="12.00390625" style="0" hidden="1" customWidth="1" outlineLevel="1"/>
    <col min="17" max="20" width="10.00390625" style="0" hidden="1" customWidth="1" outlineLevel="1"/>
    <col min="21" max="21" width="11.00390625" style="0" hidden="1" customWidth="1" outlineLevel="1"/>
    <col min="22" max="23" width="10.00390625" style="0" hidden="1" customWidth="1" outlineLevel="1"/>
    <col min="24" max="25" width="17.00390625" style="0" hidden="1" customWidth="1" outlineLevel="1"/>
    <col min="26" max="26" width="19.00390625" style="0" hidden="1" customWidth="1" outlineLevel="1"/>
    <col min="27" max="27" width="13.00390625" style="0" hidden="1" customWidth="1" outlineLevel="1"/>
    <col min="28" max="28" width="41.00390625" style="0" hidden="1" customWidth="1" outlineLevel="1"/>
    <col min="29" max="29" width="14.00390625" style="0" hidden="1" customWidth="1" outlineLevel="1"/>
    <col min="30" max="30" width="11.00390625" style="0" hidden="1" customWidth="1" outlineLevel="1"/>
    <col min="31" max="31" width="10.00390625" style="0" hidden="1" customWidth="1" outlineLevel="1"/>
    <col min="32" max="32" width="16.00390625" style="0" hidden="1" customWidth="1" outlineLevel="1"/>
    <col min="33" max="33" width="13.00390625" style="0" hidden="1" customWidth="1" outlineLevel="1"/>
    <col min="34" max="34" width="14.00390625" style="0" hidden="1" customWidth="1" outlineLevel="1"/>
    <col min="35" max="37" width="41.00390625" style="0" hidden="1" customWidth="1" outlineLevel="1"/>
    <col min="38" max="38" width="7.00390625" style="0" hidden="1" customWidth="1" outlineLevel="1"/>
    <col min="39" max="39" width="12.00390625" style="0" hidden="1" customWidth="1" outlineLevel="1"/>
    <col min="40" max="40" width="0" style="0" hidden="1" customWidth="1" outlineLevel="1"/>
    <col min="41" max="41" width="9.140625" style="0" customWidth="1" collapsed="1"/>
  </cols>
  <sheetData>
    <row r="1" spans="1:15" ht="12" customHeight="1">
      <c r="A1" s="8" t="s">
        <v>257</v>
      </c>
      <c r="B1" s="8"/>
      <c r="C1" s="8"/>
      <c r="D1" s="8"/>
      <c r="E1" s="8"/>
      <c r="F1" s="8"/>
      <c r="G1" s="8"/>
      <c r="H1" s="8"/>
      <c r="I1" s="8"/>
      <c r="J1" s="8"/>
      <c r="K1" s="8"/>
      <c r="L1" s="8"/>
      <c r="M1" s="8"/>
      <c r="N1" s="8"/>
      <c r="O1" s="8"/>
    </row>
    <row r="2" spans="1:15" ht="12" customHeight="1">
      <c r="A2" s="9" t="s">
        <v>264</v>
      </c>
      <c r="B2" s="9"/>
      <c r="C2" s="9"/>
      <c r="D2" s="9"/>
      <c r="E2" s="9"/>
      <c r="F2" s="9"/>
      <c r="G2" s="9"/>
      <c r="H2" s="9"/>
      <c r="I2" s="9"/>
      <c r="J2" s="9"/>
      <c r="K2" s="9"/>
      <c r="L2" s="9"/>
      <c r="M2" s="9"/>
      <c r="N2" s="9"/>
      <c r="O2" s="9"/>
    </row>
    <row r="3" spans="1:15" ht="12" customHeight="1">
      <c r="A3" s="9"/>
      <c r="B3" s="9"/>
      <c r="C3" s="9"/>
      <c r="D3" s="9"/>
      <c r="E3" s="9"/>
      <c r="F3" s="9"/>
      <c r="G3" s="9"/>
      <c r="H3" s="9"/>
      <c r="I3" s="9"/>
      <c r="J3" s="9"/>
      <c r="K3" s="9"/>
      <c r="L3" s="9"/>
      <c r="M3" s="9"/>
      <c r="N3" s="9"/>
      <c r="O3" s="9"/>
    </row>
    <row r="4" spans="1:39" s="6" customFormat="1" ht="12" customHeight="1">
      <c r="A4" s="9" t="s">
        <v>241</v>
      </c>
      <c r="B4" s="10" t="s">
        <v>240</v>
      </c>
      <c r="C4" s="10" t="s">
        <v>1</v>
      </c>
      <c r="D4" s="10" t="s">
        <v>256</v>
      </c>
      <c r="E4" s="9"/>
      <c r="F4" s="9" t="s">
        <v>4</v>
      </c>
      <c r="G4" s="10" t="s">
        <v>3</v>
      </c>
      <c r="H4" s="10" t="s">
        <v>238</v>
      </c>
      <c r="I4" s="10" t="s">
        <v>6</v>
      </c>
      <c r="J4" s="10" t="s">
        <v>239</v>
      </c>
      <c r="K4" s="9"/>
      <c r="L4" s="9" t="s">
        <v>242</v>
      </c>
      <c r="M4" s="9" t="s">
        <v>8</v>
      </c>
      <c r="N4" s="9" t="s">
        <v>242</v>
      </c>
      <c r="O4" s="9" t="s">
        <v>265</v>
      </c>
      <c r="P4" s="7" t="s">
        <v>11</v>
      </c>
      <c r="Q4" s="7" t="s">
        <v>12</v>
      </c>
      <c r="R4" s="7" t="s">
        <v>13</v>
      </c>
      <c r="S4" s="7" t="s">
        <v>14</v>
      </c>
      <c r="T4" s="7" t="s">
        <v>15</v>
      </c>
      <c r="U4" s="7" t="s">
        <v>16</v>
      </c>
      <c r="V4" s="7" t="s">
        <v>17</v>
      </c>
      <c r="W4" s="7" t="s">
        <v>18</v>
      </c>
      <c r="X4" s="6" t="s">
        <v>19</v>
      </c>
      <c r="Y4" s="6" t="s">
        <v>20</v>
      </c>
      <c r="Z4" s="7" t="s">
        <v>21</v>
      </c>
      <c r="AA4" s="7" t="s">
        <v>22</v>
      </c>
      <c r="AB4" s="6" t="s">
        <v>23</v>
      </c>
      <c r="AC4" s="7" t="s">
        <v>24</v>
      </c>
      <c r="AD4" s="7" t="s">
        <v>25</v>
      </c>
      <c r="AE4" s="7" t="s">
        <v>26</v>
      </c>
      <c r="AF4" s="7" t="s">
        <v>27</v>
      </c>
      <c r="AG4" s="7" t="s">
        <v>22</v>
      </c>
      <c r="AH4" s="6" t="s">
        <v>28</v>
      </c>
      <c r="AI4" s="6" t="s">
        <v>29</v>
      </c>
      <c r="AJ4" s="6" t="s">
        <v>30</v>
      </c>
      <c r="AK4" s="6" t="s">
        <v>31</v>
      </c>
      <c r="AL4" s="6" t="s">
        <v>32</v>
      </c>
      <c r="AM4" s="7" t="s">
        <v>33</v>
      </c>
    </row>
    <row r="5" spans="1:39" ht="19.5" customHeight="1">
      <c r="A5" s="11" t="s">
        <v>113</v>
      </c>
      <c r="B5" s="12">
        <v>38468</v>
      </c>
      <c r="C5" s="12">
        <v>38468</v>
      </c>
      <c r="D5" s="12">
        <v>38469</v>
      </c>
      <c r="E5" s="11"/>
      <c r="F5" s="11" t="s">
        <v>112</v>
      </c>
      <c r="G5" s="13">
        <v>255990000</v>
      </c>
      <c r="H5" s="14">
        <f aca="true" t="shared" si="0" ref="H5:H22">G5/1000000</f>
        <v>255.99</v>
      </c>
      <c r="I5" s="15">
        <v>225.833</v>
      </c>
      <c r="J5" s="16">
        <v>3.25</v>
      </c>
      <c r="K5" s="16"/>
      <c r="L5" s="11" t="s">
        <v>48</v>
      </c>
      <c r="M5" s="11" t="s">
        <v>47</v>
      </c>
      <c r="N5" s="11" t="s">
        <v>243</v>
      </c>
      <c r="O5" s="11" t="s">
        <v>249</v>
      </c>
      <c r="P5" s="4">
        <v>38559</v>
      </c>
      <c r="Q5" s="2">
        <v>-1.4299999475479126</v>
      </c>
      <c r="R5" s="2">
        <v>-0.8799999952316284</v>
      </c>
      <c r="S5" s="2">
        <v>0.7099999785423279</v>
      </c>
      <c r="T5" s="2">
        <v>4.449999809265137</v>
      </c>
      <c r="U5" s="2">
        <v>6.260000228881836</v>
      </c>
      <c r="Y5" t="s">
        <v>115</v>
      </c>
      <c r="Z5" s="3">
        <v>42</v>
      </c>
      <c r="AA5" s="3">
        <v>96.87</v>
      </c>
      <c r="AC5" s="1">
        <v>1</v>
      </c>
      <c r="AD5" s="1">
        <v>1</v>
      </c>
      <c r="AE5" s="1">
        <v>2</v>
      </c>
      <c r="AF5" s="3">
        <v>5.3</v>
      </c>
      <c r="AG5" s="3">
        <v>96.87</v>
      </c>
      <c r="AH5" t="s">
        <v>116</v>
      </c>
      <c r="AI5" t="s">
        <v>117</v>
      </c>
      <c r="AJ5" t="s">
        <v>118</v>
      </c>
      <c r="AK5" t="s">
        <v>119</v>
      </c>
      <c r="AL5" t="s">
        <v>55</v>
      </c>
      <c r="AM5" s="4">
        <v>38489</v>
      </c>
    </row>
    <row r="6" spans="1:39" ht="19.5" customHeight="1">
      <c r="A6" s="11" t="s">
        <v>126</v>
      </c>
      <c r="B6" s="12">
        <v>38439</v>
      </c>
      <c r="C6" s="12">
        <v>38439</v>
      </c>
      <c r="D6" s="12">
        <v>38441</v>
      </c>
      <c r="E6" s="11"/>
      <c r="F6" s="11" t="s">
        <v>125</v>
      </c>
      <c r="G6" s="13">
        <v>281750000</v>
      </c>
      <c r="H6" s="14">
        <f t="shared" si="0"/>
        <v>281.75</v>
      </c>
      <c r="I6" s="15">
        <v>203.36</v>
      </c>
      <c r="J6" s="16">
        <v>3.5</v>
      </c>
      <c r="K6" s="16"/>
      <c r="L6" s="11" t="s">
        <v>48</v>
      </c>
      <c r="M6" s="11" t="s">
        <v>47</v>
      </c>
      <c r="N6" s="11" t="s">
        <v>243</v>
      </c>
      <c r="O6" s="11" t="s">
        <v>251</v>
      </c>
      <c r="P6" s="4">
        <v>38501</v>
      </c>
      <c r="Q6" s="2">
        <v>-3.619999885559082</v>
      </c>
      <c r="R6" s="2">
        <v>6.449999809265137</v>
      </c>
      <c r="S6" s="2">
        <v>7.179999828338623</v>
      </c>
      <c r="T6" s="2">
        <v>5.46999979019165</v>
      </c>
      <c r="U6" s="2">
        <v>16.899999618530273</v>
      </c>
      <c r="Y6" t="s">
        <v>134</v>
      </c>
      <c r="Z6" s="3">
        <v>12.25</v>
      </c>
      <c r="AA6" s="3">
        <v>195.563462</v>
      </c>
      <c r="AC6" s="1">
        <v>4</v>
      </c>
      <c r="AD6" s="1">
        <v>4</v>
      </c>
      <c r="AE6" s="1">
        <v>3</v>
      </c>
      <c r="AF6" s="3">
        <v>16</v>
      </c>
      <c r="AG6" s="3">
        <v>195.563462</v>
      </c>
      <c r="AH6" t="s">
        <v>135</v>
      </c>
      <c r="AI6" t="s">
        <v>136</v>
      </c>
      <c r="AJ6" t="s">
        <v>137</v>
      </c>
      <c r="AK6" t="s">
        <v>132</v>
      </c>
      <c r="AL6" t="s">
        <v>55</v>
      </c>
      <c r="AM6" s="4">
        <v>38454</v>
      </c>
    </row>
    <row r="7" spans="1:39" ht="19.5" customHeight="1">
      <c r="A7" s="11" t="s">
        <v>191</v>
      </c>
      <c r="B7" s="12">
        <v>38429</v>
      </c>
      <c r="C7" s="12">
        <v>38429</v>
      </c>
      <c r="D7" s="12">
        <v>38434</v>
      </c>
      <c r="E7" s="11"/>
      <c r="F7" s="11" t="s">
        <v>190</v>
      </c>
      <c r="G7" s="13">
        <v>104631600</v>
      </c>
      <c r="H7" s="14">
        <f t="shared" si="0"/>
        <v>104.6316</v>
      </c>
      <c r="I7" s="15">
        <v>95.098</v>
      </c>
      <c r="J7" s="16">
        <v>3.25</v>
      </c>
      <c r="K7" s="16"/>
      <c r="L7" s="11" t="s">
        <v>48</v>
      </c>
      <c r="M7" s="11" t="s">
        <v>47</v>
      </c>
      <c r="N7" s="11" t="s">
        <v>243</v>
      </c>
      <c r="O7" s="11" t="s">
        <v>253</v>
      </c>
      <c r="P7" s="4">
        <v>38524</v>
      </c>
      <c r="Q7" s="2">
        <v>-4.329999923706055</v>
      </c>
      <c r="R7" s="2">
        <v>0.5199999809265137</v>
      </c>
      <c r="S7" s="2">
        <v>-0.7799999713897705</v>
      </c>
      <c r="T7" s="2">
        <v>0.6000000238418579</v>
      </c>
      <c r="U7" s="2">
        <v>10.390000343322754</v>
      </c>
      <c r="Y7" t="s">
        <v>193</v>
      </c>
      <c r="Z7" s="3">
        <v>26.760000228881836</v>
      </c>
      <c r="AA7" s="3">
        <v>63.864594999999994</v>
      </c>
      <c r="AC7" s="1">
        <v>3</v>
      </c>
      <c r="AD7" s="1">
        <v>3</v>
      </c>
      <c r="AE7" s="1">
        <v>4</v>
      </c>
      <c r="AF7" s="3">
        <v>3.4</v>
      </c>
      <c r="AG7" s="3">
        <v>63.864594999999994</v>
      </c>
      <c r="AH7" t="s">
        <v>194</v>
      </c>
      <c r="AI7" t="s">
        <v>195</v>
      </c>
      <c r="AJ7" t="s">
        <v>196</v>
      </c>
      <c r="AK7" t="s">
        <v>197</v>
      </c>
      <c r="AL7" t="s">
        <v>55</v>
      </c>
      <c r="AM7" s="4">
        <v>38457</v>
      </c>
    </row>
    <row r="8" spans="1:39" ht="19.5" customHeight="1">
      <c r="A8" s="11" t="s">
        <v>65</v>
      </c>
      <c r="B8" s="12">
        <v>38390</v>
      </c>
      <c r="C8" s="12">
        <v>38390</v>
      </c>
      <c r="D8" s="12">
        <v>38390</v>
      </c>
      <c r="E8" s="11"/>
      <c r="F8" s="11" t="s">
        <v>64</v>
      </c>
      <c r="G8" s="13">
        <v>342999966</v>
      </c>
      <c r="H8" s="14">
        <f t="shared" si="0"/>
        <v>342.999966</v>
      </c>
      <c r="I8" s="15">
        <v>360.149964</v>
      </c>
      <c r="J8" s="16">
        <v>3.0399999618530273</v>
      </c>
      <c r="K8" s="16"/>
      <c r="L8" s="11" t="s">
        <v>66</v>
      </c>
      <c r="M8" s="11" t="s">
        <v>47</v>
      </c>
      <c r="N8" s="11" t="s">
        <v>244</v>
      </c>
      <c r="O8" s="11" t="s">
        <v>246</v>
      </c>
      <c r="P8" s="4">
        <v>38480</v>
      </c>
      <c r="Q8" s="2">
        <v>-4.760000228881836</v>
      </c>
      <c r="R8" s="2">
        <v>7</v>
      </c>
      <c r="S8" s="2">
        <v>9.130000114440918</v>
      </c>
      <c r="T8" s="2">
        <v>12.609999656677246</v>
      </c>
      <c r="U8" s="2">
        <v>6.869999885559082</v>
      </c>
      <c r="Y8" t="s">
        <v>68</v>
      </c>
      <c r="Z8" s="3">
        <v>23</v>
      </c>
      <c r="AA8" s="3">
        <v>105.48742399999999</v>
      </c>
      <c r="AC8" s="1">
        <v>2</v>
      </c>
      <c r="AD8" s="1">
        <v>2</v>
      </c>
      <c r="AE8" s="1">
        <v>0</v>
      </c>
      <c r="AF8" s="3">
        <v>14.913041999999999</v>
      </c>
      <c r="AG8" s="3">
        <v>105.48742399999999</v>
      </c>
      <c r="AI8" t="s">
        <v>69</v>
      </c>
      <c r="AJ8" t="s">
        <v>70</v>
      </c>
      <c r="AK8" t="s">
        <v>71</v>
      </c>
      <c r="AL8" t="s">
        <v>55</v>
      </c>
      <c r="AM8" s="4">
        <v>38457</v>
      </c>
    </row>
    <row r="9" spans="1:39" ht="19.5" customHeight="1">
      <c r="A9" s="11" t="s">
        <v>168</v>
      </c>
      <c r="B9" s="12">
        <v>38328</v>
      </c>
      <c r="C9" s="12">
        <v>38328</v>
      </c>
      <c r="D9" s="12">
        <v>38330</v>
      </c>
      <c r="E9" s="11"/>
      <c r="F9" s="11" t="s">
        <v>167</v>
      </c>
      <c r="G9" s="13">
        <v>120750000</v>
      </c>
      <c r="H9" s="14">
        <f t="shared" si="0"/>
        <v>120.75</v>
      </c>
      <c r="I9" s="15">
        <v>110.425</v>
      </c>
      <c r="J9" s="16">
        <v>4</v>
      </c>
      <c r="K9" s="16"/>
      <c r="L9" s="11" t="s">
        <v>48</v>
      </c>
      <c r="M9" s="11" t="s">
        <v>47</v>
      </c>
      <c r="N9" s="11" t="s">
        <v>243</v>
      </c>
      <c r="O9" s="11" t="s">
        <v>169</v>
      </c>
      <c r="P9" s="4">
        <v>38420</v>
      </c>
      <c r="Q9" s="2">
        <v>-4.909999847412109</v>
      </c>
      <c r="R9" s="2">
        <v>0.6700000166893005</v>
      </c>
      <c r="S9" s="2">
        <v>2.869999885559082</v>
      </c>
      <c r="T9" s="2">
        <v>-0.9700000286102295</v>
      </c>
      <c r="U9" s="2">
        <v>-3.2300000190734863</v>
      </c>
      <c r="Y9" t="s">
        <v>170</v>
      </c>
      <c r="Z9" s="3">
        <v>30</v>
      </c>
      <c r="AA9" s="3">
        <v>41.692022</v>
      </c>
      <c r="AC9" s="1">
        <v>1</v>
      </c>
      <c r="AD9" s="1">
        <v>1</v>
      </c>
      <c r="AE9" s="1">
        <v>4</v>
      </c>
      <c r="AF9" s="3">
        <v>3.5</v>
      </c>
      <c r="AG9" s="3">
        <v>41.692022</v>
      </c>
      <c r="AH9" t="s">
        <v>171</v>
      </c>
      <c r="AI9" t="s">
        <v>172</v>
      </c>
      <c r="AJ9" t="s">
        <v>173</v>
      </c>
      <c r="AK9" t="s">
        <v>174</v>
      </c>
      <c r="AL9" t="s">
        <v>55</v>
      </c>
      <c r="AM9" s="4">
        <v>38358</v>
      </c>
    </row>
    <row r="10" spans="1:39" ht="19.5" customHeight="1">
      <c r="A10" s="11" t="s">
        <v>81</v>
      </c>
      <c r="B10" s="12">
        <v>38306</v>
      </c>
      <c r="C10" s="12">
        <v>38306</v>
      </c>
      <c r="D10" s="12">
        <v>38309</v>
      </c>
      <c r="E10" s="11"/>
      <c r="F10" s="11" t="s">
        <v>80</v>
      </c>
      <c r="G10" s="13">
        <v>342350400</v>
      </c>
      <c r="H10" s="14">
        <f t="shared" si="0"/>
        <v>342.3504</v>
      </c>
      <c r="I10" s="15">
        <v>309.6</v>
      </c>
      <c r="J10" s="16">
        <v>3</v>
      </c>
      <c r="K10" s="16"/>
      <c r="L10" s="11" t="s">
        <v>66</v>
      </c>
      <c r="M10" s="11" t="s">
        <v>47</v>
      </c>
      <c r="N10" s="11" t="s">
        <v>244</v>
      </c>
      <c r="O10" s="11" t="s">
        <v>247</v>
      </c>
      <c r="P10" s="4">
        <v>38399</v>
      </c>
      <c r="Q10" s="2">
        <v>-3.8399999141693115</v>
      </c>
      <c r="R10" s="2">
        <v>4.21999979019165</v>
      </c>
      <c r="S10" s="2">
        <v>6.579999923706055</v>
      </c>
      <c r="T10" s="2">
        <v>7.21999979019165</v>
      </c>
      <c r="U10" s="2">
        <v>15.699999809265137</v>
      </c>
      <c r="Y10" t="s">
        <v>83</v>
      </c>
      <c r="Z10" s="3">
        <v>31.010000228881836</v>
      </c>
      <c r="AA10" s="3">
        <v>74.940838</v>
      </c>
      <c r="AC10" s="1">
        <v>2</v>
      </c>
      <c r="AD10" s="1">
        <v>2</v>
      </c>
      <c r="AE10" s="1">
        <v>7</v>
      </c>
      <c r="AF10" s="3">
        <v>9.6</v>
      </c>
      <c r="AG10" s="3">
        <v>74.940838</v>
      </c>
      <c r="AH10" t="s">
        <v>84</v>
      </c>
      <c r="AI10" t="s">
        <v>85</v>
      </c>
      <c r="AJ10" t="s">
        <v>86</v>
      </c>
      <c r="AK10" t="s">
        <v>87</v>
      </c>
      <c r="AL10" t="s">
        <v>55</v>
      </c>
      <c r="AM10" s="4">
        <v>38372</v>
      </c>
    </row>
    <row r="11" spans="1:39" ht="19.5" customHeight="1">
      <c r="A11" s="11" t="s">
        <v>73</v>
      </c>
      <c r="B11" s="12">
        <v>38274</v>
      </c>
      <c r="C11" s="12">
        <v>38274</v>
      </c>
      <c r="D11" s="12">
        <v>38281</v>
      </c>
      <c r="E11" s="11"/>
      <c r="F11" s="11" t="s">
        <v>72</v>
      </c>
      <c r="G11" s="13">
        <v>398475000</v>
      </c>
      <c r="H11" s="14">
        <f t="shared" si="0"/>
        <v>398.475</v>
      </c>
      <c r="I11" s="15">
        <v>327.34</v>
      </c>
      <c r="J11" s="16">
        <v>4</v>
      </c>
      <c r="K11" s="16"/>
      <c r="L11" s="11" t="s">
        <v>66</v>
      </c>
      <c r="M11" s="11" t="s">
        <v>47</v>
      </c>
      <c r="N11" s="11" t="s">
        <v>244</v>
      </c>
      <c r="O11" s="11" t="s">
        <v>74</v>
      </c>
      <c r="P11" s="4">
        <v>38371</v>
      </c>
      <c r="Q11" s="2">
        <v>-1.7100000381469727</v>
      </c>
      <c r="R11" s="2">
        <v>2.630000114440918</v>
      </c>
      <c r="S11" s="2">
        <v>4.039999961853027</v>
      </c>
      <c r="T11" s="2">
        <v>5.25</v>
      </c>
      <c r="U11" s="2">
        <v>14.220000267028809</v>
      </c>
      <c r="Y11" t="s">
        <v>75</v>
      </c>
      <c r="Z11" s="3">
        <v>24.75</v>
      </c>
      <c r="AA11" s="3">
        <v>76.51869599999999</v>
      </c>
      <c r="AC11" s="1">
        <v>1</v>
      </c>
      <c r="AD11" s="1">
        <v>1</v>
      </c>
      <c r="AE11" s="1">
        <v>4</v>
      </c>
      <c r="AF11" s="3">
        <v>13</v>
      </c>
      <c r="AG11" s="3">
        <v>76.51869599999999</v>
      </c>
      <c r="AH11" t="s">
        <v>76</v>
      </c>
      <c r="AI11" t="s">
        <v>77</v>
      </c>
      <c r="AJ11" t="s">
        <v>78</v>
      </c>
      <c r="AK11" t="s">
        <v>79</v>
      </c>
      <c r="AL11" t="s">
        <v>55</v>
      </c>
      <c r="AM11" s="4">
        <v>38343</v>
      </c>
    </row>
    <row r="12" spans="1:39" ht="19.5" customHeight="1">
      <c r="A12" s="11" t="s">
        <v>126</v>
      </c>
      <c r="B12" s="12">
        <v>38264</v>
      </c>
      <c r="C12" s="12">
        <v>38264</v>
      </c>
      <c r="D12" s="12">
        <v>38267</v>
      </c>
      <c r="E12" s="11"/>
      <c r="F12" s="11" t="s">
        <v>125</v>
      </c>
      <c r="G12" s="13">
        <v>298252500</v>
      </c>
      <c r="H12" s="14">
        <f t="shared" si="0"/>
        <v>298.2525</v>
      </c>
      <c r="I12" s="15">
        <v>205.7</v>
      </c>
      <c r="J12" s="16">
        <v>3.5</v>
      </c>
      <c r="K12" s="16"/>
      <c r="L12" s="11" t="s">
        <v>48</v>
      </c>
      <c r="M12" s="11" t="s">
        <v>47</v>
      </c>
      <c r="N12" s="11" t="s">
        <v>243</v>
      </c>
      <c r="O12" s="11" t="s">
        <v>250</v>
      </c>
      <c r="P12" s="4">
        <v>38327</v>
      </c>
      <c r="Q12" s="2">
        <v>-2.6700000762939453</v>
      </c>
      <c r="R12" s="2">
        <v>0.10999999940395355</v>
      </c>
      <c r="S12" s="2">
        <v>-1.8700000047683716</v>
      </c>
      <c r="T12" s="2">
        <v>11.760000228881836</v>
      </c>
      <c r="U12" s="2">
        <v>57.36000061035156</v>
      </c>
      <c r="Y12" t="s">
        <v>128</v>
      </c>
      <c r="Z12" s="3">
        <v>9.100000381469727</v>
      </c>
      <c r="AA12" s="3">
        <v>161.93613299999998</v>
      </c>
      <c r="AC12" s="1">
        <v>3</v>
      </c>
      <c r="AD12" s="1">
        <v>3</v>
      </c>
      <c r="AE12" s="1">
        <v>8</v>
      </c>
      <c r="AF12" s="3">
        <v>22</v>
      </c>
      <c r="AG12" s="3">
        <v>161.93613299999998</v>
      </c>
      <c r="AH12" t="s">
        <v>129</v>
      </c>
      <c r="AI12" t="s">
        <v>130</v>
      </c>
      <c r="AJ12" t="s">
        <v>131</v>
      </c>
      <c r="AK12" t="s">
        <v>132</v>
      </c>
      <c r="AL12" t="s">
        <v>55</v>
      </c>
      <c r="AM12" s="4">
        <v>38469</v>
      </c>
    </row>
    <row r="13" spans="1:39" ht="19.5" customHeight="1">
      <c r="A13" s="11" t="s">
        <v>89</v>
      </c>
      <c r="B13" s="12">
        <v>38237</v>
      </c>
      <c r="C13" s="12">
        <v>38237</v>
      </c>
      <c r="D13" s="12">
        <v>38239</v>
      </c>
      <c r="E13" s="11"/>
      <c r="F13" s="11" t="s">
        <v>88</v>
      </c>
      <c r="G13" s="13">
        <v>287787500</v>
      </c>
      <c r="H13" s="14">
        <f t="shared" si="0"/>
        <v>287.7875</v>
      </c>
      <c r="I13" s="15">
        <v>264.55</v>
      </c>
      <c r="J13" s="16">
        <v>3.5</v>
      </c>
      <c r="K13" s="16"/>
      <c r="L13" s="11" t="s">
        <v>48</v>
      </c>
      <c r="M13" s="11" t="s">
        <v>47</v>
      </c>
      <c r="N13" s="11" t="s">
        <v>243</v>
      </c>
      <c r="O13" s="11" t="s">
        <v>90</v>
      </c>
      <c r="P13" s="4">
        <v>38329</v>
      </c>
      <c r="Q13" s="2">
        <v>-5.409999847412109</v>
      </c>
      <c r="R13" s="2">
        <v>1.4500000476837158</v>
      </c>
      <c r="S13" s="2">
        <v>2.6500000953674316</v>
      </c>
      <c r="T13" s="2">
        <v>5.559999942779541</v>
      </c>
      <c r="U13" s="2">
        <v>19.219999313354492</v>
      </c>
      <c r="Y13" t="s">
        <v>91</v>
      </c>
      <c r="Z13" s="3">
        <v>19.25</v>
      </c>
      <c r="AA13" s="3">
        <v>185.663894</v>
      </c>
      <c r="AC13" s="1">
        <v>2</v>
      </c>
      <c r="AD13" s="1">
        <v>2</v>
      </c>
      <c r="AE13" s="1">
        <v>6</v>
      </c>
      <c r="AF13" s="3">
        <v>13</v>
      </c>
      <c r="AG13" s="3">
        <v>185.663894</v>
      </c>
      <c r="AH13" t="s">
        <v>92</v>
      </c>
      <c r="AI13" t="s">
        <v>93</v>
      </c>
      <c r="AJ13" t="s">
        <v>94</v>
      </c>
      <c r="AK13" t="s">
        <v>95</v>
      </c>
      <c r="AL13" t="s">
        <v>55</v>
      </c>
      <c r="AM13" s="4">
        <v>38349</v>
      </c>
    </row>
    <row r="14" spans="1:39" ht="19.5" customHeight="1">
      <c r="A14" s="11" t="s">
        <v>162</v>
      </c>
      <c r="B14" s="12">
        <v>38215</v>
      </c>
      <c r="C14" s="12">
        <v>38215</v>
      </c>
      <c r="D14" s="12">
        <v>38217</v>
      </c>
      <c r="E14" s="11"/>
      <c r="F14" s="11" t="s">
        <v>161</v>
      </c>
      <c r="G14" s="13">
        <v>117300000</v>
      </c>
      <c r="H14" s="14">
        <f t="shared" si="0"/>
        <v>117.3</v>
      </c>
      <c r="I14" s="15">
        <v>123.2</v>
      </c>
      <c r="J14" s="16">
        <v>3.880000114440918</v>
      </c>
      <c r="K14" s="16"/>
      <c r="L14" s="11" t="s">
        <v>48</v>
      </c>
      <c r="M14" s="11" t="s">
        <v>47</v>
      </c>
      <c r="N14" s="11" t="s">
        <v>243</v>
      </c>
      <c r="O14" s="11" t="s">
        <v>249</v>
      </c>
      <c r="P14" s="4">
        <v>38307</v>
      </c>
      <c r="Q14" s="2">
        <v>-17.209999084472656</v>
      </c>
      <c r="R14" s="2">
        <v>0.38999998569488525</v>
      </c>
      <c r="S14" s="2">
        <v>9.020000457763672</v>
      </c>
      <c r="T14" s="2">
        <v>23.530000686645508</v>
      </c>
      <c r="U14" s="2">
        <v>39.61000061035156</v>
      </c>
      <c r="Y14" t="s">
        <v>163</v>
      </c>
      <c r="Z14" s="3">
        <v>2.549999952316284</v>
      </c>
      <c r="AA14" s="3">
        <v>235.7</v>
      </c>
      <c r="AC14" s="1">
        <v>1</v>
      </c>
      <c r="AD14" s="1">
        <v>2</v>
      </c>
      <c r="AE14" s="1">
        <v>2</v>
      </c>
      <c r="AF14" s="3">
        <v>40</v>
      </c>
      <c r="AG14" s="3">
        <v>235.7</v>
      </c>
      <c r="AH14" t="s">
        <v>49</v>
      </c>
      <c r="AI14" t="s">
        <v>164</v>
      </c>
      <c r="AJ14" t="s">
        <v>165</v>
      </c>
      <c r="AK14" t="s">
        <v>166</v>
      </c>
      <c r="AL14" t="s">
        <v>55</v>
      </c>
      <c r="AM14" s="4">
        <v>38264</v>
      </c>
    </row>
    <row r="15" spans="1:39" ht="19.5" customHeight="1">
      <c r="A15" s="11" t="s">
        <v>65</v>
      </c>
      <c r="B15" s="12">
        <v>38188</v>
      </c>
      <c r="C15" s="12">
        <v>38188</v>
      </c>
      <c r="D15" s="12">
        <v>38194</v>
      </c>
      <c r="E15" s="11"/>
      <c r="F15" s="11" t="s">
        <v>64</v>
      </c>
      <c r="G15" s="13">
        <v>237187500</v>
      </c>
      <c r="H15" s="14">
        <f t="shared" si="0"/>
        <v>237.1875</v>
      </c>
      <c r="I15" s="15">
        <v>234.19</v>
      </c>
      <c r="J15" s="16">
        <v>3.5</v>
      </c>
      <c r="K15" s="16"/>
      <c r="L15" s="11" t="s">
        <v>66</v>
      </c>
      <c r="M15" s="11" t="s">
        <v>47</v>
      </c>
      <c r="N15" s="11" t="s">
        <v>244</v>
      </c>
      <c r="O15" s="11" t="s">
        <v>248</v>
      </c>
      <c r="P15" s="4">
        <v>38284</v>
      </c>
      <c r="Q15" s="2">
        <v>-11.930000305175781</v>
      </c>
      <c r="R15" s="2">
        <v>3.359999895095825</v>
      </c>
      <c r="S15" s="2">
        <v>6.130000114440918</v>
      </c>
      <c r="T15" s="2">
        <v>-1.0700000524520874</v>
      </c>
      <c r="U15" s="2">
        <v>31.09000015258789</v>
      </c>
      <c r="Y15" t="s">
        <v>107</v>
      </c>
      <c r="Z15" s="3">
        <v>18.75</v>
      </c>
      <c r="AA15" s="3">
        <v>77.97183799999999</v>
      </c>
      <c r="AC15" s="1">
        <v>2</v>
      </c>
      <c r="AD15" s="1">
        <v>2</v>
      </c>
      <c r="AE15" s="1">
        <v>10</v>
      </c>
      <c r="AF15" s="3">
        <v>11</v>
      </c>
      <c r="AG15" s="3">
        <v>77.97183799999999</v>
      </c>
      <c r="AH15" t="s">
        <v>108</v>
      </c>
      <c r="AI15" t="s">
        <v>109</v>
      </c>
      <c r="AJ15" t="s">
        <v>110</v>
      </c>
      <c r="AK15" t="s">
        <v>111</v>
      </c>
      <c r="AL15" t="s">
        <v>55</v>
      </c>
      <c r="AM15" s="4">
        <v>38394</v>
      </c>
    </row>
    <row r="16" spans="1:39" ht="19.5" customHeight="1">
      <c r="A16" s="11" t="s">
        <v>73</v>
      </c>
      <c r="B16" s="12">
        <v>38175</v>
      </c>
      <c r="C16" s="12">
        <v>38175</v>
      </c>
      <c r="D16" s="12">
        <v>38181</v>
      </c>
      <c r="E16" s="11"/>
      <c r="F16" s="11" t="s">
        <v>72</v>
      </c>
      <c r="G16" s="13">
        <v>246200625</v>
      </c>
      <c r="H16" s="14">
        <f t="shared" si="0"/>
        <v>246.200625</v>
      </c>
      <c r="I16" s="15">
        <v>219.3</v>
      </c>
      <c r="J16" s="16">
        <v>4</v>
      </c>
      <c r="K16" s="16"/>
      <c r="L16" s="11" t="s">
        <v>66</v>
      </c>
      <c r="M16" s="11" t="s">
        <v>47</v>
      </c>
      <c r="N16" s="11" t="s">
        <v>244</v>
      </c>
      <c r="O16" s="11" t="s">
        <v>74</v>
      </c>
      <c r="P16" s="4">
        <v>38271</v>
      </c>
      <c r="Q16" s="2">
        <v>-4.070000171661377</v>
      </c>
      <c r="R16" s="2">
        <v>0.9300000071525574</v>
      </c>
      <c r="S16" s="2">
        <v>2.380000114440918</v>
      </c>
      <c r="T16" s="2">
        <v>0.7300000190734863</v>
      </c>
      <c r="U16" s="2">
        <v>14.220000267028809</v>
      </c>
      <c r="Y16" t="s">
        <v>120</v>
      </c>
      <c r="Z16" s="3">
        <v>24.75</v>
      </c>
      <c r="AA16" s="3">
        <v>60.885979999999996</v>
      </c>
      <c r="AC16" s="1">
        <v>1</v>
      </c>
      <c r="AD16" s="1">
        <v>1</v>
      </c>
      <c r="AE16" s="1">
        <v>5</v>
      </c>
      <c r="AF16" s="3">
        <v>8.5</v>
      </c>
      <c r="AG16" s="3">
        <v>60.885979999999996</v>
      </c>
      <c r="AH16" t="s">
        <v>121</v>
      </c>
      <c r="AI16" t="s">
        <v>122</v>
      </c>
      <c r="AJ16" t="s">
        <v>123</v>
      </c>
      <c r="AK16" t="s">
        <v>124</v>
      </c>
      <c r="AL16" t="s">
        <v>55</v>
      </c>
      <c r="AM16" s="4">
        <v>38260</v>
      </c>
    </row>
    <row r="17" spans="1:39" ht="19.5" customHeight="1">
      <c r="A17" s="11" t="s">
        <v>57</v>
      </c>
      <c r="B17" s="12">
        <v>38168</v>
      </c>
      <c r="C17" s="12">
        <v>38168</v>
      </c>
      <c r="D17" s="12">
        <v>38168</v>
      </c>
      <c r="E17" s="11"/>
      <c r="F17" s="11" t="s">
        <v>56</v>
      </c>
      <c r="G17" s="13">
        <v>458850000</v>
      </c>
      <c r="H17" s="14">
        <f t="shared" si="0"/>
        <v>458.85</v>
      </c>
      <c r="I17" s="15">
        <v>408.12</v>
      </c>
      <c r="J17" s="16">
        <v>3</v>
      </c>
      <c r="K17" s="16"/>
      <c r="L17" s="11" t="s">
        <v>48</v>
      </c>
      <c r="M17" s="11" t="s">
        <v>47</v>
      </c>
      <c r="N17" s="11" t="s">
        <v>243</v>
      </c>
      <c r="O17" s="11" t="s">
        <v>58</v>
      </c>
      <c r="P17" s="4">
        <v>38258</v>
      </c>
      <c r="Q17" s="2">
        <v>-2.2300000190734863</v>
      </c>
      <c r="R17" s="2">
        <v>1.0499999523162842</v>
      </c>
      <c r="S17" s="2">
        <v>2.2899999618530273</v>
      </c>
      <c r="T17" s="2">
        <v>6.400000095367432</v>
      </c>
      <c r="U17" s="2">
        <v>27.139999389648438</v>
      </c>
      <c r="Y17" t="s">
        <v>59</v>
      </c>
      <c r="Z17" s="3">
        <v>42</v>
      </c>
      <c r="AA17" s="3">
        <v>182.03</v>
      </c>
      <c r="AC17" s="1">
        <v>1</v>
      </c>
      <c r="AD17" s="1">
        <v>2</v>
      </c>
      <c r="AE17" s="1">
        <v>6</v>
      </c>
      <c r="AF17" s="3">
        <v>9.5</v>
      </c>
      <c r="AG17" s="3">
        <v>182.03</v>
      </c>
      <c r="AH17" t="s">
        <v>60</v>
      </c>
      <c r="AI17" t="s">
        <v>61</v>
      </c>
      <c r="AJ17" t="s">
        <v>62</v>
      </c>
      <c r="AK17" t="s">
        <v>63</v>
      </c>
      <c r="AL17" t="s">
        <v>55</v>
      </c>
      <c r="AM17" s="4">
        <v>38231</v>
      </c>
    </row>
    <row r="18" spans="1:39" ht="19.5" customHeight="1">
      <c r="A18" s="11" t="s">
        <v>154</v>
      </c>
      <c r="B18" s="12">
        <v>38142</v>
      </c>
      <c r="C18" s="12">
        <v>38142</v>
      </c>
      <c r="D18" s="12">
        <v>38146</v>
      </c>
      <c r="E18" s="11"/>
      <c r="F18" s="11" t="s">
        <v>153</v>
      </c>
      <c r="G18" s="13">
        <v>150000000</v>
      </c>
      <c r="H18" s="14">
        <f t="shared" si="0"/>
        <v>150</v>
      </c>
      <c r="I18" s="15">
        <v>131.648</v>
      </c>
      <c r="J18" s="16">
        <v>3.5</v>
      </c>
      <c r="K18" s="16"/>
      <c r="L18" s="11" t="s">
        <v>48</v>
      </c>
      <c r="M18" s="11" t="s">
        <v>47</v>
      </c>
      <c r="N18" s="11" t="s">
        <v>243</v>
      </c>
      <c r="O18" s="11" t="s">
        <v>74</v>
      </c>
      <c r="P18" s="4">
        <v>38236</v>
      </c>
      <c r="Q18" s="2">
        <v>0.27000001072883606</v>
      </c>
      <c r="R18" s="2">
        <v>0.07000000029802322</v>
      </c>
      <c r="S18" s="2">
        <v>-1.2699999809265137</v>
      </c>
      <c r="T18" s="2">
        <v>-1.2300000190734863</v>
      </c>
      <c r="U18" s="2">
        <v>5.670000076293945</v>
      </c>
      <c r="Y18" t="s">
        <v>155</v>
      </c>
      <c r="Z18" s="3">
        <v>30</v>
      </c>
      <c r="AA18" s="3">
        <v>74.258755</v>
      </c>
      <c r="AB18" t="s">
        <v>156</v>
      </c>
      <c r="AC18" s="1">
        <v>1</v>
      </c>
      <c r="AD18" s="1">
        <v>2</v>
      </c>
      <c r="AE18" s="1">
        <v>4</v>
      </c>
      <c r="AF18" s="3">
        <v>4.4</v>
      </c>
      <c r="AG18" s="3">
        <v>74.258755</v>
      </c>
      <c r="AH18" t="s">
        <v>157</v>
      </c>
      <c r="AI18" t="s">
        <v>158</v>
      </c>
      <c r="AJ18" t="s">
        <v>159</v>
      </c>
      <c r="AK18" t="s">
        <v>160</v>
      </c>
      <c r="AL18" t="s">
        <v>55</v>
      </c>
      <c r="AM18" s="4">
        <v>38457</v>
      </c>
    </row>
    <row r="19" spans="1:39" ht="19.5" customHeight="1">
      <c r="A19" s="11" t="s">
        <v>139</v>
      </c>
      <c r="B19" s="12">
        <v>38063</v>
      </c>
      <c r="C19" s="12">
        <v>38063</v>
      </c>
      <c r="D19" s="12">
        <v>38071</v>
      </c>
      <c r="E19" s="11"/>
      <c r="F19" s="11" t="s">
        <v>138</v>
      </c>
      <c r="G19" s="13">
        <v>249348750</v>
      </c>
      <c r="H19" s="14">
        <f t="shared" si="0"/>
        <v>249.34875</v>
      </c>
      <c r="I19" s="15">
        <v>183.9825</v>
      </c>
      <c r="J19" s="16">
        <v>3.5</v>
      </c>
      <c r="K19" s="16"/>
      <c r="L19" s="11" t="s">
        <v>48</v>
      </c>
      <c r="M19" s="11" t="s">
        <v>47</v>
      </c>
      <c r="N19" s="11" t="s">
        <v>243</v>
      </c>
      <c r="O19" s="11" t="s">
        <v>252</v>
      </c>
      <c r="P19" s="4">
        <v>38161</v>
      </c>
      <c r="Q19" s="2">
        <v>3.819999933242798</v>
      </c>
      <c r="R19" s="2">
        <v>1.0199999809265137</v>
      </c>
      <c r="S19" s="2">
        <v>3.630000114440918</v>
      </c>
      <c r="T19" s="2">
        <v>0.7699999809265137</v>
      </c>
      <c r="U19" s="2">
        <v>12.739999771118164</v>
      </c>
      <c r="Y19" t="s">
        <v>141</v>
      </c>
      <c r="Z19" s="3">
        <v>20.649999618530273</v>
      </c>
      <c r="AA19" s="3">
        <v>83.822709</v>
      </c>
      <c r="AC19" s="1">
        <v>3</v>
      </c>
      <c r="AD19" s="1">
        <v>3</v>
      </c>
      <c r="AE19" s="1">
        <v>6</v>
      </c>
      <c r="AF19" s="3">
        <v>9.25</v>
      </c>
      <c r="AG19" s="3">
        <v>83.822709</v>
      </c>
      <c r="AH19" t="s">
        <v>142</v>
      </c>
      <c r="AI19" t="s">
        <v>143</v>
      </c>
      <c r="AJ19" t="s">
        <v>144</v>
      </c>
      <c r="AK19" t="s">
        <v>145</v>
      </c>
      <c r="AL19" t="s">
        <v>55</v>
      </c>
      <c r="AM19" s="4">
        <v>38233</v>
      </c>
    </row>
    <row r="20" spans="1:39" ht="19.5" customHeight="1">
      <c r="A20" s="11" t="s">
        <v>97</v>
      </c>
      <c r="B20" s="12">
        <v>38008</v>
      </c>
      <c r="C20" s="12">
        <v>38058</v>
      </c>
      <c r="D20" s="12">
        <v>38064</v>
      </c>
      <c r="E20" s="11"/>
      <c r="F20" s="11" t="s">
        <v>96</v>
      </c>
      <c r="G20" s="13">
        <v>249686640</v>
      </c>
      <c r="H20" s="14">
        <f t="shared" si="0"/>
        <v>249.68664</v>
      </c>
      <c r="I20" s="15">
        <v>242.925</v>
      </c>
      <c r="J20" s="16">
        <v>4.380000114440918</v>
      </c>
      <c r="K20" s="16"/>
      <c r="L20" s="11" t="s">
        <v>98</v>
      </c>
      <c r="M20" s="11" t="s">
        <v>47</v>
      </c>
      <c r="N20" s="11" t="s">
        <v>245</v>
      </c>
      <c r="O20" s="11" t="s">
        <v>99</v>
      </c>
      <c r="P20" s="4">
        <v>38154</v>
      </c>
      <c r="Q20" s="2">
        <v>-1.0199999809265137</v>
      </c>
      <c r="R20" s="2">
        <v>1.25</v>
      </c>
      <c r="S20" s="2">
        <v>0.1599999964237213</v>
      </c>
      <c r="T20" s="2">
        <v>-1.309999942779541</v>
      </c>
      <c r="U20" s="2">
        <v>-17.1299991607666</v>
      </c>
      <c r="Y20" t="s">
        <v>100</v>
      </c>
      <c r="Z20" s="3">
        <v>32.099998474121094</v>
      </c>
      <c r="AA20" s="3">
        <v>50.278797999999995</v>
      </c>
      <c r="AC20" s="1">
        <v>1</v>
      </c>
      <c r="AD20" s="1">
        <v>1</v>
      </c>
      <c r="AE20" s="1">
        <v>3</v>
      </c>
      <c r="AF20" s="3">
        <v>7.5</v>
      </c>
      <c r="AG20" s="3">
        <v>50.278797999999995</v>
      </c>
      <c r="AH20" t="s">
        <v>101</v>
      </c>
      <c r="AI20" t="s">
        <v>102</v>
      </c>
      <c r="AJ20" t="s">
        <v>103</v>
      </c>
      <c r="AK20" t="s">
        <v>104</v>
      </c>
      <c r="AL20" t="s">
        <v>105</v>
      </c>
      <c r="AM20" s="4">
        <v>38166</v>
      </c>
    </row>
    <row r="21" spans="1:39" ht="19.5" customHeight="1">
      <c r="A21" s="11" t="s">
        <v>176</v>
      </c>
      <c r="B21" s="12">
        <v>38055</v>
      </c>
      <c r="C21" s="12">
        <v>38055</v>
      </c>
      <c r="D21" s="12">
        <v>38056</v>
      </c>
      <c r="E21" s="11"/>
      <c r="F21" s="11" t="s">
        <v>175</v>
      </c>
      <c r="G21" s="13">
        <v>103720000</v>
      </c>
      <c r="H21" s="14">
        <f t="shared" si="0"/>
        <v>103.72</v>
      </c>
      <c r="I21" s="15">
        <v>105.78</v>
      </c>
      <c r="J21" s="16">
        <v>4</v>
      </c>
      <c r="K21" s="16"/>
      <c r="L21" s="11" t="s">
        <v>48</v>
      </c>
      <c r="M21" s="11" t="s">
        <v>47</v>
      </c>
      <c r="N21" s="11" t="s">
        <v>243</v>
      </c>
      <c r="O21" s="11" t="s">
        <v>74</v>
      </c>
      <c r="P21" s="4">
        <v>38146</v>
      </c>
      <c r="Q21" s="2">
        <v>-1.9500000476837158</v>
      </c>
      <c r="R21" s="2">
        <v>-0.8899999856948853</v>
      </c>
      <c r="S21" s="2">
        <v>0.4000000059604645</v>
      </c>
      <c r="T21" s="2">
        <v>-3.319999933242798</v>
      </c>
      <c r="U21" s="2">
        <v>0.46000000834465027</v>
      </c>
      <c r="Y21" t="s">
        <v>177</v>
      </c>
      <c r="Z21" s="3">
        <v>51.86000061035156</v>
      </c>
      <c r="AA21" s="3">
        <v>40.032319</v>
      </c>
      <c r="AC21" s="1">
        <v>1</v>
      </c>
      <c r="AD21" s="1">
        <v>1</v>
      </c>
      <c r="AE21" s="1">
        <v>4</v>
      </c>
      <c r="AF21" s="3">
        <v>2</v>
      </c>
      <c r="AG21" s="3">
        <v>40.032319</v>
      </c>
      <c r="AH21" t="s">
        <v>178</v>
      </c>
      <c r="AI21" t="s">
        <v>179</v>
      </c>
      <c r="AJ21" t="s">
        <v>180</v>
      </c>
      <c r="AK21" t="s">
        <v>181</v>
      </c>
      <c r="AL21" t="s">
        <v>55</v>
      </c>
      <c r="AM21" s="4">
        <v>38285</v>
      </c>
    </row>
    <row r="22" spans="1:39" ht="19.5" customHeight="1">
      <c r="A22" s="11" t="s">
        <v>147</v>
      </c>
      <c r="B22" s="12">
        <v>37998</v>
      </c>
      <c r="C22" s="12">
        <v>37998</v>
      </c>
      <c r="D22" s="12">
        <v>38006</v>
      </c>
      <c r="E22" s="11"/>
      <c r="F22" s="11" t="s">
        <v>146</v>
      </c>
      <c r="G22" s="13">
        <v>180625000</v>
      </c>
      <c r="H22" s="14">
        <f t="shared" si="0"/>
        <v>180.625</v>
      </c>
      <c r="I22" s="15">
        <v>179.775</v>
      </c>
      <c r="J22" s="16">
        <v>3.509999990463257</v>
      </c>
      <c r="K22" s="16"/>
      <c r="L22" s="11" t="s">
        <v>66</v>
      </c>
      <c r="M22" s="11" t="s">
        <v>47</v>
      </c>
      <c r="N22" s="11" t="s">
        <v>244</v>
      </c>
      <c r="O22" s="11" t="s">
        <v>74</v>
      </c>
      <c r="P22" s="4">
        <v>38096</v>
      </c>
      <c r="Q22" s="2">
        <v>0.4699999988079071</v>
      </c>
      <c r="R22" s="2">
        <v>-0.800000011920929</v>
      </c>
      <c r="S22" s="2">
        <v>-1.2899999618530273</v>
      </c>
      <c r="T22" s="2">
        <v>-3.1500000953674316</v>
      </c>
      <c r="U22" s="2">
        <v>14.819999694824219</v>
      </c>
      <c r="Y22" t="s">
        <v>148</v>
      </c>
      <c r="Z22" s="3">
        <v>42.5</v>
      </c>
      <c r="AA22" s="3">
        <v>38.05</v>
      </c>
      <c r="AC22" s="1">
        <v>1</v>
      </c>
      <c r="AD22" s="1">
        <v>1</v>
      </c>
      <c r="AE22" s="1">
        <v>5</v>
      </c>
      <c r="AF22" s="3">
        <v>4.25</v>
      </c>
      <c r="AG22" s="3">
        <v>38.05</v>
      </c>
      <c r="AH22" t="s">
        <v>149</v>
      </c>
      <c r="AI22" t="s">
        <v>150</v>
      </c>
      <c r="AJ22" t="s">
        <v>151</v>
      </c>
      <c r="AK22" t="s">
        <v>152</v>
      </c>
      <c r="AL22" t="s">
        <v>55</v>
      </c>
      <c r="AM22" s="4">
        <v>38352</v>
      </c>
    </row>
    <row r="23" spans="1:15" ht="19.5" customHeight="1">
      <c r="A23" s="17"/>
      <c r="B23" s="18"/>
      <c r="C23" s="18"/>
      <c r="D23" s="18"/>
      <c r="E23" s="17"/>
      <c r="F23" s="18" t="s">
        <v>254</v>
      </c>
      <c r="G23" s="18"/>
      <c r="H23" s="19">
        <f>AVERAGE(H5:H22)</f>
        <v>245.88363783333338</v>
      </c>
      <c r="I23" s="19">
        <f>AVERAGE(I5:I22)</f>
        <v>218.38758133333337</v>
      </c>
      <c r="J23" s="23">
        <f>AVERAGE(J5:J22)</f>
        <v>3.57277778784434</v>
      </c>
      <c r="K23" s="17"/>
      <c r="L23" s="17"/>
      <c r="M23" s="17"/>
      <c r="N23" s="17"/>
      <c r="O23" s="17"/>
    </row>
    <row r="24" spans="1:15" ht="19.5" customHeight="1" thickBot="1">
      <c r="A24" s="20"/>
      <c r="B24" s="21"/>
      <c r="C24" s="21"/>
      <c r="D24" s="21"/>
      <c r="E24" s="20"/>
      <c r="F24" s="21" t="s">
        <v>255</v>
      </c>
      <c r="G24" s="21"/>
      <c r="H24" s="22">
        <f>MEDIAN(H5:H22)</f>
        <v>249.517695</v>
      </c>
      <c r="I24" s="22">
        <f>MEDIAN(I5:I22)</f>
        <v>212.5</v>
      </c>
      <c r="J24" s="24">
        <f>MEDIAN(J5:J22)</f>
        <v>3.5</v>
      </c>
      <c r="K24" s="20"/>
      <c r="L24" s="20"/>
      <c r="M24" s="20"/>
      <c r="N24" s="20"/>
      <c r="O24" s="20"/>
    </row>
    <row r="25" spans="1:2" ht="12.75">
      <c r="A25" s="25" t="s">
        <v>258</v>
      </c>
      <c r="B25" s="26" t="s">
        <v>200</v>
      </c>
    </row>
    <row r="27" ht="12.75">
      <c r="A27" s="27" t="s">
        <v>262</v>
      </c>
    </row>
    <row r="28" ht="12.75">
      <c r="A28" s="28" t="s">
        <v>263</v>
      </c>
    </row>
    <row r="29" ht="12.75">
      <c r="A29" s="28" t="s">
        <v>259</v>
      </c>
    </row>
    <row r="30" ht="12.75">
      <c r="A30" s="28" t="s">
        <v>260</v>
      </c>
    </row>
    <row r="31" ht="12.75">
      <c r="A31" s="28" t="s">
        <v>261</v>
      </c>
    </row>
  </sheetData>
  <printOptions/>
  <pageMargins left="0.75" right="0.75" top="1" bottom="1" header="0.5" footer="0.5"/>
  <pageSetup fitToHeight="1" fitToWidth="1" orientation="landscape" scale="82" r:id="rId1"/>
</worksheet>
</file>

<file path=xl/worksheets/sheet4.xml><?xml version="1.0" encoding="utf-8"?>
<worksheet xmlns="http://schemas.openxmlformats.org/spreadsheetml/2006/main" xmlns:r="http://schemas.openxmlformats.org/officeDocument/2006/relationships">
  <dimension ref="A1:AI75"/>
  <sheetViews>
    <sheetView workbookViewId="0" topLeftCell="A1">
      <selection activeCell="E30" sqref="E30"/>
    </sheetView>
  </sheetViews>
  <sheetFormatPr defaultColWidth="9.140625" defaultRowHeight="12.75"/>
  <cols>
    <col min="1" max="2" width="12.00390625" style="0" customWidth="1"/>
    <col min="3" max="3" width="13.00390625" style="0" customWidth="1"/>
    <col min="4" max="4" width="14.00390625" style="0" customWidth="1"/>
    <col min="5" max="5" width="30.00390625" style="0" customWidth="1"/>
    <col min="6" max="6" width="11.00390625" style="0" customWidth="1"/>
    <col min="7" max="7" width="13.00390625" style="0" customWidth="1"/>
    <col min="8" max="8" width="10.00390625" style="0" customWidth="1"/>
    <col min="9" max="9" width="9.00390625" style="0" customWidth="1"/>
    <col min="10" max="10" width="14.00390625" style="0" customWidth="1"/>
    <col min="11" max="11" width="9.00390625" style="0" customWidth="1"/>
    <col min="12" max="12" width="12.00390625" style="0" customWidth="1"/>
    <col min="13" max="16" width="10.00390625" style="0" customWidth="1"/>
    <col min="17" max="17" width="11.00390625" style="0" customWidth="1"/>
    <col min="18" max="19" width="10.00390625" style="0" customWidth="1"/>
    <col min="20" max="21" width="17.00390625" style="0" customWidth="1"/>
    <col min="22" max="22" width="19.00390625" style="0" customWidth="1"/>
    <col min="23" max="23" width="13.00390625" style="0" customWidth="1"/>
    <col min="24" max="24" width="41.00390625" style="0" customWidth="1"/>
    <col min="25" max="25" width="14.00390625" style="0" customWidth="1"/>
    <col min="26" max="26" width="11.00390625" style="0" customWidth="1"/>
    <col min="27" max="27" width="10.00390625" style="0" customWidth="1"/>
    <col min="28" max="28" width="16.00390625" style="0" customWidth="1"/>
    <col min="29" max="29" width="13.00390625" style="0" customWidth="1"/>
    <col min="30" max="30" width="14.00390625" style="0" customWidth="1"/>
    <col min="31" max="33" width="41.00390625" style="0" customWidth="1"/>
    <col min="34" max="34" width="7.00390625" style="0" customWidth="1"/>
    <col min="35" max="35" width="12.00390625" style="0" customWidth="1"/>
  </cols>
  <sheetData>
    <row r="1" spans="1:35" ht="12.75">
      <c r="A1" s="5" t="s">
        <v>0</v>
      </c>
      <c r="B1" s="5" t="s">
        <v>1</v>
      </c>
      <c r="C1" s="5" t="s">
        <v>2</v>
      </c>
      <c r="D1" s="5" t="s">
        <v>3</v>
      </c>
      <c r="E1" t="s">
        <v>4</v>
      </c>
      <c r="F1" t="s">
        <v>5</v>
      </c>
      <c r="G1" s="5" t="s">
        <v>6</v>
      </c>
      <c r="H1" s="5" t="s">
        <v>7</v>
      </c>
      <c r="I1" t="s">
        <v>8</v>
      </c>
      <c r="J1" t="s">
        <v>9</v>
      </c>
      <c r="K1" t="s">
        <v>10</v>
      </c>
      <c r="L1" s="5" t="s">
        <v>11</v>
      </c>
      <c r="M1" s="5" t="s">
        <v>12</v>
      </c>
      <c r="N1" s="5" t="s">
        <v>13</v>
      </c>
      <c r="O1" s="5" t="s">
        <v>14</v>
      </c>
      <c r="P1" s="5" t="s">
        <v>15</v>
      </c>
      <c r="Q1" s="5" t="s">
        <v>16</v>
      </c>
      <c r="R1" s="5" t="s">
        <v>17</v>
      </c>
      <c r="S1" s="5" t="s">
        <v>18</v>
      </c>
      <c r="T1" t="s">
        <v>19</v>
      </c>
      <c r="U1" t="s">
        <v>20</v>
      </c>
      <c r="V1" s="5" t="s">
        <v>21</v>
      </c>
      <c r="W1" s="5" t="s">
        <v>22</v>
      </c>
      <c r="X1" t="s">
        <v>23</v>
      </c>
      <c r="Y1" s="5" t="s">
        <v>24</v>
      </c>
      <c r="Z1" s="5" t="s">
        <v>25</v>
      </c>
      <c r="AA1" s="5" t="s">
        <v>26</v>
      </c>
      <c r="AB1" s="5" t="s">
        <v>27</v>
      </c>
      <c r="AC1" s="5" t="s">
        <v>22</v>
      </c>
      <c r="AD1" t="s">
        <v>28</v>
      </c>
      <c r="AE1" t="s">
        <v>29</v>
      </c>
      <c r="AF1" t="s">
        <v>30</v>
      </c>
      <c r="AG1" t="s">
        <v>31</v>
      </c>
      <c r="AH1" t="s">
        <v>32</v>
      </c>
      <c r="AI1" s="5" t="s">
        <v>33</v>
      </c>
    </row>
    <row r="2" spans="1:35" ht="12.75">
      <c r="A2" s="4">
        <v>38225</v>
      </c>
      <c r="B2" s="4">
        <v>38225</v>
      </c>
      <c r="C2" s="4">
        <v>38301</v>
      </c>
      <c r="D2" s="1">
        <v>766666665</v>
      </c>
      <c r="E2" t="s">
        <v>34</v>
      </c>
      <c r="F2" t="s">
        <v>35</v>
      </c>
      <c r="G2" s="3">
        <v>799.999992</v>
      </c>
      <c r="H2" s="2">
        <v>5.5</v>
      </c>
      <c r="I2" t="s">
        <v>36</v>
      </c>
      <c r="J2" t="s">
        <v>37</v>
      </c>
      <c r="K2" t="s">
        <v>38</v>
      </c>
      <c r="L2" s="4">
        <v>38481</v>
      </c>
      <c r="M2" s="2">
        <v>-16.670000076293945</v>
      </c>
      <c r="N2" s="2">
        <v>8</v>
      </c>
      <c r="O2" s="2">
        <v>8</v>
      </c>
      <c r="P2" s="2">
        <v>25.670000076293945</v>
      </c>
      <c r="Q2" s="2">
        <v>18.670000076293945</v>
      </c>
      <c r="R2" s="3">
        <v>17</v>
      </c>
      <c r="S2" s="3">
        <v>19</v>
      </c>
      <c r="T2" t="s">
        <v>39</v>
      </c>
      <c r="U2" t="s">
        <v>39</v>
      </c>
      <c r="V2" s="3">
        <v>15</v>
      </c>
      <c r="W2" s="3">
        <v>141.663369</v>
      </c>
      <c r="X2" t="s">
        <v>40</v>
      </c>
      <c r="Y2" s="1">
        <v>4</v>
      </c>
      <c r="Z2" s="1">
        <v>4</v>
      </c>
      <c r="AA2" s="1">
        <v>6</v>
      </c>
      <c r="AB2" s="3">
        <v>44.444444</v>
      </c>
      <c r="AC2" s="3">
        <v>141.663369</v>
      </c>
      <c r="AD2" t="s">
        <v>41</v>
      </c>
      <c r="AE2" t="s">
        <v>42</v>
      </c>
      <c r="AF2" t="s">
        <v>43</v>
      </c>
      <c r="AG2" t="s">
        <v>44</v>
      </c>
      <c r="AI2" s="4">
        <v>38366</v>
      </c>
    </row>
    <row r="3" spans="1:35" ht="12.75">
      <c r="A3" s="4">
        <v>38117</v>
      </c>
      <c r="B3" s="4">
        <v>38117</v>
      </c>
      <c r="C3" s="4">
        <v>38118</v>
      </c>
      <c r="D3" s="1">
        <v>528360000</v>
      </c>
      <c r="E3" t="s">
        <v>45</v>
      </c>
      <c r="F3" t="s">
        <v>46</v>
      </c>
      <c r="G3" s="3">
        <v>545.86</v>
      </c>
      <c r="H3" s="2">
        <v>3</v>
      </c>
      <c r="I3" t="s">
        <v>47</v>
      </c>
      <c r="J3" t="s">
        <v>48</v>
      </c>
      <c r="K3" t="s">
        <v>49</v>
      </c>
      <c r="L3" s="4">
        <v>38208</v>
      </c>
      <c r="M3" s="2">
        <v>-3.2100000381469727</v>
      </c>
      <c r="N3" s="2">
        <v>0.28999999165534973</v>
      </c>
      <c r="O3" s="2">
        <v>0.07999999821186066</v>
      </c>
      <c r="P3" s="2">
        <v>3.5</v>
      </c>
      <c r="Q3" s="2">
        <v>21.040000915527344</v>
      </c>
      <c r="U3" t="s">
        <v>50</v>
      </c>
      <c r="V3" s="3">
        <v>37.7400016784668</v>
      </c>
      <c r="W3" s="3">
        <v>240.944179</v>
      </c>
      <c r="Y3" s="1">
        <v>2</v>
      </c>
      <c r="Z3" s="1">
        <v>2</v>
      </c>
      <c r="AA3" s="1">
        <v>12</v>
      </c>
      <c r="AB3" s="3">
        <v>14</v>
      </c>
      <c r="AC3" s="3">
        <v>240.944179</v>
      </c>
      <c r="AD3" t="s">
        <v>51</v>
      </c>
      <c r="AE3" t="s">
        <v>52</v>
      </c>
      <c r="AF3" t="s">
        <v>53</v>
      </c>
      <c r="AG3" t="s">
        <v>54</v>
      </c>
      <c r="AH3" t="s">
        <v>55</v>
      </c>
      <c r="AI3" s="4">
        <v>38338</v>
      </c>
    </row>
    <row r="4" spans="1:35" ht="12.75">
      <c r="A4" s="4">
        <v>38168</v>
      </c>
      <c r="B4" s="4">
        <v>38168</v>
      </c>
      <c r="C4" s="4">
        <v>38168</v>
      </c>
      <c r="D4" s="1">
        <v>458850000</v>
      </c>
      <c r="E4" t="s">
        <v>56</v>
      </c>
      <c r="F4" t="s">
        <v>57</v>
      </c>
      <c r="G4" s="3">
        <v>408.12</v>
      </c>
      <c r="H4" s="2">
        <v>3</v>
      </c>
      <c r="I4" t="s">
        <v>47</v>
      </c>
      <c r="J4" t="s">
        <v>48</v>
      </c>
      <c r="K4" t="s">
        <v>58</v>
      </c>
      <c r="L4" s="4">
        <v>38258</v>
      </c>
      <c r="M4" s="2">
        <v>-2.2300000190734863</v>
      </c>
      <c r="N4" s="2">
        <v>1.0499999523162842</v>
      </c>
      <c r="O4" s="2">
        <v>2.2899999618530273</v>
      </c>
      <c r="P4" s="2">
        <v>6.400000095367432</v>
      </c>
      <c r="Q4" s="2">
        <v>27.139999389648438</v>
      </c>
      <c r="U4" t="s">
        <v>59</v>
      </c>
      <c r="V4" s="3">
        <v>42</v>
      </c>
      <c r="W4" s="3">
        <v>182.03</v>
      </c>
      <c r="Y4" s="1">
        <v>1</v>
      </c>
      <c r="Z4" s="1">
        <v>2</v>
      </c>
      <c r="AA4" s="1">
        <v>6</v>
      </c>
      <c r="AB4" s="3">
        <v>9.5</v>
      </c>
      <c r="AC4" s="3">
        <v>182.03</v>
      </c>
      <c r="AD4" t="s">
        <v>60</v>
      </c>
      <c r="AE4" t="s">
        <v>61</v>
      </c>
      <c r="AF4" t="s">
        <v>62</v>
      </c>
      <c r="AG4" t="s">
        <v>63</v>
      </c>
      <c r="AH4" t="s">
        <v>55</v>
      </c>
      <c r="AI4" s="4">
        <v>38231</v>
      </c>
    </row>
    <row r="5" spans="1:35" ht="12.75">
      <c r="A5" s="4">
        <v>38390</v>
      </c>
      <c r="B5" s="4">
        <v>38390</v>
      </c>
      <c r="C5" s="4">
        <v>38390</v>
      </c>
      <c r="D5" s="1">
        <v>342999966</v>
      </c>
      <c r="E5" t="s">
        <v>64</v>
      </c>
      <c r="F5" t="s">
        <v>65</v>
      </c>
      <c r="G5" s="3">
        <v>360.149964</v>
      </c>
      <c r="H5" s="2">
        <v>3.0399999618530273</v>
      </c>
      <c r="I5" t="s">
        <v>47</v>
      </c>
      <c r="J5" t="s">
        <v>66</v>
      </c>
      <c r="K5" t="s">
        <v>67</v>
      </c>
      <c r="L5" s="4">
        <v>38480</v>
      </c>
      <c r="M5" s="2">
        <v>-4.760000228881836</v>
      </c>
      <c r="N5" s="2">
        <v>7</v>
      </c>
      <c r="O5" s="2">
        <v>9.130000114440918</v>
      </c>
      <c r="P5" s="2">
        <v>12.609999656677246</v>
      </c>
      <c r="Q5" s="2">
        <v>6.869999885559082</v>
      </c>
      <c r="U5" t="s">
        <v>68</v>
      </c>
      <c r="V5" s="3">
        <v>23</v>
      </c>
      <c r="W5" s="3">
        <v>105.48742399999999</v>
      </c>
      <c r="Y5" s="1">
        <v>2</v>
      </c>
      <c r="Z5" s="1">
        <v>2</v>
      </c>
      <c r="AA5" s="1">
        <v>0</v>
      </c>
      <c r="AB5" s="3">
        <v>14.913041999999999</v>
      </c>
      <c r="AC5" s="3">
        <v>105.48742399999999</v>
      </c>
      <c r="AE5" t="s">
        <v>69</v>
      </c>
      <c r="AF5" t="s">
        <v>70</v>
      </c>
      <c r="AG5" t="s">
        <v>71</v>
      </c>
      <c r="AH5" t="s">
        <v>55</v>
      </c>
      <c r="AI5" s="4">
        <v>38457</v>
      </c>
    </row>
    <row r="6" spans="1:35" ht="12.75">
      <c r="A6" s="4">
        <v>38274</v>
      </c>
      <c r="B6" s="4">
        <v>38274</v>
      </c>
      <c r="C6" s="4">
        <v>38281</v>
      </c>
      <c r="D6" s="1">
        <v>398475000</v>
      </c>
      <c r="E6" t="s">
        <v>72</v>
      </c>
      <c r="F6" t="s">
        <v>73</v>
      </c>
      <c r="G6" s="3">
        <v>327.34</v>
      </c>
      <c r="H6" s="2">
        <v>4</v>
      </c>
      <c r="I6" t="s">
        <v>47</v>
      </c>
      <c r="J6" t="s">
        <v>66</v>
      </c>
      <c r="K6" t="s">
        <v>74</v>
      </c>
      <c r="L6" s="4">
        <v>38371</v>
      </c>
      <c r="M6" s="2">
        <v>-1.7100000381469727</v>
      </c>
      <c r="N6" s="2">
        <v>2.630000114440918</v>
      </c>
      <c r="O6" s="2">
        <v>4.039999961853027</v>
      </c>
      <c r="P6" s="2">
        <v>5.25</v>
      </c>
      <c r="Q6" s="2">
        <v>14.220000267028809</v>
      </c>
      <c r="U6" t="s">
        <v>75</v>
      </c>
      <c r="V6" s="3">
        <v>24.75</v>
      </c>
      <c r="W6" s="3">
        <v>76.51869599999999</v>
      </c>
      <c r="Y6" s="1">
        <v>1</v>
      </c>
      <c r="Z6" s="1">
        <v>1</v>
      </c>
      <c r="AA6" s="1">
        <v>4</v>
      </c>
      <c r="AB6" s="3">
        <v>13</v>
      </c>
      <c r="AC6" s="3">
        <v>76.51869599999999</v>
      </c>
      <c r="AD6" t="s">
        <v>76</v>
      </c>
      <c r="AE6" t="s">
        <v>77</v>
      </c>
      <c r="AF6" t="s">
        <v>78</v>
      </c>
      <c r="AG6" t="s">
        <v>79</v>
      </c>
      <c r="AH6" t="s">
        <v>55</v>
      </c>
      <c r="AI6" s="4">
        <v>38343</v>
      </c>
    </row>
    <row r="7" spans="1:35" ht="12.75">
      <c r="A7" s="4">
        <v>38306</v>
      </c>
      <c r="B7" s="4">
        <v>38306</v>
      </c>
      <c r="C7" s="4">
        <v>38309</v>
      </c>
      <c r="D7" s="1">
        <v>342350400</v>
      </c>
      <c r="E7" t="s">
        <v>80</v>
      </c>
      <c r="F7" t="s">
        <v>81</v>
      </c>
      <c r="G7" s="3">
        <v>309.6</v>
      </c>
      <c r="H7" s="2">
        <v>3</v>
      </c>
      <c r="I7" t="s">
        <v>47</v>
      </c>
      <c r="J7" t="s">
        <v>66</v>
      </c>
      <c r="K7" t="s">
        <v>82</v>
      </c>
      <c r="L7" s="4">
        <v>38399</v>
      </c>
      <c r="M7" s="2">
        <v>-3.8399999141693115</v>
      </c>
      <c r="N7" s="2">
        <v>4.21999979019165</v>
      </c>
      <c r="O7" s="2">
        <v>6.579999923706055</v>
      </c>
      <c r="P7" s="2">
        <v>7.21999979019165</v>
      </c>
      <c r="Q7" s="2">
        <v>15.699999809265137</v>
      </c>
      <c r="U7" t="s">
        <v>83</v>
      </c>
      <c r="V7" s="3">
        <v>31.010000228881836</v>
      </c>
      <c r="W7" s="3">
        <v>74.940838</v>
      </c>
      <c r="Y7" s="1">
        <v>2</v>
      </c>
      <c r="Z7" s="1">
        <v>2</v>
      </c>
      <c r="AA7" s="1">
        <v>7</v>
      </c>
      <c r="AB7" s="3">
        <v>9.6</v>
      </c>
      <c r="AC7" s="3">
        <v>74.940838</v>
      </c>
      <c r="AD7" t="s">
        <v>84</v>
      </c>
      <c r="AE7" t="s">
        <v>85</v>
      </c>
      <c r="AF7" t="s">
        <v>86</v>
      </c>
      <c r="AG7" t="s">
        <v>87</v>
      </c>
      <c r="AH7" t="s">
        <v>55</v>
      </c>
      <c r="AI7" s="4">
        <v>38372</v>
      </c>
    </row>
    <row r="8" spans="1:35" ht="12.75">
      <c r="A8" s="4">
        <v>38237</v>
      </c>
      <c r="B8" s="4">
        <v>38237</v>
      </c>
      <c r="C8" s="4">
        <v>38239</v>
      </c>
      <c r="D8" s="1">
        <v>287787500</v>
      </c>
      <c r="E8" t="s">
        <v>88</v>
      </c>
      <c r="F8" t="s">
        <v>89</v>
      </c>
      <c r="G8" s="3">
        <v>264.55</v>
      </c>
      <c r="H8" s="2">
        <v>3.5</v>
      </c>
      <c r="I8" t="s">
        <v>47</v>
      </c>
      <c r="J8" t="s">
        <v>48</v>
      </c>
      <c r="K8" t="s">
        <v>90</v>
      </c>
      <c r="L8" s="4">
        <v>38329</v>
      </c>
      <c r="M8" s="2">
        <v>-5.409999847412109</v>
      </c>
      <c r="N8" s="2">
        <v>1.4500000476837158</v>
      </c>
      <c r="O8" s="2">
        <v>2.6500000953674316</v>
      </c>
      <c r="P8" s="2">
        <v>5.559999942779541</v>
      </c>
      <c r="Q8" s="2">
        <v>19.219999313354492</v>
      </c>
      <c r="U8" t="s">
        <v>91</v>
      </c>
      <c r="V8" s="3">
        <v>19.25</v>
      </c>
      <c r="W8" s="3">
        <v>185.663894</v>
      </c>
      <c r="Y8" s="1">
        <v>2</v>
      </c>
      <c r="Z8" s="1">
        <v>2</v>
      </c>
      <c r="AA8" s="1">
        <v>6</v>
      </c>
      <c r="AB8" s="3">
        <v>13</v>
      </c>
      <c r="AC8" s="3">
        <v>185.663894</v>
      </c>
      <c r="AD8" t="s">
        <v>92</v>
      </c>
      <c r="AE8" t="s">
        <v>93</v>
      </c>
      <c r="AF8" t="s">
        <v>94</v>
      </c>
      <c r="AG8" t="s">
        <v>95</v>
      </c>
      <c r="AH8" t="s">
        <v>55</v>
      </c>
      <c r="AI8" s="4">
        <v>38349</v>
      </c>
    </row>
    <row r="9" spans="1:35" ht="12.75">
      <c r="A9" s="4">
        <v>38008</v>
      </c>
      <c r="B9" s="4">
        <v>38058</v>
      </c>
      <c r="C9" s="4">
        <v>38064</v>
      </c>
      <c r="D9" s="1">
        <v>249686640</v>
      </c>
      <c r="E9" t="s">
        <v>96</v>
      </c>
      <c r="F9" t="s">
        <v>97</v>
      </c>
      <c r="G9" s="3">
        <v>242.925</v>
      </c>
      <c r="H9" s="2">
        <v>4.380000114440918</v>
      </c>
      <c r="I9" t="s">
        <v>47</v>
      </c>
      <c r="J9" t="s">
        <v>98</v>
      </c>
      <c r="K9" t="s">
        <v>99</v>
      </c>
      <c r="L9" s="4">
        <v>38154</v>
      </c>
      <c r="M9" s="2">
        <v>-1.0199999809265137</v>
      </c>
      <c r="N9" s="2">
        <v>1.25</v>
      </c>
      <c r="O9" s="2">
        <v>0.1599999964237213</v>
      </c>
      <c r="P9" s="2">
        <v>-1.309999942779541</v>
      </c>
      <c r="Q9" s="2">
        <v>-17.1299991607666</v>
      </c>
      <c r="U9" t="s">
        <v>100</v>
      </c>
      <c r="V9" s="3">
        <v>32.099998474121094</v>
      </c>
      <c r="W9" s="3">
        <v>50.278797999999995</v>
      </c>
      <c r="Y9" s="1">
        <v>1</v>
      </c>
      <c r="Z9" s="1">
        <v>1</v>
      </c>
      <c r="AA9" s="1">
        <v>3</v>
      </c>
      <c r="AB9" s="3">
        <v>7.5</v>
      </c>
      <c r="AC9" s="3">
        <v>50.278797999999995</v>
      </c>
      <c r="AD9" t="s">
        <v>101</v>
      </c>
      <c r="AE9" t="s">
        <v>102</v>
      </c>
      <c r="AF9" t="s">
        <v>103</v>
      </c>
      <c r="AG9" t="s">
        <v>104</v>
      </c>
      <c r="AH9" t="s">
        <v>105</v>
      </c>
      <c r="AI9" s="4">
        <v>38166</v>
      </c>
    </row>
    <row r="10" spans="1:35" ht="12.75">
      <c r="A10" s="4">
        <v>38188</v>
      </c>
      <c r="B10" s="4">
        <v>38188</v>
      </c>
      <c r="C10" s="4">
        <v>38194</v>
      </c>
      <c r="D10" s="1">
        <v>237187500</v>
      </c>
      <c r="E10" t="s">
        <v>64</v>
      </c>
      <c r="F10" t="s">
        <v>65</v>
      </c>
      <c r="G10" s="3">
        <v>234.19</v>
      </c>
      <c r="H10" s="2">
        <v>3.5</v>
      </c>
      <c r="I10" t="s">
        <v>47</v>
      </c>
      <c r="J10" t="s">
        <v>66</v>
      </c>
      <c r="K10" t="s">
        <v>106</v>
      </c>
      <c r="L10" s="4">
        <v>38284</v>
      </c>
      <c r="M10" s="2">
        <v>-11.930000305175781</v>
      </c>
      <c r="N10" s="2">
        <v>3.359999895095825</v>
      </c>
      <c r="O10" s="2">
        <v>6.130000114440918</v>
      </c>
      <c r="P10" s="2">
        <v>-1.0700000524520874</v>
      </c>
      <c r="Q10" s="2">
        <v>31.09000015258789</v>
      </c>
      <c r="U10" t="s">
        <v>107</v>
      </c>
      <c r="V10" s="3">
        <v>18.75</v>
      </c>
      <c r="W10" s="3">
        <v>77.97183799999999</v>
      </c>
      <c r="Y10" s="1">
        <v>2</v>
      </c>
      <c r="Z10" s="1">
        <v>2</v>
      </c>
      <c r="AA10" s="1">
        <v>10</v>
      </c>
      <c r="AB10" s="3">
        <v>11</v>
      </c>
      <c r="AC10" s="3">
        <v>77.97183799999999</v>
      </c>
      <c r="AD10" t="s">
        <v>108</v>
      </c>
      <c r="AE10" t="s">
        <v>109</v>
      </c>
      <c r="AF10" t="s">
        <v>110</v>
      </c>
      <c r="AG10" t="s">
        <v>111</v>
      </c>
      <c r="AH10" t="s">
        <v>55</v>
      </c>
      <c r="AI10" s="4">
        <v>38394</v>
      </c>
    </row>
    <row r="11" spans="1:35" ht="12.75">
      <c r="A11" s="4">
        <v>38468</v>
      </c>
      <c r="B11" s="4">
        <v>38468</v>
      </c>
      <c r="C11" s="4">
        <v>38469</v>
      </c>
      <c r="D11" s="1">
        <v>255990000</v>
      </c>
      <c r="E11" t="s">
        <v>112</v>
      </c>
      <c r="F11" t="s">
        <v>113</v>
      </c>
      <c r="G11" s="3">
        <v>225.833</v>
      </c>
      <c r="H11" s="2">
        <v>3.25</v>
      </c>
      <c r="I11" t="s">
        <v>47</v>
      </c>
      <c r="J11" t="s">
        <v>48</v>
      </c>
      <c r="K11" t="s">
        <v>114</v>
      </c>
      <c r="L11" s="4">
        <v>38559</v>
      </c>
      <c r="M11" s="2">
        <v>-1.4299999475479126</v>
      </c>
      <c r="N11" s="2">
        <v>-0.8799999952316284</v>
      </c>
      <c r="O11" s="2">
        <v>0.7099999785423279</v>
      </c>
      <c r="P11" s="2">
        <v>4.449999809265137</v>
      </c>
      <c r="Q11" s="2">
        <v>6.260000228881836</v>
      </c>
      <c r="U11" t="s">
        <v>115</v>
      </c>
      <c r="V11" s="3">
        <v>42</v>
      </c>
      <c r="W11" s="3">
        <v>96.87</v>
      </c>
      <c r="Y11" s="1">
        <v>1</v>
      </c>
      <c r="Z11" s="1">
        <v>1</v>
      </c>
      <c r="AA11" s="1">
        <v>2</v>
      </c>
      <c r="AB11" s="3">
        <v>5.3</v>
      </c>
      <c r="AC11" s="3">
        <v>96.87</v>
      </c>
      <c r="AD11" t="s">
        <v>116</v>
      </c>
      <c r="AE11" t="s">
        <v>117</v>
      </c>
      <c r="AF11" t="s">
        <v>118</v>
      </c>
      <c r="AG11" t="s">
        <v>119</v>
      </c>
      <c r="AH11" t="s">
        <v>55</v>
      </c>
      <c r="AI11" s="4">
        <v>38489</v>
      </c>
    </row>
    <row r="12" spans="1:35" ht="12.75">
      <c r="A12" s="4">
        <v>38175</v>
      </c>
      <c r="B12" s="4">
        <v>38175</v>
      </c>
      <c r="C12" s="4">
        <v>38181</v>
      </c>
      <c r="D12" s="1">
        <v>246200625</v>
      </c>
      <c r="E12" t="s">
        <v>72</v>
      </c>
      <c r="F12" t="s">
        <v>73</v>
      </c>
      <c r="G12" s="3">
        <v>219.3</v>
      </c>
      <c r="H12" s="2">
        <v>4</v>
      </c>
      <c r="I12" t="s">
        <v>47</v>
      </c>
      <c r="J12" t="s">
        <v>66</v>
      </c>
      <c r="K12" t="s">
        <v>74</v>
      </c>
      <c r="L12" s="4">
        <v>38271</v>
      </c>
      <c r="M12" s="2">
        <v>-4.070000171661377</v>
      </c>
      <c r="N12" s="2">
        <v>0.9300000071525574</v>
      </c>
      <c r="O12" s="2">
        <v>2.380000114440918</v>
      </c>
      <c r="P12" s="2">
        <v>0.7300000190734863</v>
      </c>
      <c r="Q12" s="2">
        <v>14.220000267028809</v>
      </c>
      <c r="U12" t="s">
        <v>120</v>
      </c>
      <c r="V12" s="3">
        <v>24.75</v>
      </c>
      <c r="W12" s="3">
        <v>60.885979999999996</v>
      </c>
      <c r="Y12" s="1">
        <v>1</v>
      </c>
      <c r="Z12" s="1">
        <v>1</v>
      </c>
      <c r="AA12" s="1">
        <v>5</v>
      </c>
      <c r="AB12" s="3">
        <v>8.5</v>
      </c>
      <c r="AC12" s="3">
        <v>60.885979999999996</v>
      </c>
      <c r="AD12" t="s">
        <v>121</v>
      </c>
      <c r="AE12" t="s">
        <v>122</v>
      </c>
      <c r="AF12" t="s">
        <v>123</v>
      </c>
      <c r="AG12" t="s">
        <v>124</v>
      </c>
      <c r="AH12" t="s">
        <v>55</v>
      </c>
      <c r="AI12" s="4">
        <v>38260</v>
      </c>
    </row>
    <row r="13" spans="1:35" ht="12.75">
      <c r="A13" s="4">
        <v>38264</v>
      </c>
      <c r="B13" s="4">
        <v>38264</v>
      </c>
      <c r="C13" s="4">
        <v>38267</v>
      </c>
      <c r="D13" s="1">
        <v>298252500</v>
      </c>
      <c r="E13" t="s">
        <v>125</v>
      </c>
      <c r="F13" t="s">
        <v>126</v>
      </c>
      <c r="G13" s="3">
        <v>205.7</v>
      </c>
      <c r="H13" s="2">
        <v>3.5</v>
      </c>
      <c r="I13" t="s">
        <v>47</v>
      </c>
      <c r="J13" t="s">
        <v>48</v>
      </c>
      <c r="K13" t="s">
        <v>127</v>
      </c>
      <c r="L13" s="4">
        <v>38327</v>
      </c>
      <c r="M13" s="2">
        <v>-2.6700000762939453</v>
      </c>
      <c r="N13" s="2">
        <v>0.10999999940395355</v>
      </c>
      <c r="O13" s="2">
        <v>-1.8700000047683716</v>
      </c>
      <c r="P13" s="2">
        <v>11.760000228881836</v>
      </c>
      <c r="Q13" s="2">
        <v>57.36000061035156</v>
      </c>
      <c r="U13" t="s">
        <v>128</v>
      </c>
      <c r="V13" s="3">
        <v>9.100000381469727</v>
      </c>
      <c r="W13" s="3">
        <v>161.93613299999998</v>
      </c>
      <c r="Y13" s="1">
        <v>3</v>
      </c>
      <c r="Z13" s="1">
        <v>3</v>
      </c>
      <c r="AA13" s="1">
        <v>8</v>
      </c>
      <c r="AB13" s="3">
        <v>22</v>
      </c>
      <c r="AC13" s="3">
        <v>161.93613299999998</v>
      </c>
      <c r="AD13" t="s">
        <v>129</v>
      </c>
      <c r="AE13" t="s">
        <v>130</v>
      </c>
      <c r="AF13" t="s">
        <v>131</v>
      </c>
      <c r="AG13" t="s">
        <v>132</v>
      </c>
      <c r="AH13" t="s">
        <v>55</v>
      </c>
      <c r="AI13" s="4">
        <v>38469</v>
      </c>
    </row>
    <row r="14" spans="1:35" ht="12.75">
      <c r="A14" s="4">
        <v>38439</v>
      </c>
      <c r="B14" s="4">
        <v>38439</v>
      </c>
      <c r="C14" s="4">
        <v>38441</v>
      </c>
      <c r="D14" s="1">
        <v>281750000</v>
      </c>
      <c r="E14" t="s">
        <v>125</v>
      </c>
      <c r="F14" t="s">
        <v>126</v>
      </c>
      <c r="G14" s="3">
        <v>203.36</v>
      </c>
      <c r="H14" s="2">
        <v>3.5</v>
      </c>
      <c r="I14" t="s">
        <v>47</v>
      </c>
      <c r="J14" t="s">
        <v>48</v>
      </c>
      <c r="K14" t="s">
        <v>133</v>
      </c>
      <c r="L14" s="4">
        <v>38501</v>
      </c>
      <c r="M14" s="2">
        <v>-3.619999885559082</v>
      </c>
      <c r="N14" s="2">
        <v>6.449999809265137</v>
      </c>
      <c r="O14" s="2">
        <v>7.179999828338623</v>
      </c>
      <c r="P14" s="2">
        <v>5.46999979019165</v>
      </c>
      <c r="Q14" s="2">
        <v>16.899999618530273</v>
      </c>
      <c r="U14" t="s">
        <v>134</v>
      </c>
      <c r="V14" s="3">
        <v>12.25</v>
      </c>
      <c r="W14" s="3">
        <v>195.563462</v>
      </c>
      <c r="Y14" s="1">
        <v>4</v>
      </c>
      <c r="Z14" s="1">
        <v>4</v>
      </c>
      <c r="AA14" s="1">
        <v>3</v>
      </c>
      <c r="AB14" s="3">
        <v>16</v>
      </c>
      <c r="AC14" s="3">
        <v>195.563462</v>
      </c>
      <c r="AD14" t="s">
        <v>135</v>
      </c>
      <c r="AE14" t="s">
        <v>136</v>
      </c>
      <c r="AF14" t="s">
        <v>137</v>
      </c>
      <c r="AG14" t="s">
        <v>132</v>
      </c>
      <c r="AH14" t="s">
        <v>55</v>
      </c>
      <c r="AI14" s="4">
        <v>38454</v>
      </c>
    </row>
    <row r="15" spans="1:35" ht="12.75">
      <c r="A15" s="4">
        <v>38063</v>
      </c>
      <c r="B15" s="4">
        <v>38063</v>
      </c>
      <c r="C15" s="4">
        <v>38071</v>
      </c>
      <c r="D15" s="1">
        <v>249348750</v>
      </c>
      <c r="E15" t="s">
        <v>138</v>
      </c>
      <c r="F15" t="s">
        <v>139</v>
      </c>
      <c r="G15" s="3">
        <v>183.9825</v>
      </c>
      <c r="H15" s="2">
        <v>3.5</v>
      </c>
      <c r="I15" t="s">
        <v>47</v>
      </c>
      <c r="J15" t="s">
        <v>48</v>
      </c>
      <c r="K15" t="s">
        <v>140</v>
      </c>
      <c r="L15" s="4">
        <v>38161</v>
      </c>
      <c r="M15" s="2">
        <v>3.819999933242798</v>
      </c>
      <c r="N15" s="2">
        <v>1.0199999809265137</v>
      </c>
      <c r="O15" s="2">
        <v>3.630000114440918</v>
      </c>
      <c r="P15" s="2">
        <v>0.7699999809265137</v>
      </c>
      <c r="Q15" s="2">
        <v>12.739999771118164</v>
      </c>
      <c r="U15" t="s">
        <v>141</v>
      </c>
      <c r="V15" s="3">
        <v>20.649999618530273</v>
      </c>
      <c r="W15" s="3">
        <v>83.822709</v>
      </c>
      <c r="Y15" s="1">
        <v>3</v>
      </c>
      <c r="Z15" s="1">
        <v>3</v>
      </c>
      <c r="AA15" s="1">
        <v>6</v>
      </c>
      <c r="AB15" s="3">
        <v>9.25</v>
      </c>
      <c r="AC15" s="3">
        <v>83.822709</v>
      </c>
      <c r="AD15" t="s">
        <v>142</v>
      </c>
      <c r="AE15" t="s">
        <v>143</v>
      </c>
      <c r="AF15" t="s">
        <v>144</v>
      </c>
      <c r="AG15" t="s">
        <v>145</v>
      </c>
      <c r="AH15" t="s">
        <v>55</v>
      </c>
      <c r="AI15" s="4">
        <v>38233</v>
      </c>
    </row>
    <row r="16" spans="1:35" ht="12.75">
      <c r="A16" s="4">
        <v>37998</v>
      </c>
      <c r="B16" s="4">
        <v>37998</v>
      </c>
      <c r="C16" s="4">
        <v>38006</v>
      </c>
      <c r="D16" s="1">
        <v>180625000</v>
      </c>
      <c r="E16" t="s">
        <v>146</v>
      </c>
      <c r="F16" t="s">
        <v>147</v>
      </c>
      <c r="G16" s="3">
        <v>179.775</v>
      </c>
      <c r="H16" s="2">
        <v>3.509999990463257</v>
      </c>
      <c r="I16" t="s">
        <v>47</v>
      </c>
      <c r="J16" t="s">
        <v>66</v>
      </c>
      <c r="K16" t="s">
        <v>74</v>
      </c>
      <c r="L16" s="4">
        <v>38096</v>
      </c>
      <c r="M16" s="2">
        <v>0.4699999988079071</v>
      </c>
      <c r="N16" s="2">
        <v>-0.800000011920929</v>
      </c>
      <c r="O16" s="2">
        <v>-1.2899999618530273</v>
      </c>
      <c r="P16" s="2">
        <v>-3.1500000953674316</v>
      </c>
      <c r="Q16" s="2">
        <v>14.819999694824219</v>
      </c>
      <c r="U16" t="s">
        <v>148</v>
      </c>
      <c r="V16" s="3">
        <v>42.5</v>
      </c>
      <c r="W16" s="3">
        <v>38.05</v>
      </c>
      <c r="Y16" s="1">
        <v>1</v>
      </c>
      <c r="Z16" s="1">
        <v>1</v>
      </c>
      <c r="AA16" s="1">
        <v>5</v>
      </c>
      <c r="AB16" s="3">
        <v>4.25</v>
      </c>
      <c r="AC16" s="3">
        <v>38.05</v>
      </c>
      <c r="AD16" t="s">
        <v>149</v>
      </c>
      <c r="AE16" t="s">
        <v>150</v>
      </c>
      <c r="AF16" t="s">
        <v>151</v>
      </c>
      <c r="AG16" t="s">
        <v>152</v>
      </c>
      <c r="AH16" t="s">
        <v>55</v>
      </c>
      <c r="AI16" s="4">
        <v>38352</v>
      </c>
    </row>
    <row r="17" spans="1:35" ht="12.75">
      <c r="A17" s="4">
        <v>38142</v>
      </c>
      <c r="B17" s="4">
        <v>38142</v>
      </c>
      <c r="C17" s="4">
        <v>38146</v>
      </c>
      <c r="D17" s="1">
        <v>150000000</v>
      </c>
      <c r="E17" t="s">
        <v>153</v>
      </c>
      <c r="F17" t="s">
        <v>154</v>
      </c>
      <c r="G17" s="3">
        <v>131.648</v>
      </c>
      <c r="H17" s="2">
        <v>3.5</v>
      </c>
      <c r="I17" t="s">
        <v>47</v>
      </c>
      <c r="J17" t="s">
        <v>48</v>
      </c>
      <c r="K17" t="s">
        <v>74</v>
      </c>
      <c r="L17" s="4">
        <v>38236</v>
      </c>
      <c r="M17" s="2">
        <v>0.27000001072883606</v>
      </c>
      <c r="N17" s="2">
        <v>0.07000000029802322</v>
      </c>
      <c r="O17" s="2">
        <v>-1.2699999809265137</v>
      </c>
      <c r="P17" s="2">
        <v>-1.2300000190734863</v>
      </c>
      <c r="Q17" s="2">
        <v>5.670000076293945</v>
      </c>
      <c r="U17" t="s">
        <v>155</v>
      </c>
      <c r="V17" s="3">
        <v>30</v>
      </c>
      <c r="W17" s="3">
        <v>74.258755</v>
      </c>
      <c r="X17" t="s">
        <v>156</v>
      </c>
      <c r="Y17" s="1">
        <v>1</v>
      </c>
      <c r="Z17" s="1">
        <v>2</v>
      </c>
      <c r="AA17" s="1">
        <v>4</v>
      </c>
      <c r="AB17" s="3">
        <v>4.4</v>
      </c>
      <c r="AC17" s="3">
        <v>74.258755</v>
      </c>
      <c r="AD17" t="s">
        <v>157</v>
      </c>
      <c r="AE17" t="s">
        <v>158</v>
      </c>
      <c r="AF17" t="s">
        <v>159</v>
      </c>
      <c r="AG17" t="s">
        <v>160</v>
      </c>
      <c r="AH17" t="s">
        <v>55</v>
      </c>
      <c r="AI17" s="4">
        <v>38457</v>
      </c>
    </row>
    <row r="18" spans="1:35" ht="12.75">
      <c r="A18" s="4">
        <v>38215</v>
      </c>
      <c r="B18" s="4">
        <v>38215</v>
      </c>
      <c r="C18" s="4">
        <v>38217</v>
      </c>
      <c r="D18" s="1">
        <v>117300000</v>
      </c>
      <c r="E18" t="s">
        <v>161</v>
      </c>
      <c r="F18" t="s">
        <v>162</v>
      </c>
      <c r="G18" s="3">
        <v>123.2</v>
      </c>
      <c r="H18" s="2">
        <v>3.880000114440918</v>
      </c>
      <c r="I18" t="s">
        <v>47</v>
      </c>
      <c r="J18" t="s">
        <v>48</v>
      </c>
      <c r="K18" t="s">
        <v>114</v>
      </c>
      <c r="L18" s="4">
        <v>38307</v>
      </c>
      <c r="M18" s="2">
        <v>-17.209999084472656</v>
      </c>
      <c r="N18" s="2">
        <v>0.38999998569488525</v>
      </c>
      <c r="O18" s="2">
        <v>9.020000457763672</v>
      </c>
      <c r="P18" s="2">
        <v>23.530000686645508</v>
      </c>
      <c r="Q18" s="2">
        <v>39.61000061035156</v>
      </c>
      <c r="U18" t="s">
        <v>163</v>
      </c>
      <c r="V18" s="3">
        <v>2.549999952316284</v>
      </c>
      <c r="W18" s="3">
        <v>235.7</v>
      </c>
      <c r="Y18" s="1">
        <v>1</v>
      </c>
      <c r="Z18" s="1">
        <v>2</v>
      </c>
      <c r="AA18" s="1">
        <v>2</v>
      </c>
      <c r="AB18" s="3">
        <v>40</v>
      </c>
      <c r="AC18" s="3">
        <v>235.7</v>
      </c>
      <c r="AD18" t="s">
        <v>49</v>
      </c>
      <c r="AE18" t="s">
        <v>164</v>
      </c>
      <c r="AF18" t="s">
        <v>165</v>
      </c>
      <c r="AG18" t="s">
        <v>166</v>
      </c>
      <c r="AH18" t="s">
        <v>55</v>
      </c>
      <c r="AI18" s="4">
        <v>38264</v>
      </c>
    </row>
    <row r="19" spans="1:35" ht="12.75">
      <c r="A19" s="4">
        <v>38328</v>
      </c>
      <c r="B19" s="4">
        <v>38328</v>
      </c>
      <c r="C19" s="4">
        <v>38330</v>
      </c>
      <c r="D19" s="1">
        <v>120750000</v>
      </c>
      <c r="E19" t="s">
        <v>167</v>
      </c>
      <c r="F19" t="s">
        <v>168</v>
      </c>
      <c r="G19" s="3">
        <v>110.425</v>
      </c>
      <c r="H19" s="2">
        <v>4</v>
      </c>
      <c r="I19" t="s">
        <v>47</v>
      </c>
      <c r="J19" t="s">
        <v>48</v>
      </c>
      <c r="K19" t="s">
        <v>169</v>
      </c>
      <c r="L19" s="4">
        <v>38420</v>
      </c>
      <c r="M19" s="2">
        <v>-4.909999847412109</v>
      </c>
      <c r="N19" s="2">
        <v>0.6700000166893005</v>
      </c>
      <c r="O19" s="2">
        <v>2.869999885559082</v>
      </c>
      <c r="P19" s="2">
        <v>-0.9700000286102295</v>
      </c>
      <c r="Q19" s="2">
        <v>-3.2300000190734863</v>
      </c>
      <c r="U19" t="s">
        <v>170</v>
      </c>
      <c r="V19" s="3">
        <v>30</v>
      </c>
      <c r="W19" s="3">
        <v>41.692022</v>
      </c>
      <c r="Y19" s="1">
        <v>1</v>
      </c>
      <c r="Z19" s="1">
        <v>1</v>
      </c>
      <c r="AA19" s="1">
        <v>4</v>
      </c>
      <c r="AB19" s="3">
        <v>3.5</v>
      </c>
      <c r="AC19" s="3">
        <v>41.692022</v>
      </c>
      <c r="AD19" t="s">
        <v>171</v>
      </c>
      <c r="AE19" t="s">
        <v>172</v>
      </c>
      <c r="AF19" t="s">
        <v>173</v>
      </c>
      <c r="AG19" t="s">
        <v>174</v>
      </c>
      <c r="AH19" t="s">
        <v>55</v>
      </c>
      <c r="AI19" s="4">
        <v>38358</v>
      </c>
    </row>
    <row r="20" spans="1:35" ht="12.75">
      <c r="A20" s="4">
        <v>38055</v>
      </c>
      <c r="B20" s="4">
        <v>38055</v>
      </c>
      <c r="C20" s="4">
        <v>38056</v>
      </c>
      <c r="D20" s="1">
        <v>103720000</v>
      </c>
      <c r="E20" t="s">
        <v>175</v>
      </c>
      <c r="F20" t="s">
        <v>176</v>
      </c>
      <c r="G20" s="3">
        <v>105.78</v>
      </c>
      <c r="H20" s="2">
        <v>4</v>
      </c>
      <c r="I20" t="s">
        <v>47</v>
      </c>
      <c r="J20" t="s">
        <v>48</v>
      </c>
      <c r="K20" t="s">
        <v>74</v>
      </c>
      <c r="L20" s="4">
        <v>38146</v>
      </c>
      <c r="M20" s="2">
        <v>-1.9500000476837158</v>
      </c>
      <c r="N20" s="2">
        <v>-0.8899999856948853</v>
      </c>
      <c r="O20" s="2">
        <v>0.4000000059604645</v>
      </c>
      <c r="P20" s="2">
        <v>-3.319999933242798</v>
      </c>
      <c r="Q20" s="2">
        <v>0.46000000834465027</v>
      </c>
      <c r="U20" t="s">
        <v>177</v>
      </c>
      <c r="V20" s="3">
        <v>51.86000061035156</v>
      </c>
      <c r="W20" s="3">
        <v>40.032319</v>
      </c>
      <c r="Y20" s="1">
        <v>1</v>
      </c>
      <c r="Z20" s="1">
        <v>1</v>
      </c>
      <c r="AA20" s="1">
        <v>4</v>
      </c>
      <c r="AB20" s="3">
        <v>2</v>
      </c>
      <c r="AC20" s="3">
        <v>40.032319</v>
      </c>
      <c r="AD20" t="s">
        <v>178</v>
      </c>
      <c r="AE20" t="s">
        <v>179</v>
      </c>
      <c r="AF20" t="s">
        <v>180</v>
      </c>
      <c r="AG20" t="s">
        <v>181</v>
      </c>
      <c r="AH20" t="s">
        <v>55</v>
      </c>
      <c r="AI20" s="4">
        <v>38285</v>
      </c>
    </row>
    <row r="21" spans="1:35" ht="12.75">
      <c r="A21" s="4">
        <v>38189</v>
      </c>
      <c r="B21" s="4">
        <v>38189</v>
      </c>
      <c r="C21" s="4">
        <v>38301</v>
      </c>
      <c r="D21" s="1">
        <v>107812500</v>
      </c>
      <c r="E21" t="s">
        <v>182</v>
      </c>
      <c r="F21" t="s">
        <v>183</v>
      </c>
      <c r="G21" s="3">
        <v>100</v>
      </c>
      <c r="H21" s="2">
        <v>7</v>
      </c>
      <c r="I21" t="s">
        <v>36</v>
      </c>
      <c r="J21" t="s">
        <v>48</v>
      </c>
      <c r="K21" t="s">
        <v>114</v>
      </c>
      <c r="L21" s="4">
        <v>38481</v>
      </c>
      <c r="M21" s="2">
        <v>-6.25</v>
      </c>
      <c r="N21" s="2">
        <v>1.3300000429153442</v>
      </c>
      <c r="O21" s="2">
        <v>6</v>
      </c>
      <c r="P21" s="2">
        <v>14.329999923706055</v>
      </c>
      <c r="Q21" s="2">
        <v>12.869999885559082</v>
      </c>
      <c r="R21" s="3">
        <v>15</v>
      </c>
      <c r="S21" s="3">
        <v>17</v>
      </c>
      <c r="T21" t="s">
        <v>184</v>
      </c>
      <c r="U21" t="s">
        <v>184</v>
      </c>
      <c r="V21" s="3">
        <v>15</v>
      </c>
      <c r="W21" s="3">
        <v>30.624996</v>
      </c>
      <c r="X21" t="s">
        <v>185</v>
      </c>
      <c r="Y21" s="1">
        <v>1</v>
      </c>
      <c r="Z21" s="1">
        <v>2</v>
      </c>
      <c r="AA21" s="1">
        <v>2</v>
      </c>
      <c r="AB21" s="3">
        <v>6.25</v>
      </c>
      <c r="AC21" s="3">
        <v>30.624996</v>
      </c>
      <c r="AD21" t="s">
        <v>186</v>
      </c>
      <c r="AE21" t="s">
        <v>187</v>
      </c>
      <c r="AF21" t="s">
        <v>188</v>
      </c>
      <c r="AG21" t="s">
        <v>189</v>
      </c>
      <c r="AI21" s="4">
        <v>38303</v>
      </c>
    </row>
    <row r="22" spans="1:35" ht="12.75">
      <c r="A22" s="4">
        <v>38429</v>
      </c>
      <c r="B22" s="4">
        <v>38429</v>
      </c>
      <c r="C22" s="4">
        <v>38434</v>
      </c>
      <c r="D22" s="1">
        <v>104631600</v>
      </c>
      <c r="E22" t="s">
        <v>190</v>
      </c>
      <c r="F22" t="s">
        <v>191</v>
      </c>
      <c r="G22" s="3">
        <v>95.098</v>
      </c>
      <c r="H22" s="2">
        <v>3.25</v>
      </c>
      <c r="I22" t="s">
        <v>47</v>
      </c>
      <c r="J22" t="s">
        <v>48</v>
      </c>
      <c r="K22" t="s">
        <v>192</v>
      </c>
      <c r="L22" s="4">
        <v>38524</v>
      </c>
      <c r="M22" s="2">
        <v>-4.329999923706055</v>
      </c>
      <c r="N22" s="2">
        <v>0.5199999809265137</v>
      </c>
      <c r="O22" s="2">
        <v>-0.7799999713897705</v>
      </c>
      <c r="P22" s="2">
        <v>0.6000000238418579</v>
      </c>
      <c r="Q22" s="2">
        <v>10.390000343322754</v>
      </c>
      <c r="U22" t="s">
        <v>193</v>
      </c>
      <c r="V22" s="3">
        <v>26.760000228881836</v>
      </c>
      <c r="W22" s="3">
        <v>63.864594999999994</v>
      </c>
      <c r="Y22" s="1">
        <v>3</v>
      </c>
      <c r="Z22" s="1">
        <v>3</v>
      </c>
      <c r="AA22" s="1">
        <v>4</v>
      </c>
      <c r="AB22" s="3">
        <v>3.4</v>
      </c>
      <c r="AC22" s="3">
        <v>63.864594999999994</v>
      </c>
      <c r="AD22" t="s">
        <v>194</v>
      </c>
      <c r="AE22" t="s">
        <v>195</v>
      </c>
      <c r="AF22" t="s">
        <v>196</v>
      </c>
      <c r="AG22" t="s">
        <v>197</v>
      </c>
      <c r="AH22" t="s">
        <v>55</v>
      </c>
      <c r="AI22" s="4">
        <v>38457</v>
      </c>
    </row>
    <row r="23" ht="12.75">
      <c r="G23" s="5" t="s">
        <v>198</v>
      </c>
    </row>
    <row r="24" spans="1:7" ht="12.75">
      <c r="A24" s="5" t="s">
        <v>199</v>
      </c>
      <c r="G24" s="3">
        <v>5376.836456</v>
      </c>
    </row>
    <row r="25" ht="12.75">
      <c r="A25" t="s">
        <v>200</v>
      </c>
    </row>
    <row r="26" ht="12.75">
      <c r="A26" t="s">
        <v>201</v>
      </c>
    </row>
    <row r="27" ht="12.75">
      <c r="A27" t="s">
        <v>200</v>
      </c>
    </row>
    <row r="28" ht="12.75">
      <c r="A28" t="s">
        <v>202</v>
      </c>
    </row>
    <row r="29" ht="12.75">
      <c r="A29" t="s">
        <v>203</v>
      </c>
    </row>
    <row r="30" ht="12.75">
      <c r="A30" t="s">
        <v>204</v>
      </c>
    </row>
    <row r="31" ht="12.75">
      <c r="A31" t="s">
        <v>205</v>
      </c>
    </row>
    <row r="32" ht="12.75">
      <c r="A32" t="s">
        <v>206</v>
      </c>
    </row>
    <row r="33" ht="12.75">
      <c r="A33" t="s">
        <v>207</v>
      </c>
    </row>
    <row r="34" ht="12.75">
      <c r="A34" t="s">
        <v>208</v>
      </c>
    </row>
    <row r="35" ht="12.75">
      <c r="A35" t="s">
        <v>200</v>
      </c>
    </row>
    <row r="36" ht="12.75">
      <c r="A36" t="s">
        <v>209</v>
      </c>
    </row>
    <row r="37" ht="12.75">
      <c r="A37" t="s">
        <v>200</v>
      </c>
    </row>
    <row r="38" ht="12.75">
      <c r="A38" t="s">
        <v>202</v>
      </c>
    </row>
    <row r="39" ht="12.75">
      <c r="A39" t="s">
        <v>210</v>
      </c>
    </row>
    <row r="40" ht="12.75">
      <c r="A40" t="s">
        <v>211</v>
      </c>
    </row>
    <row r="41" ht="12.75">
      <c r="A41" t="s">
        <v>212</v>
      </c>
    </row>
    <row r="42" ht="12.75">
      <c r="A42" t="s">
        <v>213</v>
      </c>
    </row>
    <row r="43" ht="12.75">
      <c r="A43" t="s">
        <v>214</v>
      </c>
    </row>
    <row r="44" ht="12.75">
      <c r="A44" t="s">
        <v>215</v>
      </c>
    </row>
    <row r="45" ht="12.75">
      <c r="A45" t="s">
        <v>216</v>
      </c>
    </row>
    <row r="46" ht="12.75">
      <c r="A46" t="s">
        <v>217</v>
      </c>
    </row>
    <row r="47" ht="12.75">
      <c r="A47" t="s">
        <v>218</v>
      </c>
    </row>
    <row r="48" ht="12.75">
      <c r="A48" t="s">
        <v>219</v>
      </c>
    </row>
    <row r="49" ht="12.75">
      <c r="A49" t="s">
        <v>220</v>
      </c>
    </row>
    <row r="50" ht="12.75">
      <c r="A50" t="s">
        <v>221</v>
      </c>
    </row>
    <row r="51" ht="12.75">
      <c r="A51" t="s">
        <v>222</v>
      </c>
    </row>
    <row r="52" ht="12.75">
      <c r="A52" t="s">
        <v>223</v>
      </c>
    </row>
    <row r="53" ht="12.75">
      <c r="A53" t="s">
        <v>224</v>
      </c>
    </row>
    <row r="54" ht="12.75">
      <c r="A54" t="s">
        <v>225</v>
      </c>
    </row>
    <row r="55" ht="12.75">
      <c r="A55" t="s">
        <v>226</v>
      </c>
    </row>
    <row r="56" ht="12.75">
      <c r="A56" t="s">
        <v>227</v>
      </c>
    </row>
    <row r="57" ht="12.75">
      <c r="A57" t="s">
        <v>228</v>
      </c>
    </row>
    <row r="58" ht="12.75">
      <c r="A58" t="s">
        <v>229</v>
      </c>
    </row>
    <row r="59" ht="12.75">
      <c r="A59" t="s">
        <v>230</v>
      </c>
    </row>
    <row r="60" ht="12.75">
      <c r="A60" t="s">
        <v>200</v>
      </c>
    </row>
    <row r="61" ht="12.75">
      <c r="A61" t="s">
        <v>231</v>
      </c>
    </row>
    <row r="62" ht="12.75">
      <c r="A62" t="s">
        <v>200</v>
      </c>
    </row>
    <row r="63" ht="12.75">
      <c r="A63" t="s">
        <v>202</v>
      </c>
    </row>
    <row r="64" ht="12.75">
      <c r="A64" t="s">
        <v>232</v>
      </c>
    </row>
    <row r="65" ht="12.75">
      <c r="A65" t="s">
        <v>200</v>
      </c>
    </row>
    <row r="66" ht="12.75">
      <c r="A66" t="s">
        <v>233</v>
      </c>
    </row>
    <row r="67" ht="12.75">
      <c r="A67" t="s">
        <v>200</v>
      </c>
    </row>
    <row r="68" ht="12.75">
      <c r="A68" t="s">
        <v>202</v>
      </c>
    </row>
    <row r="69" ht="12.75">
      <c r="A69" t="s">
        <v>234</v>
      </c>
    </row>
    <row r="70" ht="12.75">
      <c r="A70" t="s">
        <v>235</v>
      </c>
    </row>
    <row r="71" ht="12.75">
      <c r="A71" t="s">
        <v>200</v>
      </c>
    </row>
    <row r="72" ht="12.75">
      <c r="A72" t="s">
        <v>236</v>
      </c>
    </row>
    <row r="73" ht="12.75">
      <c r="A73" t="s">
        <v>200</v>
      </c>
    </row>
    <row r="74" ht="12.75">
      <c r="A74" t="s">
        <v>202</v>
      </c>
    </row>
    <row r="75" ht="12.75">
      <c r="A75" t="s">
        <v>237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AMM</cp:lastModifiedBy>
  <cp:lastPrinted>2007-04-25T22:19:00Z</cp:lastPrinted>
  <dcterms:created xsi:type="dcterms:W3CDTF">2005-06-17T19:33:53Z</dcterms:created>
  <dcterms:modified xsi:type="dcterms:W3CDTF">2007-04-25T22:19:25Z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Name">
    <vt:lpwstr>Client Name or Project Name</vt:lpwstr>
  </property>
  <property fmtid="{D5CDD505-2E9C-101B-9397-08002B2CF9AE}" pid="3" name="ProjectDate">
    <vt:filetime>2005-06-07T04:00:00Z</vt:filetime>
  </property>
  <property fmtid="{D5CDD505-2E9C-101B-9397-08002B2CF9AE}" pid="4" name="PresentationScheme">
    <vt:lpwstr>Printed</vt:lpwstr>
  </property>
  <property fmtid="{D5CDD505-2E9C-101B-9397-08002B2CF9AE}" pid="5" name="OutputDevice">
    <vt:lpwstr>Canon FieryV80 CLC 1000</vt:lpwstr>
  </property>
  <property fmtid="{D5CDD505-2E9C-101B-9397-08002B2CF9AE}" pid="6" name="IsBluebook">
    <vt:bool>true</vt:bool>
  </property>
  <property fmtid="{D5CDD505-2E9C-101B-9397-08002B2CF9AE}" pid="7" name="Language">
    <vt:lpwstr>English (United States)</vt:lpwstr>
  </property>
  <property fmtid="{D5CDD505-2E9C-101B-9397-08002B2CF9AE}" pid="8" name="Style">
    <vt:lpwstr>IBD</vt:lpwstr>
  </property>
  <property fmtid="{D5CDD505-2E9C-101B-9397-08002B2CF9AE}" pid="9" name="FixChartColors">
    <vt:lpwstr>No</vt:lpwstr>
  </property>
  <property fmtid="{D5CDD505-2E9C-101B-9397-08002B2CF9AE}" pid="10" name="AuthorVersion">
    <vt:lpwstr>2.8</vt:lpwstr>
  </property>
  <property fmtid="{D5CDD505-2E9C-101B-9397-08002B2CF9AE}" pid="11" name="_AdHocReviewCycleID">
    <vt:i4>898576504</vt:i4>
  </property>
  <property fmtid="{D5CDD505-2E9C-101B-9397-08002B2CF9AE}" pid="12" name="_NewReviewCycle">
    <vt:lpwstr/>
  </property>
  <property fmtid="{D5CDD505-2E9C-101B-9397-08002B2CF9AE}" pid="13" name="_EmailSubject">
    <vt:lpwstr>Flotation Cost</vt:lpwstr>
  </property>
  <property fmtid="{D5CDD505-2E9C-101B-9397-08002B2CF9AE}" pid="14" name="_AuthorEmail">
    <vt:lpwstr>Ian.Lee@morganstanley.com</vt:lpwstr>
  </property>
  <property fmtid="{D5CDD505-2E9C-101B-9397-08002B2CF9AE}" pid="15" name="_AuthorEmailDisplayName">
    <vt:lpwstr>Lee, Ian (GCM)</vt:lpwstr>
  </property>
</Properties>
</file>