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45" windowWidth="153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Sheet1!$A$1:$I$24</definedName>
  </definedNames>
  <calcPr calcId="145621"/>
</workbook>
</file>

<file path=xl/calcChain.xml><?xml version="1.0" encoding="utf-8"?>
<calcChain xmlns="http://schemas.openxmlformats.org/spreadsheetml/2006/main">
  <c r="H14" i="1" l="1"/>
  <c r="H17" i="1" s="1"/>
  <c r="H20" i="1" s="1"/>
  <c r="H11" i="1"/>
</calcChain>
</file>

<file path=xl/sharedStrings.xml><?xml version="1.0" encoding="utf-8"?>
<sst xmlns="http://schemas.openxmlformats.org/spreadsheetml/2006/main" count="13" uniqueCount="13">
  <si>
    <t>Proposed Amortization of Terminated Swap Agreement</t>
  </si>
  <si>
    <t>Total Amount Booked as Regulatory Asset 8/1/10</t>
  </si>
  <si>
    <t>Amortized Amount</t>
  </si>
  <si>
    <t>($258,476 x 5/12)</t>
  </si>
  <si>
    <t>Remainder to be amortized at 12/31/12</t>
  </si>
  <si>
    <t>Proposed annual amortization amount</t>
  </si>
  <si>
    <t>Current annual amortization amount</t>
  </si>
  <si>
    <t>Remaining period to amortize  (24.75 years - 2.42 years)</t>
  </si>
  <si>
    <t>Proposed annual increase</t>
  </si>
  <si>
    <t>Attachment to Response to LGE KIUC-1 Question 1</t>
  </si>
  <si>
    <t>Page 1 of 1</t>
  </si>
  <si>
    <t>Arbough</t>
  </si>
  <si>
    <t>For Ref. Sch 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</si>
</sst>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">
    <xf numFmtId="0" fontId="0" fillId="0" borderId="0" xfId="0"/>
    <xf numFmtId="43" fontId="0" fillId="0" borderId="0" xfId="1" applyFont="1"/>
    <xf numFmtId="43" fontId="0" fillId="0" borderId="1" xfId="1" applyFont="1" applyBorder="1"/>
    <xf numFmtId="43" fontId="0" fillId="0" borderId="0" xfId="0" applyNumberFormat="1"/>
    <xf numFmtId="43" fontId="0" fillId="0" borderId="1" xfId="0" applyNumberFormat="1" applyBorder="1"/>
    <xf numFmtId="44" fontId="0" fillId="0" borderId="2" xfId="2" applyFont="1" applyBorder="1"/>
    <xf numFmtId="0" fontId="2" fillId="0" borderId="0" xfId="0" applyFont="1"/>
    <xf numFmtId="0" fontId="2" fillId="0" borderId="0" xfId="0" applyFont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tabSelected="1" zoomScaleNormal="100" workbookViewId="0">
      <selection activeCell="G6" sqref="G6"/>
    </sheetView>
  </sheetViews>
  <sheetFormatPr defaultRowHeight="15" x14ac:dyDescent="0.25"/>
  <cols>
    <col min="8" max="8" width="14.28515625" customWidth="1"/>
  </cols>
  <sheetData>
    <row r="2" spans="1:9" ht="15.75" x14ac:dyDescent="0.25">
      <c r="D2" s="6"/>
      <c r="E2" s="6"/>
      <c r="F2" s="6"/>
      <c r="G2" s="6"/>
      <c r="I2" s="7" t="s">
        <v>9</v>
      </c>
    </row>
    <row r="3" spans="1:9" ht="15.75" x14ac:dyDescent="0.25">
      <c r="I3" s="7" t="s">
        <v>10</v>
      </c>
    </row>
    <row r="4" spans="1:9" ht="15.75" x14ac:dyDescent="0.25">
      <c r="I4" s="7" t="s">
        <v>11</v>
      </c>
    </row>
    <row r="5" spans="1:9" ht="15.75" x14ac:dyDescent="0.25">
      <c r="I5" s="7" t="s">
        <v>12</v>
      </c>
    </row>
    <row r="7" spans="1:9" x14ac:dyDescent="0.25">
      <c r="C7" t="s">
        <v>0</v>
      </c>
    </row>
    <row r="10" spans="1:9" x14ac:dyDescent="0.25">
      <c r="A10" t="s">
        <v>1</v>
      </c>
      <c r="H10" s="1">
        <v>9303398</v>
      </c>
    </row>
    <row r="11" spans="1:9" x14ac:dyDescent="0.25">
      <c r="B11" t="s">
        <v>2</v>
      </c>
      <c r="E11">
        <v>2010</v>
      </c>
      <c r="F11" t="s">
        <v>3</v>
      </c>
      <c r="H11" s="1">
        <f>-258476*5/12</f>
        <v>-107698.33333333333</v>
      </c>
    </row>
    <row r="12" spans="1:9" x14ac:dyDescent="0.25">
      <c r="E12">
        <v>2011</v>
      </c>
      <c r="H12" s="1">
        <v>-258476</v>
      </c>
    </row>
    <row r="13" spans="1:9" x14ac:dyDescent="0.25">
      <c r="E13">
        <v>2012</v>
      </c>
      <c r="H13" s="2">
        <v>-258476</v>
      </c>
    </row>
    <row r="14" spans="1:9" x14ac:dyDescent="0.25">
      <c r="B14" t="s">
        <v>4</v>
      </c>
      <c r="H14" s="3">
        <f>SUM(H10:H13)</f>
        <v>8678747.666666666</v>
      </c>
    </row>
    <row r="15" spans="1:9" x14ac:dyDescent="0.25">
      <c r="B15" t="s">
        <v>7</v>
      </c>
      <c r="H15" s="4">
        <v>22.33</v>
      </c>
    </row>
    <row r="17" spans="2:8" x14ac:dyDescent="0.25">
      <c r="B17" t="s">
        <v>5</v>
      </c>
      <c r="H17" s="1">
        <f>H14/H15</f>
        <v>388658.65054485743</v>
      </c>
    </row>
    <row r="18" spans="2:8" x14ac:dyDescent="0.25">
      <c r="B18" t="s">
        <v>6</v>
      </c>
      <c r="H18" s="2">
        <v>-258476</v>
      </c>
    </row>
    <row r="20" spans="2:8" ht="15.75" thickBot="1" x14ac:dyDescent="0.3">
      <c r="B20" t="s">
        <v>8</v>
      </c>
      <c r="H20" s="5">
        <f>H17+H18</f>
        <v>130182.65054485743</v>
      </c>
    </row>
    <row r="21" spans="2:8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2012-08-13T18:49:43Z</dcterms:created>
  <dcterms:modified xsi:type="dcterms:W3CDTF">2012-08-13T18:49:47Z</dcterms:modified>
</cp:coreProperties>
</file>