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155" windowHeight="11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N19" i="1"/>
  <c r="M19" i="1"/>
  <c r="O18" i="1"/>
  <c r="O17" i="1"/>
  <c r="O16" i="1"/>
  <c r="O15" i="1"/>
  <c r="O14" i="1"/>
  <c r="O13" i="1"/>
  <c r="O12" i="1"/>
  <c r="O11" i="1"/>
  <c r="O10" i="1"/>
  <c r="O9" i="1"/>
  <c r="O8" i="1"/>
  <c r="O7" i="1"/>
  <c r="O19" i="1" s="1"/>
  <c r="G18" i="1"/>
  <c r="G17" i="1"/>
  <c r="G16" i="1"/>
  <c r="G15" i="1"/>
  <c r="G14" i="1"/>
  <c r="G13" i="1"/>
  <c r="G12" i="1"/>
  <c r="G11" i="1"/>
  <c r="G10" i="1"/>
  <c r="G9" i="1"/>
  <c r="G8" i="1"/>
  <c r="G7" i="1"/>
  <c r="I23" i="1" l="1"/>
  <c r="H23" i="1"/>
  <c r="I18" i="1"/>
  <c r="H18" i="1"/>
  <c r="I17" i="1"/>
  <c r="H17" i="1"/>
  <c r="I16" i="1"/>
  <c r="H16" i="1"/>
  <c r="I15" i="1"/>
  <c r="H15" i="1"/>
  <c r="I14" i="1"/>
  <c r="H14" i="1"/>
  <c r="J14" i="1" s="1"/>
  <c r="I13" i="1"/>
  <c r="H13" i="1"/>
  <c r="I12" i="1"/>
  <c r="H12" i="1"/>
  <c r="I11" i="1"/>
  <c r="H11" i="1"/>
  <c r="I10" i="1"/>
  <c r="H10" i="1"/>
  <c r="J10" i="1" s="1"/>
  <c r="I9" i="1"/>
  <c r="H9" i="1"/>
  <c r="I8" i="1"/>
  <c r="H8" i="1"/>
  <c r="I7" i="1"/>
  <c r="H7" i="1"/>
  <c r="G20" i="1"/>
  <c r="F20" i="1"/>
  <c r="E20" i="1"/>
  <c r="D20" i="1"/>
  <c r="J23" i="1" l="1"/>
  <c r="J15" i="1"/>
  <c r="J12" i="1"/>
  <c r="J17" i="1"/>
  <c r="J11" i="1"/>
  <c r="J13" i="1"/>
  <c r="J9" i="1"/>
  <c r="J16" i="1"/>
  <c r="J18" i="1"/>
  <c r="J7" i="1"/>
  <c r="H20" i="1"/>
  <c r="I20" i="1"/>
  <c r="J8" i="1"/>
  <c r="J20" i="1" l="1"/>
</calcChain>
</file>

<file path=xl/sharedStrings.xml><?xml version="1.0" encoding="utf-8"?>
<sst xmlns="http://schemas.openxmlformats.org/spreadsheetml/2006/main" count="54" uniqueCount="31">
  <si>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</si>
  <si>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</si>
  <si>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</si>
  <si>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</si>
  <si>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</si>
  <si>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</si>
  <si>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</si>
  <si>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</si>
  <si>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</si>
  <si>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</si>
  <si>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</si>
  <si>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</si>
  <si>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SPP/ITO Analysis</t>
  </si>
  <si>
    <t>2011</t>
  </si>
  <si>
    <t>2012</t>
  </si>
  <si>
    <t>Amortization</t>
  </si>
  <si>
    <t>of Prepaid</t>
  </si>
  <si>
    <t>LGE</t>
  </si>
  <si>
    <t xml:space="preserve">Amortization </t>
  </si>
  <si>
    <t>KU</t>
  </si>
  <si>
    <t xml:space="preserve">Monthly </t>
  </si>
  <si>
    <t>Direct Inv</t>
  </si>
  <si>
    <t>Total</t>
  </si>
  <si>
    <t>$</t>
  </si>
  <si>
    <t>SPP ITO Expenses</t>
  </si>
  <si>
    <t>Total SPP for Rate Case Period</t>
  </si>
  <si>
    <t>NLINDENTITY</t>
  </si>
  <si>
    <t xml:space="preserve">Total Estimated Transerv ITO 2012-2013 </t>
  </si>
  <si>
    <t>Fixed</t>
  </si>
  <si>
    <t>Variable</t>
  </si>
  <si>
    <t>Direct Invoice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</si>
</sst>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44" fontId="0" fillId="2" borderId="0" xfId="2" applyFont="1" applyFill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A10" workbookViewId="0">
      <selection activeCell="I28" sqref="I28"/>
    </sheetView>
  </sheetViews>
  <sheetFormatPr defaultRowHeight="15" x14ac:dyDescent="0.25"/>
  <cols>
    <col min="1" max="1" width="13.5703125" customWidth="1"/>
    <col min="3" max="3" width="7.140625" customWidth="1"/>
    <col min="4" max="12" width="13.140625" customWidth="1"/>
    <col min="13" max="14" width="14.28515625" bestFit="1" customWidth="1"/>
    <col min="15" max="15" width="14.85546875" customWidth="1"/>
  </cols>
  <sheetData>
    <row r="1" spans="1:15" x14ac:dyDescent="0.25">
      <c r="A1" t="s">
        <v>12</v>
      </c>
    </row>
    <row r="2" spans="1:15" x14ac:dyDescent="0.25">
      <c r="A2" t="s">
        <v>23</v>
      </c>
      <c r="D2" s="2">
        <v>115157</v>
      </c>
      <c r="E2" s="2">
        <v>115675</v>
      </c>
      <c r="F2" s="2">
        <v>115157</v>
      </c>
      <c r="G2" s="2">
        <v>115675</v>
      </c>
    </row>
    <row r="3" spans="1:15" x14ac:dyDescent="0.25">
      <c r="D3" t="s">
        <v>26</v>
      </c>
      <c r="E3" t="s">
        <v>26</v>
      </c>
      <c r="F3" t="s">
        <v>26</v>
      </c>
      <c r="G3" t="s">
        <v>26</v>
      </c>
    </row>
    <row r="4" spans="1:15" x14ac:dyDescent="0.25">
      <c r="D4" s="2" t="s">
        <v>15</v>
      </c>
      <c r="E4" s="2" t="s">
        <v>18</v>
      </c>
      <c r="F4" s="2" t="s">
        <v>20</v>
      </c>
      <c r="G4" s="2" t="s">
        <v>20</v>
      </c>
      <c r="H4" s="2"/>
      <c r="I4" s="2"/>
      <c r="J4" s="2"/>
    </row>
    <row r="5" spans="1:15" x14ac:dyDescent="0.25">
      <c r="A5" s="4" t="s">
        <v>24</v>
      </c>
      <c r="D5" s="2" t="s">
        <v>16</v>
      </c>
      <c r="E5" s="2" t="s">
        <v>16</v>
      </c>
      <c r="F5" s="2" t="s">
        <v>21</v>
      </c>
      <c r="G5" s="2" t="s">
        <v>21</v>
      </c>
      <c r="H5" s="10" t="s">
        <v>22</v>
      </c>
      <c r="I5" s="10" t="s">
        <v>22</v>
      </c>
      <c r="J5" s="2"/>
      <c r="M5" s="16" t="s">
        <v>30</v>
      </c>
      <c r="N5" s="16"/>
      <c r="O5" s="16"/>
    </row>
    <row r="6" spans="1:15" x14ac:dyDescent="0.25">
      <c r="D6" s="3" t="s">
        <v>17</v>
      </c>
      <c r="E6" s="3" t="s">
        <v>19</v>
      </c>
      <c r="F6" s="3" t="s">
        <v>17</v>
      </c>
      <c r="G6" s="3" t="s">
        <v>19</v>
      </c>
      <c r="H6" s="11" t="s">
        <v>17</v>
      </c>
      <c r="I6" s="11" t="s">
        <v>19</v>
      </c>
      <c r="J6" s="3" t="s">
        <v>22</v>
      </c>
      <c r="M6" s="3" t="s">
        <v>22</v>
      </c>
      <c r="N6" s="3" t="s">
        <v>28</v>
      </c>
      <c r="O6" s="3" t="s">
        <v>29</v>
      </c>
    </row>
    <row r="7" spans="1:15" x14ac:dyDescent="0.25">
      <c r="A7" t="s">
        <v>0</v>
      </c>
      <c r="B7" s="1" t="s">
        <v>13</v>
      </c>
      <c r="D7" s="5">
        <v>76200</v>
      </c>
      <c r="E7" s="5">
        <v>173800</v>
      </c>
      <c r="F7" s="5">
        <f>M7*0.3048</f>
        <v>134752.73836799999</v>
      </c>
      <c r="G7" s="5">
        <f>M7*0.6952</f>
        <v>307349.42163200001</v>
      </c>
      <c r="H7" s="12">
        <f>D7+F7</f>
        <v>210952.73836799999</v>
      </c>
      <c r="I7" s="12">
        <f>E7+G7</f>
        <v>481149.42163200001</v>
      </c>
      <c r="J7" s="5">
        <f>H7+I7</f>
        <v>692102.16</v>
      </c>
      <c r="M7" s="7">
        <v>442102.16</v>
      </c>
      <c r="N7" s="7">
        <v>416667</v>
      </c>
      <c r="O7" s="8">
        <f>M7-N7</f>
        <v>25435.159999999974</v>
      </c>
    </row>
    <row r="8" spans="1:15" x14ac:dyDescent="0.25">
      <c r="A8" t="s">
        <v>1</v>
      </c>
      <c r="B8" s="1" t="s">
        <v>13</v>
      </c>
      <c r="D8" s="5">
        <v>76200</v>
      </c>
      <c r="E8" s="5">
        <v>173800</v>
      </c>
      <c r="F8" s="5">
        <f t="shared" ref="F8:F18" si="0">M8*0.3048</f>
        <v>136713.49848000001</v>
      </c>
      <c r="G8" s="5">
        <f t="shared" ref="G8:G18" si="1">M8*0.6952</f>
        <v>311821.60152000003</v>
      </c>
      <c r="H8" s="12">
        <f t="shared" ref="H8:H18" si="2">D8+F8</f>
        <v>212913.49848000001</v>
      </c>
      <c r="I8" s="12">
        <f t="shared" ref="I8:I18" si="3">E8+G8</f>
        <v>485621.60152000003</v>
      </c>
      <c r="J8" s="5">
        <f t="shared" ref="J8:J18" si="4">H8+I8</f>
        <v>698535.10000000009</v>
      </c>
      <c r="M8" s="7">
        <v>448535.1</v>
      </c>
      <c r="N8" s="7">
        <v>416667</v>
      </c>
      <c r="O8" s="8">
        <f t="shared" ref="O8:O18" si="5">M8-N8</f>
        <v>31868.099999999977</v>
      </c>
    </row>
    <row r="9" spans="1:15" x14ac:dyDescent="0.25">
      <c r="A9" t="s">
        <v>2</v>
      </c>
      <c r="B9" s="1" t="s">
        <v>13</v>
      </c>
      <c r="D9" s="5">
        <v>76200</v>
      </c>
      <c r="E9" s="5">
        <v>173800</v>
      </c>
      <c r="F9" s="5">
        <f t="shared" si="0"/>
        <v>127000.10160000001</v>
      </c>
      <c r="G9" s="5">
        <f t="shared" si="1"/>
        <v>289666.89840000001</v>
      </c>
      <c r="H9" s="12">
        <f t="shared" si="2"/>
        <v>203200.10159999999</v>
      </c>
      <c r="I9" s="12">
        <f t="shared" si="3"/>
        <v>463466.89840000001</v>
      </c>
      <c r="J9" s="5">
        <f t="shared" si="4"/>
        <v>666667</v>
      </c>
      <c r="M9" s="7">
        <v>416667</v>
      </c>
      <c r="N9" s="7">
        <v>416667</v>
      </c>
      <c r="O9" s="8">
        <f t="shared" si="5"/>
        <v>0</v>
      </c>
    </row>
    <row r="10" spans="1:15" x14ac:dyDescent="0.25">
      <c r="A10" t="s">
        <v>3</v>
      </c>
      <c r="B10" s="1" t="s">
        <v>13</v>
      </c>
      <c r="D10" s="5">
        <v>76200</v>
      </c>
      <c r="E10" s="5">
        <v>173800</v>
      </c>
      <c r="F10" s="5">
        <f t="shared" si="0"/>
        <v>127000.10160000001</v>
      </c>
      <c r="G10" s="5">
        <f t="shared" si="1"/>
        <v>289666.89840000001</v>
      </c>
      <c r="H10" s="12">
        <f t="shared" si="2"/>
        <v>203200.10159999999</v>
      </c>
      <c r="I10" s="12">
        <f t="shared" si="3"/>
        <v>463466.89840000001</v>
      </c>
      <c r="J10" s="5">
        <f t="shared" si="4"/>
        <v>666667</v>
      </c>
      <c r="M10" s="7">
        <v>416667</v>
      </c>
      <c r="N10" s="7">
        <v>416667</v>
      </c>
      <c r="O10" s="8">
        <f t="shared" si="5"/>
        <v>0</v>
      </c>
    </row>
    <row r="11" spans="1:15" x14ac:dyDescent="0.25">
      <c r="A11" t="s">
        <v>4</v>
      </c>
      <c r="B11" s="1" t="s">
        <v>13</v>
      </c>
      <c r="D11" s="5">
        <v>76200</v>
      </c>
      <c r="E11" s="5">
        <v>173800</v>
      </c>
      <c r="F11" s="5">
        <f t="shared" si="0"/>
        <v>127000.10160000001</v>
      </c>
      <c r="G11" s="5">
        <f t="shared" si="1"/>
        <v>289666.89840000001</v>
      </c>
      <c r="H11" s="12">
        <f t="shared" si="2"/>
        <v>203200.10159999999</v>
      </c>
      <c r="I11" s="12">
        <f t="shared" si="3"/>
        <v>463466.89840000001</v>
      </c>
      <c r="J11" s="5">
        <f t="shared" si="4"/>
        <v>666667</v>
      </c>
      <c r="M11" s="7">
        <v>416667</v>
      </c>
      <c r="N11" s="7">
        <v>416667</v>
      </c>
      <c r="O11" s="8">
        <f t="shared" si="5"/>
        <v>0</v>
      </c>
    </row>
    <row r="12" spans="1:15" x14ac:dyDescent="0.25">
      <c r="A12" t="s">
        <v>5</v>
      </c>
      <c r="B12" s="1" t="s">
        <v>13</v>
      </c>
      <c r="D12" s="5">
        <v>76200</v>
      </c>
      <c r="E12" s="5">
        <v>173800</v>
      </c>
      <c r="F12" s="5">
        <f t="shared" si="0"/>
        <v>130970.23742400001</v>
      </c>
      <c r="G12" s="5">
        <f t="shared" si="1"/>
        <v>298722.14257600001</v>
      </c>
      <c r="H12" s="12">
        <f t="shared" si="2"/>
        <v>207170.23742399999</v>
      </c>
      <c r="I12" s="12">
        <f t="shared" si="3"/>
        <v>472522.14257600001</v>
      </c>
      <c r="J12" s="5">
        <f t="shared" si="4"/>
        <v>679692.38</v>
      </c>
      <c r="M12" s="7">
        <v>429692.38</v>
      </c>
      <c r="N12" s="7">
        <v>416667</v>
      </c>
      <c r="O12" s="8">
        <f t="shared" si="5"/>
        <v>13025.380000000005</v>
      </c>
    </row>
    <row r="13" spans="1:15" x14ac:dyDescent="0.25">
      <c r="A13" t="s">
        <v>6</v>
      </c>
      <c r="B13" s="1" t="s">
        <v>13</v>
      </c>
      <c r="D13" s="5">
        <v>76200</v>
      </c>
      <c r="E13" s="5">
        <v>173800</v>
      </c>
      <c r="F13" s="5">
        <f t="shared" si="0"/>
        <v>127939.333656</v>
      </c>
      <c r="G13" s="5">
        <f t="shared" si="1"/>
        <v>291809.136344</v>
      </c>
      <c r="H13" s="12">
        <f t="shared" si="2"/>
        <v>204139.333656</v>
      </c>
      <c r="I13" s="12">
        <f t="shared" si="3"/>
        <v>465609.136344</v>
      </c>
      <c r="J13" s="5">
        <f t="shared" si="4"/>
        <v>669748.47</v>
      </c>
      <c r="M13" s="7">
        <v>419748.47</v>
      </c>
      <c r="N13" s="7">
        <v>416667</v>
      </c>
      <c r="O13" s="8">
        <f t="shared" si="5"/>
        <v>3081.4699999999721</v>
      </c>
    </row>
    <row r="14" spans="1:15" x14ac:dyDescent="0.25">
      <c r="A14" t="s">
        <v>7</v>
      </c>
      <c r="B14" s="1" t="s">
        <v>13</v>
      </c>
      <c r="D14" s="5">
        <v>76200</v>
      </c>
      <c r="E14" s="5">
        <v>173800</v>
      </c>
      <c r="F14" s="5">
        <f t="shared" si="0"/>
        <v>129798.83311200001</v>
      </c>
      <c r="G14" s="5">
        <f t="shared" si="1"/>
        <v>296050.35688800004</v>
      </c>
      <c r="H14" s="12">
        <f t="shared" si="2"/>
        <v>205998.83311200002</v>
      </c>
      <c r="I14" s="12">
        <f t="shared" si="3"/>
        <v>469850.35688800004</v>
      </c>
      <c r="J14" s="5">
        <f t="shared" si="4"/>
        <v>675849.19000000006</v>
      </c>
      <c r="M14" s="7">
        <v>425849.19</v>
      </c>
      <c r="N14" s="7">
        <v>416667</v>
      </c>
      <c r="O14" s="8">
        <f t="shared" si="5"/>
        <v>9182.1900000000023</v>
      </c>
    </row>
    <row r="15" spans="1:15" x14ac:dyDescent="0.25">
      <c r="A15" t="s">
        <v>8</v>
      </c>
      <c r="B15" s="1" t="s">
        <v>13</v>
      </c>
      <c r="D15" s="5">
        <v>76200</v>
      </c>
      <c r="E15" s="5">
        <v>173800</v>
      </c>
      <c r="F15" s="5">
        <f t="shared" si="0"/>
        <v>129661.43232000001</v>
      </c>
      <c r="G15" s="5">
        <f t="shared" si="1"/>
        <v>295736.96768000006</v>
      </c>
      <c r="H15" s="12">
        <f t="shared" si="2"/>
        <v>205861.43232000002</v>
      </c>
      <c r="I15" s="12">
        <f t="shared" si="3"/>
        <v>469536.96768000006</v>
      </c>
      <c r="J15" s="5">
        <f t="shared" si="4"/>
        <v>675398.40000000014</v>
      </c>
      <c r="M15" s="7">
        <v>425398.4</v>
      </c>
      <c r="N15" s="7">
        <v>416667</v>
      </c>
      <c r="O15" s="8">
        <f t="shared" si="5"/>
        <v>8731.4000000000233</v>
      </c>
    </row>
    <row r="16" spans="1:15" x14ac:dyDescent="0.25">
      <c r="A16" t="s">
        <v>9</v>
      </c>
      <c r="B16" s="1" t="s">
        <v>14</v>
      </c>
      <c r="D16" s="5">
        <v>76200</v>
      </c>
      <c r="E16" s="5">
        <v>173800</v>
      </c>
      <c r="F16" s="5">
        <f t="shared" si="0"/>
        <v>139442.29668</v>
      </c>
      <c r="G16" s="5">
        <f t="shared" si="1"/>
        <v>318045.55332000001</v>
      </c>
      <c r="H16" s="12">
        <f t="shared" si="2"/>
        <v>215642.29668</v>
      </c>
      <c r="I16" s="12">
        <f t="shared" si="3"/>
        <v>491845.55332000001</v>
      </c>
      <c r="J16" s="5">
        <f t="shared" si="4"/>
        <v>707487.85</v>
      </c>
      <c r="M16" s="7">
        <v>457487.85</v>
      </c>
      <c r="N16" s="7">
        <v>416667</v>
      </c>
      <c r="O16" s="8">
        <f t="shared" si="5"/>
        <v>40820.849999999977</v>
      </c>
    </row>
    <row r="17" spans="1:15" x14ac:dyDescent="0.25">
      <c r="A17" t="s">
        <v>10</v>
      </c>
      <c r="B17" s="1" t="s">
        <v>14</v>
      </c>
      <c r="D17" s="5">
        <v>76200</v>
      </c>
      <c r="E17" s="5">
        <v>173800</v>
      </c>
      <c r="F17" s="5">
        <f t="shared" si="0"/>
        <v>127706.96328</v>
      </c>
      <c r="G17" s="5">
        <f t="shared" si="1"/>
        <v>291279.13672000001</v>
      </c>
      <c r="H17" s="12">
        <f t="shared" si="2"/>
        <v>203906.96328</v>
      </c>
      <c r="I17" s="12">
        <f t="shared" si="3"/>
        <v>465079.13672000001</v>
      </c>
      <c r="J17" s="5">
        <f t="shared" si="4"/>
        <v>668986.1</v>
      </c>
      <c r="M17" s="7">
        <v>418986.1</v>
      </c>
      <c r="N17" s="7">
        <v>416667</v>
      </c>
      <c r="O17" s="8">
        <f t="shared" si="5"/>
        <v>2319.0999999999767</v>
      </c>
    </row>
    <row r="18" spans="1:15" x14ac:dyDescent="0.25">
      <c r="A18" t="s">
        <v>11</v>
      </c>
      <c r="B18" s="1" t="s">
        <v>14</v>
      </c>
      <c r="D18" s="5">
        <v>76200</v>
      </c>
      <c r="E18" s="5">
        <v>173800</v>
      </c>
      <c r="F18" s="5">
        <f t="shared" si="0"/>
        <v>129100.20103200001</v>
      </c>
      <c r="G18" s="5">
        <f t="shared" si="1"/>
        <v>294456.88896800001</v>
      </c>
      <c r="H18" s="12">
        <f t="shared" si="2"/>
        <v>205300.20103200001</v>
      </c>
      <c r="I18" s="12">
        <f t="shared" si="3"/>
        <v>468256.88896800001</v>
      </c>
      <c r="J18" s="5">
        <f t="shared" si="4"/>
        <v>673557.09000000008</v>
      </c>
      <c r="M18" s="7">
        <v>423557.09</v>
      </c>
      <c r="N18" s="7">
        <v>416667</v>
      </c>
      <c r="O18" s="8">
        <f t="shared" si="5"/>
        <v>6890.0900000000256</v>
      </c>
    </row>
    <row r="19" spans="1:15" ht="17.25" customHeight="1" thickBot="1" x14ac:dyDescent="0.3">
      <c r="D19" s="5"/>
      <c r="E19" s="5"/>
      <c r="F19" s="5"/>
      <c r="G19" s="5"/>
      <c r="H19" s="12"/>
      <c r="I19" s="12"/>
      <c r="J19" s="5"/>
      <c r="M19" s="9">
        <f>SUM(M7:M18)</f>
        <v>5141357.7399999984</v>
      </c>
      <c r="N19" s="9">
        <f t="shared" ref="N19:O19" si="6">SUM(N7:N18)</f>
        <v>5000004</v>
      </c>
      <c r="O19" s="9">
        <f t="shared" si="6"/>
        <v>141353.73999999993</v>
      </c>
    </row>
    <row r="20" spans="1:15" ht="16.5" thickTop="1" thickBot="1" x14ac:dyDescent="0.3">
      <c r="A20" t="s">
        <v>25</v>
      </c>
      <c r="D20" s="6">
        <f>SUM(D7:D18)</f>
        <v>914400</v>
      </c>
      <c r="E20" s="6">
        <f t="shared" ref="E20:J20" si="7">SUM(E7:E18)</f>
        <v>2085600</v>
      </c>
      <c r="F20" s="6">
        <f t="shared" si="7"/>
        <v>1567085.8391519999</v>
      </c>
      <c r="G20" s="6">
        <f t="shared" si="7"/>
        <v>3574271.9008480003</v>
      </c>
      <c r="H20" s="13">
        <f t="shared" si="7"/>
        <v>2481485.8391519999</v>
      </c>
      <c r="I20" s="13">
        <f t="shared" si="7"/>
        <v>5659871.9008480003</v>
      </c>
      <c r="J20" s="6">
        <f t="shared" si="7"/>
        <v>8141357.7400000002</v>
      </c>
    </row>
    <row r="21" spans="1:15" ht="15.75" thickTop="1" x14ac:dyDescent="0.25">
      <c r="D21" s="5"/>
      <c r="E21" s="5"/>
      <c r="F21" s="5"/>
      <c r="G21" s="5"/>
      <c r="H21" s="5"/>
      <c r="I21" s="5"/>
      <c r="J21" s="5"/>
    </row>
    <row r="22" spans="1:15" x14ac:dyDescent="0.25">
      <c r="D22" s="5"/>
      <c r="E22" s="5"/>
      <c r="F22" s="5"/>
      <c r="G22" s="5"/>
      <c r="H22" s="5"/>
      <c r="I22" s="5"/>
      <c r="J22" s="5"/>
    </row>
    <row r="23" spans="1:15" ht="15.75" thickBot="1" x14ac:dyDescent="0.3">
      <c r="A23" t="s">
        <v>27</v>
      </c>
      <c r="D23" s="5"/>
      <c r="E23" s="5"/>
      <c r="F23" s="5"/>
      <c r="G23" s="5"/>
      <c r="H23" s="14">
        <f>2791000*0.35</f>
        <v>976849.99999999988</v>
      </c>
      <c r="I23" s="14">
        <f>2791000*0.65</f>
        <v>1814150</v>
      </c>
      <c r="J23" s="15">
        <f>H23+I23</f>
        <v>2791000</v>
      </c>
    </row>
    <row r="24" spans="1:15" ht="15.75" thickTop="1" x14ac:dyDescent="0.25">
      <c r="D24" s="5"/>
      <c r="E24" s="5"/>
      <c r="F24" s="5"/>
      <c r="G24" s="5"/>
      <c r="H24" s="5"/>
      <c r="I24" s="5"/>
      <c r="J24" s="5"/>
    </row>
    <row r="25" spans="1:15" x14ac:dyDescent="0.25">
      <c r="D25" s="5"/>
      <c r="E25" s="5"/>
      <c r="F25" s="5"/>
      <c r="G25" s="5"/>
      <c r="H25" s="5"/>
      <c r="I25" s="5"/>
      <c r="J25" s="5"/>
    </row>
    <row r="26" spans="1:15" x14ac:dyDescent="0.25">
      <c r="D26" s="5"/>
      <c r="E26" s="5"/>
      <c r="F26" s="5"/>
      <c r="G26" s="5"/>
      <c r="H26" s="5"/>
      <c r="I26" s="5"/>
      <c r="J26" s="5"/>
    </row>
    <row r="27" spans="1:15" x14ac:dyDescent="0.25">
      <c r="D27" s="5"/>
      <c r="E27" s="5"/>
      <c r="F27" s="5"/>
      <c r="G27" s="5"/>
      <c r="H27" s="5"/>
      <c r="I27" s="5"/>
      <c r="J27" s="5"/>
    </row>
    <row r="28" spans="1:15" x14ac:dyDescent="0.25">
      <c r="D28" s="5"/>
      <c r="E28" s="5"/>
      <c r="F28" s="5"/>
      <c r="G28" s="5"/>
      <c r="H28" s="5"/>
      <c r="I28" s="5"/>
      <c r="J28" s="5"/>
    </row>
  </sheetData>
  <mergeCells count="1">
    <mergeCell ref="M5:O5"/>
  </mergeCells>
  <pageMargins left="0.45" right="0.45" top="0.5" bottom="0.5" header="0.3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2012-08-07T19:21:05Z</dcterms:created>
  <dcterms:modified xsi:type="dcterms:W3CDTF">2012-08-11T16:04:00Z</dcterms:modified>
</cp:coreProperties>
</file>