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10980" yWindow="6945" windowWidth="10860" windowHeight="5070"/>
  </bookViews>
  <sheets>
    <sheet name=" DSM Expense" sheetId="7" r:id="rId1"/>
    <sheet name="Reconciliation" sheetId="1" r:id="rId2"/>
  </sheets>
  <externalReferences>
    <externalReference r:id="rId3"/>
    <externalReference r:id="rId4"/>
    <externalReference r:id="rId5"/>
    <externalReference r:id="rId6"/>
    <externalReference r:id="rId7"/>
    <externalReference r:id="rId8"/>
  </externalReferences>
  <definedNames>
    <definedName name="AdjtCol_A12">'[1]Adjt Input'!$Z$21:$Z$31</definedName>
    <definedName name="AdjtCol_A13">'[1]Adjt Input'!$AA$21:$AA$31</definedName>
    <definedName name="AdjtCol_A14">'[1]Adjt Input'!$AB$21:$AB$31</definedName>
    <definedName name="AdjtCol_A15">'[1]Adjt Input'!$AC$21:$AC$31</definedName>
    <definedName name="AdjtCol_A16">'[1]Adjt Input'!$AD$21:$AD$31</definedName>
    <definedName name="AdjtCol_A17">'[1]Adjt Input'!$AE$21:$AE$31</definedName>
    <definedName name="AdjtCol_A18">'[1]Adjt Input'!$AF$21:$AF$31</definedName>
    <definedName name="AdjtCol_A19">'[1]Adjt Input'!$AG$21:$AG$31</definedName>
    <definedName name="AdjtCol_A20">'[1]Adjt Input'!$AH$21:$AH$31</definedName>
    <definedName name="AdjtCol_A21">'[1]Adjt Input'!$AI$21:$AI$31</definedName>
    <definedName name="AdjtCol_A22">'[1]Adjt Input'!$AJ$21:$AJ$31</definedName>
    <definedName name="AdjtCol_A23">'[1]Adjt Input'!$AK$21:$AK$31</definedName>
    <definedName name="AdjtCol_A24">'[1]Adjt Input'!$AL$21:$AL$31</definedName>
    <definedName name="AdjtCol_A25">'[1]Adjt Input'!$AM$21:$AM$31</definedName>
    <definedName name="AdjtCol_A26">'[1]Adjt Input'!$AN$21:$AN$31</definedName>
    <definedName name="AdjtCol_A27">'[1]Adjt Input'!$AO$21:$AO$31</definedName>
    <definedName name="AdjtCol_A28">'[1]Adjt Input'!$AP$21:$AP$31</definedName>
    <definedName name="AdjtCol_A29">'[1]Adjt Input'!$AQ$21:$AQ$31</definedName>
    <definedName name="AdjtCol_A30">'[1]Adjt Input'!$AR$21:$AR$31</definedName>
    <definedName name="AdjtCol_A31">'[1]Adjt Input'!$AS$21:$AS$31</definedName>
    <definedName name="AdjtCol_A32">'[1]Adjt Input'!$AT$21:$AT$31</definedName>
    <definedName name="AdjtCol_A33">'[1]Adjt Input'!$AU$21:$AU$31</definedName>
    <definedName name="AdjtCol_A34">'[1]Adjt Input'!$AV$21:$AV$31</definedName>
    <definedName name="AdjtCol_A35">'[1]Adjt Input'!$AW$21:$AW$31</definedName>
    <definedName name="AdjtCol_A36">'[1]Adjt Input'!$AX$21:$AX$31</definedName>
    <definedName name="AdjtCol_A37">'[1]Adjt Input'!$AY$21:$AY$31</definedName>
    <definedName name="AdjtCol_A38">'[1]Adjt Input'!$AZ$21:$AZ$31</definedName>
    <definedName name="AdjtCol_A39">'[1]Adjt Input'!$BA$21:$BA$31</definedName>
    <definedName name="AdjtCol_A40">'[1]Adjt Input'!$BB$21:$BB$31</definedName>
    <definedName name="AdjtCol_A41">'[1]Adjt Input'!$BC$21:$BC$31</definedName>
    <definedName name="AdjtCol_A42">'[1]Adjt Input'!$BD$21:$BD$31</definedName>
    <definedName name="AdjtCol_A43">'[1]Adjt Input'!$BE$21:$BE$31</definedName>
    <definedName name="AdjtCol_A44">'[1]Adjt Input'!$BF$21:$BF$31</definedName>
    <definedName name="AdjtCol_A45">'[1]Adjt Input'!$BG$21:$BG$31</definedName>
    <definedName name="AdjtCol_A46">'[1]Adjt Input'!$BH$21:$BH$31</definedName>
    <definedName name="AdjtCol_A47">'[1]Adjt Input'!$BI$21:$BI$31</definedName>
    <definedName name="AdjtCol_A48">'[1]Adjt Input'!$BJ$21:$BJ$31</definedName>
    <definedName name="AdjtCol_A49">'[1]Adjt Input'!$BK$21:$BK$31</definedName>
    <definedName name="AdjtCol_B12">'[1]Adjt Input'!$Z$36:$Z$46</definedName>
    <definedName name="AdjtCol_B13">'[1]Adjt Input'!$AA$36:$AA$46</definedName>
    <definedName name="AdjtCol_B14">'[1]Adjt Input'!$AB$36:$AB$46</definedName>
    <definedName name="AdjtCol_B15">'[1]Adjt Input'!$AC$36:$AC$46</definedName>
    <definedName name="AdjtCol_B16">'[1]Adjt Input'!$AD$36:$AD$46</definedName>
    <definedName name="AdjtCol_B17">'[1]Adjt Input'!$AE$36:$AE$46</definedName>
    <definedName name="AdjtCol_B18">'[1]Adjt Input'!$AF$36:$AF$46</definedName>
    <definedName name="AdjtCol_B19">'[1]Adjt Input'!$AG$36:$AG$46</definedName>
    <definedName name="AdjtCol_B20">'[1]Adjt Input'!$AH$36:$AH$46</definedName>
    <definedName name="AdjtCol_B21">'[1]Adjt Input'!$AI$36:$AI$46</definedName>
    <definedName name="AdjtCol_B22">'[1]Adjt Input'!$AJ$36:$AJ$46</definedName>
    <definedName name="AdjtCol_B23">'[1]Adjt Input'!$AK$36:$AK$46</definedName>
    <definedName name="AdjtCol_B24">'[1]Adjt Input'!$AL$36:$AL$46</definedName>
    <definedName name="AdjtCol_B25">'[1]Adjt Input'!$AM$36:$AM$46</definedName>
    <definedName name="AdjtCol_B26">'[1]Adjt Input'!$AN$36:$AN$46</definedName>
    <definedName name="AdjtCol_B27">'[1]Adjt Input'!$AO$36:$AO$46</definedName>
    <definedName name="AdjtCol_B28">'[1]Adjt Input'!$AP$36:$AP$46</definedName>
    <definedName name="AdjtCol_B29">'[1]Adjt Input'!$AQ$36:$AQ$46</definedName>
    <definedName name="AdjtCol_B30">'[1]Adjt Input'!$AR$36:$AR$46</definedName>
    <definedName name="AdjtCol_B31">'[1]Adjt Input'!$AS$36:$AS$46</definedName>
    <definedName name="AdjtCol_B32">'[1]Adjt Input'!$AT$36:$AT$46</definedName>
    <definedName name="AdjtCol_B33">'[1]Adjt Input'!$AU$36:$AU$46</definedName>
    <definedName name="AdjtCol_B34">'[1]Adjt Input'!$AV$36:$AV$46</definedName>
    <definedName name="AdjtCol_B35">'[1]Adjt Input'!$AW$36:$AW$46</definedName>
    <definedName name="AdjtCol_B36">'[1]Adjt Input'!$AX$36:$AX$46</definedName>
    <definedName name="AdjtCol_B37">'[1]Adjt Input'!$AY$36:$AY$46</definedName>
    <definedName name="AdjtCol_B38">'[1]Adjt Input'!$AZ$36:$AZ$46</definedName>
    <definedName name="AdjtCol_B39">'[1]Adjt Input'!$BA$36:$BA$46</definedName>
    <definedName name="AdjtCol_B40">'[1]Adjt Input'!$BB$36:$BB$46</definedName>
    <definedName name="AdjtCol_B41">'[1]Adjt Input'!$BC$36:$BC$46</definedName>
    <definedName name="AdjtCol_B42">'[1]Adjt Input'!$BD$36:$BD$46</definedName>
    <definedName name="AdjtCol_B43">'[1]Adjt Input'!$BE$36:$BE$46</definedName>
    <definedName name="AdjtCol_B44">'[1]Adjt Input'!$BF$36:$BF$46</definedName>
    <definedName name="AdjtCol_B45">'[1]Adjt Input'!$BG$36:$BG$46</definedName>
    <definedName name="AdjtCol_B46">'[1]Adjt Input'!$BH$36:$BH$46</definedName>
    <definedName name="AdjtCol_B47">'[1]Adjt Input'!$BI$36:$BI$46</definedName>
    <definedName name="AdjtCol_B48">'[1]Adjt Input'!$BJ$36:$BJ$46</definedName>
    <definedName name="AdjtCol_B49">'[1]Adjt Input'!$BK$36:$BK$46</definedName>
    <definedName name="AdjtCol_C01">'[1]Adjt Input'!$O$52:$O$62</definedName>
    <definedName name="AdjtCol_C02">'[1]Adjt Input'!$P$52:$P$62</definedName>
    <definedName name="AdjtCol_C03">'[1]Adjt Input'!$Q$52:$Q$62</definedName>
    <definedName name="AdjtCol_C04">'[1]Adjt Input'!$R$52:$R$62</definedName>
    <definedName name="AdjtCol_C05">'[1]Adjt Input'!$S$52:$S$62</definedName>
    <definedName name="AdjtCol_C06">'[1]Adjt Input'!$T$52:$T$62</definedName>
    <definedName name="AdjtCol_C07">'[1]Adjt Input'!$U$52:$U$62</definedName>
    <definedName name="AdjtCol_C08">'[1]Adjt Input'!$V$52:$V$62</definedName>
    <definedName name="AdjtCol_C09">'[1]Adjt Input'!$W$52:$W$62</definedName>
    <definedName name="AdjtCol_C10">'[1]Adjt Input'!$X$52:$X$62</definedName>
    <definedName name="AdjtCol_C11">'[1]Adjt Input'!$Y$52:$Y$62</definedName>
    <definedName name="AdjtCol_C12">'[1]Adjt Input'!$Z$52:$Z$62</definedName>
    <definedName name="AdjtCol_C13">'[1]Adjt Input'!$AA$52:$AA$62</definedName>
    <definedName name="AdjtCol_C14">'[1]Adjt Input'!$AB$52:$AB$62</definedName>
    <definedName name="AdjtCol_C15">'[1]Adjt Input'!$AC$52:$AC$62</definedName>
    <definedName name="AdjtCol_C16">'[1]Adjt Input'!$AD$52:$AD$62</definedName>
    <definedName name="AdjtCol_C17">'[1]Adjt Input'!$AE$52:$AE$62</definedName>
    <definedName name="AdjtCol_C18">'[1]Adjt Input'!$AF$52:$AF$62</definedName>
    <definedName name="AdjtCol_C19">'[1]Adjt Input'!$AG$52:$AG$62</definedName>
    <definedName name="AdjtCol_C20">'[1]Adjt Input'!$AH$52:$AH$62</definedName>
    <definedName name="AdjtCol_C21">'[1]Adjt Input'!$AI$52:$AI$62</definedName>
    <definedName name="AdjtCol_C22">'[1]Adjt Input'!$AJ$52:$AJ$62</definedName>
    <definedName name="AdjtCol_C23">'[1]Adjt Input'!$AK$52:$AK$62</definedName>
    <definedName name="AdjtCol_C24">'[1]Adjt Input'!$AL$52:$AL$62</definedName>
    <definedName name="AdjtCol_C25">'[1]Adjt Input'!$AM$52:$AM$62</definedName>
    <definedName name="AdjtCol_C26">'[1]Adjt Input'!$AN$52:$AN$62</definedName>
    <definedName name="AdjtCol_C27">'[1]Adjt Input'!$AO$52:$AO$62</definedName>
    <definedName name="AdjtCol_C28">'[1]Adjt Input'!$AP$52:$AP$62</definedName>
    <definedName name="AdjtCol_C29">'[1]Adjt Input'!$AQ$52:$AQ$62</definedName>
    <definedName name="AdjtCol_C30">'[1]Adjt Input'!$AR$52:$AR$62</definedName>
    <definedName name="AdjtCol_C31">'[1]Adjt Input'!$AS$52:$AS$62</definedName>
    <definedName name="AdjtCol_C32">'[1]Adjt Input'!$AT$52:$AT$62</definedName>
    <definedName name="AdjtCol_C33">'[1]Adjt Input'!$AU$52:$AU$62</definedName>
    <definedName name="AdjtCol_C34">'[1]Adjt Input'!$AV$52:$AV$62</definedName>
    <definedName name="AdjtCol_C35">'[1]Adjt Input'!$AW$52:$AW$62</definedName>
    <definedName name="AdjtCol_C36">'[1]Adjt Input'!$AX$52:$AX$62</definedName>
    <definedName name="AdjtCol_C37">'[1]Adjt Input'!$AY$52:$AY$62</definedName>
    <definedName name="AdjtCol_C38">'[1]Adjt Input'!$AZ$52:$AZ$62</definedName>
    <definedName name="AdjtCol_C39">'[1]Adjt Input'!$BA$52:$BA$62</definedName>
    <definedName name="AdjtCol_C40">'[1]Adjt Input'!$BB$52:$BB$62</definedName>
    <definedName name="AdjtCol_C41">'[1]Adjt Input'!$BC$52:$BC$62</definedName>
    <definedName name="AdjtCol_C42">'[1]Adjt Input'!$BD$52:$BD$62</definedName>
    <definedName name="AdjtCol_C43">'[1]Adjt Input'!$BE$52:$BE$62</definedName>
    <definedName name="AdjtCol_C44">'[1]Adjt Input'!$BF$52:$BF$62</definedName>
    <definedName name="AdjtCol_C45">'[1]Adjt Input'!$BG$52:$BG$62</definedName>
    <definedName name="AdjtCol_C46">'[1]Adjt Input'!$BH$52:$BH$62</definedName>
    <definedName name="AdjtCol_C47">'[1]Adjt Input'!$BI$52:$BI$62</definedName>
    <definedName name="AdjtCol_C48">'[1]Adjt Input'!$BJ$52:$BJ$62</definedName>
    <definedName name="AdjtCol_C49">'[1]Adjt Input'!$BK$52:$BK$62</definedName>
    <definedName name="AdjtCol_D01">'[1]Adjt Input'!$O$67:$O$77</definedName>
    <definedName name="AdjtCol_D02">'[1]Adjt Input'!$P$67:$P$77</definedName>
    <definedName name="AdjtCol_D03">'[1]Adjt Input'!$Q$67:$Q$77</definedName>
    <definedName name="AdjtCol_D04">'[1]Adjt Input'!$R$67:$R$77</definedName>
    <definedName name="AdjtCol_D05">'[1]Adjt Input'!$S$67:$S$77</definedName>
    <definedName name="AdjtCol_D06">'[1]Adjt Input'!$T$67:$T$77</definedName>
    <definedName name="AdjtCol_D07">'[1]Adjt Input'!$U$67:$U$77</definedName>
    <definedName name="AdjtCol_D08">'[1]Adjt Input'!$V$67:$V$77</definedName>
    <definedName name="AdjtCol_D09">'[1]Adjt Input'!$W$67:$W$77</definedName>
    <definedName name="AdjtCol_D10">'[1]Adjt Input'!$X$67:$X$77</definedName>
    <definedName name="AdjtCol_D11">'[1]Adjt Input'!$Y$67:$Y$77</definedName>
    <definedName name="AdjtCol_D12">'[1]Adjt Input'!$Z$67:$Z$77</definedName>
    <definedName name="AdjtCol_D13">'[1]Adjt Input'!$AA$67:$AA$77</definedName>
    <definedName name="AdjtCol_D14">'[1]Adjt Input'!$AB$67:$AB$77</definedName>
    <definedName name="AdjtCol_D15">'[1]Adjt Input'!$AC$67:$AC$77</definedName>
    <definedName name="AdjtCol_D16">'[1]Adjt Input'!$AD$67:$AD$77</definedName>
    <definedName name="AdjtCol_D17">'[1]Adjt Input'!$AE$67:$AE$77</definedName>
    <definedName name="AdjtCol_D18">'[1]Adjt Input'!$AF$67:$AF$77</definedName>
    <definedName name="AdjtCol_D19">'[1]Adjt Input'!$AG$67:$AG$77</definedName>
    <definedName name="AdjtCol_D20">'[1]Adjt Input'!$AH$67:$AH$77</definedName>
    <definedName name="AdjtCol_D21">'[1]Adjt Input'!$AI$67:$AI$77</definedName>
    <definedName name="AdjtCol_D22">'[1]Adjt Input'!$AJ$67:$AJ$77</definedName>
    <definedName name="AdjtCol_D23">'[1]Adjt Input'!$AK$67:$AK$77</definedName>
    <definedName name="AdjtCol_D24">'[1]Adjt Input'!$AL$67:$AL$77</definedName>
    <definedName name="AdjtCol_D25">'[1]Adjt Input'!$AM$67:$AM$77</definedName>
    <definedName name="AdjtCol_D26">'[1]Adjt Input'!$AN$67:$AN$77</definedName>
    <definedName name="AdjtCol_D27">'[1]Adjt Input'!$AO$67:$AO$77</definedName>
    <definedName name="AdjtCol_D28">'[1]Adjt Input'!$AP$67:$AP$77</definedName>
    <definedName name="AdjtCol_D29">'[1]Adjt Input'!$AQ$67:$AQ$77</definedName>
    <definedName name="AdjtCol_D30">'[1]Adjt Input'!$AR$67:$AR$77</definedName>
    <definedName name="AdjtCol_D31">'[1]Adjt Input'!$AS$67:$AS$77</definedName>
    <definedName name="AdjtCol_D32">'[1]Adjt Input'!$AT$67:$AT$77</definedName>
    <definedName name="AdjtCol_D33">'[1]Adjt Input'!$AU$67:$AU$77</definedName>
    <definedName name="AdjtCol_D34">'[1]Adjt Input'!$AV$67:$AV$77</definedName>
    <definedName name="AdjtCol_D35">'[1]Adjt Input'!$AW$67:$AW$77</definedName>
    <definedName name="AdjtCol_D36">'[1]Adjt Input'!$AX$67:$AX$77</definedName>
    <definedName name="AdjtCol_D37">'[1]Adjt Input'!$AY$67:$AY$77</definedName>
    <definedName name="AdjtCol_D38">'[1]Adjt Input'!$AZ$67:$AZ$77</definedName>
    <definedName name="AdjtCol_D39">'[1]Adjt Input'!$BA$67:$BA$77</definedName>
    <definedName name="AdjtCol_D40">'[1]Adjt Input'!$BB$67:$BB$77</definedName>
    <definedName name="AdjtCol_D41">'[1]Adjt Input'!$BC$67:$BC$77</definedName>
    <definedName name="AdjtCol_D42">'[1]Adjt Input'!$BD$67:$BD$77</definedName>
    <definedName name="AdjtCol_D43">'[1]Adjt Input'!$BE$67:$BE$77</definedName>
    <definedName name="AdjtCol_D44">'[1]Adjt Input'!$BF$67:$BF$77</definedName>
    <definedName name="AdjtCol_D45">'[1]Adjt Input'!$BG$67:$BG$77</definedName>
    <definedName name="AdjtCol_D46">'[1]Adjt Input'!$BH$67:$BH$77</definedName>
    <definedName name="AdjtCol_D47">'[1]Adjt Input'!$BI$67:$BI$77</definedName>
    <definedName name="AdjtCol_D48">'[1]Adjt Input'!$BJ$67:$BJ$77</definedName>
    <definedName name="AdjtCol_D49">'[1]Adjt Input'!$BK$67:$BK$77</definedName>
    <definedName name="AdjtItemsTable">'[1]Adjt Input'!$O$18:$BK$81</definedName>
    <definedName name="BudCol01" localSheetId="0">#REF!</definedName>
    <definedName name="BudCol01">#REF!</definedName>
    <definedName name="BudCol02" localSheetId="0">#REF!</definedName>
    <definedName name="BudCol02">#REF!</definedName>
    <definedName name="BudCol03" localSheetId="0">#REF!</definedName>
    <definedName name="BudCol03">#REF!</definedName>
    <definedName name="BudCol04" localSheetId="0">#REF!</definedName>
    <definedName name="BudCol04">#REF!</definedName>
    <definedName name="BudCol05" localSheetId="0">#REF!</definedName>
    <definedName name="BudCol05">#REF!</definedName>
    <definedName name="BudCol06" localSheetId="0">#REF!</definedName>
    <definedName name="BudCol06">#REF!</definedName>
    <definedName name="BudCol07" localSheetId="0">#REF!</definedName>
    <definedName name="BudCol07">#REF!</definedName>
    <definedName name="BudCol08" localSheetId="0">#REF!</definedName>
    <definedName name="BudCol08">#REF!</definedName>
    <definedName name="BudCol09" localSheetId="0">#REF!</definedName>
    <definedName name="BudCol09">#REF!</definedName>
    <definedName name="BudCol10" localSheetId="0">#REF!</definedName>
    <definedName name="BudCol10">#REF!</definedName>
    <definedName name="BudCol11" localSheetId="0">#REF!</definedName>
    <definedName name="BudCol11">#REF!</definedName>
    <definedName name="BudCol12" localSheetId="0">#REF!</definedName>
    <definedName name="BudCol12">#REF!</definedName>
    <definedName name="BudCol13" localSheetId="0">#REF!</definedName>
    <definedName name="BudCol13">#REF!</definedName>
    <definedName name="BudCol14" localSheetId="0">#REF!</definedName>
    <definedName name="BudCol14">#REF!</definedName>
    <definedName name="BudCol15" localSheetId="0">#REF!</definedName>
    <definedName name="BudCol15">#REF!</definedName>
    <definedName name="BudCol16" localSheetId="0">#REF!</definedName>
    <definedName name="BudCol16">#REF!</definedName>
    <definedName name="BudCol17" localSheetId="0">#REF!</definedName>
    <definedName name="BudCol17">#REF!</definedName>
    <definedName name="BudCol18" localSheetId="0">#REF!</definedName>
    <definedName name="BudCol18">#REF!</definedName>
    <definedName name="BudCol19" localSheetId="0">#REF!</definedName>
    <definedName name="BudCol19">#REF!</definedName>
    <definedName name="BudCol20" localSheetId="0">#REF!</definedName>
    <definedName name="BudCol20">#REF!</definedName>
    <definedName name="BudCol21" localSheetId="0">#REF!</definedName>
    <definedName name="BudCol21">#REF!</definedName>
    <definedName name="BudCol22" localSheetId="0">#REF!</definedName>
    <definedName name="BudCol22">#REF!</definedName>
    <definedName name="BudCol23" localSheetId="0">#REF!</definedName>
    <definedName name="BudCol23">#REF!</definedName>
    <definedName name="BudCol24" localSheetId="0">#REF!</definedName>
    <definedName name="BudCol24">#REF!</definedName>
    <definedName name="BudCol25" localSheetId="0">#REF!</definedName>
    <definedName name="BudCol25">#REF!</definedName>
    <definedName name="BudColTmp" localSheetId="0">#REF!</definedName>
    <definedName name="BudColTmp">#REF!</definedName>
    <definedName name="CheckDataCol_49">[1]Data!$BK$113</definedName>
    <definedName name="CurBillMonth">[2]Input!$K$10</definedName>
    <definedName name="CurDateTime" localSheetId="0">[3]Input!#REF!</definedName>
    <definedName name="CurDateTime">[3]Input!#REF!</definedName>
    <definedName name="DataBillCCFCom">#REF!</definedName>
    <definedName name="DataBillCCFRes">#REF!</definedName>
    <definedName name="DataBillkwhGS">#REF!</definedName>
    <definedName name="DataBillkwhLP">#REF!</definedName>
    <definedName name="DataBillkwhRes">#REF!</definedName>
    <definedName name="DataBillkwhRES2">#REF!</definedName>
    <definedName name="DataBudExp">#REF!</definedName>
    <definedName name="DataCol_01" localSheetId="0">#REF!</definedName>
    <definedName name="DataCol_01">#REF!</definedName>
    <definedName name="DataCol_02" localSheetId="0">#REF!</definedName>
    <definedName name="DataCol_02">#REF!</definedName>
    <definedName name="DataCol_03" localSheetId="0">#REF!</definedName>
    <definedName name="DataCol_03">#REF!</definedName>
    <definedName name="DataCol_04" localSheetId="0">#REF!</definedName>
    <definedName name="DataCol_04">#REF!</definedName>
    <definedName name="DataCol_05" localSheetId="0">#REF!</definedName>
    <definedName name="DataCol_05">#REF!</definedName>
    <definedName name="DataCol_06" localSheetId="0">#REF!</definedName>
    <definedName name="DataCol_06">#REF!</definedName>
    <definedName name="DataCol_07" localSheetId="0">#REF!</definedName>
    <definedName name="DataCol_07">#REF!</definedName>
    <definedName name="DataCol_08" localSheetId="0">#REF!</definedName>
    <definedName name="DataCol_08">#REF!</definedName>
    <definedName name="DataCol_09" localSheetId="0">#REF!</definedName>
    <definedName name="DataCol_09">#REF!</definedName>
    <definedName name="DataCol_10" localSheetId="0">#REF!</definedName>
    <definedName name="DataCol_10">#REF!</definedName>
    <definedName name="DataCol_11" localSheetId="0">#REF!</definedName>
    <definedName name="DataCol_11">#REF!</definedName>
    <definedName name="DataCol_12">[1]Data!$Z$17:$Z$107</definedName>
    <definedName name="DataCol_13">[1]Data!$AA$17:$AA$107</definedName>
    <definedName name="DataCol_14">[1]Data!$AB$17:$AB$107</definedName>
    <definedName name="DataCol_15">[1]Data!$AC$17:$AC$107</definedName>
    <definedName name="DataCol_16">[1]Data!$AD$17:$AD$107</definedName>
    <definedName name="DataCol_17">[1]Data!$AE$17:$AE$107</definedName>
    <definedName name="DataCol_18">[1]Data!$AF$17:$AF$107</definedName>
    <definedName name="DataCol_19">[1]Data!$AG$17:$AG$107</definedName>
    <definedName name="DataCol_20">[1]Data!$AH$17:$AH$107</definedName>
    <definedName name="DataCol_21">[1]Data!$AI$17:$AI$107</definedName>
    <definedName name="DataCol_22">[1]Data!$AJ$17:$AJ$107</definedName>
    <definedName name="DataCol_23">[1]Data!$AK$17:$AK$107</definedName>
    <definedName name="DataCol_24">[1]Data!$AL$17:$AL$107</definedName>
    <definedName name="DataCol_25">[1]Data!$AM$17:$AM$107</definedName>
    <definedName name="DataCol_26">[1]Data!$AN$17:$AN$107</definedName>
    <definedName name="DataCol_27">[1]Data!$AO$17:$AO$107</definedName>
    <definedName name="DataCol_28">[1]Data!$AP$17:$AP$107</definedName>
    <definedName name="DataCol_29">[1]Data!$AQ$17:$AQ$107</definedName>
    <definedName name="DataCol_30">[1]Data!$AR$17:$AR$107</definedName>
    <definedName name="DataCol_31">[1]Data!$AS$17:$AS$107</definedName>
    <definedName name="DataCol_32">[1]Data!$AT$17:$AT$107</definedName>
    <definedName name="DataCol_33">[1]Data!$AU$17:$AU$107</definedName>
    <definedName name="DataCol_34">[1]Data!$AV$17:$AV$107</definedName>
    <definedName name="DataCol_35">[1]Data!$AW$17:$AW$107</definedName>
    <definedName name="DataCol_36">[1]Data!$AX$17:$AX$107</definedName>
    <definedName name="DataCol_37">[1]Data!$AY$17:$AY$107</definedName>
    <definedName name="DataCol_38">[1]Data!$AZ$17:$AZ$107</definedName>
    <definedName name="DataCol_39">[1]Data!$BA$17:$BA$107</definedName>
    <definedName name="DataCol_40">[1]Data!$BB$17:$BB$107</definedName>
    <definedName name="DataCol_41">[1]Data!$BC$17:$BC$107</definedName>
    <definedName name="DataCol_42">[1]Data!$BD$17:$BD$107</definedName>
    <definedName name="DataCol_43">[1]Data!$BE$17:$BE$107</definedName>
    <definedName name="DataCol_44">[1]Data!$BF$17:$BF$107</definedName>
    <definedName name="DataCol_45">[1]Data!$BG$17:$BG$107</definedName>
    <definedName name="DataCol_46">[1]Data!$BH$17:$BH$107</definedName>
    <definedName name="DataCol_47">[1]Data!$BI$17:$BI$107</definedName>
    <definedName name="DataCol_48">[1]Data!$BJ$17:$BJ$107</definedName>
    <definedName name="DataCol_49">[1]Data!$BK$17:$BK$107</definedName>
    <definedName name="DataComAud">#REF!</definedName>
    <definedName name="DataComDem">#REF!</definedName>
    <definedName name="DataComHVAC">#REF!</definedName>
    <definedName name="DataDBA">#REF!</definedName>
    <definedName name="DataDBAFact">#REF!</definedName>
    <definedName name="DataDCCR">#REF!</definedName>
    <definedName name="DataDCCRFact">#REF!</definedName>
    <definedName name="DataDCCRFact2">#REF!</definedName>
    <definedName name="DataDCR">#REF!</definedName>
    <definedName name="DataDevAdmin">#REF!</definedName>
    <definedName name="DataDRLS">#REF!</definedName>
    <definedName name="DataDRLSFact">#REF!</definedName>
    <definedName name="DataDRN">#REF!</definedName>
    <definedName name="DataDSMI">#REF!</definedName>
    <definedName name="DataDSMIFact">#REF!</definedName>
    <definedName name="DataEdu">#REF!</definedName>
    <definedName name="DataElecBillDSMRev">#REF!</definedName>
    <definedName name="DataElecUnbilledDSMRev">#REF!</definedName>
    <definedName name="DataESNH">#REF!</definedName>
    <definedName name="DataGasBillDSMRev">#REF!</definedName>
    <definedName name="DataGasUnbilledDSMRev">#REF!</definedName>
    <definedName name="DataIntRate">#REF!</definedName>
    <definedName name="DataRepStat">#REF!</definedName>
    <definedName name="DataResAud">#REF!</definedName>
    <definedName name="DataResConst">#REF!</definedName>
    <definedName name="DataResDemand">#REF!</definedName>
    <definedName name="DataResHVAC">#REF!</definedName>
    <definedName name="DataResLight">#REF!</definedName>
    <definedName name="DataRespSmart">#REF!</definedName>
    <definedName name="DataResWeCare">#REF!</definedName>
    <definedName name="DataTaskAct">#REF!</definedName>
    <definedName name="DataTotFact">#REF!</definedName>
    <definedName name="dataunbilledelecrev">#REF!</definedName>
    <definedName name="dataunbilledgasrev">#REF!</definedName>
    <definedName name="IDTable">[4]IDTable!$A$5:$C$11</definedName>
    <definedName name="InputCCSCCF">[2]Input!$G$95:$K$103</definedName>
    <definedName name="InputCCSKWH">[2]Input!$G$69:$K$90</definedName>
    <definedName name="InputSec_02A" localSheetId="0">[2]Input!#REF!</definedName>
    <definedName name="InputSec_02A">[2]Input!#REF!</definedName>
    <definedName name="InputSec_02B" localSheetId="0">[2]Input!#REF!</definedName>
    <definedName name="InputSec_02B">[2]Input!#REF!</definedName>
    <definedName name="InputSec_02C">[1]Input!$K$44:$K$51</definedName>
    <definedName name="InputSec_03A">[1]Input!$K$61:$K$90</definedName>
    <definedName name="InputSec_03B">[1]Input!$K$117:$K$119</definedName>
    <definedName name="InputSec_03C">[1]Input!$K$123:$K$124</definedName>
    <definedName name="InputSec_03D">[1]Input!$K$128:$K$129</definedName>
    <definedName name="InputSec_03E">[1]Input!$K$133:$K$134</definedName>
    <definedName name="InputSec_04">[1]Input!$K$99:$K$104</definedName>
    <definedName name="InputSec02" localSheetId="0">[3]Input!#REF!</definedName>
    <definedName name="InputSec02">[3]Input!#REF!</definedName>
    <definedName name="InputSec06a" localSheetId="0">[3]Input!#REF!</definedName>
    <definedName name="InputSec06a">[3]Input!#REF!</definedName>
    <definedName name="InputSec07a" localSheetId="0">[3]Input!#REF!</definedName>
    <definedName name="InputSec07a">[3]Input!#REF!</definedName>
    <definedName name="InputSec07b" localSheetId="0">[3]Input!#REF!</definedName>
    <definedName name="InputSec07b">[3]Input!#REF!</definedName>
    <definedName name="InputSec07c" localSheetId="0">[3]Input!#REF!</definedName>
    <definedName name="InputSec07c">[3]Input!#REF!</definedName>
    <definedName name="InputSec07d" localSheetId="0">[3]Input!#REF!</definedName>
    <definedName name="InputSec07d">[3]Input!#REF!</definedName>
    <definedName name="InputSec07e" localSheetId="0">[3]Input!#REF!</definedName>
    <definedName name="InputSec07e">[3]Input!#REF!</definedName>
    <definedName name="InputSec08a" localSheetId="0">[3]Input!#REF!</definedName>
    <definedName name="InputSec08a">[3]Input!#REF!</definedName>
    <definedName name="InputSec08b" localSheetId="0">[3]Input!#REF!</definedName>
    <definedName name="InputSec08b">[3]Input!#REF!</definedName>
    <definedName name="InputSec08c" localSheetId="0">[3]Input!#REF!</definedName>
    <definedName name="InputSec08c">[3]Input!#REF!</definedName>
    <definedName name="InputSec09a" localSheetId="0">[3]Input!#REF!</definedName>
    <definedName name="InputSec09a">[3]Input!#REF!</definedName>
    <definedName name="InputSec09b" localSheetId="0">[3]Input!#REF!</definedName>
    <definedName name="InputSec09b">[3]Input!#REF!</definedName>
    <definedName name="InputSec09c" localSheetId="0">[3]Input!#REF!</definedName>
    <definedName name="InputSec09c">[3]Input!#REF!</definedName>
    <definedName name="InputStartCell">[5]Input!$J$16</definedName>
    <definedName name="JE_Name_1" localSheetId="0">#REF!</definedName>
    <definedName name="JE_Name_1">#REF!</definedName>
    <definedName name="JE_Name_2" localSheetId="0">#REF!</definedName>
    <definedName name="JE_Name_2">#REF!</definedName>
    <definedName name="KWHCol01" localSheetId="0">#REF!</definedName>
    <definedName name="KWHCol01">#REF!</definedName>
    <definedName name="KWHCol02" localSheetId="0">#REF!</definedName>
    <definedName name="KWHCol02">#REF!</definedName>
    <definedName name="KWHCol03" localSheetId="0">#REF!</definedName>
    <definedName name="KWHCol03">#REF!</definedName>
    <definedName name="KWHCol04" localSheetId="0">#REF!</definedName>
    <definedName name="KWHCol04">#REF!</definedName>
    <definedName name="KWHCol05" localSheetId="0">#REF!</definedName>
    <definedName name="KWHCol05">#REF!</definedName>
    <definedName name="KWHCol06" localSheetId="0">#REF!</definedName>
    <definedName name="KWHCol06">#REF!</definedName>
    <definedName name="KWHCol07" localSheetId="0">#REF!</definedName>
    <definedName name="KWHCol07">#REF!</definedName>
    <definedName name="KWHCol08" localSheetId="0">#REF!</definedName>
    <definedName name="KWHCol08">#REF!</definedName>
    <definedName name="KWHCol09" localSheetId="0">#REF!</definedName>
    <definedName name="KWHCol09">#REF!</definedName>
    <definedName name="KWHCol10" localSheetId="0">#REF!</definedName>
    <definedName name="KWHCol10">#REF!</definedName>
    <definedName name="KWHCol11" localSheetId="0">#REF!</definedName>
    <definedName name="KWHCol11">#REF!</definedName>
    <definedName name="KWHCol12" localSheetId="0">#REF!</definedName>
    <definedName name="KWHCol12">#REF!</definedName>
    <definedName name="KWHCol13" localSheetId="0">#REF!</definedName>
    <definedName name="KWHCol13">#REF!</definedName>
    <definedName name="KWHCol14" localSheetId="0">#REF!</definedName>
    <definedName name="KWHCol14">#REF!</definedName>
    <definedName name="KWHCol15" localSheetId="0">#REF!</definedName>
    <definedName name="KWHCol15">#REF!</definedName>
    <definedName name="KWHCol16" localSheetId="0">#REF!</definedName>
    <definedName name="KWHCol16">#REF!</definedName>
    <definedName name="KWHCol17" localSheetId="0">#REF!</definedName>
    <definedName name="KWHCol17">#REF!</definedName>
    <definedName name="KWHCol18" localSheetId="0">#REF!</definedName>
    <definedName name="KWHCol18">#REF!</definedName>
    <definedName name="KWHCol19" localSheetId="0">#REF!</definedName>
    <definedName name="KWHCol19">#REF!</definedName>
    <definedName name="KWHCol20" localSheetId="0">#REF!</definedName>
    <definedName name="KWHCol20">#REF!</definedName>
    <definedName name="KWHCol21" localSheetId="0">#REF!</definedName>
    <definedName name="KWHCol21">#REF!</definedName>
    <definedName name="KWHCol22" localSheetId="0">#REF!</definedName>
    <definedName name="KWHCol22">#REF!</definedName>
    <definedName name="KWHCol23" localSheetId="0">#REF!</definedName>
    <definedName name="KWHCol23">#REF!</definedName>
    <definedName name="KWHCol24" localSheetId="0">#REF!</definedName>
    <definedName name="KWHCol24">#REF!</definedName>
    <definedName name="KWHCol25" localSheetId="0">#REF!</definedName>
    <definedName name="KWHCol25">#REF!</definedName>
    <definedName name="KWHColTmp" localSheetId="0">#REF!</definedName>
    <definedName name="KWHColTmp">#REF!</definedName>
    <definedName name="PAGE1" localSheetId="0">#REF!</definedName>
    <definedName name="PAGE1">#REF!</definedName>
    <definedName name="PAGE2" localSheetId="0">#REF!</definedName>
    <definedName name="PAGE2">#REF!</definedName>
    <definedName name="PreSSStartECR" localSheetId="0">[1]Startup!#REF!</definedName>
    <definedName name="PreSSStartECR">[1]Startup!#REF!</definedName>
    <definedName name="PrevBillMonth">[6]Input!$AA$11</definedName>
    <definedName name="_xlnm.Print_Area" localSheetId="0">' DSM Expense'!$A$1:$E$21</definedName>
    <definedName name="_xlnm.Print_Area" localSheetId="1">Reconciliation!$A$1:$L$60</definedName>
    <definedName name="Range1">#REF!</definedName>
    <definedName name="Range2">#REF!</definedName>
    <definedName name="Range3">#REF!</definedName>
    <definedName name="Range4">#REF!</definedName>
    <definedName name="RBCDtl_KUE" localSheetId="0">#REF!</definedName>
    <definedName name="RBCDtl_KUE">#REF!</definedName>
    <definedName name="RBCDtl_KUOD" localSheetId="0">#REF!</definedName>
    <definedName name="RBCDtl_KUOD">#REF!</definedName>
    <definedName name="RBCDtl_LGEE" localSheetId="0">#REF!</definedName>
    <definedName name="RBCDtl_LGEE">#REF!</definedName>
    <definedName name="RBCDtl_LGEG" localSheetId="0">#REF!</definedName>
    <definedName name="RBCDtl_LGEG">#REF!</definedName>
    <definedName name="RBCDtl_ODPE" localSheetId="0">#REF!</definedName>
    <definedName name="RBCDtl_ODPE">#REF!</definedName>
    <definedName name="ReptItemsTable" localSheetId="0">#REF!</definedName>
    <definedName name="ReptItemsTable">#REF!</definedName>
    <definedName name="SALES" localSheetId="0">#REF!</definedName>
    <definedName name="SALES">#REF!</definedName>
    <definedName name="StartBalance">[1]Startup!$N$10</definedName>
    <definedName name="StartBillMonth">[1]Startup!$N$5</definedName>
    <definedName name="StartExpMonth">[1]Startup!$N$8</definedName>
    <definedName name="UpdateDateTime" localSheetId="0">[3]Input!#REF!</definedName>
    <definedName name="UpdateDateTime">[3]Input!#REF!</definedName>
  </definedNames>
  <calcPr calcId="145621"/>
</workbook>
</file>

<file path=xl/calcChain.xml><?xml version="1.0" encoding="utf-8"?>
<calcChain xmlns="http://schemas.openxmlformats.org/spreadsheetml/2006/main">
  <c r="B17" i="1" l="1"/>
  <c r="F39" i="1"/>
  <c r="C47" i="1"/>
  <c r="C46" i="1"/>
  <c r="C45" i="1"/>
  <c r="F17" i="1"/>
  <c r="C56" i="1" s="1"/>
  <c r="F16" i="1"/>
  <c r="C55" i="1" s="1"/>
  <c r="F15" i="1"/>
  <c r="C54" i="1" s="1"/>
  <c r="C14" i="1"/>
  <c r="C13" i="1"/>
  <c r="C12" i="1"/>
  <c r="C11" i="1"/>
  <c r="C10" i="1"/>
  <c r="C9" i="1"/>
  <c r="C8" i="1"/>
  <c r="C7" i="1"/>
  <c r="C6" i="1"/>
  <c r="B14" i="1"/>
  <c r="B13" i="1"/>
  <c r="B12" i="1"/>
  <c r="B11" i="1"/>
  <c r="B10" i="1"/>
  <c r="B9" i="1"/>
  <c r="B8" i="1"/>
  <c r="B7" i="1"/>
  <c r="B6" i="1"/>
  <c r="D36" i="1" l="1"/>
  <c r="D35" i="1"/>
  <c r="D34" i="1"/>
  <c r="D33" i="1"/>
  <c r="D32" i="1"/>
  <c r="D31" i="1"/>
  <c r="D30" i="1"/>
  <c r="D29" i="1"/>
  <c r="D28" i="1"/>
  <c r="B53" i="1"/>
  <c r="H17" i="1"/>
  <c r="H16" i="1"/>
  <c r="C17" i="1" l="1"/>
  <c r="C16" i="1"/>
  <c r="C15" i="1"/>
  <c r="D39" i="1" l="1"/>
  <c r="D17" i="1"/>
  <c r="I17" i="1" s="1"/>
  <c r="K17" i="1" s="1"/>
  <c r="D37" i="1"/>
  <c r="B15" i="1"/>
  <c r="D15" i="1" s="1"/>
  <c r="I15" i="1" s="1"/>
  <c r="K15" i="1" s="1"/>
  <c r="D38" i="1"/>
  <c r="B16" i="1"/>
  <c r="D16" i="1" s="1"/>
  <c r="I16" i="1" s="1"/>
  <c r="K16" i="1" s="1"/>
  <c r="J14" i="1" l="1"/>
  <c r="D46" i="1" l="1"/>
  <c r="D47" i="1"/>
  <c r="D54" i="1"/>
  <c r="D55" i="1"/>
  <c r="D56" i="1"/>
  <c r="D45" i="1"/>
  <c r="F45" i="1" s="1"/>
  <c r="B57" i="1"/>
  <c r="H28" i="1"/>
  <c r="L28" i="1" s="1"/>
  <c r="E45" i="1" s="1"/>
  <c r="J28" i="1"/>
  <c r="B7" i="7" s="1"/>
  <c r="K28" i="1"/>
  <c r="C7" i="7" s="1"/>
  <c r="F46" i="1" l="1"/>
  <c r="K29" i="1"/>
  <c r="C8" i="7" s="1"/>
  <c r="K30" i="1"/>
  <c r="C9" i="7" s="1"/>
  <c r="K31" i="1"/>
  <c r="C10" i="7" s="1"/>
  <c r="K32" i="1"/>
  <c r="C11" i="7" s="1"/>
  <c r="K33" i="1"/>
  <c r="C12" i="7" s="1"/>
  <c r="K34" i="1"/>
  <c r="C13" i="7" s="1"/>
  <c r="K35" i="1"/>
  <c r="C14" i="7" s="1"/>
  <c r="K36" i="1"/>
  <c r="C15" i="7" s="1"/>
  <c r="K37" i="1"/>
  <c r="C16" i="7" s="1"/>
  <c r="K38" i="1"/>
  <c r="C17" i="7" s="1"/>
  <c r="K39" i="1"/>
  <c r="C18" i="7" s="1"/>
  <c r="J29" i="1"/>
  <c r="B8" i="7" s="1"/>
  <c r="J30" i="1"/>
  <c r="B9" i="7" s="1"/>
  <c r="J31" i="1"/>
  <c r="B10" i="7" s="1"/>
  <c r="J32" i="1"/>
  <c r="B11" i="7" s="1"/>
  <c r="J33" i="1"/>
  <c r="B12" i="7" s="1"/>
  <c r="J34" i="1"/>
  <c r="B13" i="7" s="1"/>
  <c r="J35" i="1"/>
  <c r="B14" i="7" s="1"/>
  <c r="J36" i="1"/>
  <c r="B15" i="7" s="1"/>
  <c r="J37" i="1"/>
  <c r="B16" i="7" s="1"/>
  <c r="J38" i="1"/>
  <c r="B17" i="7" s="1"/>
  <c r="J39" i="1"/>
  <c r="B18" i="7" s="1"/>
  <c r="H29" i="1"/>
  <c r="L29" i="1" s="1"/>
  <c r="E46" i="1" s="1"/>
  <c r="H30" i="1"/>
  <c r="L30" i="1" s="1"/>
  <c r="E47" i="1" s="1"/>
  <c r="F47" i="1" s="1"/>
  <c r="H31" i="1"/>
  <c r="L31" i="1" s="1"/>
  <c r="E48" i="1" s="1"/>
  <c r="H32" i="1"/>
  <c r="L32" i="1" s="1"/>
  <c r="E49" i="1" s="1"/>
  <c r="H33" i="1"/>
  <c r="L33" i="1" s="1"/>
  <c r="E50" i="1" s="1"/>
  <c r="H34" i="1"/>
  <c r="L34" i="1" s="1"/>
  <c r="E51" i="1" s="1"/>
  <c r="H35" i="1"/>
  <c r="L35" i="1" s="1"/>
  <c r="E52" i="1" s="1"/>
  <c r="H36" i="1"/>
  <c r="L36" i="1" s="1"/>
  <c r="E53" i="1" s="1"/>
  <c r="H37" i="1"/>
  <c r="L37" i="1" s="1"/>
  <c r="E54" i="1" s="1"/>
  <c r="H38" i="1"/>
  <c r="L38" i="1" s="1"/>
  <c r="E55" i="1" s="1"/>
  <c r="F55" i="1" s="1"/>
  <c r="H39" i="1"/>
  <c r="L39" i="1" s="1"/>
  <c r="E56" i="1" s="1"/>
  <c r="F56" i="1" s="1"/>
  <c r="D40" i="1"/>
  <c r="C40" i="1"/>
  <c r="B40" i="1"/>
  <c r="F40" i="1"/>
  <c r="G40" i="1"/>
  <c r="D17" i="7" l="1"/>
  <c r="E57" i="1"/>
  <c r="B19" i="7"/>
  <c r="D16" i="7"/>
  <c r="D18" i="7"/>
  <c r="F54" i="1"/>
  <c r="C19" i="7"/>
  <c r="J40" i="1"/>
  <c r="K40" i="1"/>
  <c r="H40" i="1"/>
  <c r="L40" i="1"/>
  <c r="J13" i="1"/>
  <c r="J12" i="1"/>
  <c r="F12" i="1"/>
  <c r="C51" i="1" s="1"/>
  <c r="D51" i="1" s="1"/>
  <c r="F51" i="1" s="1"/>
  <c r="F13" i="1"/>
  <c r="C52" i="1" s="1"/>
  <c r="D52" i="1" s="1"/>
  <c r="F52" i="1" s="1"/>
  <c r="F14" i="1"/>
  <c r="C53" i="1" s="1"/>
  <c r="D53" i="1" s="1"/>
  <c r="F53" i="1" s="1"/>
  <c r="H14" i="1"/>
  <c r="H10" i="1"/>
  <c r="H18" i="1" s="1"/>
  <c r="G10" i="1"/>
  <c r="G18" i="1" s="1"/>
  <c r="J10" i="1"/>
  <c r="J9" i="1"/>
  <c r="J11" i="1"/>
  <c r="F9" i="1"/>
  <c r="F10" i="1"/>
  <c r="C49" i="1" s="1"/>
  <c r="D49" i="1" s="1"/>
  <c r="F49" i="1" s="1"/>
  <c r="F11" i="1"/>
  <c r="C50" i="1" s="1"/>
  <c r="D50" i="1" s="1"/>
  <c r="F50" i="1" s="1"/>
  <c r="H11" i="1"/>
  <c r="J18" i="1" l="1"/>
  <c r="C48" i="1"/>
  <c r="F18" i="1"/>
  <c r="D13" i="1"/>
  <c r="I13" i="1" s="1"/>
  <c r="K13" i="1" s="1"/>
  <c r="D14" i="7"/>
  <c r="D12" i="1"/>
  <c r="I12" i="1" s="1"/>
  <c r="D13" i="7"/>
  <c r="K12" i="1"/>
  <c r="D48" i="1" l="1"/>
  <c r="C57" i="1"/>
  <c r="F48" i="1" l="1"/>
  <c r="F57" i="1" s="1"/>
  <c r="D57" i="1"/>
  <c r="D11" i="1"/>
  <c r="I11" i="1" s="1"/>
  <c r="K11" i="1" s="1"/>
  <c r="D12" i="7"/>
  <c r="D14" i="1"/>
  <c r="I14" i="1" s="1"/>
  <c r="K14" i="1" s="1"/>
  <c r="D15" i="7"/>
  <c r="D10" i="1"/>
  <c r="I10" i="1" s="1"/>
  <c r="K10" i="1" s="1"/>
  <c r="D11" i="7"/>
  <c r="D9" i="1"/>
  <c r="I9" i="1" s="1"/>
  <c r="K9" i="1" s="1"/>
  <c r="D10" i="7"/>
  <c r="C18" i="1" l="1"/>
  <c r="D6" i="1"/>
  <c r="D7" i="7"/>
  <c r="B18" i="1"/>
  <c r="I6" i="1" l="1"/>
  <c r="D9" i="7"/>
  <c r="D7" i="1"/>
  <c r="I7" i="1" s="1"/>
  <c r="K7" i="1" s="1"/>
  <c r="D8" i="7"/>
  <c r="D19" i="7" s="1"/>
  <c r="D8" i="1"/>
  <c r="K6" i="1" l="1"/>
  <c r="D18" i="1"/>
  <c r="I8" i="1"/>
  <c r="I18" i="1" s="1"/>
  <c r="D20" i="7" l="1"/>
  <c r="K8" i="1"/>
  <c r="K18" i="1" s="1"/>
</calcChain>
</file>

<file path=xl/sharedStrings.xml><?xml version="1.0" encoding="utf-8"?>
<sst xmlns="http://schemas.openxmlformats.org/spreadsheetml/2006/main" count="48" uniqueCount="35">
  <si>
    <t>Total</t>
  </si>
  <si>
    <t>Electric</t>
  </si>
  <si>
    <t>Gas</t>
  </si>
  <si>
    <t>Difference</t>
  </si>
  <si>
    <t>LG&amp;E T-Stat and CCS Expense not in DCR</t>
  </si>
  <si>
    <t>DSM Adjusted  Expenses from Over/Under File</t>
  </si>
  <si>
    <t>Accrual</t>
  </si>
  <si>
    <t>Total Recoverable DSM Expenses</t>
  </si>
  <si>
    <t>(a)</t>
  </si>
  <si>
    <t>(b)</t>
  </si>
  <si>
    <t xml:space="preserve">CCS expenses (expenses that are recorded directly from CCS to Oracle Account 908005) should be recoverable expenses.  However, when they were incurred, they did not go through the normal DCR recovery process and are therefore not included in the expenses in column B above.  The CCS expenses were customer account write-offs.  Certain customers signed up for energy audit, HVAC diagnostic, and HVAC tune up programs, but did not pay for these charges even though the company performed these services.  As such, the expenses are allowed through the mechanism and will be adjusted through the DSM DBA mechanism in the 2012 DBA filing.  </t>
  </si>
  <si>
    <t>(c)</t>
  </si>
  <si>
    <t xml:space="preserve"> </t>
  </si>
  <si>
    <t>LG&amp;E</t>
  </si>
  <si>
    <t>Total Expenses per DSM File</t>
  </si>
  <si>
    <t>General Ledger
(Acct. 908005)</t>
  </si>
  <si>
    <t>Total Adjustments</t>
  </si>
  <si>
    <t>12 Months Ending March 2012</t>
  </si>
  <si>
    <t>DSM Adjusted  Expenses for Rate Case</t>
  </si>
  <si>
    <t>LG&amp;E Total Expense for Test Year</t>
  </si>
  <si>
    <t>Accruals  are made on a monthly basis to Oracle Account 908005 for estimated DSM expenses.  Accruals for estimated expenses are not recoverable through the DCR mechanism until the actual amount of the expenditures are known and recorded to the GL.  As a result, the accruals are excluded from the DSM expenses for purposes of the Rate Case filings.</t>
  </si>
  <si>
    <t>Total Recoverable Expenses for Rate Case Filing</t>
  </si>
  <si>
    <r>
      <t xml:space="preserve">Accrual Adjustment
 </t>
    </r>
    <r>
      <rPr>
        <sz val="11"/>
        <color rgb="FFFF0000"/>
        <rFont val="Calibri"/>
        <family val="2"/>
        <scheme val="minor"/>
      </rPr>
      <t>(a)</t>
    </r>
  </si>
  <si>
    <r>
      <t xml:space="preserve">CCS Expense 
</t>
    </r>
    <r>
      <rPr>
        <sz val="11"/>
        <color rgb="FFFF0000"/>
        <rFont val="Calibri"/>
        <family val="2"/>
        <scheme val="minor"/>
      </rPr>
      <t>(b)</t>
    </r>
  </si>
  <si>
    <r>
      <t xml:space="preserve">T-STAT Expenses
</t>
    </r>
    <r>
      <rPr>
        <sz val="11"/>
        <color rgb="FFFF0000"/>
        <rFont val="Calibri"/>
        <family val="2"/>
        <scheme val="minor"/>
      </rPr>
      <t>(c)</t>
    </r>
  </si>
  <si>
    <t>Calculation of DSM Expenses for Rate Case Filing - 12 months ending March 2012</t>
  </si>
  <si>
    <t xml:space="preserve">Total Expenses
</t>
  </si>
  <si>
    <t xml:space="preserve">Difference
</t>
  </si>
  <si>
    <t xml:space="preserve">Total
</t>
  </si>
  <si>
    <t xml:space="preserve">Gas
</t>
  </si>
  <si>
    <t xml:space="preserve">
Electric
</t>
  </si>
  <si>
    <t xml:space="preserve">The T-Stat expenses are similar to (b) above.  These expenses were recorded to Oracle Account 908005 when they occurred, but did not go through the normal DCR recovery process and are therefore not included in the expenses in column B above.  The T-STAT expenses are recoverable and will be adjusted through the DSM DBA mechanism in the 2012 DBA filing.  </t>
  </si>
  <si>
    <t>Schedule 1.06</t>
  </si>
  <si>
    <t>Reconciliation</t>
  </si>
  <si>
    <t>LG&amp;E Reconciliation of DSM Expenses per GL to Rate Case Data - 12 months ending March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</si>
</sst>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409]mmmm\-yy;@"/>
  </numFmts>
  <fonts count="32"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62"/>
      <name val="Cambria"/>
      <family val="2"/>
    </font>
    <font>
      <b/>
      <sz val="10"/>
      <color indexed="8"/>
      <name val="Arial"/>
      <family val="2"/>
    </font>
    <font>
      <sz val="10"/>
      <color indexed="10"/>
      <name val="Arial"/>
      <family val="2"/>
    </font>
    <font>
      <sz val="11"/>
      <name val="Calibri"/>
      <family val="2"/>
    </font>
    <font>
      <sz val="10"/>
      <name val="Arial"/>
      <family val="2"/>
    </font>
    <font>
      <sz val="11"/>
      <color rgb="FFFF0000"/>
      <name val="Calibri"/>
      <family val="2"/>
      <scheme val="minor"/>
    </font>
    <font>
      <b/>
      <sz val="11"/>
      <color rgb="FFFF0000"/>
      <name val="Calibri"/>
      <family val="2"/>
      <scheme val="minor"/>
    </font>
    <font>
      <b/>
      <sz val="11"/>
      <color theme="1"/>
      <name val="Calibri"/>
      <family val="2"/>
      <scheme val="minor"/>
    </font>
    <font>
      <i/>
      <sz val="11"/>
      <color theme="1"/>
      <name val="Calibri"/>
      <family val="2"/>
      <scheme val="minor"/>
    </font>
    <font>
      <sz val="10"/>
      <name val="Tahoma"/>
      <family val="2"/>
    </font>
    <font>
      <sz val="11"/>
      <color theme="1"/>
      <name val="Times New Roman"/>
      <family val="2"/>
    </font>
  </fonts>
  <fills count="32">
    <fill>
      <patternFill patternType="none"/>
    </fill>
    <fill>
      <patternFill patternType="gray125"/>
    </fill>
    <fill>
      <patternFill patternType="solid">
        <fgColor indexed="9"/>
        <bgColor indexed="64"/>
      </patternFill>
    </fill>
    <fill>
      <patternFill patternType="solid">
        <fgColor indexed="25"/>
      </patternFill>
    </fill>
    <fill>
      <patternFill patternType="solid">
        <fgColor indexed="24"/>
      </patternFill>
    </fill>
    <fill>
      <patternFill patternType="solid">
        <fgColor indexed="32"/>
      </patternFill>
    </fill>
    <fill>
      <patternFill patternType="solid">
        <fgColor indexed="47"/>
      </patternFill>
    </fill>
    <fill>
      <patternFill patternType="solid">
        <fgColor indexed="22"/>
      </patternFill>
    </fill>
    <fill>
      <patternFill patternType="solid">
        <fgColor indexed="29"/>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7">
    <border>
      <left/>
      <right/>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5"/>
      </bottom>
      <diagonal/>
    </border>
    <border>
      <left/>
      <right/>
      <top/>
      <bottom style="medium">
        <color indexed="2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49"/>
      </top>
      <bottom style="double">
        <color indexed="49"/>
      </bottom>
      <diagonal/>
    </border>
    <border>
      <left/>
      <right/>
      <top style="thin">
        <color indexed="64"/>
      </top>
      <bottom style="double">
        <color indexed="64"/>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s>
  <cellStyleXfs count="55317">
    <xf numFmtId="0" fontId="0" fillId="0" borderId="0"/>
    <xf numFmtId="44" fontId="1" fillId="0" borderId="0" applyFont="0" applyFill="0" applyBorder="0" applyAlignment="0" applyProtection="0"/>
    <xf numFmtId="43" fontId="2" fillId="0" borderId="0" applyFont="0" applyFill="0" applyBorder="0" applyAlignment="0" applyProtection="0"/>
    <xf numFmtId="164" fontId="2" fillId="0" borderId="0"/>
    <xf numFmtId="164" fontId="2" fillId="0" borderId="0"/>
    <xf numFmtId="164" fontId="3" fillId="3" borderId="0" applyNumberFormat="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3"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4" borderId="0" applyNumberFormat="0" applyBorder="0" applyAlignment="0" applyProtection="0"/>
    <xf numFmtId="164" fontId="3" fillId="5" borderId="0" applyNumberFormat="0" applyBorder="0" applyAlignment="0" applyProtection="0"/>
    <xf numFmtId="164" fontId="3" fillId="5" borderId="0" applyNumberFormat="0" applyBorder="0" applyAlignment="0" applyProtection="0"/>
    <xf numFmtId="0" fontId="3" fillId="5" borderId="0" applyNumberFormat="0" applyBorder="0" applyAlignment="0" applyProtection="0"/>
    <xf numFmtId="164" fontId="3" fillId="5" borderId="0" applyNumberFormat="0" applyBorder="0" applyAlignment="0" applyProtection="0"/>
    <xf numFmtId="164" fontId="3" fillId="5" borderId="0" applyNumberFormat="0" applyBorder="0" applyAlignment="0" applyProtection="0"/>
    <xf numFmtId="164" fontId="3" fillId="5" borderId="0" applyNumberFormat="0" applyBorder="0" applyAlignment="0" applyProtection="0"/>
    <xf numFmtId="164" fontId="3" fillId="5" borderId="0" applyNumberFormat="0" applyBorder="0" applyAlignment="0" applyProtection="0"/>
    <xf numFmtId="0" fontId="3" fillId="5" borderId="0" applyNumberFormat="0" applyBorder="0" applyAlignment="0" applyProtection="0"/>
    <xf numFmtId="164" fontId="3" fillId="5"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3" borderId="0" applyNumberFormat="0" applyBorder="0" applyAlignment="0" applyProtection="0"/>
    <xf numFmtId="164" fontId="3" fillId="6" borderId="0" applyNumberFormat="0" applyBorder="0" applyAlignment="0" applyProtection="0"/>
    <xf numFmtId="164" fontId="3" fillId="6" borderId="0" applyNumberFormat="0" applyBorder="0" applyAlignment="0" applyProtection="0"/>
    <xf numFmtId="0" fontId="3" fillId="6" borderId="0" applyNumberFormat="0" applyBorder="0" applyAlignment="0" applyProtection="0"/>
    <xf numFmtId="164" fontId="3" fillId="6" borderId="0" applyNumberFormat="0" applyBorder="0" applyAlignment="0" applyProtection="0"/>
    <xf numFmtId="164" fontId="3" fillId="6" borderId="0" applyNumberFormat="0" applyBorder="0" applyAlignment="0" applyProtection="0"/>
    <xf numFmtId="164" fontId="3" fillId="6" borderId="0" applyNumberFormat="0" applyBorder="0" applyAlignment="0" applyProtection="0"/>
    <xf numFmtId="164" fontId="3" fillId="6" borderId="0" applyNumberFormat="0" applyBorder="0" applyAlignment="0" applyProtection="0"/>
    <xf numFmtId="0" fontId="3" fillId="6" borderId="0" applyNumberFormat="0" applyBorder="0" applyAlignment="0" applyProtection="0"/>
    <xf numFmtId="164" fontId="3" fillId="6"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3"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4" borderId="0" applyNumberFormat="0" applyBorder="0" applyAlignment="0" applyProtection="0"/>
    <xf numFmtId="164" fontId="3" fillId="7" borderId="0" applyNumberFormat="0" applyBorder="0" applyAlignment="0" applyProtection="0"/>
    <xf numFmtId="164" fontId="3" fillId="7" borderId="0" applyNumberFormat="0" applyBorder="0" applyAlignment="0" applyProtection="0"/>
    <xf numFmtId="0" fontId="3" fillId="7" borderId="0" applyNumberFormat="0" applyBorder="0" applyAlignment="0" applyProtection="0"/>
    <xf numFmtId="164" fontId="3" fillId="7" borderId="0" applyNumberFormat="0" applyBorder="0" applyAlignment="0" applyProtection="0"/>
    <xf numFmtId="164" fontId="3" fillId="7" borderId="0" applyNumberFormat="0" applyBorder="0" applyAlignment="0" applyProtection="0"/>
    <xf numFmtId="164" fontId="3" fillId="7" borderId="0" applyNumberFormat="0" applyBorder="0" applyAlignment="0" applyProtection="0"/>
    <xf numFmtId="164" fontId="3" fillId="7" borderId="0" applyNumberFormat="0" applyBorder="0" applyAlignment="0" applyProtection="0"/>
    <xf numFmtId="0" fontId="3" fillId="7" borderId="0" applyNumberFormat="0" applyBorder="0" applyAlignment="0" applyProtection="0"/>
    <xf numFmtId="164" fontId="3" fillId="7"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3" borderId="0" applyNumberFormat="0" applyBorder="0" applyAlignment="0" applyProtection="0"/>
    <xf numFmtId="164" fontId="3" fillId="6" borderId="0" applyNumberFormat="0" applyBorder="0" applyAlignment="0" applyProtection="0"/>
    <xf numFmtId="164" fontId="3" fillId="6" borderId="0" applyNumberFormat="0" applyBorder="0" applyAlignment="0" applyProtection="0"/>
    <xf numFmtId="0" fontId="3" fillId="6" borderId="0" applyNumberFormat="0" applyBorder="0" applyAlignment="0" applyProtection="0"/>
    <xf numFmtId="164" fontId="3" fillId="6" borderId="0" applyNumberFormat="0" applyBorder="0" applyAlignment="0" applyProtection="0"/>
    <xf numFmtId="164" fontId="3" fillId="6" borderId="0" applyNumberFormat="0" applyBorder="0" applyAlignment="0" applyProtection="0"/>
    <xf numFmtId="164" fontId="3" fillId="6" borderId="0" applyNumberFormat="0" applyBorder="0" applyAlignment="0" applyProtection="0"/>
    <xf numFmtId="164" fontId="3" fillId="6" borderId="0" applyNumberFormat="0" applyBorder="0" applyAlignment="0" applyProtection="0"/>
    <xf numFmtId="0" fontId="3" fillId="6" borderId="0" applyNumberFormat="0" applyBorder="0" applyAlignment="0" applyProtection="0"/>
    <xf numFmtId="164" fontId="3" fillId="6" borderId="0" applyNumberFormat="0" applyBorder="0" applyAlignment="0" applyProtection="0"/>
    <xf numFmtId="164" fontId="4" fillId="3" borderId="0" applyNumberFormat="0" applyBorder="0" applyAlignment="0" applyProtection="0"/>
    <xf numFmtId="164" fontId="4" fillId="3" borderId="0" applyNumberFormat="0" applyBorder="0" applyAlignment="0" applyProtection="0"/>
    <xf numFmtId="0" fontId="4" fillId="3" borderId="0" applyNumberFormat="0" applyBorder="0" applyAlignment="0" applyProtection="0"/>
    <xf numFmtId="164" fontId="4" fillId="3" borderId="0" applyNumberFormat="0" applyBorder="0" applyAlignment="0" applyProtection="0"/>
    <xf numFmtId="164" fontId="4" fillId="3" borderId="0" applyNumberFormat="0" applyBorder="0" applyAlignment="0" applyProtection="0"/>
    <xf numFmtId="164" fontId="4" fillId="3" borderId="0" applyNumberFormat="0" applyBorder="0" applyAlignment="0" applyProtection="0"/>
    <xf numFmtId="164" fontId="4" fillId="3" borderId="0" applyNumberFormat="0" applyBorder="0" applyAlignment="0" applyProtection="0"/>
    <xf numFmtId="0" fontId="4" fillId="3" borderId="0" applyNumberFormat="0" applyBorder="0" applyAlignment="0" applyProtection="0"/>
    <xf numFmtId="164" fontId="4" fillId="3" borderId="0" applyNumberFormat="0" applyBorder="0" applyAlignment="0" applyProtection="0"/>
    <xf numFmtId="164" fontId="4" fillId="8" borderId="0" applyNumberFormat="0" applyBorder="0" applyAlignment="0" applyProtection="0"/>
    <xf numFmtId="164" fontId="4" fillId="8" borderId="0" applyNumberFormat="0" applyBorder="0" applyAlignment="0" applyProtection="0"/>
    <xf numFmtId="0" fontId="4" fillId="8" borderId="0" applyNumberFormat="0" applyBorder="0" applyAlignment="0" applyProtection="0"/>
    <xf numFmtId="164" fontId="4" fillId="8" borderId="0" applyNumberFormat="0" applyBorder="0" applyAlignment="0" applyProtection="0"/>
    <xf numFmtId="164" fontId="4" fillId="8" borderId="0" applyNumberFormat="0" applyBorder="0" applyAlignment="0" applyProtection="0"/>
    <xf numFmtId="164" fontId="4" fillId="8" borderId="0" applyNumberFormat="0" applyBorder="0" applyAlignment="0" applyProtection="0"/>
    <xf numFmtId="164" fontId="4" fillId="8" borderId="0" applyNumberFormat="0" applyBorder="0" applyAlignment="0" applyProtection="0"/>
    <xf numFmtId="0" fontId="4" fillId="8" borderId="0" applyNumberFormat="0" applyBorder="0" applyAlignment="0" applyProtection="0"/>
    <xf numFmtId="164" fontId="4" fillId="8" borderId="0" applyNumberFormat="0" applyBorder="0" applyAlignment="0" applyProtection="0"/>
    <xf numFmtId="164" fontId="4" fillId="4" borderId="0" applyNumberFormat="0" applyBorder="0" applyAlignment="0" applyProtection="0"/>
    <xf numFmtId="164" fontId="4" fillId="4" borderId="0" applyNumberFormat="0" applyBorder="0" applyAlignment="0" applyProtection="0"/>
    <xf numFmtId="0" fontId="4" fillId="4" borderId="0" applyNumberFormat="0" applyBorder="0" applyAlignment="0" applyProtection="0"/>
    <xf numFmtId="164" fontId="4" fillId="4" borderId="0" applyNumberFormat="0" applyBorder="0" applyAlignment="0" applyProtection="0"/>
    <xf numFmtId="164" fontId="4" fillId="4" borderId="0" applyNumberFormat="0" applyBorder="0" applyAlignment="0" applyProtection="0"/>
    <xf numFmtId="164" fontId="4" fillId="4" borderId="0" applyNumberFormat="0" applyBorder="0" applyAlignment="0" applyProtection="0"/>
    <xf numFmtId="164" fontId="4" fillId="4" borderId="0" applyNumberFormat="0" applyBorder="0" applyAlignment="0" applyProtection="0"/>
    <xf numFmtId="0" fontId="4" fillId="4" borderId="0" applyNumberFormat="0" applyBorder="0" applyAlignment="0" applyProtection="0"/>
    <xf numFmtId="164" fontId="4" fillId="4" borderId="0" applyNumberFormat="0" applyBorder="0" applyAlignment="0" applyProtection="0"/>
    <xf numFmtId="164" fontId="4" fillId="7" borderId="0" applyNumberFormat="0" applyBorder="0" applyAlignment="0" applyProtection="0"/>
    <xf numFmtId="164" fontId="4" fillId="7" borderId="0" applyNumberFormat="0" applyBorder="0" applyAlignment="0" applyProtection="0"/>
    <xf numFmtId="0" fontId="4" fillId="7" borderId="0" applyNumberFormat="0" applyBorder="0" applyAlignment="0" applyProtection="0"/>
    <xf numFmtId="164" fontId="4" fillId="7" borderId="0" applyNumberFormat="0" applyBorder="0" applyAlignment="0" applyProtection="0"/>
    <xf numFmtId="164" fontId="4" fillId="7" borderId="0" applyNumberFormat="0" applyBorder="0" applyAlignment="0" applyProtection="0"/>
    <xf numFmtId="164" fontId="4" fillId="7" borderId="0" applyNumberFormat="0" applyBorder="0" applyAlignment="0" applyProtection="0"/>
    <xf numFmtId="164" fontId="4" fillId="7" borderId="0" applyNumberFormat="0" applyBorder="0" applyAlignment="0" applyProtection="0"/>
    <xf numFmtId="0" fontId="4" fillId="7" borderId="0" applyNumberFormat="0" applyBorder="0" applyAlignment="0" applyProtection="0"/>
    <xf numFmtId="164" fontId="4" fillId="7" borderId="0" applyNumberFormat="0" applyBorder="0" applyAlignment="0" applyProtection="0"/>
    <xf numFmtId="164" fontId="4" fillId="3" borderId="0" applyNumberFormat="0" applyBorder="0" applyAlignment="0" applyProtection="0"/>
    <xf numFmtId="164" fontId="4" fillId="3" borderId="0" applyNumberFormat="0" applyBorder="0" applyAlignment="0" applyProtection="0"/>
    <xf numFmtId="0" fontId="4" fillId="3" borderId="0" applyNumberFormat="0" applyBorder="0" applyAlignment="0" applyProtection="0"/>
    <xf numFmtId="164" fontId="4" fillId="3" borderId="0" applyNumberFormat="0" applyBorder="0" applyAlignment="0" applyProtection="0"/>
    <xf numFmtId="164" fontId="4" fillId="3" borderId="0" applyNumberFormat="0" applyBorder="0" applyAlignment="0" applyProtection="0"/>
    <xf numFmtId="164" fontId="4" fillId="3" borderId="0" applyNumberFormat="0" applyBorder="0" applyAlignment="0" applyProtection="0"/>
    <xf numFmtId="164" fontId="4" fillId="3" borderId="0" applyNumberFormat="0" applyBorder="0" applyAlignment="0" applyProtection="0"/>
    <xf numFmtId="0" fontId="4" fillId="3" borderId="0" applyNumberFormat="0" applyBorder="0" applyAlignment="0" applyProtection="0"/>
    <xf numFmtId="164" fontId="4" fillId="3" borderId="0" applyNumberFormat="0" applyBorder="0" applyAlignment="0" applyProtection="0"/>
    <xf numFmtId="164" fontId="4" fillId="6" borderId="0" applyNumberFormat="0" applyBorder="0" applyAlignment="0" applyProtection="0"/>
    <xf numFmtId="164" fontId="4" fillId="6" borderId="0" applyNumberFormat="0" applyBorder="0" applyAlignment="0" applyProtection="0"/>
    <xf numFmtId="0" fontId="4" fillId="6" borderId="0" applyNumberFormat="0" applyBorder="0" applyAlignment="0" applyProtection="0"/>
    <xf numFmtId="164" fontId="4" fillId="6" borderId="0" applyNumberFormat="0" applyBorder="0" applyAlignment="0" applyProtection="0"/>
    <xf numFmtId="164" fontId="4" fillId="6" borderId="0" applyNumberFormat="0" applyBorder="0" applyAlignment="0" applyProtection="0"/>
    <xf numFmtId="164" fontId="4" fillId="6" borderId="0" applyNumberFormat="0" applyBorder="0" applyAlignment="0" applyProtection="0"/>
    <xf numFmtId="164" fontId="4" fillId="6" borderId="0" applyNumberFormat="0" applyBorder="0" applyAlignment="0" applyProtection="0"/>
    <xf numFmtId="0" fontId="4" fillId="6" borderId="0" applyNumberFormat="0" applyBorder="0" applyAlignment="0" applyProtection="0"/>
    <xf numFmtId="164" fontId="4" fillId="6" borderId="0" applyNumberFormat="0" applyBorder="0" applyAlignment="0" applyProtection="0"/>
    <xf numFmtId="164" fontId="4" fillId="9" borderId="0" applyNumberFormat="0" applyBorder="0" applyAlignment="0" applyProtection="0"/>
    <xf numFmtId="164" fontId="4" fillId="9" borderId="0" applyNumberFormat="0" applyBorder="0" applyAlignment="0" applyProtection="0"/>
    <xf numFmtId="0" fontId="4" fillId="9" borderId="0" applyNumberFormat="0" applyBorder="0" applyAlignment="0" applyProtection="0"/>
    <xf numFmtId="164" fontId="4" fillId="9" borderId="0" applyNumberFormat="0" applyBorder="0" applyAlignment="0" applyProtection="0"/>
    <xf numFmtId="164" fontId="4" fillId="9" borderId="0" applyNumberFormat="0" applyBorder="0" applyAlignment="0" applyProtection="0"/>
    <xf numFmtId="164" fontId="4" fillId="9" borderId="0" applyNumberFormat="0" applyBorder="0" applyAlignment="0" applyProtection="0"/>
    <xf numFmtId="164" fontId="4" fillId="9" borderId="0" applyNumberFormat="0" applyBorder="0" applyAlignment="0" applyProtection="0"/>
    <xf numFmtId="0" fontId="4" fillId="9"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10" borderId="0" applyNumberFormat="0" applyBorder="0" applyAlignment="0" applyProtection="0"/>
    <xf numFmtId="0" fontId="4" fillId="10" borderId="0" applyNumberFormat="0" applyBorder="0" applyAlignment="0" applyProtection="0"/>
    <xf numFmtId="164" fontId="4" fillId="10" borderId="0" applyNumberFormat="0" applyBorder="0" applyAlignment="0" applyProtection="0"/>
    <xf numFmtId="164" fontId="4" fillId="10" borderId="0" applyNumberFormat="0" applyBorder="0" applyAlignment="0" applyProtection="0"/>
    <xf numFmtId="164" fontId="4" fillId="10" borderId="0" applyNumberFormat="0" applyBorder="0" applyAlignment="0" applyProtection="0"/>
    <xf numFmtId="164" fontId="4" fillId="10" borderId="0" applyNumberFormat="0" applyBorder="0" applyAlignment="0" applyProtection="0"/>
    <xf numFmtId="0" fontId="4" fillId="10" borderId="0" applyNumberFormat="0" applyBorder="0" applyAlignment="0" applyProtection="0"/>
    <xf numFmtId="164" fontId="4" fillId="10" borderId="0" applyNumberFormat="0" applyBorder="0" applyAlignment="0" applyProtection="0"/>
    <xf numFmtId="164" fontId="4" fillId="11" borderId="0" applyNumberFormat="0" applyBorder="0" applyAlignment="0" applyProtection="0"/>
    <xf numFmtId="164" fontId="4" fillId="11" borderId="0" applyNumberFormat="0" applyBorder="0" applyAlignment="0" applyProtection="0"/>
    <xf numFmtId="0" fontId="4" fillId="11" borderId="0" applyNumberFormat="0" applyBorder="0" applyAlignment="0" applyProtection="0"/>
    <xf numFmtId="164" fontId="4" fillId="11" borderId="0" applyNumberFormat="0" applyBorder="0" applyAlignment="0" applyProtection="0"/>
    <xf numFmtId="164" fontId="4" fillId="11" borderId="0" applyNumberFormat="0" applyBorder="0" applyAlignment="0" applyProtection="0"/>
    <xf numFmtId="164" fontId="4" fillId="11" borderId="0" applyNumberFormat="0" applyBorder="0" applyAlignment="0" applyProtection="0"/>
    <xf numFmtId="164" fontId="4" fillId="11" borderId="0" applyNumberFormat="0" applyBorder="0" applyAlignment="0" applyProtection="0"/>
    <xf numFmtId="0" fontId="4" fillId="11" borderId="0" applyNumberFormat="0" applyBorder="0" applyAlignment="0" applyProtection="0"/>
    <xf numFmtId="164" fontId="4" fillId="11" borderId="0" applyNumberFormat="0" applyBorder="0" applyAlignment="0" applyProtection="0"/>
    <xf numFmtId="164" fontId="4" fillId="12" borderId="0" applyNumberFormat="0" applyBorder="0" applyAlignment="0" applyProtection="0"/>
    <xf numFmtId="164" fontId="4" fillId="12" borderId="0" applyNumberFormat="0" applyBorder="0" applyAlignment="0" applyProtection="0"/>
    <xf numFmtId="0" fontId="4" fillId="12" borderId="0" applyNumberFormat="0" applyBorder="0" applyAlignment="0" applyProtection="0"/>
    <xf numFmtId="164" fontId="4" fillId="12" borderId="0" applyNumberFormat="0" applyBorder="0" applyAlignment="0" applyProtection="0"/>
    <xf numFmtId="164" fontId="4" fillId="12" borderId="0" applyNumberFormat="0" applyBorder="0" applyAlignment="0" applyProtection="0"/>
    <xf numFmtId="164" fontId="4" fillId="12" borderId="0" applyNumberFormat="0" applyBorder="0" applyAlignment="0" applyProtection="0"/>
    <xf numFmtId="164" fontId="4" fillId="12" borderId="0" applyNumberFormat="0" applyBorder="0" applyAlignment="0" applyProtection="0"/>
    <xf numFmtId="0" fontId="4" fillId="12" borderId="0" applyNumberFormat="0" applyBorder="0" applyAlignment="0" applyProtection="0"/>
    <xf numFmtId="164" fontId="4" fillId="12" borderId="0" applyNumberFormat="0" applyBorder="0" applyAlignment="0" applyProtection="0"/>
    <xf numFmtId="164" fontId="4" fillId="9" borderId="0" applyNumberFormat="0" applyBorder="0" applyAlignment="0" applyProtection="0"/>
    <xf numFmtId="164" fontId="4" fillId="9" borderId="0" applyNumberFormat="0" applyBorder="0" applyAlignment="0" applyProtection="0"/>
    <xf numFmtId="0" fontId="4" fillId="9" borderId="0" applyNumberFormat="0" applyBorder="0" applyAlignment="0" applyProtection="0"/>
    <xf numFmtId="164" fontId="4" fillId="9" borderId="0" applyNumberFormat="0" applyBorder="0" applyAlignment="0" applyProtection="0"/>
    <xf numFmtId="164" fontId="4" fillId="9" borderId="0" applyNumberFormat="0" applyBorder="0" applyAlignment="0" applyProtection="0"/>
    <xf numFmtId="164" fontId="4" fillId="9" borderId="0" applyNumberFormat="0" applyBorder="0" applyAlignment="0" applyProtection="0"/>
    <xf numFmtId="164" fontId="4" fillId="9" borderId="0" applyNumberFormat="0" applyBorder="0" applyAlignment="0" applyProtection="0"/>
    <xf numFmtId="0" fontId="4" fillId="9" borderId="0" applyNumberFormat="0" applyBorder="0" applyAlignment="0" applyProtection="0"/>
    <xf numFmtId="164" fontId="4" fillId="9" borderId="0" applyNumberFormat="0" applyBorder="0" applyAlignment="0" applyProtection="0"/>
    <xf numFmtId="164" fontId="4" fillId="13" borderId="0" applyNumberFormat="0" applyBorder="0" applyAlignment="0" applyProtection="0"/>
    <xf numFmtId="164" fontId="4" fillId="13" borderId="0" applyNumberFormat="0" applyBorder="0" applyAlignment="0" applyProtection="0"/>
    <xf numFmtId="0" fontId="4" fillId="13" borderId="0" applyNumberFormat="0" applyBorder="0" applyAlignment="0" applyProtection="0"/>
    <xf numFmtId="164" fontId="4" fillId="13" borderId="0" applyNumberFormat="0" applyBorder="0" applyAlignment="0" applyProtection="0"/>
    <xf numFmtId="164" fontId="4" fillId="13" borderId="0" applyNumberFormat="0" applyBorder="0" applyAlignment="0" applyProtection="0"/>
    <xf numFmtId="164" fontId="4" fillId="13" borderId="0" applyNumberFormat="0" applyBorder="0" applyAlignment="0" applyProtection="0"/>
    <xf numFmtId="164" fontId="4" fillId="13" borderId="0" applyNumberFormat="0" applyBorder="0" applyAlignment="0" applyProtection="0"/>
    <xf numFmtId="0" fontId="4" fillId="13" borderId="0" applyNumberFormat="0" applyBorder="0" applyAlignment="0" applyProtection="0"/>
    <xf numFmtId="164" fontId="4" fillId="13" borderId="0" applyNumberFormat="0" applyBorder="0" applyAlignment="0" applyProtection="0"/>
    <xf numFmtId="164" fontId="5" fillId="14" borderId="0" applyNumberFormat="0" applyBorder="0" applyAlignment="0" applyProtection="0"/>
    <xf numFmtId="164" fontId="5" fillId="14" borderId="0" applyNumberFormat="0" applyBorder="0" applyAlignment="0" applyProtection="0"/>
    <xf numFmtId="0" fontId="5" fillId="14" borderId="0" applyNumberFormat="0" applyBorder="0" applyAlignment="0" applyProtection="0"/>
    <xf numFmtId="164" fontId="5" fillId="14" borderId="0" applyNumberFormat="0" applyBorder="0" applyAlignment="0" applyProtection="0"/>
    <xf numFmtId="164" fontId="5" fillId="14" borderId="0" applyNumberFormat="0" applyBorder="0" applyAlignment="0" applyProtection="0"/>
    <xf numFmtId="164" fontId="5" fillId="14" borderId="0" applyNumberFormat="0" applyBorder="0" applyAlignment="0" applyProtection="0"/>
    <xf numFmtId="164" fontId="5" fillId="14" borderId="0" applyNumberFormat="0" applyBorder="0" applyAlignment="0" applyProtection="0"/>
    <xf numFmtId="0" fontId="5" fillId="14" borderId="0" applyNumberFormat="0" applyBorder="0" applyAlignment="0" applyProtection="0"/>
    <xf numFmtId="164" fontId="5" fillId="14" borderId="0" applyNumberFormat="0" applyBorder="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6" fillId="5" borderId="2" applyNumberFormat="0" applyAlignment="0" applyProtection="0"/>
    <xf numFmtId="164" fontId="7" fillId="15" borderId="3" applyNumberFormat="0" applyAlignment="0" applyProtection="0"/>
    <xf numFmtId="164" fontId="7" fillId="15" borderId="3" applyNumberFormat="0" applyAlignment="0" applyProtection="0"/>
    <xf numFmtId="0" fontId="7" fillId="15" borderId="3" applyNumberFormat="0" applyAlignment="0" applyProtection="0"/>
    <xf numFmtId="164" fontId="7" fillId="15" borderId="3" applyNumberFormat="0" applyAlignment="0" applyProtection="0"/>
    <xf numFmtId="164" fontId="7" fillId="15" borderId="3" applyNumberFormat="0" applyAlignment="0" applyProtection="0"/>
    <xf numFmtId="164" fontId="7" fillId="15" borderId="3" applyNumberFormat="0" applyAlignment="0" applyProtection="0"/>
    <xf numFmtId="164" fontId="7" fillId="15" borderId="3" applyNumberFormat="0" applyAlignment="0" applyProtection="0"/>
    <xf numFmtId="0" fontId="7" fillId="15" borderId="3" applyNumberFormat="0" applyAlignment="0" applyProtection="0"/>
    <xf numFmtId="164" fontId="7" fillId="15"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164" fontId="9" fillId="16" borderId="0" applyNumberFormat="0" applyBorder="0" applyAlignment="0" applyProtection="0"/>
    <xf numFmtId="164" fontId="9" fillId="16" borderId="0" applyNumberFormat="0" applyBorder="0" applyAlignment="0" applyProtection="0"/>
    <xf numFmtId="0" fontId="9" fillId="16" borderId="0" applyNumberFormat="0" applyBorder="0" applyAlignment="0" applyProtection="0"/>
    <xf numFmtId="164" fontId="9" fillId="16" borderId="0" applyNumberFormat="0" applyBorder="0" applyAlignment="0" applyProtection="0"/>
    <xf numFmtId="164" fontId="9" fillId="16" borderId="0" applyNumberFormat="0" applyBorder="0" applyAlignment="0" applyProtection="0"/>
    <xf numFmtId="164" fontId="9" fillId="16" borderId="0" applyNumberFormat="0" applyBorder="0" applyAlignment="0" applyProtection="0"/>
    <xf numFmtId="164" fontId="9" fillId="16" borderId="0" applyNumberFormat="0" applyBorder="0" applyAlignment="0" applyProtection="0"/>
    <xf numFmtId="0" fontId="9" fillId="16" borderId="0" applyNumberFormat="0" applyBorder="0" applyAlignment="0" applyProtection="0"/>
    <xf numFmtId="164" fontId="9" fillId="16" borderId="0" applyNumberFormat="0" applyBorder="0" applyAlignment="0" applyProtection="0"/>
    <xf numFmtId="164" fontId="10" fillId="0" borderId="4" applyNumberFormat="0" applyFill="0" applyAlignment="0" applyProtection="0"/>
    <xf numFmtId="164" fontId="10" fillId="0" borderId="4" applyNumberFormat="0" applyFill="0" applyAlignment="0" applyProtection="0"/>
    <xf numFmtId="0" fontId="10" fillId="0" borderId="4" applyNumberFormat="0" applyFill="0" applyAlignment="0" applyProtection="0"/>
    <xf numFmtId="164" fontId="10" fillId="0" borderId="4" applyNumberFormat="0" applyFill="0" applyAlignment="0" applyProtection="0"/>
    <xf numFmtId="164" fontId="10" fillId="0" borderId="4" applyNumberFormat="0" applyFill="0" applyAlignment="0" applyProtection="0"/>
    <xf numFmtId="164" fontId="10" fillId="0" borderId="4" applyNumberFormat="0" applyFill="0" applyAlignment="0" applyProtection="0"/>
    <xf numFmtId="164" fontId="10" fillId="0" borderId="4" applyNumberFormat="0" applyFill="0" applyAlignment="0" applyProtection="0"/>
    <xf numFmtId="0" fontId="10" fillId="0" borderId="4" applyNumberFormat="0" applyFill="0" applyAlignment="0" applyProtection="0"/>
    <xf numFmtId="164" fontId="10" fillId="0" borderId="4" applyNumberFormat="0" applyFill="0" applyAlignment="0" applyProtection="0"/>
    <xf numFmtId="164" fontId="11" fillId="0" borderId="5" applyNumberFormat="0" applyFill="0" applyAlignment="0" applyProtection="0"/>
    <xf numFmtId="164" fontId="11" fillId="0" borderId="5" applyNumberFormat="0" applyFill="0" applyAlignment="0" applyProtection="0"/>
    <xf numFmtId="0" fontId="11" fillId="0" borderId="5" applyNumberFormat="0" applyFill="0" applyAlignment="0" applyProtection="0"/>
    <xf numFmtId="164" fontId="11" fillId="0" borderId="5" applyNumberFormat="0" applyFill="0" applyAlignment="0" applyProtection="0"/>
    <xf numFmtId="164" fontId="11" fillId="0" borderId="5" applyNumberFormat="0" applyFill="0" applyAlignment="0" applyProtection="0"/>
    <xf numFmtId="164" fontId="11" fillId="0" borderId="5" applyNumberFormat="0" applyFill="0" applyAlignment="0" applyProtection="0"/>
    <xf numFmtId="164" fontId="11" fillId="0" borderId="5" applyNumberFormat="0" applyFill="0" applyAlignment="0" applyProtection="0"/>
    <xf numFmtId="0" fontId="11" fillId="0" borderId="5" applyNumberFormat="0" applyFill="0" applyAlignment="0" applyProtection="0"/>
    <xf numFmtId="164" fontId="11" fillId="0" borderId="5"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4" fontId="12" fillId="0" borderId="6" applyNumberFormat="0" applyFill="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0" fontId="12" fillId="0" borderId="0" applyNumberFormat="0" applyFill="0" applyBorder="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0" fontId="12" fillId="0" borderId="0" applyNumberFormat="0" applyFill="0" applyBorder="0" applyAlignment="0" applyProtection="0"/>
    <xf numFmtId="164" fontId="12" fillId="0" borderId="0" applyNumberFormat="0" applyFill="0" applyBorder="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3" fillId="6" borderId="2" applyNumberFormat="0" applyAlignment="0" applyProtection="0"/>
    <xf numFmtId="164" fontId="14" fillId="0" borderId="7" applyNumberFormat="0" applyFill="0" applyAlignment="0" applyProtection="0"/>
    <xf numFmtId="164" fontId="14" fillId="0" borderId="7" applyNumberFormat="0" applyFill="0" applyAlignment="0" applyProtection="0"/>
    <xf numFmtId="0" fontId="14" fillId="0" borderId="7" applyNumberFormat="0" applyFill="0" applyAlignment="0" applyProtection="0"/>
    <xf numFmtId="164" fontId="14" fillId="0" borderId="7" applyNumberFormat="0" applyFill="0" applyAlignment="0" applyProtection="0"/>
    <xf numFmtId="164" fontId="14" fillId="0" borderId="7" applyNumberFormat="0" applyFill="0" applyAlignment="0" applyProtection="0"/>
    <xf numFmtId="164" fontId="14" fillId="0" borderId="7" applyNumberFormat="0" applyFill="0" applyAlignment="0" applyProtection="0"/>
    <xf numFmtId="164" fontId="14" fillId="0" borderId="7" applyNumberFormat="0" applyFill="0" applyAlignment="0" applyProtection="0"/>
    <xf numFmtId="0" fontId="14" fillId="0" borderId="7" applyNumberFormat="0" applyFill="0" applyAlignment="0" applyProtection="0"/>
    <xf numFmtId="164" fontId="14" fillId="0" borderId="7" applyNumberFormat="0" applyFill="0" applyAlignment="0" applyProtection="0"/>
    <xf numFmtId="164" fontId="15" fillId="17"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164" fontId="15" fillId="17" borderId="0" applyNumberFormat="0" applyBorder="0" applyAlignment="0" applyProtection="0"/>
    <xf numFmtId="164" fontId="15" fillId="17"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2" fillId="0" borderId="0"/>
    <xf numFmtId="164" fontId="2" fillId="0" borderId="0"/>
    <xf numFmtId="164" fontId="2" fillId="0" borderId="0"/>
    <xf numFmtId="164" fontId="2"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 fillId="0" borderId="0"/>
    <xf numFmtId="164" fontId="2" fillId="0" borderId="0"/>
    <xf numFmtId="164" fontId="2" fillId="0" borderId="0"/>
    <xf numFmtId="0"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2" fillId="0" borderId="0"/>
    <xf numFmtId="164" fontId="2" fillId="0" borderId="0"/>
    <xf numFmtId="164" fontId="2" fillId="0" borderId="0"/>
    <xf numFmtId="0" fontId="2" fillId="0" borderId="0"/>
    <xf numFmtId="164" fontId="2" fillId="0" borderId="0"/>
    <xf numFmtId="164" fontId="2" fillId="0" borderId="0"/>
    <xf numFmtId="164" fontId="2" fillId="0" borderId="0"/>
    <xf numFmtId="0" fontId="2" fillId="0" borderId="0"/>
    <xf numFmtId="164" fontId="2" fillId="0" borderId="0"/>
    <xf numFmtId="0" fontId="1" fillId="0" borderId="0"/>
    <xf numFmtId="0" fontId="1" fillId="0" borderId="0"/>
    <xf numFmtId="0" fontId="1" fillId="0" borderId="0"/>
    <xf numFmtId="164" fontId="2" fillId="0" borderId="0"/>
    <xf numFmtId="0" fontId="1" fillId="0" borderId="0"/>
    <xf numFmtId="0" fontId="1" fillId="0" borderId="0"/>
    <xf numFmtId="0"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 fillId="0" borderId="0"/>
    <xf numFmtId="164" fontId="2" fillId="0" borderId="0"/>
    <xf numFmtId="164" fontId="2" fillId="0" borderId="0"/>
    <xf numFmtId="0" fontId="2" fillId="0" borderId="0"/>
    <xf numFmtId="164" fontId="2" fillId="0" borderId="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164" fontId="16" fillId="5" borderId="9" applyNumberFormat="0" applyAlignment="0" applyProtection="0"/>
    <xf numFmtId="40" fontId="17" fillId="2" borderId="0">
      <alignment horizontal="right"/>
    </xf>
    <xf numFmtId="164" fontId="18" fillId="2" borderId="0">
      <alignment horizontal="right"/>
    </xf>
    <xf numFmtId="164" fontId="18" fillId="2" borderId="0">
      <alignment horizontal="right"/>
    </xf>
    <xf numFmtId="164" fontId="18" fillId="2" borderId="0">
      <alignment horizontal="right"/>
    </xf>
    <xf numFmtId="164" fontId="18" fillId="2" borderId="0">
      <alignment horizontal="right"/>
    </xf>
    <xf numFmtId="164" fontId="18" fillId="2" borderId="0">
      <alignment horizontal="right"/>
    </xf>
    <xf numFmtId="0" fontId="18" fillId="2" borderId="0">
      <alignment horizontal="right"/>
    </xf>
    <xf numFmtId="164" fontId="18" fillId="2" borderId="0">
      <alignment horizontal="right"/>
    </xf>
    <xf numFmtId="0" fontId="18" fillId="2" borderId="0">
      <alignment horizontal="right"/>
    </xf>
    <xf numFmtId="164" fontId="19" fillId="2" borderId="10"/>
    <xf numFmtId="164" fontId="19" fillId="2" borderId="10"/>
    <xf numFmtId="164" fontId="19" fillId="2" borderId="10"/>
    <xf numFmtId="164" fontId="19" fillId="2" borderId="10"/>
    <xf numFmtId="164" fontId="19" fillId="2" borderId="10"/>
    <xf numFmtId="0" fontId="19" fillId="2" borderId="10"/>
    <xf numFmtId="164" fontId="19" fillId="2" borderId="10"/>
    <xf numFmtId="0" fontId="19" fillId="2" borderId="10"/>
    <xf numFmtId="164" fontId="19" fillId="0" borderId="0" applyBorder="0">
      <alignment horizontal="centerContinuous"/>
    </xf>
    <xf numFmtId="164" fontId="19" fillId="0" borderId="0" applyBorder="0">
      <alignment horizontal="centerContinuous"/>
    </xf>
    <xf numFmtId="164" fontId="19" fillId="0" borderId="0" applyBorder="0">
      <alignment horizontal="centerContinuous"/>
    </xf>
    <xf numFmtId="164" fontId="19" fillId="0" borderId="0" applyBorder="0">
      <alignment horizontal="centerContinuous"/>
    </xf>
    <xf numFmtId="164" fontId="19" fillId="0" borderId="0" applyBorder="0">
      <alignment horizontal="centerContinuous"/>
    </xf>
    <xf numFmtId="0" fontId="19" fillId="0" borderId="0" applyBorder="0">
      <alignment horizontal="centerContinuous"/>
    </xf>
    <xf numFmtId="164" fontId="19" fillId="0" borderId="0" applyBorder="0">
      <alignment horizontal="centerContinuous"/>
    </xf>
    <xf numFmtId="0" fontId="19" fillId="0" borderId="0" applyBorder="0">
      <alignment horizontal="centerContinuous"/>
    </xf>
    <xf numFmtId="164" fontId="20" fillId="0" borderId="0" applyBorder="0">
      <alignment horizontal="centerContinuous"/>
    </xf>
    <xf numFmtId="164" fontId="20" fillId="0" borderId="0" applyBorder="0">
      <alignment horizontal="centerContinuous"/>
    </xf>
    <xf numFmtId="164" fontId="20" fillId="0" borderId="0" applyBorder="0">
      <alignment horizontal="centerContinuous"/>
    </xf>
    <xf numFmtId="164" fontId="20" fillId="0" borderId="0" applyBorder="0">
      <alignment horizontal="centerContinuous"/>
    </xf>
    <xf numFmtId="164" fontId="20" fillId="0" borderId="0" applyBorder="0">
      <alignment horizontal="centerContinuous"/>
    </xf>
    <xf numFmtId="0" fontId="20" fillId="0" borderId="0" applyBorder="0">
      <alignment horizontal="centerContinuous"/>
    </xf>
    <xf numFmtId="164" fontId="20" fillId="0" borderId="0" applyBorder="0">
      <alignment horizontal="centerContinuous"/>
    </xf>
    <xf numFmtId="0" fontId="20" fillId="0"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2" fillId="0" borderId="11" applyNumberFormat="0" applyFill="0" applyAlignment="0" applyProtection="0"/>
    <xf numFmtId="164" fontId="23" fillId="0" borderId="0" applyNumberFormat="0" applyFill="0" applyBorder="0" applyAlignment="0" applyProtection="0"/>
    <xf numFmtId="164" fontId="23" fillId="0" borderId="0" applyNumberFormat="0" applyFill="0" applyBorder="0" applyAlignment="0" applyProtection="0"/>
    <xf numFmtId="0" fontId="23" fillId="0" borderId="0" applyNumberFormat="0" applyFill="0" applyBorder="0" applyAlignment="0" applyProtection="0"/>
    <xf numFmtId="164" fontId="23" fillId="0" borderId="0" applyNumberFormat="0" applyFill="0" applyBorder="0" applyAlignment="0" applyProtection="0"/>
    <xf numFmtId="164" fontId="23" fillId="0" borderId="0" applyNumberFormat="0" applyFill="0" applyBorder="0" applyAlignment="0" applyProtection="0"/>
    <xf numFmtId="164" fontId="23" fillId="0" borderId="0" applyNumberFormat="0" applyFill="0" applyBorder="0" applyAlignment="0" applyProtection="0"/>
    <xf numFmtId="164" fontId="23" fillId="0" borderId="0" applyNumberFormat="0" applyFill="0" applyBorder="0" applyAlignment="0" applyProtection="0"/>
    <xf numFmtId="0" fontId="23" fillId="0" borderId="0" applyNumberFormat="0" applyFill="0" applyBorder="0" applyAlignment="0" applyProtection="0"/>
    <xf numFmtId="164" fontId="23" fillId="0" borderId="0" applyNumberFormat="0" applyFill="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5" borderId="0" applyNumberFormat="0" applyBorder="0" applyAlignment="0" applyProtection="0"/>
    <xf numFmtId="0" fontId="3" fillId="5" borderId="0" applyNumberFormat="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6" borderId="0" applyNumberFormat="0" applyBorder="0" applyAlignment="0" applyProtection="0"/>
    <xf numFmtId="0" fontId="3" fillId="6" borderId="0" applyNumberFormat="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4" borderId="0" applyNumberFormat="0" applyBorder="0" applyAlignment="0" applyProtection="0"/>
    <xf numFmtId="0" fontId="3" fillId="4" borderId="0" applyNumberFormat="0" applyBorder="0" applyAlignment="0" applyProtection="0"/>
    <xf numFmtId="164" fontId="3" fillId="7" borderId="0" applyNumberFormat="0" applyBorder="0" applyAlignment="0" applyProtection="0"/>
    <xf numFmtId="0" fontId="3" fillId="7" borderId="0" applyNumberFormat="0" applyBorder="0" applyAlignment="0" applyProtection="0"/>
    <xf numFmtId="164" fontId="3" fillId="3" borderId="0" applyNumberFormat="0" applyBorder="0" applyAlignment="0" applyProtection="0"/>
    <xf numFmtId="0" fontId="3" fillId="3" borderId="0" applyNumberFormat="0" applyBorder="0" applyAlignment="0" applyProtection="0"/>
    <xf numFmtId="164" fontId="3" fillId="6" borderId="0" applyNumberFormat="0" applyBorder="0" applyAlignment="0" applyProtection="0"/>
    <xf numFmtId="0" fontId="3" fillId="6" borderId="0" applyNumberFormat="0" applyBorder="0" applyAlignment="0" applyProtection="0"/>
    <xf numFmtId="164" fontId="4" fillId="3" borderId="0" applyNumberFormat="0" applyBorder="0" applyAlignment="0" applyProtection="0"/>
    <xf numFmtId="0" fontId="4" fillId="3" borderId="0" applyNumberFormat="0" applyBorder="0" applyAlignment="0" applyProtection="0"/>
    <xf numFmtId="164" fontId="4" fillId="8" borderId="0" applyNumberFormat="0" applyBorder="0" applyAlignment="0" applyProtection="0"/>
    <xf numFmtId="0" fontId="4" fillId="8" borderId="0" applyNumberFormat="0" applyBorder="0" applyAlignment="0" applyProtection="0"/>
    <xf numFmtId="164" fontId="4" fillId="4" borderId="0" applyNumberFormat="0" applyBorder="0" applyAlignment="0" applyProtection="0"/>
    <xf numFmtId="0" fontId="4" fillId="4" borderId="0" applyNumberFormat="0" applyBorder="0" applyAlignment="0" applyProtection="0"/>
    <xf numFmtId="164" fontId="4" fillId="7" borderId="0" applyNumberFormat="0" applyBorder="0" applyAlignment="0" applyProtection="0"/>
    <xf numFmtId="0" fontId="4" fillId="7" borderId="0" applyNumberFormat="0" applyBorder="0" applyAlignment="0" applyProtection="0"/>
    <xf numFmtId="164" fontId="4" fillId="3" borderId="0" applyNumberFormat="0" applyBorder="0" applyAlignment="0" applyProtection="0"/>
    <xf numFmtId="0" fontId="4" fillId="3" borderId="0" applyNumberFormat="0" applyBorder="0" applyAlignment="0" applyProtection="0"/>
    <xf numFmtId="164" fontId="4" fillId="6" borderId="0" applyNumberFormat="0" applyBorder="0" applyAlignment="0" applyProtection="0"/>
    <xf numFmtId="0" fontId="4" fillId="6" borderId="0" applyNumberFormat="0" applyBorder="0" applyAlignment="0" applyProtection="0"/>
    <xf numFmtId="164" fontId="4" fillId="9" borderId="0" applyNumberFormat="0" applyBorder="0" applyAlignment="0" applyProtection="0"/>
    <xf numFmtId="0" fontId="4" fillId="9" borderId="0" applyNumberFormat="0" applyBorder="0" applyAlignment="0" applyProtection="0"/>
    <xf numFmtId="164" fontId="4" fillId="10" borderId="0" applyNumberFormat="0" applyBorder="0" applyAlignment="0" applyProtection="0"/>
    <xf numFmtId="0" fontId="4" fillId="10" borderId="0" applyNumberFormat="0" applyBorder="0" applyAlignment="0" applyProtection="0"/>
    <xf numFmtId="164" fontId="4" fillId="11" borderId="0" applyNumberFormat="0" applyBorder="0" applyAlignment="0" applyProtection="0"/>
    <xf numFmtId="0" fontId="4" fillId="11" borderId="0" applyNumberFormat="0" applyBorder="0" applyAlignment="0" applyProtection="0"/>
    <xf numFmtId="164" fontId="4" fillId="12" borderId="0" applyNumberFormat="0" applyBorder="0" applyAlignment="0" applyProtection="0"/>
    <xf numFmtId="0" fontId="4" fillId="12" borderId="0" applyNumberFormat="0" applyBorder="0" applyAlignment="0" applyProtection="0"/>
    <xf numFmtId="164" fontId="4" fillId="9" borderId="0" applyNumberFormat="0" applyBorder="0" applyAlignment="0" applyProtection="0"/>
    <xf numFmtId="0" fontId="4" fillId="9" borderId="0" applyNumberFormat="0" applyBorder="0" applyAlignment="0" applyProtection="0"/>
    <xf numFmtId="164" fontId="4" fillId="13" borderId="0" applyNumberFormat="0" applyBorder="0" applyAlignment="0" applyProtection="0"/>
    <xf numFmtId="0" fontId="4" fillId="13" borderId="0" applyNumberFormat="0" applyBorder="0" applyAlignment="0" applyProtection="0"/>
    <xf numFmtId="164" fontId="5" fillId="14" borderId="0" applyNumberFormat="0" applyBorder="0" applyAlignment="0" applyProtection="0"/>
    <xf numFmtId="0" fontId="5" fillId="14" borderId="0" applyNumberFormat="0" applyBorder="0" applyAlignment="0" applyProtection="0"/>
    <xf numFmtId="164"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0" fontId="6" fillId="5" borderId="2" applyNumberFormat="0" applyAlignment="0" applyProtection="0"/>
    <xf numFmtId="164" fontId="7" fillId="15" borderId="3" applyNumberFormat="0" applyAlignment="0" applyProtection="0"/>
    <xf numFmtId="0" fontId="7" fillId="15"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164" fontId="9" fillId="16" borderId="0" applyNumberFormat="0" applyBorder="0" applyAlignment="0" applyProtection="0"/>
    <xf numFmtId="0" fontId="9" fillId="16" borderId="0" applyNumberFormat="0" applyBorder="0" applyAlignment="0" applyProtection="0"/>
    <xf numFmtId="164" fontId="10" fillId="0" borderId="4" applyNumberFormat="0" applyFill="0" applyAlignment="0" applyProtection="0"/>
    <xf numFmtId="0" fontId="10" fillId="0" borderId="4" applyNumberFormat="0" applyFill="0" applyAlignment="0" applyProtection="0"/>
    <xf numFmtId="164" fontId="11" fillId="0" borderId="5" applyNumberFormat="0" applyFill="0" applyAlignment="0" applyProtection="0"/>
    <xf numFmtId="0" fontId="11" fillId="0" borderId="5"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12" fillId="0" borderId="0" applyNumberFormat="0" applyFill="0" applyBorder="0" applyAlignment="0" applyProtection="0"/>
    <xf numFmtId="0" fontId="12" fillId="0" borderId="0" applyNumberFormat="0" applyFill="0" applyBorder="0" applyAlignment="0" applyProtection="0"/>
    <xf numFmtId="164"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164" fontId="14" fillId="0" borderId="7" applyNumberFormat="0" applyFill="0" applyAlignment="0" applyProtection="0"/>
    <xf numFmtId="0" fontId="14" fillId="0" borderId="7" applyNumberFormat="0" applyFill="0" applyAlignment="0" applyProtection="0"/>
    <xf numFmtId="164" fontId="15" fillId="17" borderId="0" applyNumberFormat="0" applyBorder="0" applyAlignment="0" applyProtection="0"/>
    <xf numFmtId="0" fontId="15" fillId="17" borderId="0" applyNumberFormat="0" applyBorder="0" applyAlignment="0" applyProtection="0"/>
    <xf numFmtId="164" fontId="2" fillId="0" borderId="0"/>
    <xf numFmtId="164" fontId="1" fillId="0" borderId="0"/>
    <xf numFmtId="0" fontId="2" fillId="0" borderId="0"/>
    <xf numFmtId="164" fontId="2" fillId="0" borderId="0"/>
    <xf numFmtId="164"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0" fontId="2" fillId="18" borderId="8" applyNumberFormat="0" applyFont="0" applyAlignment="0" applyProtection="0"/>
    <xf numFmtId="164"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0" fontId="16" fillId="5" borderId="9" applyNumberFormat="0" applyAlignment="0" applyProtection="0"/>
    <xf numFmtId="9" fontId="2" fillId="0" borderId="0" applyFon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4" fontId="23" fillId="0" borderId="0" applyNumberFormat="0" applyFill="0" applyBorder="0" applyAlignment="0" applyProtection="0"/>
    <xf numFmtId="0" fontId="23" fillId="0" borderId="0" applyNumberFormat="0" applyFill="0" applyBorder="0" applyAlignment="0" applyProtection="0"/>
    <xf numFmtId="164" fontId="25" fillId="0" borderId="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0" borderId="0"/>
    <xf numFmtId="164" fontId="2" fillId="0" borderId="0"/>
    <xf numFmtId="164" fontId="3" fillId="3"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5" borderId="0" applyNumberFormat="0" applyBorder="0" applyAlignment="0" applyProtection="0"/>
    <xf numFmtId="164" fontId="3" fillId="3" borderId="0" applyNumberFormat="0" applyBorder="0" applyAlignment="0" applyProtection="0"/>
    <xf numFmtId="164" fontId="3" fillId="6" borderId="0" applyNumberFormat="0" applyBorder="0" applyAlignment="0" applyProtection="0"/>
    <xf numFmtId="164" fontId="3" fillId="3"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7" borderId="0" applyNumberFormat="0" applyBorder="0" applyAlignment="0" applyProtection="0"/>
    <xf numFmtId="164" fontId="3" fillId="3" borderId="0" applyNumberFormat="0" applyBorder="0" applyAlignment="0" applyProtection="0"/>
    <xf numFmtId="164" fontId="3" fillId="6" borderId="0" applyNumberFormat="0" applyBorder="0" applyAlignment="0" applyProtection="0"/>
    <xf numFmtId="164" fontId="4" fillId="3" borderId="0" applyNumberFormat="0" applyBorder="0" applyAlignment="0" applyProtection="0"/>
    <xf numFmtId="164" fontId="4" fillId="8" borderId="0" applyNumberFormat="0" applyBorder="0" applyAlignment="0" applyProtection="0"/>
    <xf numFmtId="164" fontId="4" fillId="4" borderId="0" applyNumberFormat="0" applyBorder="0" applyAlignment="0" applyProtection="0"/>
    <xf numFmtId="164" fontId="4" fillId="7" borderId="0" applyNumberFormat="0" applyBorder="0" applyAlignment="0" applyProtection="0"/>
    <xf numFmtId="164" fontId="4" fillId="3" borderId="0" applyNumberFormat="0" applyBorder="0" applyAlignment="0" applyProtection="0"/>
    <xf numFmtId="164" fontId="4" fillId="6"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11" borderId="0" applyNumberFormat="0" applyBorder="0" applyAlignment="0" applyProtection="0"/>
    <xf numFmtId="164" fontId="4" fillId="12" borderId="0" applyNumberFormat="0" applyBorder="0" applyAlignment="0" applyProtection="0"/>
    <xf numFmtId="164" fontId="4" fillId="9" borderId="0" applyNumberFormat="0" applyBorder="0" applyAlignment="0" applyProtection="0"/>
    <xf numFmtId="164" fontId="4" fillId="13" borderId="0" applyNumberFormat="0" applyBorder="0" applyAlignment="0" applyProtection="0"/>
    <xf numFmtId="164" fontId="5" fillId="14" borderId="0" applyNumberFormat="0" applyBorder="0" applyAlignment="0" applyProtection="0"/>
    <xf numFmtId="164" fontId="6" fillId="5" borderId="2" applyNumberFormat="0" applyAlignment="0" applyProtection="0"/>
    <xf numFmtId="164" fontId="7" fillId="15" borderId="3" applyNumberFormat="0" applyAlignment="0" applyProtection="0"/>
    <xf numFmtId="164" fontId="8" fillId="0" borderId="0" applyNumberFormat="0" applyFill="0" applyBorder="0" applyAlignment="0" applyProtection="0"/>
    <xf numFmtId="164" fontId="9" fillId="16" borderId="0" applyNumberFormat="0" applyBorder="0" applyAlignment="0" applyProtection="0"/>
    <xf numFmtId="164" fontId="10" fillId="0" borderId="4" applyNumberFormat="0" applyFill="0" applyAlignment="0" applyProtection="0"/>
    <xf numFmtId="164" fontId="11" fillId="0" borderId="5" applyNumberFormat="0" applyFill="0" applyAlignment="0" applyProtection="0"/>
    <xf numFmtId="164" fontId="12" fillId="0" borderId="6" applyNumberFormat="0" applyFill="0" applyAlignment="0" applyProtection="0"/>
    <xf numFmtId="164" fontId="12" fillId="0" borderId="0" applyNumberFormat="0" applyFill="0" applyBorder="0" applyAlignment="0" applyProtection="0"/>
    <xf numFmtId="164" fontId="13" fillId="6" borderId="2" applyNumberFormat="0" applyAlignment="0" applyProtection="0"/>
    <xf numFmtId="164" fontId="14" fillId="0" borderId="7" applyNumberFormat="0" applyFill="0" applyAlignment="0" applyProtection="0"/>
    <xf numFmtId="164" fontId="15" fillId="17" borderId="0" applyNumberFormat="0" applyBorder="0" applyAlignment="0" applyProtection="0"/>
    <xf numFmtId="164" fontId="2" fillId="18" borderId="8" applyNumberFormat="0" applyFont="0" applyAlignment="0" applyProtection="0"/>
    <xf numFmtId="164" fontId="16" fillId="5" borderId="9" applyNumberFormat="0" applyAlignment="0" applyProtection="0"/>
    <xf numFmtId="164" fontId="21" fillId="0" borderId="0" applyNumberFormat="0" applyFill="0" applyBorder="0" applyAlignment="0" applyProtection="0"/>
    <xf numFmtId="164" fontId="22" fillId="0" borderId="11" applyNumberFormat="0" applyFill="0" applyAlignment="0" applyProtection="0"/>
    <xf numFmtId="164" fontId="23" fillId="0" borderId="0" applyNumberFormat="0" applyFill="0" applyBorder="0" applyAlignment="0" applyProtection="0"/>
    <xf numFmtId="164" fontId="22" fillId="0" borderId="2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164" fontId="20" fillId="0" borderId="0" applyBorder="0">
      <alignment horizontal="centerContinuous"/>
    </xf>
    <xf numFmtId="164" fontId="19" fillId="0" borderId="0" applyBorder="0">
      <alignment horizontal="centerContinuous"/>
    </xf>
    <xf numFmtId="164" fontId="18" fillId="2" borderId="0">
      <alignment horizontal="right"/>
    </xf>
    <xf numFmtId="164" fontId="19" fillId="2" borderId="10"/>
    <xf numFmtId="164" fontId="2" fillId="0" borderId="0"/>
    <xf numFmtId="164" fontId="2" fillId="0" borderId="0"/>
    <xf numFmtId="164" fontId="2" fillId="18" borderId="8" applyNumberFormat="0" applyFont="0" applyAlignment="0" applyProtection="0"/>
    <xf numFmtId="164" fontId="13" fillId="6" borderId="2" applyNumberFormat="0" applyAlignment="0" applyProtection="0"/>
    <xf numFmtId="164" fontId="13" fillId="6" borderId="18" applyNumberFormat="0" applyAlignment="0" applyProtection="0"/>
    <xf numFmtId="164" fontId="6" fillId="5" borderId="2"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2" applyNumberFormat="0" applyAlignment="0" applyProtection="0"/>
    <xf numFmtId="164" fontId="22" fillId="0" borderId="2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2" fillId="18" borderId="19" applyNumberFormat="0" applyFont="0" applyAlignment="0" applyProtection="0"/>
    <xf numFmtId="164" fontId="1" fillId="0" borderId="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3" fillId="6" borderId="18" applyNumberFormat="0" applyAlignment="0" applyProtection="0"/>
    <xf numFmtId="164" fontId="1" fillId="0" borderId="0"/>
    <xf numFmtId="164" fontId="2" fillId="18" borderId="19" applyNumberFormat="0" applyFont="0" applyAlignment="0" applyProtection="0"/>
    <xf numFmtId="164" fontId="6" fillId="5" borderId="2"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2" fillId="0" borderId="6"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164" fontId="2" fillId="18" borderId="19" applyNumberFormat="0" applyFont="0" applyAlignment="0" applyProtection="0"/>
    <xf numFmtId="164" fontId="16" fillId="5" borderId="9" applyNumberFormat="0" applyAlignment="0" applyProtection="0"/>
    <xf numFmtId="164" fontId="22" fillId="0" borderId="21" applyNumberFormat="0" applyFill="0" applyAlignment="0" applyProtection="0"/>
    <xf numFmtId="164" fontId="16" fillId="5" borderId="20" applyNumberFormat="0" applyAlignment="0" applyProtection="0"/>
    <xf numFmtId="164" fontId="12" fillId="0" borderId="6" applyNumberFormat="0" applyFill="0" applyAlignment="0" applyProtection="0"/>
    <xf numFmtId="164" fontId="12" fillId="0" borderId="6" applyNumberFormat="0" applyFill="0" applyAlignment="0" applyProtection="0"/>
    <xf numFmtId="164" fontId="2" fillId="18" borderId="19" applyNumberFormat="0" applyFont="0" applyAlignment="0" applyProtection="0"/>
    <xf numFmtId="164" fontId="6" fillId="5" borderId="2" applyNumberFormat="0" applyAlignment="0" applyProtection="0"/>
    <xf numFmtId="164" fontId="13" fillId="6" borderId="2" applyNumberFormat="0" applyAlignment="0" applyProtection="0"/>
    <xf numFmtId="164" fontId="12" fillId="0" borderId="6"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8"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 fillId="0" borderId="0"/>
    <xf numFmtId="164" fontId="13" fillId="6" borderId="18"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3" fillId="4" borderId="0" applyNumberFormat="0" applyBorder="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3" fillId="4" borderId="0" applyNumberFormat="0" applyBorder="0" applyAlignment="0" applyProtection="0"/>
    <xf numFmtId="164" fontId="4" fillId="3" borderId="0" applyNumberFormat="0" applyBorder="0" applyAlignment="0" applyProtection="0"/>
    <xf numFmtId="164" fontId="11" fillId="0" borderId="5"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0" fillId="0" borderId="4" applyNumberFormat="0" applyFill="0" applyAlignment="0" applyProtection="0"/>
    <xf numFmtId="164" fontId="4" fillId="10" borderId="0" applyNumberFormat="0" applyBorder="0" applyAlignment="0" applyProtection="0"/>
    <xf numFmtId="164" fontId="1" fillId="0" borderId="0"/>
    <xf numFmtId="164" fontId="13" fillId="6" borderId="18" applyNumberFormat="0" applyAlignment="0" applyProtection="0"/>
    <xf numFmtId="164" fontId="20" fillId="0" borderId="0" applyBorder="0">
      <alignment horizontal="centerContinuous"/>
    </xf>
    <xf numFmtId="164" fontId="2" fillId="18" borderId="19" applyNumberFormat="0" applyFont="0" applyAlignment="0" applyProtection="0"/>
    <xf numFmtId="164" fontId="5" fillId="14" borderId="0" applyNumberFormat="0" applyBorder="0" applyAlignment="0" applyProtection="0"/>
    <xf numFmtId="164" fontId="4" fillId="8" borderId="0" applyNumberFormat="0" applyBorder="0" applyAlignment="0" applyProtection="0"/>
    <xf numFmtId="164" fontId="22" fillId="0" borderId="21" applyNumberFormat="0" applyFill="0" applyAlignment="0" applyProtection="0"/>
    <xf numFmtId="164" fontId="3" fillId="4" borderId="0" applyNumberFormat="0" applyBorder="0" applyAlignment="0" applyProtection="0"/>
    <xf numFmtId="164" fontId="16" fillId="5" borderId="20" applyNumberFormat="0" applyAlignment="0" applyProtection="0"/>
    <xf numFmtId="164" fontId="2" fillId="18" borderId="19" applyNumberFormat="0" applyFont="0" applyAlignment="0" applyProtection="0"/>
    <xf numFmtId="164" fontId="23" fillId="0" borderId="0" applyNumberFormat="0" applyFill="0" applyBorder="0" applyAlignment="0" applyProtection="0"/>
    <xf numFmtId="164" fontId="2" fillId="18" borderId="19" applyNumberFormat="0" applyFont="0" applyAlignment="0" applyProtection="0"/>
    <xf numFmtId="164" fontId="16" fillId="5" borderId="20" applyNumberFormat="0" applyAlignment="0" applyProtection="0"/>
    <xf numFmtId="164" fontId="3" fillId="7" borderId="0" applyNumberFormat="0" applyBorder="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3" fillId="4" borderId="0" applyNumberFormat="0" applyBorder="0" applyAlignment="0" applyProtection="0"/>
    <xf numFmtId="164" fontId="22" fillId="0" borderId="21" applyNumberFormat="0" applyFill="0" applyAlignment="0" applyProtection="0"/>
    <xf numFmtId="164" fontId="6" fillId="5" borderId="18" applyNumberFormat="0" applyAlignment="0" applyProtection="0"/>
    <xf numFmtId="164" fontId="4" fillId="9" borderId="0" applyNumberFormat="0" applyBorder="0" applyAlignment="0" applyProtection="0"/>
    <xf numFmtId="164" fontId="13" fillId="6" borderId="18" applyNumberFormat="0" applyAlignment="0" applyProtection="0"/>
    <xf numFmtId="164" fontId="4" fillId="7" borderId="0" applyNumberFormat="0" applyBorder="0" applyAlignment="0" applyProtection="0"/>
    <xf numFmtId="164" fontId="6" fillId="5" borderId="18" applyNumberFormat="0" applyAlignment="0" applyProtection="0"/>
    <xf numFmtId="164" fontId="4" fillId="11" borderId="0" applyNumberFormat="0" applyBorder="0" applyAlignment="0" applyProtection="0"/>
    <xf numFmtId="164" fontId="2" fillId="18" borderId="19" applyNumberFormat="0" applyFont="0" applyAlignment="0" applyProtection="0"/>
    <xf numFmtId="164" fontId="13" fillId="6" borderId="18" applyNumberFormat="0" applyAlignment="0" applyProtection="0"/>
    <xf numFmtId="164" fontId="3" fillId="5" borderId="0" applyNumberFormat="0" applyBorder="0" applyAlignment="0" applyProtection="0"/>
    <xf numFmtId="164" fontId="16" fillId="5" borderId="20" applyNumberFormat="0" applyAlignment="0" applyProtection="0"/>
    <xf numFmtId="164" fontId="3" fillId="3" borderId="0" applyNumberFormat="0" applyBorder="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1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2" fillId="0" borderId="6" applyNumberFormat="0" applyFill="0" applyAlignment="0" applyProtection="0"/>
    <xf numFmtId="164" fontId="19" fillId="0" borderId="0" applyBorder="0">
      <alignment horizontal="centerContinuous"/>
    </xf>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4" fillId="9" borderId="0" applyNumberFormat="0" applyBorder="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3" fillId="3" borderId="0" applyNumberFormat="0" applyBorder="0" applyAlignment="0" applyProtection="0"/>
    <xf numFmtId="164" fontId="8" fillId="0" borderId="0" applyNumberFormat="0" applyFill="0" applyBorder="0" applyAlignment="0" applyProtection="0"/>
    <xf numFmtId="164" fontId="4" fillId="3" borderId="0" applyNumberFormat="0" applyBorder="0" applyAlignment="0" applyProtection="0"/>
    <xf numFmtId="164" fontId="14" fillId="0" borderId="7" applyNumberFormat="0" applyFill="0" applyAlignment="0" applyProtection="0"/>
    <xf numFmtId="164" fontId="4" fillId="6" borderId="0" applyNumberFormat="0" applyBorder="0" applyAlignment="0" applyProtection="0"/>
    <xf numFmtId="164" fontId="4" fillId="4" borderId="0" applyNumberFormat="0" applyBorder="0" applyAlignment="0" applyProtection="0"/>
    <xf numFmtId="164" fontId="2" fillId="0" borderId="0"/>
    <xf numFmtId="164" fontId="3" fillId="6" borderId="0" applyNumberFormat="0" applyBorder="0" applyAlignment="0" applyProtection="0"/>
    <xf numFmtId="164" fontId="6" fillId="5" borderId="18" applyNumberFormat="0" applyAlignment="0" applyProtection="0"/>
    <xf numFmtId="164" fontId="13" fillId="6" borderId="18" applyNumberFormat="0" applyAlignment="0" applyProtection="0"/>
    <xf numFmtId="164" fontId="19" fillId="2" borderId="10"/>
    <xf numFmtId="164" fontId="13" fillId="6" borderId="18" applyNumberFormat="0" applyAlignment="0" applyProtection="0"/>
    <xf numFmtId="164" fontId="3" fillId="6" borderId="0" applyNumberFormat="0" applyBorder="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3" fillId="3" borderId="0" applyNumberFormat="0" applyBorder="0" applyAlignment="0" applyProtection="0"/>
    <xf numFmtId="164" fontId="3" fillId="3" borderId="0" applyNumberFormat="0" applyBorder="0" applyAlignment="0" applyProtection="0"/>
    <xf numFmtId="164" fontId="13" fillId="6" borderId="2" applyNumberFormat="0" applyAlignment="0" applyProtection="0"/>
    <xf numFmtId="164" fontId="15" fillId="17" borderId="0" applyNumberFormat="0" applyBorder="0" applyAlignment="0" applyProtection="0"/>
    <xf numFmtId="164" fontId="16" fillId="5" borderId="9" applyNumberFormat="0" applyAlignment="0" applyProtection="0"/>
    <xf numFmtId="164" fontId="18" fillId="2" borderId="0">
      <alignment horizontal="right"/>
    </xf>
    <xf numFmtId="164" fontId="2" fillId="0" borderId="0"/>
    <xf numFmtId="164" fontId="12" fillId="0" borderId="0" applyNumberFormat="0" applyFill="0" applyBorder="0" applyAlignment="0" applyProtection="0"/>
    <xf numFmtId="164" fontId="4" fillId="13" borderId="0" applyNumberFormat="0" applyBorder="0" applyAlignment="0" applyProtection="0"/>
    <xf numFmtId="164" fontId="7" fillId="15" borderId="3" applyNumberFormat="0" applyAlignment="0" applyProtection="0"/>
    <xf numFmtId="164" fontId="21" fillId="0" borderId="0" applyNumberFormat="0" applyFill="0" applyBorder="0" applyAlignment="0" applyProtection="0"/>
    <xf numFmtId="164" fontId="9" fillId="16" borderId="0" applyNumberFormat="0" applyBorder="0" applyAlignment="0" applyProtection="0"/>
    <xf numFmtId="164" fontId="4" fillId="12" borderId="0" applyNumberFormat="0" applyBorder="0" applyAlignment="0" applyProtection="0"/>
    <xf numFmtId="164" fontId="2" fillId="18" borderId="8" applyNumberFormat="0" applyFont="0" applyAlignment="0" applyProtection="0"/>
    <xf numFmtId="164" fontId="6" fillId="5" borderId="2"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0" borderId="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1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2" fillId="0" borderId="6"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2" fillId="0" borderId="6" applyNumberFormat="0" applyFill="0" applyAlignment="0" applyProtection="0"/>
    <xf numFmtId="164" fontId="13" fillId="6" borderId="2" applyNumberFormat="0" applyAlignment="0" applyProtection="0"/>
    <xf numFmtId="164" fontId="16" fillId="5" borderId="9" applyNumberFormat="0" applyAlignment="0" applyProtection="0"/>
    <xf numFmtId="164" fontId="12" fillId="0" borderId="6"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2"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8"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1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1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2"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1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8" applyNumberFormat="0" applyFont="0" applyAlignment="0" applyProtection="0"/>
    <xf numFmtId="164" fontId="16" fillId="5" borderId="20" applyNumberFormat="0" applyAlignment="0" applyProtection="0"/>
    <xf numFmtId="164" fontId="16" fillId="5" borderId="20" applyNumberFormat="0" applyAlignment="0" applyProtection="0"/>
    <xf numFmtId="164" fontId="1" fillId="0" borderId="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9"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2"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9"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8"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2"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2"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0" borderId="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2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16" fillId="5" borderId="20" applyNumberFormat="0" applyAlignment="0" applyProtection="0"/>
    <xf numFmtId="164" fontId="6" fillId="5" borderId="2" applyNumberFormat="0" applyAlignment="0" applyProtection="0"/>
    <xf numFmtId="164" fontId="6" fillId="5" borderId="2" applyNumberFormat="0" applyAlignment="0" applyProtection="0"/>
    <xf numFmtId="164" fontId="16" fillId="5" borderId="20"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16" fillId="5" borderId="20" applyNumberFormat="0" applyAlignment="0" applyProtection="0"/>
    <xf numFmtId="164" fontId="1" fillId="0" borderId="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 fillId="0" borderId="0"/>
    <xf numFmtId="164" fontId="1" fillId="0" borderId="0"/>
    <xf numFmtId="164" fontId="22" fillId="0" borderId="21" applyNumberFormat="0" applyFill="0" applyAlignment="0" applyProtection="0"/>
    <xf numFmtId="164" fontId="1" fillId="0" borderId="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 fillId="0" borderId="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 fillId="0" borderId="0"/>
    <xf numFmtId="164" fontId="6" fillId="5" borderId="18" applyNumberFormat="0" applyAlignment="0" applyProtection="0"/>
    <xf numFmtId="164" fontId="6" fillId="5" borderId="18" applyNumberFormat="0" applyAlignment="0" applyProtection="0"/>
    <xf numFmtId="164" fontId="1" fillId="0" borderId="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2"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8"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1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1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4"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17"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5"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2"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1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8" applyNumberFormat="0" applyFont="0" applyAlignment="0" applyProtection="0"/>
    <xf numFmtId="164" fontId="13" fillId="6" borderId="18" applyNumberFormat="0" applyAlignment="0" applyProtection="0"/>
    <xf numFmtId="164" fontId="16" fillId="5" borderId="20" applyNumberFormat="0" applyAlignment="0" applyProtection="0"/>
    <xf numFmtId="164" fontId="1" fillId="0" borderId="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9"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2"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2" fillId="0" borderId="6"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9"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8"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4"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2"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2"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1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8"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8"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1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8"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9"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20"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6" fillId="5" borderId="18" applyNumberFormat="0" applyAlignment="0" applyProtection="0"/>
    <xf numFmtId="164" fontId="6" fillId="5" borderId="2" applyNumberFormat="0" applyAlignment="0" applyProtection="0"/>
    <xf numFmtId="164" fontId="6" fillId="5" borderId="2" applyNumberFormat="0" applyAlignment="0" applyProtection="0"/>
    <xf numFmtId="164" fontId="6" fillId="5" borderId="18"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22" fillId="0" borderId="21" applyNumberFormat="0" applyFill="0" applyAlignment="0" applyProtection="0"/>
    <xf numFmtId="164" fontId="1" fillId="0" borderId="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8"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2"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21" applyNumberFormat="0" applyFill="0" applyAlignment="0" applyProtection="0"/>
    <xf numFmtId="164" fontId="1" fillId="0" borderId="0"/>
    <xf numFmtId="164" fontId="6" fillId="5" borderId="18" applyNumberFormat="0" applyAlignment="0" applyProtection="0"/>
    <xf numFmtId="164" fontId="6" fillId="5" borderId="2"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164" fontId="16" fillId="5" borderId="20" applyNumberFormat="0" applyAlignment="0" applyProtection="0"/>
    <xf numFmtId="164" fontId="16" fillId="5" borderId="9"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8"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 fillId="0" borderId="0"/>
    <xf numFmtId="164" fontId="13" fillId="6" borderId="18"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 fillId="0" borderId="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1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1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18" applyNumberFormat="0" applyAlignment="0" applyProtection="0"/>
    <xf numFmtId="164" fontId="12" fillId="0" borderId="6" applyNumberFormat="0" applyFill="0" applyAlignment="0" applyProtection="0"/>
    <xf numFmtId="164" fontId="13" fillId="6" borderId="2"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1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2"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8" applyNumberFormat="0" applyFon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1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1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2"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1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8"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9"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2"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9"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8"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2"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2"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1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1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2"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2"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8"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2"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8"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2"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9"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2"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9"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1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6" fillId="5" borderId="2"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11" applyNumberFormat="0" applyFill="0" applyAlignment="0" applyProtection="0"/>
    <xf numFmtId="164" fontId="22" fillId="0" borderId="21" applyNumberFormat="0" applyFill="0" applyAlignment="0" applyProtection="0"/>
    <xf numFmtId="164" fontId="16" fillId="5" borderId="9"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2"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2"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1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9"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2" applyNumberFormat="0" applyAlignment="0" applyProtection="0"/>
    <xf numFmtId="164" fontId="22" fillId="0" borderId="21" applyNumberFormat="0" applyFill="0" applyAlignment="0" applyProtection="0"/>
    <xf numFmtId="164" fontId="6" fillId="5" borderId="2"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2"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2"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2"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2" applyNumberFormat="0" applyAlignment="0" applyProtection="0"/>
    <xf numFmtId="164" fontId="13" fillId="6" borderId="18" applyNumberFormat="0" applyAlignment="0" applyProtection="0"/>
    <xf numFmtId="164" fontId="16" fillId="5" borderId="9"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2"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9" applyNumberFormat="0" applyAlignment="0" applyProtection="0"/>
    <xf numFmtId="164" fontId="2" fillId="18" borderId="19" applyNumberFormat="0" applyFont="0" applyAlignment="0" applyProtection="0"/>
    <xf numFmtId="164" fontId="13" fillId="6" borderId="2"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1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2"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8"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8"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8"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2" applyNumberFormat="0" applyAlignment="0" applyProtection="0"/>
    <xf numFmtId="164" fontId="12" fillId="0" borderId="6"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9"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8"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2"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2"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2" applyNumberFormat="0" applyAlignment="0" applyProtection="0"/>
    <xf numFmtId="164" fontId="22" fillId="0" borderId="21" applyNumberFormat="0" applyFill="0" applyAlignment="0" applyProtection="0"/>
    <xf numFmtId="164" fontId="13" fillId="6" borderId="2"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9"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2"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2"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2" applyNumberFormat="0" applyAlignment="0" applyProtection="0"/>
    <xf numFmtId="164" fontId="6" fillId="5" borderId="18" applyNumberFormat="0" applyAlignment="0" applyProtection="0"/>
    <xf numFmtId="164" fontId="22" fillId="0" borderId="1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9"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1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2"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9"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8"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9"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9" applyNumberFormat="0" applyAlignment="0" applyProtection="0"/>
    <xf numFmtId="164" fontId="22" fillId="0" borderId="21" applyNumberFormat="0" applyFill="0" applyAlignment="0" applyProtection="0"/>
    <xf numFmtId="164" fontId="16" fillId="5" borderId="9"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1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2"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2"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2" fillId="0" borderId="6"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2"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9"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2" applyNumberFormat="0" applyAlignment="0" applyProtection="0"/>
    <xf numFmtId="164" fontId="16" fillId="5" borderId="20" applyNumberFormat="0" applyAlignment="0" applyProtection="0"/>
    <xf numFmtId="164" fontId="2" fillId="18" borderId="8"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9"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2" fillId="0" borderId="6" applyNumberFormat="0" applyFill="0" applyAlignment="0" applyProtection="0"/>
    <xf numFmtId="164" fontId="6" fillId="5" borderId="18" applyNumberFormat="0" applyAlignment="0" applyProtection="0"/>
    <xf numFmtId="164" fontId="12" fillId="0" borderId="6"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2"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2" applyNumberFormat="0" applyAlignment="0" applyProtection="0"/>
    <xf numFmtId="164" fontId="22" fillId="0" borderId="21" applyNumberFormat="0" applyFill="0" applyAlignment="0" applyProtection="0"/>
    <xf numFmtId="164" fontId="6" fillId="5" borderId="2"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2" applyNumberFormat="0" applyAlignment="0" applyProtection="0"/>
    <xf numFmtId="164" fontId="16" fillId="5" borderId="20" applyNumberFormat="0" applyAlignment="0" applyProtection="0"/>
    <xf numFmtId="164" fontId="6" fillId="5" borderId="2"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1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8"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2"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1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2"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1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1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2" fillId="0" borderId="6"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9"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1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1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9"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8"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8" applyNumberFormat="0" applyFon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8"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2"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9"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9" applyNumberFormat="0" applyAlignment="0" applyProtection="0"/>
    <xf numFmtId="164" fontId="22" fillId="0" borderId="21" applyNumberFormat="0" applyFill="0" applyAlignment="0" applyProtection="0"/>
    <xf numFmtId="164" fontId="16" fillId="5" borderId="9" applyNumberFormat="0" applyAlignment="0" applyProtection="0"/>
    <xf numFmtId="164" fontId="13" fillId="6" borderId="18" applyNumberFormat="0" applyAlignment="0" applyProtection="0"/>
    <xf numFmtId="164" fontId="13" fillId="6" borderId="2" applyNumberFormat="0" applyAlignment="0" applyProtection="0"/>
    <xf numFmtId="164" fontId="22" fillId="0" borderId="21" applyNumberFormat="0" applyFill="0" applyAlignment="0" applyProtection="0"/>
    <xf numFmtId="164" fontId="2" fillId="18" borderId="8"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2" applyNumberFormat="0" applyAlignment="0" applyProtection="0"/>
    <xf numFmtId="164" fontId="16" fillId="5" borderId="16"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2"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8"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8" applyNumberFormat="0" applyFon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1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8"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2" fillId="0" borderId="6"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2" fillId="0" borderId="6"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9"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2"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2"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11" applyNumberFormat="0" applyFill="0" applyAlignment="0" applyProtection="0"/>
    <xf numFmtId="164" fontId="16" fillId="5" borderId="20" applyNumberFormat="0" applyAlignment="0" applyProtection="0"/>
    <xf numFmtId="164" fontId="13" fillId="6" borderId="2"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2"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1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18" applyNumberFormat="0" applyAlignment="0" applyProtection="0"/>
    <xf numFmtId="164" fontId="16" fillId="5" borderId="9"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2"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11" applyNumberFormat="0" applyFill="0" applyAlignment="0" applyProtection="0"/>
    <xf numFmtId="164" fontId="1" fillId="0" borderId="0"/>
    <xf numFmtId="164" fontId="6" fillId="5" borderId="18" applyNumberFormat="0" applyAlignment="0" applyProtection="0"/>
    <xf numFmtId="164" fontId="13" fillId="6" borderId="18" applyNumberForma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22" fillId="0" borderId="21" applyNumberFormat="0" applyFill="0" applyAlignment="0" applyProtection="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44" fontId="1" fillId="0" borderId="0" applyFont="0" applyFill="0" applyBorder="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164" fontId="2" fillId="0" borderId="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 fillId="0" borderId="0"/>
    <xf numFmtId="44" fontId="1" fillId="0" borderId="0" applyFont="0" applyFill="0" applyBorder="0" applyAlignment="0" applyProtection="0"/>
    <xf numFmtId="164" fontId="16" fillId="5" borderId="20"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44"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 fillId="0" borderId="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22" fillId="0" borderId="11" applyNumberFormat="0" applyFill="0" applyAlignment="0" applyProtection="0"/>
    <xf numFmtId="164" fontId="1" fillId="0" borderId="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44"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 fillId="0" borderId="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22" fillId="0" borderId="11" applyNumberFormat="0" applyFill="0" applyAlignment="0" applyProtection="0"/>
    <xf numFmtId="164" fontId="1" fillId="0" borderId="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2" fillId="18" borderId="8" applyNumberFormat="0" applyFont="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44"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 fillId="0" borderId="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22" fillId="0" borderId="11" applyNumberFormat="0" applyFill="0" applyAlignment="0" applyProtection="0"/>
    <xf numFmtId="164" fontId="1" fillId="0" borderId="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44"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 fillId="0" borderId="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44"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44"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1" fillId="0" borderId="0"/>
    <xf numFmtId="44"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43"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164" fontId="1" fillId="0" borderId="0"/>
    <xf numFmtId="9" fontId="1" fillId="0" borderId="0" applyFont="0" applyFill="0" applyBorder="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 fillId="0" borderId="0"/>
    <xf numFmtId="164" fontId="1" fillId="0" borderId="0"/>
    <xf numFmtId="44" fontId="1" fillId="0" borderId="0" applyFont="0" applyFill="0" applyBorder="0" applyAlignment="0" applyProtection="0"/>
    <xf numFmtId="164" fontId="1" fillId="0" borderId="0"/>
    <xf numFmtId="164" fontId="1" fillId="0" borderId="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 fillId="0" borderId="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44"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1" fillId="0" borderId="0"/>
    <xf numFmtId="44" fontId="1" fillId="0" borderId="0" applyFont="0" applyFill="0" applyBorder="0" applyAlignment="0" applyProtection="0"/>
    <xf numFmtId="164" fontId="1" fillId="0" borderId="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2" fillId="18" borderId="8" applyNumberFormat="0" applyFon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44"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 fillId="0" borderId="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164" fontId="22" fillId="0" borderId="11" applyNumberFormat="0" applyFill="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164" fontId="16" fillId="5" borderId="9"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 fillId="0" borderId="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 fillId="0" borderId="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43" fontId="1" fillId="0" borderId="0" applyFont="0" applyFill="0" applyBorder="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22" fillId="0" borderId="11" applyNumberFormat="0" applyFill="0" applyAlignment="0" applyProtection="0"/>
    <xf numFmtId="164" fontId="2" fillId="18" borderId="8" applyNumberFormat="0" applyFont="0" applyAlignment="0" applyProtection="0"/>
    <xf numFmtId="164" fontId="1" fillId="0" borderId="0"/>
    <xf numFmtId="43" fontId="1" fillId="0" borderId="0" applyFont="0" applyFill="0" applyBorder="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 fillId="0" borderId="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9" fontId="1" fillId="0" borderId="0" applyFont="0" applyFill="0" applyBorder="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 fillId="0" borderId="0"/>
    <xf numFmtId="44" fontId="1" fillId="0" borderId="0" applyFont="0" applyFill="0" applyBorder="0" applyAlignment="0" applyProtection="0"/>
    <xf numFmtId="164" fontId="13" fillId="6" borderId="2" applyNumberFormat="0" applyAlignment="0" applyProtection="0"/>
    <xf numFmtId="164" fontId="13" fillId="6" borderId="2" applyNumberFormat="0" applyAlignment="0" applyProtection="0"/>
    <xf numFmtId="164" fontId="1" fillId="0" borderId="0"/>
    <xf numFmtId="164" fontId="22" fillId="0" borderId="11" applyNumberFormat="0" applyFill="0" applyAlignment="0" applyProtection="0"/>
    <xf numFmtId="43" fontId="1" fillId="0" borderId="0" applyFont="0" applyFill="0" applyBorder="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 fillId="0" borderId="0"/>
    <xf numFmtId="44" fontId="1" fillId="0" borderId="0" applyFont="0" applyFill="0" applyBorder="0" applyAlignment="0" applyProtection="0"/>
    <xf numFmtId="164" fontId="16" fillId="5" borderId="9" applyNumberFormat="0" applyAlignment="0" applyProtection="0"/>
    <xf numFmtId="164" fontId="1" fillId="0" borderId="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 fillId="0" borderId="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13" fillId="6"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6" fillId="5"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3" fillId="6" borderId="2"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6" fillId="5" borderId="2" applyNumberFormat="0" applyAlignment="0" applyProtection="0"/>
    <xf numFmtId="164" fontId="16" fillId="5" borderId="9" applyNumberFormat="0" applyAlignment="0" applyProtection="0"/>
    <xf numFmtId="164" fontId="16" fillId="5" borderId="9" applyNumberForma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22" fillId="0" borderId="11" applyNumberFormat="0" applyFill="0" applyAlignment="0" applyProtection="0"/>
    <xf numFmtId="164" fontId="2" fillId="18" borderId="8" applyNumberFormat="0" applyFont="0" applyAlignment="0" applyProtection="0"/>
    <xf numFmtId="164" fontId="13" fillId="6" borderId="2" applyNumberFormat="0" applyAlignment="0" applyProtection="0"/>
    <xf numFmtId="164" fontId="6" fillId="5" borderId="2" applyNumberFormat="0" applyAlignment="0" applyProtection="0"/>
    <xf numFmtId="164" fontId="13" fillId="6" borderId="2" applyNumberFormat="0" applyAlignment="0" applyProtection="0"/>
    <xf numFmtId="164" fontId="13" fillId="6" borderId="2" applyNumberFormat="0" applyAlignment="0" applyProtection="0"/>
    <xf numFmtId="164" fontId="13" fillId="6" borderId="2"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13" fillId="6"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22" fillId="0" borderId="11" applyNumberFormat="0" applyFill="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2" fillId="18" borderId="8" applyNumberFormat="0" applyFont="0" applyAlignment="0" applyProtection="0"/>
    <xf numFmtId="164" fontId="6" fillId="5" borderId="2" applyNumberFormat="0" applyAlignment="0" applyProtection="0"/>
    <xf numFmtId="164" fontId="16" fillId="5" borderId="9" applyNumberFormat="0" applyAlignment="0" applyProtection="0"/>
    <xf numFmtId="164" fontId="2" fillId="18" borderId="8" applyNumberFormat="0" applyFon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22" fillId="0" borderId="11" applyNumberFormat="0" applyFill="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9" applyNumberFormat="0" applyAlignment="0" applyProtection="0"/>
    <xf numFmtId="164" fontId="2" fillId="18" borderId="8" applyNumberFormat="0" applyFont="0" applyAlignment="0" applyProtection="0"/>
    <xf numFmtId="164" fontId="2" fillId="18" borderId="8" applyNumberFormat="0" applyFont="0" applyAlignment="0" applyProtection="0"/>
    <xf numFmtId="164" fontId="16" fillId="5" borderId="9" applyNumberFormat="0" applyAlignment="0" applyProtection="0"/>
    <xf numFmtId="164" fontId="16" fillId="5" borderId="9" applyNumberFormat="0" applyAlignment="0" applyProtection="0"/>
    <xf numFmtId="164" fontId="16" fillId="5" borderId="9" applyNumberFormat="0" applyAlignment="0" applyProtection="0"/>
    <xf numFmtId="164" fontId="22" fillId="0" borderId="11" applyNumberFormat="0" applyFill="0" applyAlignment="0" applyProtection="0"/>
    <xf numFmtId="164" fontId="16" fillId="5" borderId="9" applyNumberFormat="0" applyAlignment="0" applyProtection="0"/>
    <xf numFmtId="164" fontId="13" fillId="6" borderId="2" applyNumberFormat="0" applyAlignment="0" applyProtection="0"/>
    <xf numFmtId="164" fontId="16" fillId="5" borderId="9" applyNumberFormat="0" applyAlignment="0" applyProtection="0"/>
    <xf numFmtId="164" fontId="6" fillId="5" borderId="2" applyNumberFormat="0" applyAlignment="0" applyProtection="0"/>
    <xf numFmtId="164" fontId="6" fillId="5" borderId="2" applyNumberFormat="0" applyAlignment="0" applyProtection="0"/>
    <xf numFmtId="164" fontId="22" fillId="0" borderId="1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13" fillId="6"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6" fillId="5"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3" fillId="6" borderId="18"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6" fillId="5" borderId="18" applyNumberFormat="0" applyAlignment="0" applyProtection="0"/>
    <xf numFmtId="164" fontId="16" fillId="5" borderId="20" applyNumberFormat="0" applyAlignment="0" applyProtection="0"/>
    <xf numFmtId="164" fontId="16" fillId="5" borderId="20" applyNumberForma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22" fillId="0" borderId="21" applyNumberFormat="0" applyFill="0" applyAlignment="0" applyProtection="0"/>
    <xf numFmtId="164" fontId="2" fillId="18" borderId="19" applyNumberFormat="0" applyFont="0" applyAlignment="0" applyProtection="0"/>
    <xf numFmtId="164" fontId="13" fillId="6" borderId="18" applyNumberFormat="0" applyAlignment="0" applyProtection="0"/>
    <xf numFmtId="164" fontId="6" fillId="5" borderId="18" applyNumberFormat="0" applyAlignment="0" applyProtection="0"/>
    <xf numFmtId="164" fontId="13" fillId="6" borderId="18" applyNumberFormat="0" applyAlignment="0" applyProtection="0"/>
    <xf numFmtId="164" fontId="13" fillId="6" borderId="18" applyNumberFormat="0" applyAlignment="0" applyProtection="0"/>
    <xf numFmtId="164" fontId="13" fillId="6" borderId="18"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13" fillId="6"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22" fillId="0" borderId="21" applyNumberFormat="0" applyFill="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2" fillId="18" borderId="19" applyNumberFormat="0" applyFont="0" applyAlignment="0" applyProtection="0"/>
    <xf numFmtId="164" fontId="6" fillId="5" borderId="18" applyNumberFormat="0" applyAlignment="0" applyProtection="0"/>
    <xf numFmtId="164" fontId="16" fillId="5" borderId="20" applyNumberFormat="0" applyAlignment="0" applyProtection="0"/>
    <xf numFmtId="164" fontId="2" fillId="18" borderId="19" applyNumberFormat="0" applyFon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22" fillId="0" borderId="21" applyNumberFormat="0" applyFill="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164" fontId="16" fillId="5" borderId="20" applyNumberFormat="0" applyAlignment="0" applyProtection="0"/>
    <xf numFmtId="164" fontId="2" fillId="18" borderId="19" applyNumberFormat="0" applyFont="0" applyAlignment="0" applyProtection="0"/>
    <xf numFmtId="164" fontId="2" fillId="18" borderId="19" applyNumberFormat="0" applyFont="0" applyAlignment="0" applyProtection="0"/>
    <xf numFmtId="164" fontId="16" fillId="5" borderId="20" applyNumberFormat="0" applyAlignment="0" applyProtection="0"/>
    <xf numFmtId="164" fontId="16" fillId="5" borderId="20" applyNumberFormat="0" applyAlignment="0" applyProtection="0"/>
    <xf numFmtId="164" fontId="16" fillId="5" borderId="20" applyNumberFormat="0" applyAlignment="0" applyProtection="0"/>
    <xf numFmtId="164" fontId="22" fillId="0" borderId="21" applyNumberFormat="0" applyFill="0" applyAlignment="0" applyProtection="0"/>
    <xf numFmtId="164" fontId="16" fillId="5" borderId="20" applyNumberFormat="0" applyAlignment="0" applyProtection="0"/>
    <xf numFmtId="164" fontId="13" fillId="6" borderId="18" applyNumberFormat="0" applyAlignment="0" applyProtection="0"/>
    <xf numFmtId="164" fontId="16" fillId="5" borderId="20" applyNumberFormat="0" applyAlignment="0" applyProtection="0"/>
    <xf numFmtId="164" fontId="6" fillId="5" borderId="18" applyNumberFormat="0" applyAlignment="0" applyProtection="0"/>
    <xf numFmtId="164" fontId="6" fillId="5" borderId="18" applyNumberFormat="0" applyAlignment="0" applyProtection="0"/>
    <xf numFmtId="164" fontId="22" fillId="0" borderId="21" applyNumberFormat="0" applyFill="0" applyAlignment="0" applyProtection="0"/>
    <xf numFmtId="43" fontId="1" fillId="0" borderId="0" applyFont="0" applyFill="0" applyBorder="0" applyAlignment="0" applyProtection="0"/>
    <xf numFmtId="164" fontId="1" fillId="20" borderId="0" applyNumberFormat="0" applyBorder="0" applyAlignment="0" applyProtection="0"/>
    <xf numFmtId="164" fontId="1" fillId="20" borderId="0" applyNumberFormat="0" applyBorder="0" applyAlignment="0" applyProtection="0"/>
    <xf numFmtId="164" fontId="1" fillId="20"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4" borderId="0" applyNumberFormat="0" applyBorder="0" applyAlignment="0" applyProtection="0"/>
    <xf numFmtId="164" fontId="1" fillId="24" borderId="0" applyNumberFormat="0" applyBorder="0" applyAlignment="0" applyProtection="0"/>
    <xf numFmtId="164" fontId="1" fillId="24"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8" borderId="0" applyNumberFormat="0" applyBorder="0" applyAlignment="0" applyProtection="0"/>
    <xf numFmtId="164" fontId="1" fillId="28" borderId="0" applyNumberFormat="0" applyBorder="0" applyAlignment="0" applyProtection="0"/>
    <xf numFmtId="164" fontId="1" fillId="2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21" borderId="0" applyNumberFormat="0" applyBorder="0" applyAlignment="0" applyProtection="0"/>
    <xf numFmtId="164" fontId="1" fillId="21" borderId="0" applyNumberFormat="0" applyBorder="0" applyAlignment="0" applyProtection="0"/>
    <xf numFmtId="164" fontId="1" fillId="21"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5" borderId="0" applyNumberFormat="0" applyBorder="0" applyAlignment="0" applyProtection="0"/>
    <xf numFmtId="164" fontId="1" fillId="25" borderId="0" applyNumberFormat="0" applyBorder="0" applyAlignment="0" applyProtection="0"/>
    <xf numFmtId="164" fontId="1" fillId="25"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9" borderId="0" applyNumberFormat="0" applyBorder="0" applyAlignment="0" applyProtection="0"/>
    <xf numFmtId="164" fontId="1" fillId="29" borderId="0" applyNumberFormat="0" applyBorder="0" applyAlignment="0" applyProtection="0"/>
    <xf numFmtId="164" fontId="1" fillId="29"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1" fillId="0" borderId="0"/>
    <xf numFmtId="0"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19" borderId="25" applyNumberFormat="0" applyFont="0" applyAlignment="0" applyProtection="0"/>
    <xf numFmtId="164" fontId="2" fillId="18" borderId="26" applyNumberFormat="0" applyFont="0" applyAlignment="0" applyProtection="0"/>
    <xf numFmtId="164" fontId="1" fillId="19" borderId="2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0" fillId="0" borderId="0" xfId="0" applyAlignment="1">
      <alignment horizontal="center"/>
    </xf>
    <xf numFmtId="17" fontId="0" fillId="0" borderId="0" xfId="0" applyNumberFormat="1" applyAlignment="1">
      <alignment horizontal="center"/>
    </xf>
    <xf numFmtId="43" fontId="0" fillId="0" borderId="0" xfId="0" applyNumberFormat="1"/>
    <xf numFmtId="44" fontId="0" fillId="0" borderId="0" xfId="0" applyNumberFormat="1"/>
    <xf numFmtId="44" fontId="0" fillId="0" borderId="0" xfId="1" applyFont="1"/>
    <xf numFmtId="44" fontId="0" fillId="0" borderId="12" xfId="0" applyNumberFormat="1" applyBorder="1"/>
    <xf numFmtId="43" fontId="24" fillId="0" borderId="0" xfId="2" applyFont="1"/>
    <xf numFmtId="0" fontId="0" fillId="0" borderId="13" xfId="0" applyBorder="1" applyAlignment="1">
      <alignment horizontal="center" wrapText="1"/>
    </xf>
    <xf numFmtId="43" fontId="0" fillId="0" borderId="0" xfId="0" applyNumberFormat="1" applyBorder="1"/>
    <xf numFmtId="43" fontId="0" fillId="0" borderId="0" xfId="50531" applyFont="1" applyAlignment="1">
      <alignment horizontal="center"/>
    </xf>
    <xf numFmtId="43" fontId="0" fillId="0" borderId="0" xfId="50531" applyFont="1"/>
    <xf numFmtId="44" fontId="0" fillId="0" borderId="0" xfId="0" applyNumberFormat="1" applyBorder="1"/>
    <xf numFmtId="44" fontId="0" fillId="0" borderId="12" xfId="1" applyFont="1" applyBorder="1"/>
    <xf numFmtId="0" fontId="0" fillId="0" borderId="0" xfId="0" applyAlignment="1">
      <alignment horizontal="center" wrapText="1"/>
    </xf>
    <xf numFmtId="0" fontId="0" fillId="0" borderId="0" xfId="0" applyAlignment="1">
      <alignment wrapText="1"/>
    </xf>
    <xf numFmtId="43" fontId="26" fillId="0" borderId="0" xfId="50531" applyFont="1" applyBorder="1"/>
    <xf numFmtId="0" fontId="27" fillId="0" borderId="0" xfId="0" applyFont="1" applyAlignment="1">
      <alignment horizontal="right" vertical="top"/>
    </xf>
    <xf numFmtId="0" fontId="0" fillId="0" borderId="0" xfId="0" applyBorder="1"/>
    <xf numFmtId="43" fontId="0" fillId="0" borderId="0" xfId="50531" applyFont="1" applyBorder="1"/>
    <xf numFmtId="43" fontId="0" fillId="0" borderId="0" xfId="50531" applyFont="1" applyBorder="1" applyAlignment="1">
      <alignment horizontal="center"/>
    </xf>
    <xf numFmtId="44" fontId="0" fillId="0" borderId="0" xfId="1" applyFont="1" applyBorder="1"/>
    <xf numFmtId="0" fontId="28" fillId="0" borderId="0" xfId="0" applyFont="1" applyBorder="1" applyAlignment="1">
      <alignment horizontal="center"/>
    </xf>
    <xf numFmtId="0" fontId="0" fillId="0" borderId="1" xfId="0" applyBorder="1" applyAlignment="1">
      <alignment horizontal="center" wrapText="1"/>
    </xf>
    <xf numFmtId="43" fontId="0" fillId="0" borderId="1" xfId="0" applyNumberFormat="1" applyBorder="1" applyAlignment="1">
      <alignment horizontal="center" wrapText="1"/>
    </xf>
    <xf numFmtId="0" fontId="0" fillId="0" borderId="13" xfId="0" applyBorder="1" applyAlignment="1">
      <alignment horizontal="center"/>
    </xf>
    <xf numFmtId="43" fontId="0" fillId="0" borderId="13" xfId="0" applyNumberFormat="1" applyBorder="1" applyAlignment="1">
      <alignment horizontal="center"/>
    </xf>
    <xf numFmtId="0" fontId="0" fillId="0" borderId="1" xfId="0" applyFont="1" applyBorder="1" applyAlignment="1">
      <alignment horizontal="center" wrapText="1"/>
    </xf>
    <xf numFmtId="43" fontId="0" fillId="0" borderId="0" xfId="0" applyNumberFormat="1" applyFont="1" applyBorder="1"/>
    <xf numFmtId="44" fontId="0" fillId="0" borderId="12" xfId="0" applyNumberFormat="1" applyFont="1" applyBorder="1"/>
    <xf numFmtId="43" fontId="0" fillId="0" borderId="1" xfId="0" applyNumberFormat="1" applyFont="1" applyBorder="1" applyAlignment="1">
      <alignment horizontal="center" wrapText="1"/>
    </xf>
    <xf numFmtId="0" fontId="0" fillId="0" borderId="13" xfId="0" applyFont="1" applyBorder="1" applyAlignment="1">
      <alignment horizontal="center" wrapText="1"/>
    </xf>
    <xf numFmtId="43" fontId="0" fillId="0" borderId="22" xfId="0" applyNumberFormat="1" applyFont="1" applyBorder="1"/>
    <xf numFmtId="43" fontId="0" fillId="0" borderId="23" xfId="0" applyNumberFormat="1" applyFont="1" applyBorder="1"/>
    <xf numFmtId="43" fontId="1" fillId="0" borderId="0" xfId="50531" applyFont="1" applyBorder="1"/>
    <xf numFmtId="44" fontId="1" fillId="0" borderId="12" xfId="1" applyFont="1" applyBorder="1"/>
    <xf numFmtId="43" fontId="1" fillId="0" borderId="0" xfId="50531" applyFont="1" applyBorder="1" applyAlignment="1">
      <alignment horizontal="center"/>
    </xf>
    <xf numFmtId="44" fontId="1" fillId="0" borderId="0" xfId="1" applyFont="1" applyBorder="1"/>
    <xf numFmtId="44" fontId="0" fillId="0" borderId="0" xfId="1" applyFont="1" applyBorder="1" applyAlignment="1">
      <alignment horizontal="center"/>
    </xf>
    <xf numFmtId="44" fontId="1" fillId="0" borderId="0" xfId="1" applyFont="1" applyBorder="1" applyAlignment="1">
      <alignment horizontal="center"/>
    </xf>
    <xf numFmtId="44" fontId="0" fillId="0" borderId="24" xfId="1" applyFont="1" applyBorder="1"/>
    <xf numFmtId="43" fontId="0" fillId="0" borderId="13" xfId="0" applyNumberFormat="1" applyFont="1" applyBorder="1" applyAlignment="1">
      <alignment horizontal="center"/>
    </xf>
    <xf numFmtId="0" fontId="28" fillId="0" borderId="1" xfId="0" applyFont="1" applyBorder="1" applyAlignment="1">
      <alignment horizontal="center" wrapText="1"/>
    </xf>
    <xf numFmtId="0" fontId="28" fillId="0" borderId="0" xfId="0" applyFont="1" applyAlignment="1">
      <alignment horizontal="center" wrapText="1"/>
    </xf>
    <xf numFmtId="0" fontId="29" fillId="0" borderId="0" xfId="0" applyFont="1" applyAlignment="1">
      <alignment horizontal="left" vertical="top" wrapText="1"/>
    </xf>
    <xf numFmtId="0" fontId="0" fillId="0" borderId="0" xfId="0" applyAlignment="1">
      <alignment vertical="top" wrapText="1"/>
    </xf>
    <xf numFmtId="0" fontId="28" fillId="0" borderId="1" xfId="0" applyFont="1" applyBorder="1" applyAlignment="1">
      <alignment horizontal="center"/>
    </xf>
    <xf numFmtId="0" fontId="0" fillId="0" borderId="1" xfId="0" applyBorder="1" applyAlignment="1">
      <alignment horizontal="center"/>
    </xf>
    <xf numFmtId="0" fontId="28" fillId="0" borderId="0" xfId="0" applyFont="1" applyBorder="1" applyAlignment="1">
      <alignment horizontal="center" wrapText="1"/>
    </xf>
    <xf numFmtId="0" fontId="28" fillId="0" borderId="0" xfId="0" applyFont="1" applyBorder="1" applyAlignment="1">
      <alignment horizontal="center"/>
    </xf>
    <xf numFmtId="0" fontId="0" fillId="0" borderId="1" xfId="0" applyBorder="1" applyAlignment="1">
      <alignment horizontal="center" wrapText="1"/>
    </xf>
    <xf numFmtId="0" fontId="0" fillId="0" borderId="1" xfId="0" applyBorder="1" applyAlignment="1">
      <alignment wrapText="1"/>
    </xf>
    <xf numFmtId="0" fontId="28" fillId="0" borderId="0" xfId="0" applyFont="1" applyAlignment="1">
      <alignment wrapText="1"/>
    </xf>
  </cellXfs>
  <cellStyles count="55317">
    <cellStyle name="20% - Accent1 2" xfId="5"/>
    <cellStyle name="20% - Accent1 2 2" xfId="6"/>
    <cellStyle name="20% - Accent1 2 3" xfId="7"/>
    <cellStyle name="20% - Accent1 2 3 2" xfId="10495"/>
    <cellStyle name="20% - Accent1 2 4" xfId="50532"/>
    <cellStyle name="20% - Accent1 2 4 2" xfId="50533"/>
    <cellStyle name="20% - Accent1 3" xfId="8"/>
    <cellStyle name="20% - Accent1 4" xfId="9"/>
    <cellStyle name="20% - Accent1 4 2" xfId="10"/>
    <cellStyle name="20% - Accent1 4 2 2" xfId="11"/>
    <cellStyle name="20% - Accent1 4 2 3" xfId="12"/>
    <cellStyle name="20% - Accent1 4 2 3 2" xfId="11057"/>
    <cellStyle name="20% - Accent1 5" xfId="13"/>
    <cellStyle name="20% - Accent1 6" xfId="9590"/>
    <cellStyle name="20% - Accent1 7" xfId="9591"/>
    <cellStyle name="20% - Accent1 7 2" xfId="50534"/>
    <cellStyle name="20% - Accent2 2" xfId="14"/>
    <cellStyle name="20% - Accent2 2 2" xfId="15"/>
    <cellStyle name="20% - Accent2 2 3" xfId="16"/>
    <cellStyle name="20% - Accent2 2 3 2" xfId="10496"/>
    <cellStyle name="20% - Accent2 2 4" xfId="50535"/>
    <cellStyle name="20% - Accent2 2 4 2" xfId="50536"/>
    <cellStyle name="20% - Accent2 3" xfId="17"/>
    <cellStyle name="20% - Accent2 4" xfId="18"/>
    <cellStyle name="20% - Accent2 4 2" xfId="19"/>
    <cellStyle name="20% - Accent2 4 2 2" xfId="20"/>
    <cellStyle name="20% - Accent2 4 2 3" xfId="21"/>
    <cellStyle name="20% - Accent2 4 2 3 2" xfId="10957"/>
    <cellStyle name="20% - Accent2 5" xfId="22"/>
    <cellStyle name="20% - Accent2 6" xfId="9592"/>
    <cellStyle name="20% - Accent2 7" xfId="9593"/>
    <cellStyle name="20% - Accent2 7 2" xfId="50537"/>
    <cellStyle name="20% - Accent3 2" xfId="23"/>
    <cellStyle name="20% - Accent3 2 2" xfId="24"/>
    <cellStyle name="20% - Accent3 2 3" xfId="25"/>
    <cellStyle name="20% - Accent3 2 3 2" xfId="10497"/>
    <cellStyle name="20% - Accent3 2 4" xfId="50538"/>
    <cellStyle name="20% - Accent3 2 4 2" xfId="50539"/>
    <cellStyle name="20% - Accent3 3" xfId="26"/>
    <cellStyle name="20% - Accent3 4" xfId="27"/>
    <cellStyle name="20% - Accent3 4 2" xfId="28"/>
    <cellStyle name="20% - Accent3 4 2 2" xfId="29"/>
    <cellStyle name="20% - Accent3 4 2 3" xfId="30"/>
    <cellStyle name="20% - Accent3 4 2 3 2" xfId="10995"/>
    <cellStyle name="20% - Accent3 5" xfId="31"/>
    <cellStyle name="20% - Accent3 6" xfId="9594"/>
    <cellStyle name="20% - Accent3 7" xfId="9595"/>
    <cellStyle name="20% - Accent3 7 2" xfId="50540"/>
    <cellStyle name="20% - Accent4 2" xfId="32"/>
    <cellStyle name="20% - Accent4 2 2" xfId="33"/>
    <cellStyle name="20% - Accent4 2 3" xfId="34"/>
    <cellStyle name="20% - Accent4 2 3 2" xfId="10498"/>
    <cellStyle name="20% - Accent4 2 4" xfId="50541"/>
    <cellStyle name="20% - Accent4 2 4 2" xfId="50542"/>
    <cellStyle name="20% - Accent4 3" xfId="35"/>
    <cellStyle name="20% - Accent4 4" xfId="36"/>
    <cellStyle name="20% - Accent4 4 2" xfId="37"/>
    <cellStyle name="20% - Accent4 4 2 2" xfId="38"/>
    <cellStyle name="20% - Accent4 4 2 3" xfId="39"/>
    <cellStyle name="20% - Accent4 4 2 3 2" xfId="11005"/>
    <cellStyle name="20% - Accent4 5" xfId="40"/>
    <cellStyle name="20% - Accent4 6" xfId="9596"/>
    <cellStyle name="20% - Accent4 7" xfId="9597"/>
    <cellStyle name="20% - Accent4 7 2" xfId="50543"/>
    <cellStyle name="20% - Accent5 2" xfId="41"/>
    <cellStyle name="20% - Accent5 2 2" xfId="42"/>
    <cellStyle name="20% - Accent5 2 3" xfId="43"/>
    <cellStyle name="20% - Accent5 2 3 2" xfId="10499"/>
    <cellStyle name="20% - Accent5 2 4" xfId="50544"/>
    <cellStyle name="20% - Accent5 2 4 2" xfId="50545"/>
    <cellStyle name="20% - Accent5 3" xfId="44"/>
    <cellStyle name="20% - Accent5 4" xfId="45"/>
    <cellStyle name="20% - Accent5 4 2" xfId="46"/>
    <cellStyle name="20% - Accent5 4 2 2" xfId="47"/>
    <cellStyle name="20% - Accent5 4 2 3" xfId="48"/>
    <cellStyle name="20% - Accent5 4 2 3 2" xfId="11058"/>
    <cellStyle name="20% - Accent5 5" xfId="49"/>
    <cellStyle name="20% - Accent5 6" xfId="9598"/>
    <cellStyle name="20% - Accent5 7" xfId="9599"/>
    <cellStyle name="20% - Accent5 7 2" xfId="50546"/>
    <cellStyle name="20% - Accent6 2" xfId="50"/>
    <cellStyle name="20% - Accent6 2 2" xfId="51"/>
    <cellStyle name="20% - Accent6 2 3" xfId="52"/>
    <cellStyle name="20% - Accent6 2 3 2" xfId="10500"/>
    <cellStyle name="20% - Accent6 2 4" xfId="50547"/>
    <cellStyle name="20% - Accent6 2 4 2" xfId="50548"/>
    <cellStyle name="20% - Accent6 3" xfId="53"/>
    <cellStyle name="20% - Accent6 4" xfId="54"/>
    <cellStyle name="20% - Accent6 4 2" xfId="55"/>
    <cellStyle name="20% - Accent6 4 2 2" xfId="56"/>
    <cellStyle name="20% - Accent6 4 2 3" xfId="57"/>
    <cellStyle name="20% - Accent6 4 2 3 2" xfId="11039"/>
    <cellStyle name="20% - Accent6 5" xfId="58"/>
    <cellStyle name="20% - Accent6 6" xfId="9600"/>
    <cellStyle name="20% - Accent6 7" xfId="9601"/>
    <cellStyle name="20% - Accent6 7 2" xfId="50549"/>
    <cellStyle name="40% - Accent1 2" xfId="59"/>
    <cellStyle name="40% - Accent1 2 2" xfId="60"/>
    <cellStyle name="40% - Accent1 2 3" xfId="61"/>
    <cellStyle name="40% - Accent1 2 3 2" xfId="10501"/>
    <cellStyle name="40% - Accent1 2 4" xfId="50550"/>
    <cellStyle name="40% - Accent1 2 4 2" xfId="50551"/>
    <cellStyle name="40% - Accent1 3" xfId="62"/>
    <cellStyle name="40% - Accent1 4" xfId="63"/>
    <cellStyle name="40% - Accent1 4 2" xfId="64"/>
    <cellStyle name="40% - Accent1 4 2 2" xfId="65"/>
    <cellStyle name="40% - Accent1 4 2 3" xfId="66"/>
    <cellStyle name="40% - Accent1 4 2 3 2" xfId="11007"/>
    <cellStyle name="40% - Accent1 5" xfId="67"/>
    <cellStyle name="40% - Accent1 6" xfId="9602"/>
    <cellStyle name="40% - Accent1 7" xfId="9603"/>
    <cellStyle name="40% - Accent1 7 2" xfId="50552"/>
    <cellStyle name="40% - Accent2 2" xfId="68"/>
    <cellStyle name="40% - Accent2 2 2" xfId="69"/>
    <cellStyle name="40% - Accent2 2 3" xfId="70"/>
    <cellStyle name="40% - Accent2 2 3 2" xfId="10502"/>
    <cellStyle name="40% - Accent2 2 4" xfId="50553"/>
    <cellStyle name="40% - Accent2 2 4 2" xfId="50554"/>
    <cellStyle name="40% - Accent2 3" xfId="71"/>
    <cellStyle name="40% - Accent2 4" xfId="72"/>
    <cellStyle name="40% - Accent2 4 2" xfId="73"/>
    <cellStyle name="40% - Accent2 4 2 2" xfId="74"/>
    <cellStyle name="40% - Accent2 4 2 3" xfId="75"/>
    <cellStyle name="40% - Accent2 4 2 3 2" xfId="10985"/>
    <cellStyle name="40% - Accent2 5" xfId="76"/>
    <cellStyle name="40% - Accent2 6" xfId="9604"/>
    <cellStyle name="40% - Accent2 7" xfId="9605"/>
    <cellStyle name="40% - Accent2 7 2" xfId="50555"/>
    <cellStyle name="40% - Accent3 2" xfId="77"/>
    <cellStyle name="40% - Accent3 2 2" xfId="78"/>
    <cellStyle name="40% - Accent3 2 3" xfId="79"/>
    <cellStyle name="40% - Accent3 2 3 2" xfId="10503"/>
    <cellStyle name="40% - Accent3 2 4" xfId="50556"/>
    <cellStyle name="40% - Accent3 2 4 2" xfId="50557"/>
    <cellStyle name="40% - Accent3 3" xfId="80"/>
    <cellStyle name="40% - Accent3 4" xfId="81"/>
    <cellStyle name="40% - Accent3 4 2" xfId="82"/>
    <cellStyle name="40% - Accent3 4 2 2" xfId="83"/>
    <cellStyle name="40% - Accent3 4 2 3" xfId="84"/>
    <cellStyle name="40% - Accent3 4 2 3 2" xfId="10966"/>
    <cellStyle name="40% - Accent3 5" xfId="85"/>
    <cellStyle name="40% - Accent3 6" xfId="9606"/>
    <cellStyle name="40% - Accent3 7" xfId="9607"/>
    <cellStyle name="40% - Accent3 7 2" xfId="50558"/>
    <cellStyle name="40% - Accent4 2" xfId="86"/>
    <cellStyle name="40% - Accent4 2 2" xfId="87"/>
    <cellStyle name="40% - Accent4 2 3" xfId="88"/>
    <cellStyle name="40% - Accent4 2 3 2" xfId="10504"/>
    <cellStyle name="40% - Accent4 2 4" xfId="50559"/>
    <cellStyle name="40% - Accent4 2 4 2" xfId="50560"/>
    <cellStyle name="40% - Accent4 3" xfId="89"/>
    <cellStyle name="40% - Accent4 4" xfId="90"/>
    <cellStyle name="40% - Accent4 4 2" xfId="91"/>
    <cellStyle name="40% - Accent4 4 2 2" xfId="92"/>
    <cellStyle name="40% - Accent4 4 2 3" xfId="93"/>
    <cellStyle name="40% - Accent4 4 2 3 2" xfId="10991"/>
    <cellStyle name="40% - Accent4 5" xfId="94"/>
    <cellStyle name="40% - Accent4 6" xfId="9608"/>
    <cellStyle name="40% - Accent4 7" xfId="9609"/>
    <cellStyle name="40% - Accent4 7 2" xfId="50561"/>
    <cellStyle name="40% - Accent5 2" xfId="95"/>
    <cellStyle name="40% - Accent5 2 2" xfId="96"/>
    <cellStyle name="40% - Accent5 2 3" xfId="97"/>
    <cellStyle name="40% - Accent5 2 3 2" xfId="10505"/>
    <cellStyle name="40% - Accent5 2 4" xfId="50562"/>
    <cellStyle name="40% - Accent5 2 4 2" xfId="50563"/>
    <cellStyle name="40% - Accent5 3" xfId="98"/>
    <cellStyle name="40% - Accent5 4" xfId="99"/>
    <cellStyle name="40% - Accent5 4 2" xfId="100"/>
    <cellStyle name="40% - Accent5 4 2 2" xfId="101"/>
    <cellStyle name="40% - Accent5 4 2 3" xfId="102"/>
    <cellStyle name="40% - Accent5 4 2 3 2" xfId="11032"/>
    <cellStyle name="40% - Accent5 5" xfId="103"/>
    <cellStyle name="40% - Accent5 6" xfId="9610"/>
    <cellStyle name="40% - Accent5 7" xfId="9611"/>
    <cellStyle name="40% - Accent5 7 2" xfId="50564"/>
    <cellStyle name="40% - Accent6 2" xfId="104"/>
    <cellStyle name="40% - Accent6 2 2" xfId="105"/>
    <cellStyle name="40% - Accent6 2 3" xfId="106"/>
    <cellStyle name="40% - Accent6 2 3 2" xfId="10506"/>
    <cellStyle name="40% - Accent6 2 4" xfId="50565"/>
    <cellStyle name="40% - Accent6 2 4 2" xfId="50566"/>
    <cellStyle name="40% - Accent6 3" xfId="107"/>
    <cellStyle name="40% - Accent6 4" xfId="108"/>
    <cellStyle name="40% - Accent6 4 2" xfId="109"/>
    <cellStyle name="40% - Accent6 4 2 2" xfId="110"/>
    <cellStyle name="40% - Accent6 4 2 3" xfId="111"/>
    <cellStyle name="40% - Accent6 4 2 3 2" xfId="11044"/>
    <cellStyle name="40% - Accent6 5" xfId="112"/>
    <cellStyle name="40% - Accent6 6" xfId="9612"/>
    <cellStyle name="40% - Accent6 7" xfId="9613"/>
    <cellStyle name="40% - Accent6 7 2" xfId="50567"/>
    <cellStyle name="60% - Accent1 2" xfId="113"/>
    <cellStyle name="60% - Accent1 2 2" xfId="114"/>
    <cellStyle name="60% - Accent1 2 3" xfId="115"/>
    <cellStyle name="60% - Accent1 2 3 2" xfId="10507"/>
    <cellStyle name="60% - Accent1 3" xfId="116"/>
    <cellStyle name="60% - Accent1 4" xfId="117"/>
    <cellStyle name="60% - Accent1 4 2" xfId="118"/>
    <cellStyle name="60% - Accent1 4 2 2" xfId="119"/>
    <cellStyle name="60% - Accent1 4 2 3" xfId="120"/>
    <cellStyle name="60% - Accent1 4 2 3 2" xfId="10967"/>
    <cellStyle name="60% - Accent1 5" xfId="121"/>
    <cellStyle name="60% - Accent1 6" xfId="9614"/>
    <cellStyle name="60% - Accent1 7" xfId="9615"/>
    <cellStyle name="60% - Accent2 2" xfId="122"/>
    <cellStyle name="60% - Accent2 2 2" xfId="123"/>
    <cellStyle name="60% - Accent2 2 3" xfId="124"/>
    <cellStyle name="60% - Accent2 2 3 2" xfId="10508"/>
    <cellStyle name="60% - Accent2 3" xfId="125"/>
    <cellStyle name="60% - Accent2 4" xfId="126"/>
    <cellStyle name="60% - Accent2 4 2" xfId="127"/>
    <cellStyle name="60% - Accent2 4 2 2" xfId="128"/>
    <cellStyle name="60% - Accent2 4 2 3" xfId="129"/>
    <cellStyle name="60% - Accent2 4 2 3 2" xfId="10983"/>
    <cellStyle name="60% - Accent2 5" xfId="130"/>
    <cellStyle name="60% - Accent2 6" xfId="9616"/>
    <cellStyle name="60% - Accent2 7" xfId="9617"/>
    <cellStyle name="60% - Accent3 2" xfId="131"/>
    <cellStyle name="60% - Accent3 2 2" xfId="132"/>
    <cellStyle name="60% - Accent3 2 3" xfId="133"/>
    <cellStyle name="60% - Accent3 2 3 2" xfId="10509"/>
    <cellStyle name="60% - Accent3 3" xfId="134"/>
    <cellStyle name="60% - Accent3 4" xfId="135"/>
    <cellStyle name="60% - Accent3 4 2" xfId="136"/>
    <cellStyle name="60% - Accent3 4 2 2" xfId="137"/>
    <cellStyle name="60% - Accent3 4 2 3" xfId="138"/>
    <cellStyle name="60% - Accent3 4 2 3 2" xfId="11037"/>
    <cellStyle name="60% - Accent3 5" xfId="139"/>
    <cellStyle name="60% - Accent3 6" xfId="9618"/>
    <cellStyle name="60% - Accent3 7" xfId="9619"/>
    <cellStyle name="60% - Accent4 2" xfId="140"/>
    <cellStyle name="60% - Accent4 2 2" xfId="141"/>
    <cellStyle name="60% - Accent4 2 3" xfId="142"/>
    <cellStyle name="60% - Accent4 2 3 2" xfId="10510"/>
    <cellStyle name="60% - Accent4 3" xfId="143"/>
    <cellStyle name="60% - Accent4 4" xfId="144"/>
    <cellStyle name="60% - Accent4 4 2" xfId="145"/>
    <cellStyle name="60% - Accent4 4 2 2" xfId="146"/>
    <cellStyle name="60% - Accent4 4 2 3" xfId="147"/>
    <cellStyle name="60% - Accent4 4 2 3 2" xfId="11000"/>
    <cellStyle name="60% - Accent4 5" xfId="148"/>
    <cellStyle name="60% - Accent4 6" xfId="9620"/>
    <cellStyle name="60% - Accent4 7" xfId="9621"/>
    <cellStyle name="60% - Accent5 2" xfId="149"/>
    <cellStyle name="60% - Accent5 2 2" xfId="150"/>
    <cellStyle name="60% - Accent5 2 3" xfId="151"/>
    <cellStyle name="60% - Accent5 2 3 2" xfId="10511"/>
    <cellStyle name="60% - Accent5 3" xfId="152"/>
    <cellStyle name="60% - Accent5 4" xfId="153"/>
    <cellStyle name="60% - Accent5 4 2" xfId="154"/>
    <cellStyle name="60% - Accent5 4 2 2" xfId="155"/>
    <cellStyle name="60% - Accent5 4 2 3" xfId="156"/>
    <cellStyle name="60% - Accent5 4 2 3 2" xfId="11034"/>
    <cellStyle name="60% - Accent5 5" xfId="157"/>
    <cellStyle name="60% - Accent5 6" xfId="9622"/>
    <cellStyle name="60% - Accent5 7" xfId="9623"/>
    <cellStyle name="60% - Accent6 2" xfId="158"/>
    <cellStyle name="60% - Accent6 2 2" xfId="159"/>
    <cellStyle name="60% - Accent6 2 3" xfId="160"/>
    <cellStyle name="60% - Accent6 2 3 2" xfId="10512"/>
    <cellStyle name="60% - Accent6 3" xfId="161"/>
    <cellStyle name="60% - Accent6 4" xfId="162"/>
    <cellStyle name="60% - Accent6 4 2" xfId="163"/>
    <cellStyle name="60% - Accent6 4 2 2" xfId="164"/>
    <cellStyle name="60% - Accent6 4 2 3" xfId="165"/>
    <cellStyle name="60% - Accent6 4 2 3 2" xfId="11036"/>
    <cellStyle name="60% - Accent6 5" xfId="166"/>
    <cellStyle name="60% - Accent6 6" xfId="9624"/>
    <cellStyle name="60% - Accent6 7" xfId="9625"/>
    <cellStyle name="Accent1 2" xfId="167"/>
    <cellStyle name="Accent1 2 2" xfId="168"/>
    <cellStyle name="Accent1 2 3" xfId="169"/>
    <cellStyle name="Accent1 2 3 2" xfId="10513"/>
    <cellStyle name="Accent1 3" xfId="170"/>
    <cellStyle name="Accent1 4" xfId="171"/>
    <cellStyle name="Accent1 4 2" xfId="172"/>
    <cellStyle name="Accent1 4 2 2" xfId="173"/>
    <cellStyle name="Accent1 4 2 3" xfId="174"/>
    <cellStyle name="Accent1 4 2 3 2" xfId="11025"/>
    <cellStyle name="Accent1 5" xfId="175"/>
    <cellStyle name="Accent1 6" xfId="9626"/>
    <cellStyle name="Accent1 7" xfId="9627"/>
    <cellStyle name="Accent2 2" xfId="176"/>
    <cellStyle name="Accent2 2 2" xfId="177"/>
    <cellStyle name="Accent2 2 3" xfId="178"/>
    <cellStyle name="Accent2 2 3 2" xfId="10514"/>
    <cellStyle name="Accent2 3" xfId="179"/>
    <cellStyle name="Accent2 4" xfId="180"/>
    <cellStyle name="Accent2 4 2" xfId="181"/>
    <cellStyle name="Accent2 4 2 2" xfId="182"/>
    <cellStyle name="Accent2 4 2 3" xfId="183"/>
    <cellStyle name="Accent2 4 2 3 2" xfId="10977"/>
    <cellStyle name="Accent2 5" xfId="184"/>
    <cellStyle name="Accent2 6" xfId="9628"/>
    <cellStyle name="Accent2 7" xfId="9629"/>
    <cellStyle name="Accent3 2" xfId="185"/>
    <cellStyle name="Accent3 2 2" xfId="186"/>
    <cellStyle name="Accent3 2 3" xfId="187"/>
    <cellStyle name="Accent3 2 3 2" xfId="10515"/>
    <cellStyle name="Accent3 3" xfId="188"/>
    <cellStyle name="Accent3 4" xfId="189"/>
    <cellStyle name="Accent3 4 2" xfId="190"/>
    <cellStyle name="Accent3 4 2 2" xfId="191"/>
    <cellStyle name="Accent3 4 2 3" xfId="192"/>
    <cellStyle name="Accent3 4 2 3 2" xfId="11002"/>
    <cellStyle name="Accent3 5" xfId="193"/>
    <cellStyle name="Accent3 6" xfId="9630"/>
    <cellStyle name="Accent3 7" xfId="9631"/>
    <cellStyle name="Accent4 2" xfId="194"/>
    <cellStyle name="Accent4 2 2" xfId="195"/>
    <cellStyle name="Accent4 2 3" xfId="196"/>
    <cellStyle name="Accent4 2 3 2" xfId="10516"/>
    <cellStyle name="Accent4 3" xfId="197"/>
    <cellStyle name="Accent4 4" xfId="198"/>
    <cellStyle name="Accent4 4 2" xfId="199"/>
    <cellStyle name="Accent4 4 2 2" xfId="200"/>
    <cellStyle name="Accent4 4 2 3" xfId="201"/>
    <cellStyle name="Accent4 4 2 3 2" xfId="11069"/>
    <cellStyle name="Accent4 5" xfId="202"/>
    <cellStyle name="Accent4 6" xfId="9632"/>
    <cellStyle name="Accent4 7" xfId="9633"/>
    <cellStyle name="Accent5 2" xfId="203"/>
    <cellStyle name="Accent5 2 2" xfId="204"/>
    <cellStyle name="Accent5 2 3" xfId="205"/>
    <cellStyle name="Accent5 2 3 2" xfId="10517"/>
    <cellStyle name="Accent5 3" xfId="206"/>
    <cellStyle name="Accent5 4" xfId="207"/>
    <cellStyle name="Accent5 4 2" xfId="208"/>
    <cellStyle name="Accent5 4 2 2" xfId="209"/>
    <cellStyle name="Accent5 4 2 3" xfId="210"/>
    <cellStyle name="Accent5 4 2 3 2" xfId="10998"/>
    <cellStyle name="Accent5 5" xfId="211"/>
    <cellStyle name="Accent5 6" xfId="9634"/>
    <cellStyle name="Accent5 7" xfId="9635"/>
    <cellStyle name="Accent6 2" xfId="212"/>
    <cellStyle name="Accent6 2 2" xfId="213"/>
    <cellStyle name="Accent6 2 3" xfId="214"/>
    <cellStyle name="Accent6 2 3 2" xfId="10518"/>
    <cellStyle name="Accent6 3" xfId="215"/>
    <cellStyle name="Accent6 4" xfId="216"/>
    <cellStyle name="Accent6 4 2" xfId="217"/>
    <cellStyle name="Accent6 4 2 2" xfId="218"/>
    <cellStyle name="Accent6 4 2 3" xfId="219"/>
    <cellStyle name="Accent6 4 2 3 2" xfId="11065"/>
    <cellStyle name="Accent6 5" xfId="220"/>
    <cellStyle name="Accent6 6" xfId="9636"/>
    <cellStyle name="Accent6 7" xfId="9637"/>
    <cellStyle name="Bad 2" xfId="221"/>
    <cellStyle name="Bad 2 2" xfId="222"/>
    <cellStyle name="Bad 2 3" xfId="223"/>
    <cellStyle name="Bad 2 3 2" xfId="10519"/>
    <cellStyle name="Bad 3" xfId="224"/>
    <cellStyle name="Bad 4" xfId="225"/>
    <cellStyle name="Bad 4 2" xfId="226"/>
    <cellStyle name="Bad 4 2 2" xfId="227"/>
    <cellStyle name="Bad 4 2 3" xfId="228"/>
    <cellStyle name="Bad 4 2 3 2" xfId="10982"/>
    <cellStyle name="Bad 5" xfId="229"/>
    <cellStyle name="Bad 6" xfId="9638"/>
    <cellStyle name="Bad 7" xfId="9639"/>
    <cellStyle name="Calculation 10" xfId="230"/>
    <cellStyle name="Calculation 10 10" xfId="11384"/>
    <cellStyle name="Calculation 10 2" xfId="231"/>
    <cellStyle name="Calculation 10 2 2" xfId="232"/>
    <cellStyle name="Calculation 10 2 2 2" xfId="32003"/>
    <cellStyle name="Calculation 10 2 2 2 2" xfId="47760"/>
    <cellStyle name="Calculation 10 2 2 3" xfId="23683"/>
    <cellStyle name="Calculation 10 2 2 3 2" xfId="39837"/>
    <cellStyle name="Calculation 10 2 2 4" xfId="15822"/>
    <cellStyle name="Calculation 10 2 2 5" xfId="12361"/>
    <cellStyle name="Calculation 10 2 3" xfId="233"/>
    <cellStyle name="Calculation 10 2 3 2" xfId="34341"/>
    <cellStyle name="Calculation 10 2 3 2 2" xfId="50052"/>
    <cellStyle name="Calculation 10 2 3 3" xfId="25402"/>
    <cellStyle name="Calculation 10 2 3 3 2" xfId="41510"/>
    <cellStyle name="Calculation 10 2 3 4" xfId="17963"/>
    <cellStyle name="Calculation 10 2 3 5" xfId="34870"/>
    <cellStyle name="Calculation 10 2 4" xfId="234"/>
    <cellStyle name="Calculation 10 2 4 2" xfId="29025"/>
    <cellStyle name="Calculation 10 2 4 2 2" xfId="44914"/>
    <cellStyle name="Calculation 10 2 4 3" xfId="21406"/>
    <cellStyle name="Calculation 10 2 4 3 2" xfId="37692"/>
    <cellStyle name="Calculation 10 2 4 4" xfId="13133"/>
    <cellStyle name="Calculation 10 2 4 5" xfId="12965"/>
    <cellStyle name="Calculation 10 2 5" xfId="27234"/>
    <cellStyle name="Calculation 10 2 5 2" xfId="43255"/>
    <cellStyle name="Calculation 10 2 6" xfId="20050"/>
    <cellStyle name="Calculation 10 2 6 2" xfId="36468"/>
    <cellStyle name="Calculation 10 2 7" xfId="11486"/>
    <cellStyle name="Calculation 10 2 8" xfId="18377"/>
    <cellStyle name="Calculation 10 3" xfId="235"/>
    <cellStyle name="Calculation 10 3 2" xfId="236"/>
    <cellStyle name="Calculation 10 3 2 2" xfId="32218"/>
    <cellStyle name="Calculation 10 3 2 2 2" xfId="47972"/>
    <cellStyle name="Calculation 10 3 2 3" xfId="23853"/>
    <cellStyle name="Calculation 10 3 2 3 2" xfId="40004"/>
    <cellStyle name="Calculation 10 3 2 4" xfId="14493"/>
    <cellStyle name="Calculation 10 3 3" xfId="237"/>
    <cellStyle name="Calculation 10 3 3 2" xfId="34012"/>
    <cellStyle name="Calculation 10 3 3 2 2" xfId="49723"/>
    <cellStyle name="Calculation 10 3 3 3" xfId="25164"/>
    <cellStyle name="Calculation 10 3 3 3 2" xfId="41272"/>
    <cellStyle name="Calculation 10 3 3 4" xfId="14245"/>
    <cellStyle name="Calculation 10 3 4" xfId="238"/>
    <cellStyle name="Calculation 10 3 4 2" xfId="29233"/>
    <cellStyle name="Calculation 10 3 4 2 2" xfId="45119"/>
    <cellStyle name="Calculation 10 3 4 3" xfId="21570"/>
    <cellStyle name="Calculation 10 3 4 3 2" xfId="37853"/>
    <cellStyle name="Calculation 10 3 4 4" xfId="12985"/>
    <cellStyle name="Calculation 10 3 5" xfId="27442"/>
    <cellStyle name="Calculation 10 3 5 2" xfId="43460"/>
    <cellStyle name="Calculation 10 3 6" xfId="20214"/>
    <cellStyle name="Calculation 10 3 6 2" xfId="36629"/>
    <cellStyle name="Calculation 10 3 7" xfId="16389"/>
    <cellStyle name="Calculation 10 4" xfId="239"/>
    <cellStyle name="Calculation 10 4 2" xfId="240"/>
    <cellStyle name="Calculation 10 4 2 2" xfId="32534"/>
    <cellStyle name="Calculation 10 4 2 2 2" xfId="48266"/>
    <cellStyle name="Calculation 10 4 2 3" xfId="24090"/>
    <cellStyle name="Calculation 10 4 2 3 2" xfId="40219"/>
    <cellStyle name="Calculation 10 4 2 4" xfId="15246"/>
    <cellStyle name="Calculation 10 4 3" xfId="241"/>
    <cellStyle name="Calculation 10 4 3 2" xfId="33439"/>
    <cellStyle name="Calculation 10 4 3 2 2" xfId="49150"/>
    <cellStyle name="Calculation 10 4 3 3" xfId="24741"/>
    <cellStyle name="Calculation 10 4 3 3 2" xfId="40849"/>
    <cellStyle name="Calculation 10 4 3 4" xfId="12712"/>
    <cellStyle name="Calculation 10 4 4" xfId="242"/>
    <cellStyle name="Calculation 10 4 4 2" xfId="29539"/>
    <cellStyle name="Calculation 10 4 4 2 2" xfId="45403"/>
    <cellStyle name="Calculation 10 4 4 3" xfId="21798"/>
    <cellStyle name="Calculation 10 4 4 3 2" xfId="38059"/>
    <cellStyle name="Calculation 10 4 4 4" xfId="15793"/>
    <cellStyle name="Calculation 10 4 5" xfId="27748"/>
    <cellStyle name="Calculation 10 4 5 2" xfId="43744"/>
    <cellStyle name="Calculation 10 4 6" xfId="20442"/>
    <cellStyle name="Calculation 10 4 6 2" xfId="36835"/>
    <cellStyle name="Calculation 10 4 7" xfId="16370"/>
    <cellStyle name="Calculation 10 5" xfId="243"/>
    <cellStyle name="Calculation 10 5 2" xfId="244"/>
    <cellStyle name="Calculation 10 5 2 2" xfId="33171"/>
    <cellStyle name="Calculation 10 5 2 2 2" xfId="48882"/>
    <cellStyle name="Calculation 10 5 2 3" xfId="24533"/>
    <cellStyle name="Calculation 10 5 2 3 2" xfId="40641"/>
    <cellStyle name="Calculation 10 5 2 4" xfId="14372"/>
    <cellStyle name="Calculation 10 5 3" xfId="245"/>
    <cellStyle name="Calculation 10 5 3 2" xfId="30201"/>
    <cellStyle name="Calculation 10 5 3 2 2" xfId="46023"/>
    <cellStyle name="Calculation 10 5 3 3" xfId="22265"/>
    <cellStyle name="Calculation 10 5 3 3 2" xfId="38484"/>
    <cellStyle name="Calculation 10 5 3 4" xfId="12579"/>
    <cellStyle name="Calculation 10 5 4" xfId="28396"/>
    <cellStyle name="Calculation 10 5 4 2" xfId="44350"/>
    <cellStyle name="Calculation 10 5 5" xfId="20897"/>
    <cellStyle name="Calculation 10 5 5 2" xfId="37248"/>
    <cellStyle name="Calculation 10 5 6" xfId="10208"/>
    <cellStyle name="Calculation 10 6" xfId="246"/>
    <cellStyle name="Calculation 10 6 2" xfId="247"/>
    <cellStyle name="Calculation 10 6 2 2" xfId="34632"/>
    <cellStyle name="Calculation 10 6 2 2 2" xfId="50343"/>
    <cellStyle name="Calculation 10 6 2 3" xfId="25608"/>
    <cellStyle name="Calculation 10 6 2 3 2" xfId="41716"/>
    <cellStyle name="Calculation 10 6 2 4" xfId="18231"/>
    <cellStyle name="Calculation 10 6 2 5" xfId="35161"/>
    <cellStyle name="Calculation 10 6 3" xfId="248"/>
    <cellStyle name="Calculation 10 6 3 2" xfId="31445"/>
    <cellStyle name="Calculation 10 6 3 2 2" xfId="47224"/>
    <cellStyle name="Calculation 10 6 3 3" xfId="23242"/>
    <cellStyle name="Calculation 10 6 3 3 2" xfId="39418"/>
    <cellStyle name="Calculation 10 6 3 4" xfId="15315"/>
    <cellStyle name="Calculation 10 6 3 5" xfId="16348"/>
    <cellStyle name="Calculation 10 6 4" xfId="26684"/>
    <cellStyle name="Calculation 10 6 4 2" xfId="42727"/>
    <cellStyle name="Calculation 10 6 5" xfId="19615"/>
    <cellStyle name="Calculation 10 6 5 2" xfId="36055"/>
    <cellStyle name="Calculation 10 6 6" xfId="10909"/>
    <cellStyle name="Calculation 10 6 7" xfId="12844"/>
    <cellStyle name="Calculation 10 7" xfId="249"/>
    <cellStyle name="Calculation 10 7 2" xfId="30844"/>
    <cellStyle name="Calculation 10 7 2 2" xfId="46645"/>
    <cellStyle name="Calculation 10 7 3" xfId="22769"/>
    <cellStyle name="Calculation 10 7 3 2" xfId="38967"/>
    <cellStyle name="Calculation 10 7 4" xfId="16563"/>
    <cellStyle name="Calculation 10 8" xfId="26104"/>
    <cellStyle name="Calculation 10 8 2" xfId="42190"/>
    <cellStyle name="Calculation 10 9" xfId="19151"/>
    <cellStyle name="Calculation 10 9 2" xfId="35634"/>
    <cellStyle name="Calculation 11" xfId="250"/>
    <cellStyle name="Calculation 11 10" xfId="17130"/>
    <cellStyle name="Calculation 11 2" xfId="251"/>
    <cellStyle name="Calculation 11 2 2" xfId="252"/>
    <cellStyle name="Calculation 11 2 2 2" xfId="32017"/>
    <cellStyle name="Calculation 11 2 2 2 2" xfId="47774"/>
    <cellStyle name="Calculation 11 2 2 3" xfId="23693"/>
    <cellStyle name="Calculation 11 2 2 3 2" xfId="39847"/>
    <cellStyle name="Calculation 11 2 2 4" xfId="15836"/>
    <cellStyle name="Calculation 11 2 2 5" xfId="16412"/>
    <cellStyle name="Calculation 11 2 3" xfId="253"/>
    <cellStyle name="Calculation 11 2 3 2" xfId="34310"/>
    <cellStyle name="Calculation 11 2 3 2 2" xfId="50021"/>
    <cellStyle name="Calculation 11 2 3 3" xfId="25382"/>
    <cellStyle name="Calculation 11 2 3 3 2" xfId="41490"/>
    <cellStyle name="Calculation 11 2 3 4" xfId="17933"/>
    <cellStyle name="Calculation 11 2 3 5" xfId="34839"/>
    <cellStyle name="Calculation 11 2 4" xfId="254"/>
    <cellStyle name="Calculation 11 2 4 2" xfId="29039"/>
    <cellStyle name="Calculation 11 2 4 2 2" xfId="44928"/>
    <cellStyle name="Calculation 11 2 4 3" xfId="21416"/>
    <cellStyle name="Calculation 11 2 4 3 2" xfId="37702"/>
    <cellStyle name="Calculation 11 2 4 4" xfId="13147"/>
    <cellStyle name="Calculation 11 2 4 5" xfId="12231"/>
    <cellStyle name="Calculation 11 2 5" xfId="27248"/>
    <cellStyle name="Calculation 11 2 5 2" xfId="43269"/>
    <cellStyle name="Calculation 11 2 6" xfId="20060"/>
    <cellStyle name="Calculation 11 2 6 2" xfId="36478"/>
    <cellStyle name="Calculation 11 2 7" xfId="11499"/>
    <cellStyle name="Calculation 11 2 8" xfId="18391"/>
    <cellStyle name="Calculation 11 3" xfId="255"/>
    <cellStyle name="Calculation 11 3 2" xfId="256"/>
    <cellStyle name="Calculation 11 3 2 2" xfId="32234"/>
    <cellStyle name="Calculation 11 3 2 2 2" xfId="47986"/>
    <cellStyle name="Calculation 11 3 2 3" xfId="23865"/>
    <cellStyle name="Calculation 11 3 2 3 2" xfId="40014"/>
    <cellStyle name="Calculation 11 3 2 4" xfId="11079"/>
    <cellStyle name="Calculation 11 3 3" xfId="257"/>
    <cellStyle name="Calculation 11 3 3 2" xfId="34051"/>
    <cellStyle name="Calculation 11 3 3 2 2" xfId="49762"/>
    <cellStyle name="Calculation 11 3 3 3" xfId="25196"/>
    <cellStyle name="Calculation 11 3 3 3 2" xfId="41304"/>
    <cellStyle name="Calculation 11 3 3 4" xfId="10259"/>
    <cellStyle name="Calculation 11 3 4" xfId="258"/>
    <cellStyle name="Calculation 11 3 4 2" xfId="29247"/>
    <cellStyle name="Calculation 11 3 4 2 2" xfId="45131"/>
    <cellStyle name="Calculation 11 3 4 3" xfId="21580"/>
    <cellStyle name="Calculation 11 3 4 3 2" xfId="37861"/>
    <cellStyle name="Calculation 11 3 4 4" xfId="17424"/>
    <cellStyle name="Calculation 11 3 5" xfId="27456"/>
    <cellStyle name="Calculation 11 3 5 2" xfId="43472"/>
    <cellStyle name="Calculation 11 3 6" xfId="20224"/>
    <cellStyle name="Calculation 11 3 6 2" xfId="36637"/>
    <cellStyle name="Calculation 11 3 7" xfId="18399"/>
    <cellStyle name="Calculation 11 4" xfId="259"/>
    <cellStyle name="Calculation 11 4 2" xfId="260"/>
    <cellStyle name="Calculation 11 4 2 2" xfId="32549"/>
    <cellStyle name="Calculation 11 4 2 2 2" xfId="48279"/>
    <cellStyle name="Calculation 11 4 2 3" xfId="24102"/>
    <cellStyle name="Calculation 11 4 2 3 2" xfId="40229"/>
    <cellStyle name="Calculation 11 4 2 4" xfId="14631"/>
    <cellStyle name="Calculation 11 4 3" xfId="261"/>
    <cellStyle name="Calculation 11 4 3 2" xfId="33459"/>
    <cellStyle name="Calculation 11 4 3 2 2" xfId="49170"/>
    <cellStyle name="Calculation 11 4 3 3" xfId="24757"/>
    <cellStyle name="Calculation 11 4 3 3 2" xfId="40865"/>
    <cellStyle name="Calculation 11 4 3 4" xfId="13100"/>
    <cellStyle name="Calculation 11 4 4" xfId="262"/>
    <cellStyle name="Calculation 11 4 4 2" xfId="29554"/>
    <cellStyle name="Calculation 11 4 4 2 2" xfId="45416"/>
    <cellStyle name="Calculation 11 4 4 3" xfId="21810"/>
    <cellStyle name="Calculation 11 4 4 3 2" xfId="38069"/>
    <cellStyle name="Calculation 11 4 4 4" xfId="12884"/>
    <cellStyle name="Calculation 11 4 5" xfId="27763"/>
    <cellStyle name="Calculation 11 4 5 2" xfId="43757"/>
    <cellStyle name="Calculation 11 4 6" xfId="20454"/>
    <cellStyle name="Calculation 11 4 6 2" xfId="36845"/>
    <cellStyle name="Calculation 11 4 7" xfId="14815"/>
    <cellStyle name="Calculation 11 5" xfId="263"/>
    <cellStyle name="Calculation 11 5 2" xfId="264"/>
    <cellStyle name="Calculation 11 5 2 2" xfId="33185"/>
    <cellStyle name="Calculation 11 5 2 2 2" xfId="48896"/>
    <cellStyle name="Calculation 11 5 2 3" xfId="24544"/>
    <cellStyle name="Calculation 11 5 2 3 2" xfId="40652"/>
    <cellStyle name="Calculation 11 5 2 4" xfId="18303"/>
    <cellStyle name="Calculation 11 5 3" xfId="265"/>
    <cellStyle name="Calculation 11 5 3 2" xfId="30216"/>
    <cellStyle name="Calculation 11 5 3 2 2" xfId="46036"/>
    <cellStyle name="Calculation 11 5 3 3" xfId="22277"/>
    <cellStyle name="Calculation 11 5 3 3 2" xfId="38494"/>
    <cellStyle name="Calculation 11 5 3 4" xfId="16292"/>
    <cellStyle name="Calculation 11 5 4" xfId="28411"/>
    <cellStyle name="Calculation 11 5 4 2" xfId="44363"/>
    <cellStyle name="Calculation 11 5 5" xfId="20909"/>
    <cellStyle name="Calculation 11 5 5 2" xfId="37258"/>
    <cellStyle name="Calculation 11 5 6" xfId="15556"/>
    <cellStyle name="Calculation 11 6" xfId="266"/>
    <cellStyle name="Calculation 11 6 2" xfId="267"/>
    <cellStyle name="Calculation 11 6 2 2" xfId="33511"/>
    <cellStyle name="Calculation 11 6 2 2 2" xfId="49222"/>
    <cellStyle name="Calculation 11 6 2 3" xfId="24795"/>
    <cellStyle name="Calculation 11 6 2 3 2" xfId="40903"/>
    <cellStyle name="Calculation 11 6 2 4" xfId="17188"/>
    <cellStyle name="Calculation 11 6 2 5" xfId="17948"/>
    <cellStyle name="Calculation 11 6 3" xfId="268"/>
    <cellStyle name="Calculation 11 6 3 2" xfId="31460"/>
    <cellStyle name="Calculation 11 6 3 2 2" xfId="47237"/>
    <cellStyle name="Calculation 11 6 3 3" xfId="23254"/>
    <cellStyle name="Calculation 11 6 3 3 2" xfId="39428"/>
    <cellStyle name="Calculation 11 6 3 4" xfId="15330"/>
    <cellStyle name="Calculation 11 6 3 5" xfId="16032"/>
    <cellStyle name="Calculation 11 6 4" xfId="26699"/>
    <cellStyle name="Calculation 11 6 4 2" xfId="42740"/>
    <cellStyle name="Calculation 11 6 5" xfId="19627"/>
    <cellStyle name="Calculation 11 6 5 2" xfId="36065"/>
    <cellStyle name="Calculation 11 6 6" xfId="10927"/>
    <cellStyle name="Calculation 11 6 7" xfId="13157"/>
    <cellStyle name="Calculation 11 7" xfId="269"/>
    <cellStyle name="Calculation 11 7 2" xfId="30859"/>
    <cellStyle name="Calculation 11 7 2 2" xfId="46660"/>
    <cellStyle name="Calculation 11 7 3" xfId="22780"/>
    <cellStyle name="Calculation 11 7 3 2" xfId="38978"/>
    <cellStyle name="Calculation 11 7 4" xfId="14900"/>
    <cellStyle name="Calculation 11 8" xfId="26119"/>
    <cellStyle name="Calculation 11 8 2" xfId="42203"/>
    <cellStyle name="Calculation 11 9" xfId="19163"/>
    <cellStyle name="Calculation 11 9 2" xfId="35644"/>
    <cellStyle name="Calculation 12" xfId="270"/>
    <cellStyle name="Calculation 12 2" xfId="271"/>
    <cellStyle name="Calculation 12 2 2" xfId="272"/>
    <cellStyle name="Calculation 12 2 2 2" xfId="32016"/>
    <cellStyle name="Calculation 12 2 2 2 2" xfId="47773"/>
    <cellStyle name="Calculation 12 2 2 3" xfId="23692"/>
    <cellStyle name="Calculation 12 2 2 3 2" xfId="39846"/>
    <cellStyle name="Calculation 12 2 2 4" xfId="17791"/>
    <cellStyle name="Calculation 12 2 3" xfId="273"/>
    <cellStyle name="Calculation 12 2 3 2" xfId="34650"/>
    <cellStyle name="Calculation 12 2 3 2 2" xfId="50361"/>
    <cellStyle name="Calculation 12 2 3 3" xfId="25624"/>
    <cellStyle name="Calculation 12 2 3 3 2" xfId="41732"/>
    <cellStyle name="Calculation 12 2 3 4" xfId="35179"/>
    <cellStyle name="Calculation 12 2 4" xfId="274"/>
    <cellStyle name="Calculation 12 2 4 2" xfId="29038"/>
    <cellStyle name="Calculation 12 2 4 2 2" xfId="44927"/>
    <cellStyle name="Calculation 12 2 4 3" xfId="21415"/>
    <cellStyle name="Calculation 12 2 4 3 2" xfId="37701"/>
    <cellStyle name="Calculation 12 2 4 4" xfId="16547"/>
    <cellStyle name="Calculation 12 2 5" xfId="27247"/>
    <cellStyle name="Calculation 12 2 5 2" xfId="43268"/>
    <cellStyle name="Calculation 12 2 6" xfId="20059"/>
    <cellStyle name="Calculation 12 2 6 2" xfId="36477"/>
    <cellStyle name="Calculation 12 2 7" xfId="15244"/>
    <cellStyle name="Calculation 12 3" xfId="275"/>
    <cellStyle name="Calculation 12 3 2" xfId="276"/>
    <cellStyle name="Calculation 12 3 2 2" xfId="32548"/>
    <cellStyle name="Calculation 12 3 2 2 2" xfId="48278"/>
    <cellStyle name="Calculation 12 3 2 3" xfId="24101"/>
    <cellStyle name="Calculation 12 3 2 3 2" xfId="40228"/>
    <cellStyle name="Calculation 12 3 2 4" xfId="10171"/>
    <cellStyle name="Calculation 12 3 3" xfId="277"/>
    <cellStyle name="Calculation 12 3 3 2" xfId="34399"/>
    <cellStyle name="Calculation 12 3 3 2 2" xfId="50110"/>
    <cellStyle name="Calculation 12 3 3 3" xfId="25444"/>
    <cellStyle name="Calculation 12 3 3 3 2" xfId="41552"/>
    <cellStyle name="Calculation 12 3 3 4" xfId="34928"/>
    <cellStyle name="Calculation 12 3 4" xfId="278"/>
    <cellStyle name="Calculation 12 3 4 2" xfId="29553"/>
    <cellStyle name="Calculation 12 3 4 2 2" xfId="45415"/>
    <cellStyle name="Calculation 12 3 4 3" xfId="21809"/>
    <cellStyle name="Calculation 12 3 4 3 2" xfId="38068"/>
    <cellStyle name="Calculation 12 3 4 4" xfId="11774"/>
    <cellStyle name="Calculation 12 3 5" xfId="27762"/>
    <cellStyle name="Calculation 12 3 5 2" xfId="43756"/>
    <cellStyle name="Calculation 12 3 6" xfId="20453"/>
    <cellStyle name="Calculation 12 3 6 2" xfId="36844"/>
    <cellStyle name="Calculation 12 3 7" xfId="13802"/>
    <cellStyle name="Calculation 12 4" xfId="279"/>
    <cellStyle name="Calculation 12 4 2" xfId="280"/>
    <cellStyle name="Calculation 12 4 2 2" xfId="33184"/>
    <cellStyle name="Calculation 12 4 2 2 2" xfId="48895"/>
    <cellStyle name="Calculation 12 4 2 3" xfId="24543"/>
    <cellStyle name="Calculation 12 4 2 3 2" xfId="40651"/>
    <cellStyle name="Calculation 12 4 2 4" xfId="15300"/>
    <cellStyle name="Calculation 12 4 3" xfId="281"/>
    <cellStyle name="Calculation 12 4 3 2" xfId="30215"/>
    <cellStyle name="Calculation 12 4 3 2 2" xfId="46035"/>
    <cellStyle name="Calculation 12 4 3 3" xfId="22276"/>
    <cellStyle name="Calculation 12 4 3 3 2" xfId="38493"/>
    <cellStyle name="Calculation 12 4 3 4" xfId="13597"/>
    <cellStyle name="Calculation 12 4 4" xfId="28410"/>
    <cellStyle name="Calculation 12 4 4 2" xfId="44362"/>
    <cellStyle name="Calculation 12 4 5" xfId="20908"/>
    <cellStyle name="Calculation 12 4 5 2" xfId="37257"/>
    <cellStyle name="Calculation 12 4 6" xfId="17861"/>
    <cellStyle name="Calculation 12 5" xfId="282"/>
    <cellStyle name="Calculation 12 5 2" xfId="283"/>
    <cellStyle name="Calculation 12 5 2 2" xfId="34161"/>
    <cellStyle name="Calculation 12 5 2 2 2" xfId="49872"/>
    <cellStyle name="Calculation 12 5 2 3" xfId="25275"/>
    <cellStyle name="Calculation 12 5 2 3 2" xfId="41383"/>
    <cellStyle name="Calculation 12 5 2 4" xfId="10328"/>
    <cellStyle name="Calculation 12 5 3" xfId="284"/>
    <cellStyle name="Calculation 12 5 3 2" xfId="31459"/>
    <cellStyle name="Calculation 12 5 3 2 2" xfId="47236"/>
    <cellStyle name="Calculation 12 5 3 3" xfId="23253"/>
    <cellStyle name="Calculation 12 5 3 3 2" xfId="39427"/>
    <cellStyle name="Calculation 12 5 3 4" xfId="13478"/>
    <cellStyle name="Calculation 12 5 4" xfId="26698"/>
    <cellStyle name="Calculation 12 5 4 2" xfId="42739"/>
    <cellStyle name="Calculation 12 5 5" xfId="19626"/>
    <cellStyle name="Calculation 12 5 5 2" xfId="36064"/>
    <cellStyle name="Calculation 12 5 6" xfId="12000"/>
    <cellStyle name="Calculation 12 6" xfId="285"/>
    <cellStyle name="Calculation 12 6 2" xfId="30858"/>
    <cellStyle name="Calculation 12 6 2 2" xfId="46659"/>
    <cellStyle name="Calculation 12 6 3" xfId="22779"/>
    <cellStyle name="Calculation 12 6 3 2" xfId="38977"/>
    <cellStyle name="Calculation 12 6 4" xfId="11282"/>
    <cellStyle name="Calculation 12 7" xfId="26118"/>
    <cellStyle name="Calculation 12 7 2" xfId="42202"/>
    <cellStyle name="Calculation 12 8" xfId="19162"/>
    <cellStyle name="Calculation 12 8 2" xfId="35643"/>
    <cellStyle name="Calculation 12 9" xfId="15477"/>
    <cellStyle name="Calculation 13" xfId="286"/>
    <cellStyle name="Calculation 13 10" xfId="16393"/>
    <cellStyle name="Calculation 13 2" xfId="287"/>
    <cellStyle name="Calculation 13 2 2" xfId="288"/>
    <cellStyle name="Calculation 13 2 2 2" xfId="32195"/>
    <cellStyle name="Calculation 13 2 2 2 2" xfId="47950"/>
    <cellStyle name="Calculation 13 2 2 3" xfId="23833"/>
    <cellStyle name="Calculation 13 2 2 3 2" xfId="39985"/>
    <cellStyle name="Calculation 13 2 2 4" xfId="15996"/>
    <cellStyle name="Calculation 13 2 2 5" xfId="9971"/>
    <cellStyle name="Calculation 13 2 3" xfId="289"/>
    <cellStyle name="Calculation 13 2 3 2" xfId="34789"/>
    <cellStyle name="Calculation 13 2 3 2 2" xfId="50500"/>
    <cellStyle name="Calculation 13 2 3 3" xfId="25733"/>
    <cellStyle name="Calculation 13 2 3 3 2" xfId="41841"/>
    <cellStyle name="Calculation 13 2 3 4" xfId="18378"/>
    <cellStyle name="Calculation 13 2 3 5" xfId="35318"/>
    <cellStyle name="Calculation 13 2 4" xfId="290"/>
    <cellStyle name="Calculation 13 2 4 2" xfId="29216"/>
    <cellStyle name="Calculation 13 2 4 2 2" xfId="45103"/>
    <cellStyle name="Calculation 13 2 4 3" xfId="21556"/>
    <cellStyle name="Calculation 13 2 4 3 2" xfId="37840"/>
    <cellStyle name="Calculation 13 2 4 4" xfId="13309"/>
    <cellStyle name="Calculation 13 2 4 5" xfId="11977"/>
    <cellStyle name="Calculation 13 2 5" xfId="27425"/>
    <cellStyle name="Calculation 13 2 5 2" xfId="43444"/>
    <cellStyle name="Calculation 13 2 6" xfId="20200"/>
    <cellStyle name="Calculation 13 2 6 2" xfId="36616"/>
    <cellStyle name="Calculation 13 2 7" xfId="11658"/>
    <cellStyle name="Calculation 13 2 8" xfId="18105"/>
    <cellStyle name="Calculation 13 3" xfId="291"/>
    <cellStyle name="Calculation 13 3 2" xfId="292"/>
    <cellStyle name="Calculation 13 3 2 2" xfId="32243"/>
    <cellStyle name="Calculation 13 3 2 2 2" xfId="47995"/>
    <cellStyle name="Calculation 13 3 2 3" xfId="23872"/>
    <cellStyle name="Calculation 13 3 2 3 2" xfId="40021"/>
    <cellStyle name="Calculation 13 3 2 4" xfId="17408"/>
    <cellStyle name="Calculation 13 3 3" xfId="293"/>
    <cellStyle name="Calculation 13 3 3 2" xfId="34688"/>
    <cellStyle name="Calculation 13 3 3 2 2" xfId="50399"/>
    <cellStyle name="Calculation 13 3 3 3" xfId="25654"/>
    <cellStyle name="Calculation 13 3 3 3 2" xfId="41762"/>
    <cellStyle name="Calculation 13 3 3 4" xfId="35217"/>
    <cellStyle name="Calculation 13 3 4" xfId="294"/>
    <cellStyle name="Calculation 13 3 4 2" xfId="29253"/>
    <cellStyle name="Calculation 13 3 4 2 2" xfId="45137"/>
    <cellStyle name="Calculation 13 3 4 3" xfId="21585"/>
    <cellStyle name="Calculation 13 3 4 3 2" xfId="37866"/>
    <cellStyle name="Calculation 13 3 4 4" xfId="18083"/>
    <cellStyle name="Calculation 13 3 5" xfId="27462"/>
    <cellStyle name="Calculation 13 3 5 2" xfId="43478"/>
    <cellStyle name="Calculation 13 3 6" xfId="20229"/>
    <cellStyle name="Calculation 13 3 6 2" xfId="36642"/>
    <cellStyle name="Calculation 13 3 7" xfId="13441"/>
    <cellStyle name="Calculation 13 4" xfId="295"/>
    <cellStyle name="Calculation 13 4 2" xfId="296"/>
    <cellStyle name="Calculation 13 4 2 2" xfId="32739"/>
    <cellStyle name="Calculation 13 4 2 2 2" xfId="48451"/>
    <cellStyle name="Calculation 13 4 2 3" xfId="24256"/>
    <cellStyle name="Calculation 13 4 2 3 2" xfId="40365"/>
    <cellStyle name="Calculation 13 4 2 4" xfId="12102"/>
    <cellStyle name="Calculation 13 4 3" xfId="297"/>
    <cellStyle name="Calculation 13 4 3 2" xfId="34428"/>
    <cellStyle name="Calculation 13 4 3 2 2" xfId="50139"/>
    <cellStyle name="Calculation 13 4 3 3" xfId="25466"/>
    <cellStyle name="Calculation 13 4 3 3 2" xfId="41574"/>
    <cellStyle name="Calculation 13 4 3 4" xfId="34957"/>
    <cellStyle name="Calculation 13 4 4" xfId="298"/>
    <cellStyle name="Calculation 13 4 4 2" xfId="29744"/>
    <cellStyle name="Calculation 13 4 4 2 2" xfId="45588"/>
    <cellStyle name="Calculation 13 4 4 3" xfId="21964"/>
    <cellStyle name="Calculation 13 4 4 3 2" xfId="38205"/>
    <cellStyle name="Calculation 13 4 4 4" xfId="16576"/>
    <cellStyle name="Calculation 13 4 5" xfId="27953"/>
    <cellStyle name="Calculation 13 4 5 2" xfId="43929"/>
    <cellStyle name="Calculation 13 4 6" xfId="20608"/>
    <cellStyle name="Calculation 13 4 6 2" xfId="36981"/>
    <cellStyle name="Calculation 13 4 7" xfId="12895"/>
    <cellStyle name="Calculation 13 5" xfId="299"/>
    <cellStyle name="Calculation 13 5 2" xfId="300"/>
    <cellStyle name="Calculation 13 5 2 2" xfId="33365"/>
    <cellStyle name="Calculation 13 5 2 2 2" xfId="49076"/>
    <cellStyle name="Calculation 13 5 2 3" xfId="24687"/>
    <cellStyle name="Calculation 13 5 2 3 2" xfId="40795"/>
    <cellStyle name="Calculation 13 5 2 4" xfId="14716"/>
    <cellStyle name="Calculation 13 5 3" xfId="301"/>
    <cellStyle name="Calculation 13 5 3 2" xfId="30413"/>
    <cellStyle name="Calculation 13 5 3 2 2" xfId="46215"/>
    <cellStyle name="Calculation 13 5 3 3" xfId="22437"/>
    <cellStyle name="Calculation 13 5 3 3 2" xfId="38636"/>
    <cellStyle name="Calculation 13 5 3 4" xfId="12001"/>
    <cellStyle name="Calculation 13 5 4" xfId="28603"/>
    <cellStyle name="Calculation 13 5 4 2" xfId="44537"/>
    <cellStyle name="Calculation 13 5 5" xfId="21065"/>
    <cellStyle name="Calculation 13 5 5 2" xfId="37396"/>
    <cellStyle name="Calculation 13 5 6" xfId="14191"/>
    <cellStyle name="Calculation 13 6" xfId="302"/>
    <cellStyle name="Calculation 13 6 2" xfId="303"/>
    <cellStyle name="Calculation 13 6 2 2" xfId="34312"/>
    <cellStyle name="Calculation 13 6 2 2 2" xfId="50023"/>
    <cellStyle name="Calculation 13 6 2 3" xfId="25383"/>
    <cellStyle name="Calculation 13 6 2 3 2" xfId="41491"/>
    <cellStyle name="Calculation 13 6 2 4" xfId="17935"/>
    <cellStyle name="Calculation 13 6 2 5" xfId="34841"/>
    <cellStyle name="Calculation 13 6 3" xfId="304"/>
    <cellStyle name="Calculation 13 6 3 2" xfId="31650"/>
    <cellStyle name="Calculation 13 6 3 2 2" xfId="47409"/>
    <cellStyle name="Calculation 13 6 3 3" xfId="23408"/>
    <cellStyle name="Calculation 13 6 3 3 2" xfId="39564"/>
    <cellStyle name="Calculation 13 6 3 4" xfId="15506"/>
    <cellStyle name="Calculation 13 6 3 5" xfId="12949"/>
    <cellStyle name="Calculation 13 6 4" xfId="26889"/>
    <cellStyle name="Calculation 13 6 4 2" xfId="42912"/>
    <cellStyle name="Calculation 13 6 5" xfId="19781"/>
    <cellStyle name="Calculation 13 6 5 2" xfId="36201"/>
    <cellStyle name="Calculation 13 6 6" xfId="11162"/>
    <cellStyle name="Calculation 13 6 7" xfId="10878"/>
    <cellStyle name="Calculation 13 7" xfId="305"/>
    <cellStyle name="Calculation 13 7 2" xfId="31056"/>
    <cellStyle name="Calculation 13 7 2 2" xfId="46857"/>
    <cellStyle name="Calculation 13 7 3" xfId="22935"/>
    <cellStyle name="Calculation 13 7 3 2" xfId="39133"/>
    <cellStyle name="Calculation 13 7 4" xfId="12538"/>
    <cellStyle name="Calculation 13 8" xfId="26309"/>
    <cellStyle name="Calculation 13 8 2" xfId="42375"/>
    <cellStyle name="Calculation 13 9" xfId="19317"/>
    <cellStyle name="Calculation 13 9 2" xfId="35780"/>
    <cellStyle name="Calculation 14" xfId="306"/>
    <cellStyle name="Calculation 14 10" xfId="14547"/>
    <cellStyle name="Calculation 14 2" xfId="307"/>
    <cellStyle name="Calculation 14 2 2" xfId="308"/>
    <cellStyle name="Calculation 14 2 2 2" xfId="32036"/>
    <cellStyle name="Calculation 14 2 2 2 2" xfId="47793"/>
    <cellStyle name="Calculation 14 2 2 3" xfId="23709"/>
    <cellStyle name="Calculation 14 2 2 3 2" xfId="39863"/>
    <cellStyle name="Calculation 14 2 2 4" xfId="15853"/>
    <cellStyle name="Calculation 14 2 2 5" xfId="18364"/>
    <cellStyle name="Calculation 14 2 3" xfId="309"/>
    <cellStyle name="Calculation 14 2 3 2" xfId="33649"/>
    <cellStyle name="Calculation 14 2 3 2 2" xfId="49360"/>
    <cellStyle name="Calculation 14 2 3 3" xfId="24901"/>
    <cellStyle name="Calculation 14 2 3 3 2" xfId="41009"/>
    <cellStyle name="Calculation 14 2 3 4" xfId="17315"/>
    <cellStyle name="Calculation 14 2 3 5" xfId="18088"/>
    <cellStyle name="Calculation 14 2 4" xfId="310"/>
    <cellStyle name="Calculation 14 2 4 2" xfId="29058"/>
    <cellStyle name="Calculation 14 2 4 2 2" xfId="44947"/>
    <cellStyle name="Calculation 14 2 4 3" xfId="21432"/>
    <cellStyle name="Calculation 14 2 4 3 2" xfId="37718"/>
    <cellStyle name="Calculation 14 2 4 4" xfId="13164"/>
    <cellStyle name="Calculation 14 2 4 5" xfId="16511"/>
    <cellStyle name="Calculation 14 2 5" xfId="27267"/>
    <cellStyle name="Calculation 14 2 5 2" xfId="43288"/>
    <cellStyle name="Calculation 14 2 6" xfId="20076"/>
    <cellStyle name="Calculation 14 2 6 2" xfId="36494"/>
    <cellStyle name="Calculation 14 2 7" xfId="11516"/>
    <cellStyle name="Calculation 14 2 8" xfId="15166"/>
    <cellStyle name="Calculation 14 3" xfId="311"/>
    <cellStyle name="Calculation 14 3 2" xfId="312"/>
    <cellStyle name="Calculation 14 3 2 2" xfId="32214"/>
    <cellStyle name="Calculation 14 3 2 2 2" xfId="47968"/>
    <cellStyle name="Calculation 14 3 2 3" xfId="23849"/>
    <cellStyle name="Calculation 14 3 2 3 2" xfId="40000"/>
    <cellStyle name="Calculation 14 3 2 4" xfId="10331"/>
    <cellStyle name="Calculation 14 3 3" xfId="313"/>
    <cellStyle name="Calculation 14 3 3 2" xfId="34658"/>
    <cellStyle name="Calculation 14 3 3 2 2" xfId="50369"/>
    <cellStyle name="Calculation 14 3 3 3" xfId="25630"/>
    <cellStyle name="Calculation 14 3 3 3 2" xfId="41738"/>
    <cellStyle name="Calculation 14 3 3 4" xfId="35187"/>
    <cellStyle name="Calculation 14 3 4" xfId="314"/>
    <cellStyle name="Calculation 14 3 4 2" xfId="29231"/>
    <cellStyle name="Calculation 14 3 4 2 2" xfId="45117"/>
    <cellStyle name="Calculation 14 3 4 3" xfId="21568"/>
    <cellStyle name="Calculation 14 3 4 3 2" xfId="37851"/>
    <cellStyle name="Calculation 14 3 4 4" xfId="16146"/>
    <cellStyle name="Calculation 14 3 5" xfId="27440"/>
    <cellStyle name="Calculation 14 3 5 2" xfId="43458"/>
    <cellStyle name="Calculation 14 3 6" xfId="20212"/>
    <cellStyle name="Calculation 14 3 6 2" xfId="36627"/>
    <cellStyle name="Calculation 14 3 7" xfId="13844"/>
    <cellStyle name="Calculation 14 4" xfId="315"/>
    <cellStyle name="Calculation 14 4 2" xfId="316"/>
    <cellStyle name="Calculation 14 4 2 2" xfId="32578"/>
    <cellStyle name="Calculation 14 4 2 2 2" xfId="48298"/>
    <cellStyle name="Calculation 14 4 2 3" xfId="24128"/>
    <cellStyle name="Calculation 14 4 2 3 2" xfId="40245"/>
    <cellStyle name="Calculation 14 4 2 4" xfId="16867"/>
    <cellStyle name="Calculation 14 4 3" xfId="317"/>
    <cellStyle name="Calculation 14 4 3 2" xfId="34557"/>
    <cellStyle name="Calculation 14 4 3 2 2" xfId="50268"/>
    <cellStyle name="Calculation 14 4 3 3" xfId="25556"/>
    <cellStyle name="Calculation 14 4 3 3 2" xfId="41664"/>
    <cellStyle name="Calculation 14 4 3 4" xfId="35086"/>
    <cellStyle name="Calculation 14 4 4" xfId="318"/>
    <cellStyle name="Calculation 14 4 4 2" xfId="29583"/>
    <cellStyle name="Calculation 14 4 4 2 2" xfId="45435"/>
    <cellStyle name="Calculation 14 4 4 3" xfId="21836"/>
    <cellStyle name="Calculation 14 4 4 3 2" xfId="38085"/>
    <cellStyle name="Calculation 14 4 4 4" xfId="16188"/>
    <cellStyle name="Calculation 14 4 5" xfId="27792"/>
    <cellStyle name="Calculation 14 4 5 2" xfId="43776"/>
    <cellStyle name="Calculation 14 4 6" xfId="20480"/>
    <cellStyle name="Calculation 14 4 6 2" xfId="36861"/>
    <cellStyle name="Calculation 14 4 7" xfId="17752"/>
    <cellStyle name="Calculation 14 5" xfId="319"/>
    <cellStyle name="Calculation 14 5 2" xfId="320"/>
    <cellStyle name="Calculation 14 5 2 2" xfId="33207"/>
    <cellStyle name="Calculation 14 5 2 2 2" xfId="48918"/>
    <cellStyle name="Calculation 14 5 2 3" xfId="24562"/>
    <cellStyle name="Calculation 14 5 2 3 2" xfId="40670"/>
    <cellStyle name="Calculation 14 5 2 4" xfId="12880"/>
    <cellStyle name="Calculation 14 5 3" xfId="321"/>
    <cellStyle name="Calculation 14 5 3 2" xfId="30245"/>
    <cellStyle name="Calculation 14 5 3 2 2" xfId="46055"/>
    <cellStyle name="Calculation 14 5 3 3" xfId="22303"/>
    <cellStyle name="Calculation 14 5 3 3 2" xfId="38510"/>
    <cellStyle name="Calculation 14 5 3 4" xfId="9872"/>
    <cellStyle name="Calculation 14 5 4" xfId="28440"/>
    <cellStyle name="Calculation 14 5 4 2" xfId="44382"/>
    <cellStyle name="Calculation 14 5 5" xfId="20935"/>
    <cellStyle name="Calculation 14 5 5 2" xfId="37274"/>
    <cellStyle name="Calculation 14 5 6" xfId="13799"/>
    <cellStyle name="Calculation 14 6" xfId="322"/>
    <cellStyle name="Calculation 14 6 2" xfId="323"/>
    <cellStyle name="Calculation 14 6 2 2" xfId="33725"/>
    <cellStyle name="Calculation 14 6 2 2 2" xfId="49436"/>
    <cellStyle name="Calculation 14 6 2 3" xfId="24953"/>
    <cellStyle name="Calculation 14 6 2 3 2" xfId="41061"/>
    <cellStyle name="Calculation 14 6 2 4" xfId="17385"/>
    <cellStyle name="Calculation 14 6 2 5" xfId="10026"/>
    <cellStyle name="Calculation 14 6 3" xfId="324"/>
    <cellStyle name="Calculation 14 6 3 2" xfId="31489"/>
    <cellStyle name="Calculation 14 6 3 2 2" xfId="47256"/>
    <cellStyle name="Calculation 14 6 3 3" xfId="23280"/>
    <cellStyle name="Calculation 14 6 3 3 2" xfId="39444"/>
    <cellStyle name="Calculation 14 6 3 4" xfId="15357"/>
    <cellStyle name="Calculation 14 6 3 5" xfId="12108"/>
    <cellStyle name="Calculation 14 6 4" xfId="26728"/>
    <cellStyle name="Calculation 14 6 4 2" xfId="42759"/>
    <cellStyle name="Calculation 14 6 5" xfId="19653"/>
    <cellStyle name="Calculation 14 6 5 2" xfId="36081"/>
    <cellStyle name="Calculation 14 6 6" xfId="10956"/>
    <cellStyle name="Calculation 14 6 7" xfId="11797"/>
    <cellStyle name="Calculation 14 7" xfId="325"/>
    <cellStyle name="Calculation 14 7 2" xfId="30880"/>
    <cellStyle name="Calculation 14 7 2 2" xfId="46681"/>
    <cellStyle name="Calculation 14 7 3" xfId="22797"/>
    <cellStyle name="Calculation 14 7 3 2" xfId="38995"/>
    <cellStyle name="Calculation 14 7 4" xfId="16809"/>
    <cellStyle name="Calculation 14 8" xfId="26148"/>
    <cellStyle name="Calculation 14 8 2" xfId="42222"/>
    <cellStyle name="Calculation 14 9" xfId="19189"/>
    <cellStyle name="Calculation 14 9 2" xfId="35660"/>
    <cellStyle name="Calculation 15" xfId="326"/>
    <cellStyle name="Calculation 15 10" xfId="10381"/>
    <cellStyle name="Calculation 15 2" xfId="327"/>
    <cellStyle name="Calculation 15 2 2" xfId="328"/>
    <cellStyle name="Calculation 15 2 2 2" xfId="32199"/>
    <cellStyle name="Calculation 15 2 2 2 2" xfId="47954"/>
    <cellStyle name="Calculation 15 2 2 3" xfId="23836"/>
    <cellStyle name="Calculation 15 2 2 3 2" xfId="39988"/>
    <cellStyle name="Calculation 15 2 2 4" xfId="16000"/>
    <cellStyle name="Calculation 15 2 2 5" xfId="17680"/>
    <cellStyle name="Calculation 15 2 3" xfId="329"/>
    <cellStyle name="Calculation 15 2 3 2" xfId="33769"/>
    <cellStyle name="Calculation 15 2 3 2 2" xfId="49480"/>
    <cellStyle name="Calculation 15 2 3 3" xfId="24984"/>
    <cellStyle name="Calculation 15 2 3 3 2" xfId="41092"/>
    <cellStyle name="Calculation 15 2 3 4" xfId="17427"/>
    <cellStyle name="Calculation 15 2 3 5" xfId="14014"/>
    <cellStyle name="Calculation 15 2 4" xfId="330"/>
    <cellStyle name="Calculation 15 2 4 2" xfId="29220"/>
    <cellStyle name="Calculation 15 2 4 2 2" xfId="45107"/>
    <cellStyle name="Calculation 15 2 4 3" xfId="21559"/>
    <cellStyle name="Calculation 15 2 4 3 2" xfId="37843"/>
    <cellStyle name="Calculation 15 2 4 4" xfId="13313"/>
    <cellStyle name="Calculation 15 2 4 5" xfId="11273"/>
    <cellStyle name="Calculation 15 2 5" xfId="27429"/>
    <cellStyle name="Calculation 15 2 5 2" xfId="43448"/>
    <cellStyle name="Calculation 15 2 6" xfId="20203"/>
    <cellStyle name="Calculation 15 2 6 2" xfId="36619"/>
    <cellStyle name="Calculation 15 2 7" xfId="11662"/>
    <cellStyle name="Calculation 15 2 8" xfId="12337"/>
    <cellStyle name="Calculation 15 3" xfId="331"/>
    <cellStyle name="Calculation 15 3 2" xfId="332"/>
    <cellStyle name="Calculation 15 3 2 2" xfId="32209"/>
    <cellStyle name="Calculation 15 3 2 2 2" xfId="47963"/>
    <cellStyle name="Calculation 15 3 2 3" xfId="23844"/>
    <cellStyle name="Calculation 15 3 2 3 2" xfId="39995"/>
    <cellStyle name="Calculation 15 3 2 4" xfId="17390"/>
    <cellStyle name="Calculation 15 3 3" xfId="333"/>
    <cellStyle name="Calculation 15 3 3 2" xfId="33856"/>
    <cellStyle name="Calculation 15 3 3 2 2" xfId="49567"/>
    <cellStyle name="Calculation 15 3 3 3" xfId="25046"/>
    <cellStyle name="Calculation 15 3 3 3 2" xfId="41154"/>
    <cellStyle name="Calculation 15 3 3 4" xfId="16680"/>
    <cellStyle name="Calculation 15 3 4" xfId="334"/>
    <cellStyle name="Calculation 15 3 4 2" xfId="29228"/>
    <cellStyle name="Calculation 15 3 4 2 2" xfId="45114"/>
    <cellStyle name="Calculation 15 3 4 3" xfId="21565"/>
    <cellStyle name="Calculation 15 3 4 3 2" xfId="37848"/>
    <cellStyle name="Calculation 15 3 4 4" xfId="16719"/>
    <cellStyle name="Calculation 15 3 5" xfId="27437"/>
    <cellStyle name="Calculation 15 3 5 2" xfId="43455"/>
    <cellStyle name="Calculation 15 3 6" xfId="20209"/>
    <cellStyle name="Calculation 15 3 6 2" xfId="36624"/>
    <cellStyle name="Calculation 15 3 7" xfId="15415"/>
    <cellStyle name="Calculation 15 4" xfId="335"/>
    <cellStyle name="Calculation 15 4 2" xfId="336"/>
    <cellStyle name="Calculation 15 4 2 2" xfId="32743"/>
    <cellStyle name="Calculation 15 4 2 2 2" xfId="48455"/>
    <cellStyle name="Calculation 15 4 2 3" xfId="24259"/>
    <cellStyle name="Calculation 15 4 2 3 2" xfId="40368"/>
    <cellStyle name="Calculation 15 4 2 4" xfId="11599"/>
    <cellStyle name="Calculation 15 4 3" xfId="337"/>
    <cellStyle name="Calculation 15 4 3 2" xfId="34667"/>
    <cellStyle name="Calculation 15 4 3 2 2" xfId="50378"/>
    <cellStyle name="Calculation 15 4 3 3" xfId="25637"/>
    <cellStyle name="Calculation 15 4 3 3 2" xfId="41745"/>
    <cellStyle name="Calculation 15 4 3 4" xfId="35196"/>
    <cellStyle name="Calculation 15 4 4" xfId="338"/>
    <cellStyle name="Calculation 15 4 4 2" xfId="29748"/>
    <cellStyle name="Calculation 15 4 4 2 2" xfId="45592"/>
    <cellStyle name="Calculation 15 4 4 3" xfId="21967"/>
    <cellStyle name="Calculation 15 4 4 3 2" xfId="38208"/>
    <cellStyle name="Calculation 15 4 4 4" xfId="11748"/>
    <cellStyle name="Calculation 15 4 5" xfId="27957"/>
    <cellStyle name="Calculation 15 4 5 2" xfId="43933"/>
    <cellStyle name="Calculation 15 4 6" xfId="20611"/>
    <cellStyle name="Calculation 15 4 6 2" xfId="36984"/>
    <cellStyle name="Calculation 15 4 7" xfId="14862"/>
    <cellStyle name="Calculation 15 5" xfId="339"/>
    <cellStyle name="Calculation 15 5 2" xfId="340"/>
    <cellStyle name="Calculation 15 5 2 2" xfId="33369"/>
    <cellStyle name="Calculation 15 5 2 2 2" xfId="49080"/>
    <cellStyle name="Calculation 15 5 2 3" xfId="24690"/>
    <cellStyle name="Calculation 15 5 2 3 2" xfId="40798"/>
    <cellStyle name="Calculation 15 5 2 4" xfId="14140"/>
    <cellStyle name="Calculation 15 5 3" xfId="341"/>
    <cellStyle name="Calculation 15 5 3 2" xfId="30417"/>
    <cellStyle name="Calculation 15 5 3 2 2" xfId="46219"/>
    <cellStyle name="Calculation 15 5 3 3" xfId="22440"/>
    <cellStyle name="Calculation 15 5 3 3 2" xfId="38639"/>
    <cellStyle name="Calculation 15 5 3 4" xfId="10640"/>
    <cellStyle name="Calculation 15 5 4" xfId="28607"/>
    <cellStyle name="Calculation 15 5 4 2" xfId="44541"/>
    <cellStyle name="Calculation 15 5 5" xfId="21068"/>
    <cellStyle name="Calculation 15 5 5 2" xfId="37399"/>
    <cellStyle name="Calculation 15 5 6" xfId="17810"/>
    <cellStyle name="Calculation 15 6" xfId="342"/>
    <cellStyle name="Calculation 15 6 2" xfId="343"/>
    <cellStyle name="Calculation 15 6 2 2" xfId="34004"/>
    <cellStyle name="Calculation 15 6 2 2 2" xfId="49715"/>
    <cellStyle name="Calculation 15 6 2 3" xfId="25158"/>
    <cellStyle name="Calculation 15 6 2 3 2" xfId="41266"/>
    <cellStyle name="Calculation 15 6 2 4" xfId="17642"/>
    <cellStyle name="Calculation 15 6 2 5" xfId="16478"/>
    <cellStyle name="Calculation 15 6 3" xfId="344"/>
    <cellStyle name="Calculation 15 6 3 2" xfId="31654"/>
    <cellStyle name="Calculation 15 6 3 2 2" xfId="47413"/>
    <cellStyle name="Calculation 15 6 3 3" xfId="23411"/>
    <cellStyle name="Calculation 15 6 3 3 2" xfId="39567"/>
    <cellStyle name="Calculation 15 6 3 4" xfId="15510"/>
    <cellStyle name="Calculation 15 6 3 5" xfId="14921"/>
    <cellStyle name="Calculation 15 6 4" xfId="26893"/>
    <cellStyle name="Calculation 15 6 4 2" xfId="42916"/>
    <cellStyle name="Calculation 15 6 5" xfId="19784"/>
    <cellStyle name="Calculation 15 6 5 2" xfId="36204"/>
    <cellStyle name="Calculation 15 6 6" xfId="11168"/>
    <cellStyle name="Calculation 15 6 7" xfId="16259"/>
    <cellStyle name="Calculation 15 7" xfId="345"/>
    <cellStyle name="Calculation 15 7 2" xfId="31060"/>
    <cellStyle name="Calculation 15 7 2 2" xfId="46861"/>
    <cellStyle name="Calculation 15 7 3" xfId="22938"/>
    <cellStyle name="Calculation 15 7 3 2" xfId="39136"/>
    <cellStyle name="Calculation 15 7 4" xfId="11946"/>
    <cellStyle name="Calculation 15 8" xfId="26313"/>
    <cellStyle name="Calculation 15 8 2" xfId="42379"/>
    <cellStyle name="Calculation 15 9" xfId="19320"/>
    <cellStyle name="Calculation 15 9 2" xfId="35783"/>
    <cellStyle name="Calculation 16" xfId="346"/>
    <cellStyle name="Calculation 16 10" xfId="14702"/>
    <cellStyle name="Calculation 16 2" xfId="347"/>
    <cellStyle name="Calculation 16 2 2" xfId="348"/>
    <cellStyle name="Calculation 16 2 2 2" xfId="32200"/>
    <cellStyle name="Calculation 16 2 2 2 2" xfId="47955"/>
    <cellStyle name="Calculation 16 2 2 3" xfId="23837"/>
    <cellStyle name="Calculation 16 2 2 3 2" xfId="39989"/>
    <cellStyle name="Calculation 16 2 2 4" xfId="16001"/>
    <cellStyle name="Calculation 16 2 2 5" xfId="10958"/>
    <cellStyle name="Calculation 16 2 3" xfId="349"/>
    <cellStyle name="Calculation 16 2 3 2" xfId="34686"/>
    <cellStyle name="Calculation 16 2 3 2 2" xfId="50397"/>
    <cellStyle name="Calculation 16 2 3 3" xfId="25652"/>
    <cellStyle name="Calculation 16 2 3 3 2" xfId="41760"/>
    <cellStyle name="Calculation 16 2 3 4" xfId="18284"/>
    <cellStyle name="Calculation 16 2 3 5" xfId="35215"/>
    <cellStyle name="Calculation 16 2 4" xfId="350"/>
    <cellStyle name="Calculation 16 2 4 2" xfId="29221"/>
    <cellStyle name="Calculation 16 2 4 2 2" xfId="45108"/>
    <cellStyle name="Calculation 16 2 4 3" xfId="21560"/>
    <cellStyle name="Calculation 16 2 4 3 2" xfId="37844"/>
    <cellStyle name="Calculation 16 2 4 4" xfId="13314"/>
    <cellStyle name="Calculation 16 2 4 5" xfId="10249"/>
    <cellStyle name="Calculation 16 2 5" xfId="27430"/>
    <cellStyle name="Calculation 16 2 5 2" xfId="43449"/>
    <cellStyle name="Calculation 16 2 6" xfId="20204"/>
    <cellStyle name="Calculation 16 2 6 2" xfId="36620"/>
    <cellStyle name="Calculation 16 2 7" xfId="11663"/>
    <cellStyle name="Calculation 16 2 8" xfId="13407"/>
    <cellStyle name="Calculation 16 3" xfId="351"/>
    <cellStyle name="Calculation 16 3 2" xfId="352"/>
    <cellStyle name="Calculation 16 3 2 2" xfId="32236"/>
    <cellStyle name="Calculation 16 3 2 2 2" xfId="47988"/>
    <cellStyle name="Calculation 16 3 2 3" xfId="23867"/>
    <cellStyle name="Calculation 16 3 2 3 2" xfId="40016"/>
    <cellStyle name="Calculation 16 3 2 4" xfId="10027"/>
    <cellStyle name="Calculation 16 3 3" xfId="353"/>
    <cellStyle name="Calculation 16 3 3 2" xfId="33690"/>
    <cellStyle name="Calculation 16 3 3 2 2" xfId="49401"/>
    <cellStyle name="Calculation 16 3 3 3" xfId="24930"/>
    <cellStyle name="Calculation 16 3 3 3 2" xfId="41038"/>
    <cellStyle name="Calculation 16 3 3 4" xfId="17849"/>
    <cellStyle name="Calculation 16 3 4" xfId="354"/>
    <cellStyle name="Calculation 16 3 4 2" xfId="29248"/>
    <cellStyle name="Calculation 16 3 4 2 2" xfId="45132"/>
    <cellStyle name="Calculation 16 3 4 3" xfId="21581"/>
    <cellStyle name="Calculation 16 3 4 3 2" xfId="37862"/>
    <cellStyle name="Calculation 16 3 4 4" xfId="15515"/>
    <cellStyle name="Calculation 16 3 5" xfId="27457"/>
    <cellStyle name="Calculation 16 3 5 2" xfId="43473"/>
    <cellStyle name="Calculation 16 3 6" xfId="20225"/>
    <cellStyle name="Calculation 16 3 6 2" xfId="36638"/>
    <cellStyle name="Calculation 16 3 7" xfId="11404"/>
    <cellStyle name="Calculation 16 4" xfId="355"/>
    <cellStyle name="Calculation 16 4 2" xfId="356"/>
    <cellStyle name="Calculation 16 4 2 2" xfId="32744"/>
    <cellStyle name="Calculation 16 4 2 2 2" xfId="48456"/>
    <cellStyle name="Calculation 16 4 2 3" xfId="24260"/>
    <cellStyle name="Calculation 16 4 2 3 2" xfId="40369"/>
    <cellStyle name="Calculation 16 4 2 4" xfId="10423"/>
    <cellStyle name="Calculation 16 4 3" xfId="357"/>
    <cellStyle name="Calculation 16 4 3 2" xfId="34324"/>
    <cellStyle name="Calculation 16 4 3 2 2" xfId="50035"/>
    <cellStyle name="Calculation 16 4 3 3" xfId="25391"/>
    <cellStyle name="Calculation 16 4 3 3 2" xfId="41499"/>
    <cellStyle name="Calculation 16 4 3 4" xfId="34853"/>
    <cellStyle name="Calculation 16 4 4" xfId="358"/>
    <cellStyle name="Calculation 16 4 4 2" xfId="29749"/>
    <cellStyle name="Calculation 16 4 4 2 2" xfId="45593"/>
    <cellStyle name="Calculation 16 4 4 3" xfId="21968"/>
    <cellStyle name="Calculation 16 4 4 3 2" xfId="38209"/>
    <cellStyle name="Calculation 16 4 4 4" xfId="12847"/>
    <cellStyle name="Calculation 16 4 5" xfId="27958"/>
    <cellStyle name="Calculation 16 4 5 2" xfId="43934"/>
    <cellStyle name="Calculation 16 4 6" xfId="20612"/>
    <cellStyle name="Calculation 16 4 6 2" xfId="36985"/>
    <cellStyle name="Calculation 16 4 7" xfId="15405"/>
    <cellStyle name="Calculation 16 5" xfId="359"/>
    <cellStyle name="Calculation 16 5 2" xfId="360"/>
    <cellStyle name="Calculation 16 5 2 2" xfId="33370"/>
    <cellStyle name="Calculation 16 5 2 2 2" xfId="49081"/>
    <cellStyle name="Calculation 16 5 2 3" xfId="24691"/>
    <cellStyle name="Calculation 16 5 2 3 2" xfId="40799"/>
    <cellStyle name="Calculation 16 5 2 4" xfId="16804"/>
    <cellStyle name="Calculation 16 5 3" xfId="361"/>
    <cellStyle name="Calculation 16 5 3 2" xfId="30418"/>
    <cellStyle name="Calculation 16 5 3 2 2" xfId="46220"/>
    <cellStyle name="Calculation 16 5 3 3" xfId="22441"/>
    <cellStyle name="Calculation 16 5 3 3 2" xfId="38640"/>
    <cellStyle name="Calculation 16 5 3 4" xfId="13929"/>
    <cellStyle name="Calculation 16 5 4" xfId="28608"/>
    <cellStyle name="Calculation 16 5 4 2" xfId="44542"/>
    <cellStyle name="Calculation 16 5 5" xfId="21069"/>
    <cellStyle name="Calculation 16 5 5 2" xfId="37400"/>
    <cellStyle name="Calculation 16 5 6" xfId="16514"/>
    <cellStyle name="Calculation 16 6" xfId="362"/>
    <cellStyle name="Calculation 16 6 2" xfId="363"/>
    <cellStyle name="Calculation 16 6 2 2" xfId="33897"/>
    <cellStyle name="Calculation 16 6 2 2 2" xfId="49608"/>
    <cellStyle name="Calculation 16 6 2 3" xfId="25079"/>
    <cellStyle name="Calculation 16 6 2 3 2" xfId="41187"/>
    <cellStyle name="Calculation 16 6 2 4" xfId="17542"/>
    <cellStyle name="Calculation 16 6 2 5" xfId="10670"/>
    <cellStyle name="Calculation 16 6 3" xfId="364"/>
    <cellStyle name="Calculation 16 6 3 2" xfId="31655"/>
    <cellStyle name="Calculation 16 6 3 2 2" xfId="47414"/>
    <cellStyle name="Calculation 16 6 3 3" xfId="23412"/>
    <cellStyle name="Calculation 16 6 3 3 2" xfId="39568"/>
    <cellStyle name="Calculation 16 6 3 4" xfId="15511"/>
    <cellStyle name="Calculation 16 6 3 5" xfId="15460"/>
    <cellStyle name="Calculation 16 6 4" xfId="26894"/>
    <cellStyle name="Calculation 16 6 4 2" xfId="42917"/>
    <cellStyle name="Calculation 16 6 5" xfId="19785"/>
    <cellStyle name="Calculation 16 6 5 2" xfId="36205"/>
    <cellStyle name="Calculation 16 6 6" xfId="11169"/>
    <cellStyle name="Calculation 16 6 7" xfId="11942"/>
    <cellStyle name="Calculation 16 7" xfId="365"/>
    <cellStyle name="Calculation 16 7 2" xfId="31061"/>
    <cellStyle name="Calculation 16 7 2 2" xfId="46862"/>
    <cellStyle name="Calculation 16 7 3" xfId="22939"/>
    <cellStyle name="Calculation 16 7 3 2" xfId="39137"/>
    <cellStyle name="Calculation 16 7 4" xfId="13107"/>
    <cellStyle name="Calculation 16 8" xfId="26314"/>
    <cellStyle name="Calculation 16 8 2" xfId="42380"/>
    <cellStyle name="Calculation 16 9" xfId="19321"/>
    <cellStyle name="Calculation 16 9 2" xfId="35784"/>
    <cellStyle name="Calculation 17" xfId="366"/>
    <cellStyle name="Calculation 17 2" xfId="367"/>
    <cellStyle name="Calculation 17 2 2" xfId="31079"/>
    <cellStyle name="Calculation 17 2 2 2" xfId="46878"/>
    <cellStyle name="Calculation 17 2 3" xfId="22954"/>
    <cellStyle name="Calculation 17 2 3 2" xfId="39150"/>
    <cellStyle name="Calculation 17 2 4" xfId="14990"/>
    <cellStyle name="Calculation 17 2 5" xfId="15408"/>
    <cellStyle name="Calculation 17 3" xfId="368"/>
    <cellStyle name="Calculation 17 3 2" xfId="34149"/>
    <cellStyle name="Calculation 17 3 2 2" xfId="49860"/>
    <cellStyle name="Calculation 17 3 3" xfId="25265"/>
    <cellStyle name="Calculation 17 3 3 2" xfId="41373"/>
    <cellStyle name="Calculation 17 3 4" xfId="17778"/>
    <cellStyle name="Calculation 17 3 5" xfId="18853"/>
    <cellStyle name="Calculation 17 4" xfId="369"/>
    <cellStyle name="Calculation 17 4 2" xfId="18594"/>
    <cellStyle name="Calculation 17 4 2 2" xfId="28627"/>
    <cellStyle name="Calculation 17 4 2 2 2" xfId="44558"/>
    <cellStyle name="Calculation 17 4 2 3" xfId="35357"/>
    <cellStyle name="Calculation 17 4 3" xfId="21086"/>
    <cellStyle name="Calculation 17 4 3 2" xfId="37414"/>
    <cellStyle name="Calculation 17 4 4" xfId="12776"/>
    <cellStyle name="Calculation 17 4 5" xfId="18875"/>
    <cellStyle name="Calculation 17 5" xfId="26332"/>
    <cellStyle name="Calculation 17 5 2" xfId="42395"/>
    <cellStyle name="Calculation 17 6" xfId="19337"/>
    <cellStyle name="Calculation 17 6 2" xfId="35797"/>
    <cellStyle name="Calculation 17 7" xfId="10553"/>
    <cellStyle name="Calculation 17 8" xfId="9983"/>
    <cellStyle name="Calculation 18" xfId="370"/>
    <cellStyle name="Calculation 18 2" xfId="371"/>
    <cellStyle name="Calculation 18 2 2" xfId="32255"/>
    <cellStyle name="Calculation 18 2 2 2" xfId="48007"/>
    <cellStyle name="Calculation 18 2 3" xfId="23884"/>
    <cellStyle name="Calculation 18 2 3 2" xfId="40033"/>
    <cellStyle name="Calculation 18 2 4" xfId="11183"/>
    <cellStyle name="Calculation 18 3" xfId="372"/>
    <cellStyle name="Calculation 18 3 2" xfId="33717"/>
    <cellStyle name="Calculation 18 3 2 2" xfId="49428"/>
    <cellStyle name="Calculation 18 3 3" xfId="24948"/>
    <cellStyle name="Calculation 18 3 3 2" xfId="41056"/>
    <cellStyle name="Calculation 18 3 4" xfId="17469"/>
    <cellStyle name="Calculation 18 4" xfId="373"/>
    <cellStyle name="Calculation 18 4 2" xfId="18659"/>
    <cellStyle name="Calculation 18 4 2 2" xfId="29260"/>
    <cellStyle name="Calculation 18 4 2 2 2" xfId="45144"/>
    <cellStyle name="Calculation 18 4 2 3" xfId="35375"/>
    <cellStyle name="Calculation 18 4 3" xfId="21592"/>
    <cellStyle name="Calculation 18 4 3 2" xfId="37873"/>
    <cellStyle name="Calculation 18 4 4" xfId="16055"/>
    <cellStyle name="Calculation 18 5" xfId="27469"/>
    <cellStyle name="Calculation 18 5 2" xfId="43485"/>
    <cellStyle name="Calculation 18 6" xfId="20236"/>
    <cellStyle name="Calculation 18 6 2" xfId="36649"/>
    <cellStyle name="Calculation 18 7" xfId="12235"/>
    <cellStyle name="Calculation 19" xfId="374"/>
    <cellStyle name="Calculation 19 2" xfId="375"/>
    <cellStyle name="Calculation 19 2 2" xfId="33260"/>
    <cellStyle name="Calculation 19 2 2 2" xfId="48971"/>
    <cellStyle name="Calculation 19 2 3" xfId="24605"/>
    <cellStyle name="Calculation 19 2 3 2" xfId="40713"/>
    <cellStyle name="Calculation 19 2 4" xfId="16952"/>
    <cellStyle name="Calculation 19 2 5" xfId="13735"/>
    <cellStyle name="Calculation 19 3" xfId="376"/>
    <cellStyle name="Calculation 19 3 2" xfId="30306"/>
    <cellStyle name="Calculation 19 3 2 2" xfId="46108"/>
    <cellStyle name="Calculation 19 3 3" xfId="22354"/>
    <cellStyle name="Calculation 19 3 3 2" xfId="38553"/>
    <cellStyle name="Calculation 19 3 4" xfId="14299"/>
    <cellStyle name="Calculation 19 3 5" xfId="12295"/>
    <cellStyle name="Calculation 19 4" xfId="28498"/>
    <cellStyle name="Calculation 19 4 2" xfId="44432"/>
    <cellStyle name="Calculation 19 5" xfId="20983"/>
    <cellStyle name="Calculation 19 5 2" xfId="37314"/>
    <cellStyle name="Calculation 19 6" xfId="12657"/>
    <cellStyle name="Calculation 19 7" xfId="12187"/>
    <cellStyle name="Calculation 2" xfId="377"/>
    <cellStyle name="Calculation 2 10" xfId="378"/>
    <cellStyle name="Calculation 2 10 2" xfId="379"/>
    <cellStyle name="Calculation 2 10 2 2" xfId="33465"/>
    <cellStyle name="Calculation 2 10 2 2 2" xfId="49176"/>
    <cellStyle name="Calculation 2 10 2 3" xfId="24763"/>
    <cellStyle name="Calculation 2 10 2 3 2" xfId="40871"/>
    <cellStyle name="Calculation 2 10 2 4" xfId="17145"/>
    <cellStyle name="Calculation 2 10 2 5" xfId="9928"/>
    <cellStyle name="Calculation 2 10 3" xfId="380"/>
    <cellStyle name="Calculation 2 10 3 2" xfId="31065"/>
    <cellStyle name="Calculation 2 10 3 2 2" xfId="46866"/>
    <cellStyle name="Calculation 2 10 3 3" xfId="22941"/>
    <cellStyle name="Calculation 2 10 3 3 2" xfId="39139"/>
    <cellStyle name="Calculation 2 10 3 4" xfId="14976"/>
    <cellStyle name="Calculation 2 10 3 5" xfId="10218"/>
    <cellStyle name="Calculation 2 10 4" xfId="26318"/>
    <cellStyle name="Calculation 2 10 4 2" xfId="42383"/>
    <cellStyle name="Calculation 2 10 5" xfId="19324"/>
    <cellStyle name="Calculation 2 10 5 2" xfId="35786"/>
    <cellStyle name="Calculation 2 10 6" xfId="10520"/>
    <cellStyle name="Calculation 2 10 7" xfId="17076"/>
    <cellStyle name="Calculation 2 11" xfId="381"/>
    <cellStyle name="Calculation 2 11 2" xfId="30468"/>
    <cellStyle name="Calculation 2 11 2 2" xfId="46269"/>
    <cellStyle name="Calculation 2 11 3" xfId="22476"/>
    <cellStyle name="Calculation 2 11 3 2" xfId="38674"/>
    <cellStyle name="Calculation 2 11 4" xfId="12759"/>
    <cellStyle name="Calculation 2 12" xfId="382"/>
    <cellStyle name="Calculation 2 12 2" xfId="18584"/>
    <cellStyle name="Calculation 2 12 2 2" xfId="28613"/>
    <cellStyle name="Calculation 2 12 2 2 2" xfId="44546"/>
    <cellStyle name="Calculation 2 12 2 3" xfId="35349"/>
    <cellStyle name="Calculation 2 12 3" xfId="21073"/>
    <cellStyle name="Calculation 2 12 3 2" xfId="37403"/>
    <cellStyle name="Calculation 2 12 4" xfId="12762"/>
    <cellStyle name="Calculation 2 12 5" xfId="13122"/>
    <cellStyle name="Calculation 2 13" xfId="25771"/>
    <cellStyle name="Calculation 2 13 2" xfId="41871"/>
    <cellStyle name="Calculation 2 14" xfId="18889"/>
    <cellStyle name="Calculation 2 14 2" xfId="35386"/>
    <cellStyle name="Calculation 2 15" xfId="14337"/>
    <cellStyle name="Calculation 2 2" xfId="383"/>
    <cellStyle name="Calculation 2 2 10" xfId="25798"/>
    <cellStyle name="Calculation 2 2 10 2" xfId="41889"/>
    <cellStyle name="Calculation 2 2 11" xfId="18913"/>
    <cellStyle name="Calculation 2 2 11 2" xfId="35401"/>
    <cellStyle name="Calculation 2 2 12" xfId="12679"/>
    <cellStyle name="Calculation 2 2 2" xfId="384"/>
    <cellStyle name="Calculation 2 2 2 10" xfId="18942"/>
    <cellStyle name="Calculation 2 2 2 10 2" xfId="35426"/>
    <cellStyle name="Calculation 2 2 2 11" xfId="10378"/>
    <cellStyle name="Calculation 2 2 2 2" xfId="385"/>
    <cellStyle name="Calculation 2 2 2 2 10" xfId="15402"/>
    <cellStyle name="Calculation 2 2 2 2 2" xfId="386"/>
    <cellStyle name="Calculation 2 2 2 2 2 2" xfId="387"/>
    <cellStyle name="Calculation 2 2 2 2 2 2 2" xfId="388"/>
    <cellStyle name="Calculation 2 2 2 2 2 2 2 2" xfId="31953"/>
    <cellStyle name="Calculation 2 2 2 2 2 2 2 2 2" xfId="47710"/>
    <cellStyle name="Calculation 2 2 2 2 2 2 2 3" xfId="23645"/>
    <cellStyle name="Calculation 2 2 2 2 2 2 2 3 2" xfId="39799"/>
    <cellStyle name="Calculation 2 2 2 2 2 2 2 4" xfId="10046"/>
    <cellStyle name="Calculation 2 2 2 2 2 2 3" xfId="389"/>
    <cellStyle name="Calculation 2 2 2 2 2 2 3 2" xfId="34584"/>
    <cellStyle name="Calculation 2 2 2 2 2 2 3 2 2" xfId="50295"/>
    <cellStyle name="Calculation 2 2 2 2 2 2 3 3" xfId="25574"/>
    <cellStyle name="Calculation 2 2 2 2 2 2 3 3 2" xfId="41682"/>
    <cellStyle name="Calculation 2 2 2 2 2 2 3 4" xfId="35113"/>
    <cellStyle name="Calculation 2 2 2 2 2 2 4" xfId="390"/>
    <cellStyle name="Calculation 2 2 2 2 2 2 4 2" xfId="28975"/>
    <cellStyle name="Calculation 2 2 2 2 2 2 4 2 2" xfId="44864"/>
    <cellStyle name="Calculation 2 2 2 2 2 2 4 3" xfId="21368"/>
    <cellStyle name="Calculation 2 2 2 2 2 2 4 3 2" xfId="37654"/>
    <cellStyle name="Calculation 2 2 2 2 2 2 4 4" xfId="15410"/>
    <cellStyle name="Calculation 2 2 2 2 2 2 5" xfId="27184"/>
    <cellStyle name="Calculation 2 2 2 2 2 2 5 2" xfId="43205"/>
    <cellStyle name="Calculation 2 2 2 2 2 2 6" xfId="20012"/>
    <cellStyle name="Calculation 2 2 2 2 2 2 6 2" xfId="36430"/>
    <cellStyle name="Calculation 2 2 2 2 2 2 7" xfId="10106"/>
    <cellStyle name="Calculation 2 2 2 2 2 3" xfId="391"/>
    <cellStyle name="Calculation 2 2 2 2 2 3 2" xfId="392"/>
    <cellStyle name="Calculation 2 2 2 2 2 3 2 2" xfId="32484"/>
    <cellStyle name="Calculation 2 2 2 2 2 3 2 2 2" xfId="48216"/>
    <cellStyle name="Calculation 2 2 2 2 2 3 2 3" xfId="24052"/>
    <cellStyle name="Calculation 2 2 2 2 2 3 2 3 2" xfId="40181"/>
    <cellStyle name="Calculation 2 2 2 2 2 3 2 4" xfId="13794"/>
    <cellStyle name="Calculation 2 2 2 2 2 3 3" xfId="393"/>
    <cellStyle name="Calculation 2 2 2 2 2 3 3 2" xfId="33555"/>
    <cellStyle name="Calculation 2 2 2 2 2 3 3 2 2" xfId="49266"/>
    <cellStyle name="Calculation 2 2 2 2 2 3 3 3" xfId="24829"/>
    <cellStyle name="Calculation 2 2 2 2 2 3 3 3 2" xfId="40937"/>
    <cellStyle name="Calculation 2 2 2 2 2 3 3 4" xfId="16636"/>
    <cellStyle name="Calculation 2 2 2 2 2 3 4" xfId="394"/>
    <cellStyle name="Calculation 2 2 2 2 2 3 4 2" xfId="29489"/>
    <cellStyle name="Calculation 2 2 2 2 2 3 4 2 2" xfId="45353"/>
    <cellStyle name="Calculation 2 2 2 2 2 3 4 3" xfId="21760"/>
    <cellStyle name="Calculation 2 2 2 2 2 3 4 3 2" xfId="38021"/>
    <cellStyle name="Calculation 2 2 2 2 2 3 4 4" xfId="11886"/>
    <cellStyle name="Calculation 2 2 2 2 2 3 5" xfId="27698"/>
    <cellStyle name="Calculation 2 2 2 2 2 3 5 2" xfId="43694"/>
    <cellStyle name="Calculation 2 2 2 2 2 3 6" xfId="20404"/>
    <cellStyle name="Calculation 2 2 2 2 2 3 6 2" xfId="36797"/>
    <cellStyle name="Calculation 2 2 2 2 2 3 7" xfId="11596"/>
    <cellStyle name="Calculation 2 2 2 2 2 4" xfId="395"/>
    <cellStyle name="Calculation 2 2 2 2 2 4 2" xfId="396"/>
    <cellStyle name="Calculation 2 2 2 2 2 4 2 2" xfId="33121"/>
    <cellStyle name="Calculation 2 2 2 2 2 4 2 2 2" xfId="48832"/>
    <cellStyle name="Calculation 2 2 2 2 2 4 2 3" xfId="24495"/>
    <cellStyle name="Calculation 2 2 2 2 2 4 2 3 2" xfId="40603"/>
    <cellStyle name="Calculation 2 2 2 2 2 4 2 4" xfId="17127"/>
    <cellStyle name="Calculation 2 2 2 2 2 4 3" xfId="397"/>
    <cellStyle name="Calculation 2 2 2 2 2 4 3 2" xfId="30151"/>
    <cellStyle name="Calculation 2 2 2 2 2 4 3 2 2" xfId="45973"/>
    <cellStyle name="Calculation 2 2 2 2 2 4 3 3" xfId="22227"/>
    <cellStyle name="Calculation 2 2 2 2 2 4 3 3 2" xfId="38446"/>
    <cellStyle name="Calculation 2 2 2 2 2 4 3 4" xfId="17171"/>
    <cellStyle name="Calculation 2 2 2 2 2 4 4" xfId="28346"/>
    <cellStyle name="Calculation 2 2 2 2 2 4 4 2" xfId="44300"/>
    <cellStyle name="Calculation 2 2 2 2 2 4 5" xfId="20859"/>
    <cellStyle name="Calculation 2 2 2 2 2 4 5 2" xfId="37210"/>
    <cellStyle name="Calculation 2 2 2 2 2 4 6" xfId="14018"/>
    <cellStyle name="Calculation 2 2 2 2 2 5" xfId="398"/>
    <cellStyle name="Calculation 2 2 2 2 2 5 2" xfId="399"/>
    <cellStyle name="Calculation 2 2 2 2 2 5 2 2" xfId="33952"/>
    <cellStyle name="Calculation 2 2 2 2 2 5 2 2 2" xfId="49663"/>
    <cellStyle name="Calculation 2 2 2 2 2 5 2 3" xfId="25119"/>
    <cellStyle name="Calculation 2 2 2 2 2 5 2 3 2" xfId="41227"/>
    <cellStyle name="Calculation 2 2 2 2 2 5 2 4" xfId="13730"/>
    <cellStyle name="Calculation 2 2 2 2 2 5 3" xfId="400"/>
    <cellStyle name="Calculation 2 2 2 2 2 5 3 2" xfId="31395"/>
    <cellStyle name="Calculation 2 2 2 2 2 5 3 2 2" xfId="47174"/>
    <cellStyle name="Calculation 2 2 2 2 2 5 3 3" xfId="23204"/>
    <cellStyle name="Calculation 2 2 2 2 2 5 3 3 2" xfId="39380"/>
    <cellStyle name="Calculation 2 2 2 2 2 5 3 4" xfId="11085"/>
    <cellStyle name="Calculation 2 2 2 2 2 5 4" xfId="26634"/>
    <cellStyle name="Calculation 2 2 2 2 2 5 4 2" xfId="42677"/>
    <cellStyle name="Calculation 2 2 2 2 2 5 5" xfId="19577"/>
    <cellStyle name="Calculation 2 2 2 2 2 5 5 2" xfId="36017"/>
    <cellStyle name="Calculation 2 2 2 2 2 5 6" xfId="17881"/>
    <cellStyle name="Calculation 2 2 2 2 2 6" xfId="401"/>
    <cellStyle name="Calculation 2 2 2 2 2 6 2" xfId="30794"/>
    <cellStyle name="Calculation 2 2 2 2 2 6 2 2" xfId="46595"/>
    <cellStyle name="Calculation 2 2 2 2 2 6 3" xfId="22731"/>
    <cellStyle name="Calculation 2 2 2 2 2 6 3 2" xfId="38929"/>
    <cellStyle name="Calculation 2 2 2 2 2 6 4" xfId="13570"/>
    <cellStyle name="Calculation 2 2 2 2 2 7" xfId="26054"/>
    <cellStyle name="Calculation 2 2 2 2 2 7 2" xfId="42140"/>
    <cellStyle name="Calculation 2 2 2 2 2 8" xfId="19113"/>
    <cellStyle name="Calculation 2 2 2 2 2 8 2" xfId="35596"/>
    <cellStyle name="Calculation 2 2 2 2 2 9" xfId="13097"/>
    <cellStyle name="Calculation 2 2 2 2 3" xfId="402"/>
    <cellStyle name="Calculation 2 2 2 2 3 2" xfId="403"/>
    <cellStyle name="Calculation 2 2 2 2 3 2 2" xfId="404"/>
    <cellStyle name="Calculation 2 2 2 2 3 2 2 2" xfId="32138"/>
    <cellStyle name="Calculation 2 2 2 2 3 2 2 2 2" xfId="47893"/>
    <cellStyle name="Calculation 2 2 2 2 3 2 2 3" xfId="23788"/>
    <cellStyle name="Calculation 2 2 2 2 3 2 2 3 2" xfId="39940"/>
    <cellStyle name="Calculation 2 2 2 2 3 2 2 4" xfId="12849"/>
    <cellStyle name="Calculation 2 2 2 2 3 2 3" xfId="405"/>
    <cellStyle name="Calculation 2 2 2 2 3 2 3 2" xfId="33546"/>
    <cellStyle name="Calculation 2 2 2 2 3 2 3 2 2" xfId="49257"/>
    <cellStyle name="Calculation 2 2 2 2 3 2 3 3" xfId="24820"/>
    <cellStyle name="Calculation 2 2 2 2 3 2 3 3 2" xfId="40928"/>
    <cellStyle name="Calculation 2 2 2 2 3 2 3 4" xfId="15769"/>
    <cellStyle name="Calculation 2 2 2 2 3 2 4" xfId="406"/>
    <cellStyle name="Calculation 2 2 2 2 3 2 4 2" xfId="29159"/>
    <cellStyle name="Calculation 2 2 2 2 3 2 4 2 2" xfId="45046"/>
    <cellStyle name="Calculation 2 2 2 2 3 2 4 3" xfId="21511"/>
    <cellStyle name="Calculation 2 2 2 2 3 2 4 3 2" xfId="37795"/>
    <cellStyle name="Calculation 2 2 2 2 3 2 4 4" xfId="16879"/>
    <cellStyle name="Calculation 2 2 2 2 3 2 5" xfId="27368"/>
    <cellStyle name="Calculation 2 2 2 2 3 2 5 2" xfId="43387"/>
    <cellStyle name="Calculation 2 2 2 2 3 2 6" xfId="20155"/>
    <cellStyle name="Calculation 2 2 2 2 3 2 6 2" xfId="36571"/>
    <cellStyle name="Calculation 2 2 2 2 3 2 7" xfId="15101"/>
    <cellStyle name="Calculation 2 2 2 2 3 3" xfId="407"/>
    <cellStyle name="Calculation 2 2 2 2 3 3 2" xfId="408"/>
    <cellStyle name="Calculation 2 2 2 2 3 3 2 2" xfId="32682"/>
    <cellStyle name="Calculation 2 2 2 2 3 3 2 2 2" xfId="48394"/>
    <cellStyle name="Calculation 2 2 2 2 3 3 2 3" xfId="24211"/>
    <cellStyle name="Calculation 2 2 2 2 3 3 2 3 2" xfId="40320"/>
    <cellStyle name="Calculation 2 2 2 2 3 3 2 4" xfId="12881"/>
    <cellStyle name="Calculation 2 2 2 2 3 3 3" xfId="409"/>
    <cellStyle name="Calculation 2 2 2 2 3 3 3 2" xfId="33852"/>
    <cellStyle name="Calculation 2 2 2 2 3 3 3 2 2" xfId="49563"/>
    <cellStyle name="Calculation 2 2 2 2 3 3 3 3" xfId="25043"/>
    <cellStyle name="Calculation 2 2 2 2 3 3 3 3 2" xfId="41151"/>
    <cellStyle name="Calculation 2 2 2 2 3 3 3 4" xfId="14594"/>
    <cellStyle name="Calculation 2 2 2 2 3 3 4" xfId="410"/>
    <cellStyle name="Calculation 2 2 2 2 3 3 4 2" xfId="29687"/>
    <cellStyle name="Calculation 2 2 2 2 3 3 4 2 2" xfId="45531"/>
    <cellStyle name="Calculation 2 2 2 2 3 3 4 3" xfId="21919"/>
    <cellStyle name="Calculation 2 2 2 2 3 3 4 3 2" xfId="38160"/>
    <cellStyle name="Calculation 2 2 2 2 3 3 4 4" xfId="18274"/>
    <cellStyle name="Calculation 2 2 2 2 3 3 5" xfId="27896"/>
    <cellStyle name="Calculation 2 2 2 2 3 3 5 2" xfId="43872"/>
    <cellStyle name="Calculation 2 2 2 2 3 3 6" xfId="20563"/>
    <cellStyle name="Calculation 2 2 2 2 3 3 6 2" xfId="36936"/>
    <cellStyle name="Calculation 2 2 2 2 3 3 7" xfId="11808"/>
    <cellStyle name="Calculation 2 2 2 2 3 4" xfId="411"/>
    <cellStyle name="Calculation 2 2 2 2 3 4 2" xfId="412"/>
    <cellStyle name="Calculation 2 2 2 2 3 4 2 2" xfId="33308"/>
    <cellStyle name="Calculation 2 2 2 2 3 4 2 2 2" xfId="49019"/>
    <cellStyle name="Calculation 2 2 2 2 3 4 2 3" xfId="24642"/>
    <cellStyle name="Calculation 2 2 2 2 3 4 2 3 2" xfId="40750"/>
    <cellStyle name="Calculation 2 2 2 2 3 4 2 4" xfId="14866"/>
    <cellStyle name="Calculation 2 2 2 2 3 4 3" xfId="413"/>
    <cellStyle name="Calculation 2 2 2 2 3 4 3 2" xfId="30356"/>
    <cellStyle name="Calculation 2 2 2 2 3 4 3 2 2" xfId="46158"/>
    <cellStyle name="Calculation 2 2 2 2 3 4 3 3" xfId="22392"/>
    <cellStyle name="Calculation 2 2 2 2 3 4 3 3 2" xfId="38591"/>
    <cellStyle name="Calculation 2 2 2 2 3 4 3 4" xfId="16057"/>
    <cellStyle name="Calculation 2 2 2 2 3 4 4" xfId="28546"/>
    <cellStyle name="Calculation 2 2 2 2 3 4 4 2" xfId="44480"/>
    <cellStyle name="Calculation 2 2 2 2 3 4 5" xfId="21020"/>
    <cellStyle name="Calculation 2 2 2 2 3 4 5 2" xfId="37351"/>
    <cellStyle name="Calculation 2 2 2 2 3 4 6" xfId="18110"/>
    <cellStyle name="Calculation 2 2 2 2 3 5" xfId="414"/>
    <cellStyle name="Calculation 2 2 2 2 3 5 2" xfId="415"/>
    <cellStyle name="Calculation 2 2 2 2 3 5 2 2" xfId="33381"/>
    <cellStyle name="Calculation 2 2 2 2 3 5 2 2 2" xfId="49092"/>
    <cellStyle name="Calculation 2 2 2 2 3 5 2 3" xfId="24698"/>
    <cellStyle name="Calculation 2 2 2 2 3 5 2 3 2" xfId="40806"/>
    <cellStyle name="Calculation 2 2 2 2 3 5 2 4" xfId="10033"/>
    <cellStyle name="Calculation 2 2 2 2 3 5 3" xfId="416"/>
    <cellStyle name="Calculation 2 2 2 2 3 5 3 2" xfId="31593"/>
    <cellStyle name="Calculation 2 2 2 2 3 5 3 2 2" xfId="47352"/>
    <cellStyle name="Calculation 2 2 2 2 3 5 3 3" xfId="23363"/>
    <cellStyle name="Calculation 2 2 2 2 3 5 3 3 2" xfId="39519"/>
    <cellStyle name="Calculation 2 2 2 2 3 5 3 4" xfId="11941"/>
    <cellStyle name="Calculation 2 2 2 2 3 5 4" xfId="26832"/>
    <cellStyle name="Calculation 2 2 2 2 3 5 4 2" xfId="42855"/>
    <cellStyle name="Calculation 2 2 2 2 3 5 5" xfId="19736"/>
    <cellStyle name="Calculation 2 2 2 2 3 5 5 2" xfId="36156"/>
    <cellStyle name="Calculation 2 2 2 2 3 5 6" xfId="13680"/>
    <cellStyle name="Calculation 2 2 2 2 3 6" xfId="417"/>
    <cellStyle name="Calculation 2 2 2 2 3 6 2" xfId="30998"/>
    <cellStyle name="Calculation 2 2 2 2 3 6 2 2" xfId="46799"/>
    <cellStyle name="Calculation 2 2 2 2 3 6 3" xfId="22889"/>
    <cellStyle name="Calculation 2 2 2 2 3 6 3 2" xfId="39087"/>
    <cellStyle name="Calculation 2 2 2 2 3 6 4" xfId="13675"/>
    <cellStyle name="Calculation 2 2 2 2 3 7" xfId="26252"/>
    <cellStyle name="Calculation 2 2 2 2 3 7 2" xfId="42318"/>
    <cellStyle name="Calculation 2 2 2 2 3 8" xfId="19272"/>
    <cellStyle name="Calculation 2 2 2 2 3 8 2" xfId="35735"/>
    <cellStyle name="Calculation 2 2 2 2 3 9" xfId="15663"/>
    <cellStyle name="Calculation 2 2 2 2 4" xfId="418"/>
    <cellStyle name="Calculation 2 2 2 2 4 2" xfId="419"/>
    <cellStyle name="Calculation 2 2 2 2 4 2 2" xfId="31789"/>
    <cellStyle name="Calculation 2 2 2 2 4 2 2 2" xfId="47546"/>
    <cellStyle name="Calculation 2 2 2 2 4 2 3" xfId="23517"/>
    <cellStyle name="Calculation 2 2 2 2 4 2 3 2" xfId="39671"/>
    <cellStyle name="Calculation 2 2 2 2 4 2 4" xfId="11257"/>
    <cellStyle name="Calculation 2 2 2 2 4 3" xfId="420"/>
    <cellStyle name="Calculation 2 2 2 2 4 3 2" xfId="30434"/>
    <cellStyle name="Calculation 2 2 2 2 4 3 2 2" xfId="46235"/>
    <cellStyle name="Calculation 2 2 2 2 4 3 3" xfId="22452"/>
    <cellStyle name="Calculation 2 2 2 2 4 3 3 2" xfId="38650"/>
    <cellStyle name="Calculation 2 2 2 2 4 3 4" xfId="9866"/>
    <cellStyle name="Calculation 2 2 2 2 4 4" xfId="421"/>
    <cellStyle name="Calculation 2 2 2 2 4 4 2" xfId="28811"/>
    <cellStyle name="Calculation 2 2 2 2 4 4 2 2" xfId="44700"/>
    <cellStyle name="Calculation 2 2 2 2 4 4 3" xfId="21240"/>
    <cellStyle name="Calculation 2 2 2 2 4 4 3 2" xfId="37526"/>
    <cellStyle name="Calculation 2 2 2 2 4 4 4" xfId="14344"/>
    <cellStyle name="Calculation 2 2 2 2 4 5" xfId="27020"/>
    <cellStyle name="Calculation 2 2 2 2 4 5 2" xfId="43041"/>
    <cellStyle name="Calculation 2 2 2 2 4 6" xfId="19884"/>
    <cellStyle name="Calculation 2 2 2 2 4 6 2" xfId="36302"/>
    <cellStyle name="Calculation 2 2 2 2 4 7" xfId="15539"/>
    <cellStyle name="Calculation 2 2 2 2 5" xfId="422"/>
    <cellStyle name="Calculation 2 2 2 2 5 2" xfId="423"/>
    <cellStyle name="Calculation 2 2 2 2 5 2 2" xfId="32956"/>
    <cellStyle name="Calculation 2 2 2 2 5 2 2 2" xfId="48667"/>
    <cellStyle name="Calculation 2 2 2 2 5 2 3" xfId="24367"/>
    <cellStyle name="Calculation 2 2 2 2 5 2 3 2" xfId="40475"/>
    <cellStyle name="Calculation 2 2 2 2 5 2 4" xfId="13674"/>
    <cellStyle name="Calculation 2 2 2 2 5 3" xfId="424"/>
    <cellStyle name="Calculation 2 2 2 2 5 3 2" xfId="29986"/>
    <cellStyle name="Calculation 2 2 2 2 5 3 2 2" xfId="45809"/>
    <cellStyle name="Calculation 2 2 2 2 5 3 3" xfId="22098"/>
    <cellStyle name="Calculation 2 2 2 2 5 3 3 2" xfId="38318"/>
    <cellStyle name="Calculation 2 2 2 2 5 3 4" xfId="10701"/>
    <cellStyle name="Calculation 2 2 2 2 5 4" xfId="28181"/>
    <cellStyle name="Calculation 2 2 2 2 5 4 2" xfId="44136"/>
    <cellStyle name="Calculation 2 2 2 2 5 5" xfId="20730"/>
    <cellStyle name="Calculation 2 2 2 2 5 5 2" xfId="37082"/>
    <cellStyle name="Calculation 2 2 2 2 5 6" xfId="16068"/>
    <cellStyle name="Calculation 2 2 2 2 6" xfId="425"/>
    <cellStyle name="Calculation 2 2 2 2 6 2" xfId="426"/>
    <cellStyle name="Calculation 2 2 2 2 6 2 2" xfId="34472"/>
    <cellStyle name="Calculation 2 2 2 2 6 2 2 2" xfId="50183"/>
    <cellStyle name="Calculation 2 2 2 2 6 2 3" xfId="25497"/>
    <cellStyle name="Calculation 2 2 2 2 6 2 3 2" xfId="41605"/>
    <cellStyle name="Calculation 2 2 2 2 6 2 4" xfId="35001"/>
    <cellStyle name="Calculation 2 2 2 2 6 3" xfId="427"/>
    <cellStyle name="Calculation 2 2 2 2 6 3 2" xfId="31230"/>
    <cellStyle name="Calculation 2 2 2 2 6 3 2 2" xfId="47010"/>
    <cellStyle name="Calculation 2 2 2 2 6 3 3" xfId="23075"/>
    <cellStyle name="Calculation 2 2 2 2 6 3 3 2" xfId="39252"/>
    <cellStyle name="Calculation 2 2 2 2 6 3 4" xfId="16851"/>
    <cellStyle name="Calculation 2 2 2 2 6 4" xfId="26469"/>
    <cellStyle name="Calculation 2 2 2 2 6 4 2" xfId="42513"/>
    <cellStyle name="Calculation 2 2 2 2 6 5" xfId="19448"/>
    <cellStyle name="Calculation 2 2 2 2 6 5 2" xfId="35889"/>
    <cellStyle name="Calculation 2 2 2 2 6 6" xfId="10859"/>
    <cellStyle name="Calculation 2 2 2 2 7" xfId="428"/>
    <cellStyle name="Calculation 2 2 2 2 7 2" xfId="30629"/>
    <cellStyle name="Calculation 2 2 2 2 7 2 2" xfId="46430"/>
    <cellStyle name="Calculation 2 2 2 2 7 3" xfId="22602"/>
    <cellStyle name="Calculation 2 2 2 2 7 3 2" xfId="38800"/>
    <cellStyle name="Calculation 2 2 2 2 7 4" xfId="15817"/>
    <cellStyle name="Calculation 2 2 2 2 8" xfId="25889"/>
    <cellStyle name="Calculation 2 2 2 2 8 2" xfId="41976"/>
    <cellStyle name="Calculation 2 2 2 2 9" xfId="18984"/>
    <cellStyle name="Calculation 2 2 2 2 9 2" xfId="35468"/>
    <cellStyle name="Calculation 2 2 2 3" xfId="429"/>
    <cellStyle name="Calculation 2 2 2 3 2" xfId="430"/>
    <cellStyle name="Calculation 2 2 2 3 2 2" xfId="431"/>
    <cellStyle name="Calculation 2 2 2 3 2 2 2" xfId="31898"/>
    <cellStyle name="Calculation 2 2 2 3 2 2 2 2" xfId="47655"/>
    <cellStyle name="Calculation 2 2 2 3 2 2 3" xfId="23603"/>
    <cellStyle name="Calculation 2 2 2 3 2 2 3 2" xfId="39757"/>
    <cellStyle name="Calculation 2 2 2 3 2 2 4" xfId="14075"/>
    <cellStyle name="Calculation 2 2 2 3 2 3" xfId="432"/>
    <cellStyle name="Calculation 2 2 2 3 2 3 2" xfId="33986"/>
    <cellStyle name="Calculation 2 2 2 3 2 3 2 2" xfId="49697"/>
    <cellStyle name="Calculation 2 2 2 3 2 3 3" xfId="25144"/>
    <cellStyle name="Calculation 2 2 2 3 2 3 3 2" xfId="41252"/>
    <cellStyle name="Calculation 2 2 2 3 2 3 4" xfId="14972"/>
    <cellStyle name="Calculation 2 2 2 3 2 4" xfId="433"/>
    <cellStyle name="Calculation 2 2 2 3 2 4 2" xfId="28920"/>
    <cellStyle name="Calculation 2 2 2 3 2 4 2 2" xfId="44809"/>
    <cellStyle name="Calculation 2 2 2 3 2 4 3" xfId="21326"/>
    <cellStyle name="Calculation 2 2 2 3 2 4 3 2" xfId="37612"/>
    <cellStyle name="Calculation 2 2 2 3 2 4 4" xfId="18150"/>
    <cellStyle name="Calculation 2 2 2 3 2 5" xfId="27129"/>
    <cellStyle name="Calculation 2 2 2 3 2 5 2" xfId="43150"/>
    <cellStyle name="Calculation 2 2 2 3 2 6" xfId="19970"/>
    <cellStyle name="Calculation 2 2 2 3 2 6 2" xfId="36388"/>
    <cellStyle name="Calculation 2 2 2 3 2 7" xfId="9811"/>
    <cellStyle name="Calculation 2 2 2 3 3" xfId="434"/>
    <cellStyle name="Calculation 2 2 2 3 3 2" xfId="435"/>
    <cellStyle name="Calculation 2 2 2 3 3 2 2" xfId="32429"/>
    <cellStyle name="Calculation 2 2 2 3 3 2 2 2" xfId="48161"/>
    <cellStyle name="Calculation 2 2 2 3 3 2 3" xfId="24010"/>
    <cellStyle name="Calculation 2 2 2 3 3 2 3 2" xfId="40139"/>
    <cellStyle name="Calculation 2 2 2 3 3 2 4" xfId="12614"/>
    <cellStyle name="Calculation 2 2 2 3 3 3" xfId="436"/>
    <cellStyle name="Calculation 2 2 2 3 3 3 2" xfId="33684"/>
    <cellStyle name="Calculation 2 2 2 3 3 3 2 2" xfId="49395"/>
    <cellStyle name="Calculation 2 2 2 3 3 3 3" xfId="24925"/>
    <cellStyle name="Calculation 2 2 2 3 3 3 3 2" xfId="41033"/>
    <cellStyle name="Calculation 2 2 2 3 3 3 4" xfId="17716"/>
    <cellStyle name="Calculation 2 2 2 3 3 4" xfId="437"/>
    <cellStyle name="Calculation 2 2 2 3 3 4 2" xfId="29434"/>
    <cellStyle name="Calculation 2 2 2 3 3 4 2 2" xfId="45298"/>
    <cellStyle name="Calculation 2 2 2 3 3 4 3" xfId="21718"/>
    <cellStyle name="Calculation 2 2 2 3 3 4 3 2" xfId="37979"/>
    <cellStyle name="Calculation 2 2 2 3 3 4 4" xfId="10841"/>
    <cellStyle name="Calculation 2 2 2 3 3 5" xfId="27643"/>
    <cellStyle name="Calculation 2 2 2 3 3 5 2" xfId="43639"/>
    <cellStyle name="Calculation 2 2 2 3 3 6" xfId="20362"/>
    <cellStyle name="Calculation 2 2 2 3 3 6 2" xfId="36755"/>
    <cellStyle name="Calculation 2 2 2 3 3 7" xfId="11525"/>
    <cellStyle name="Calculation 2 2 2 3 4" xfId="438"/>
    <cellStyle name="Calculation 2 2 2 3 4 2" xfId="439"/>
    <cellStyle name="Calculation 2 2 2 3 4 2 2" xfId="33066"/>
    <cellStyle name="Calculation 2 2 2 3 4 2 2 2" xfId="48777"/>
    <cellStyle name="Calculation 2 2 2 3 4 2 3" xfId="24453"/>
    <cellStyle name="Calculation 2 2 2 3 4 2 3 2" xfId="40561"/>
    <cellStyle name="Calculation 2 2 2 3 4 2 4" xfId="11377"/>
    <cellStyle name="Calculation 2 2 2 3 4 3" xfId="440"/>
    <cellStyle name="Calculation 2 2 2 3 4 3 2" xfId="30096"/>
    <cellStyle name="Calculation 2 2 2 3 4 3 2 2" xfId="45918"/>
    <cellStyle name="Calculation 2 2 2 3 4 3 3" xfId="22185"/>
    <cellStyle name="Calculation 2 2 2 3 4 3 3 2" xfId="38404"/>
    <cellStyle name="Calculation 2 2 2 3 4 3 4" xfId="11100"/>
    <cellStyle name="Calculation 2 2 2 3 4 4" xfId="28291"/>
    <cellStyle name="Calculation 2 2 2 3 4 4 2" xfId="44245"/>
    <cellStyle name="Calculation 2 2 2 3 4 5" xfId="20817"/>
    <cellStyle name="Calculation 2 2 2 3 4 5 2" xfId="37168"/>
    <cellStyle name="Calculation 2 2 2 3 4 6" xfId="13937"/>
    <cellStyle name="Calculation 2 2 2 3 5" xfId="441"/>
    <cellStyle name="Calculation 2 2 2 3 5 2" xfId="442"/>
    <cellStyle name="Calculation 2 2 2 3 5 2 2" xfId="34093"/>
    <cellStyle name="Calculation 2 2 2 3 5 2 2 2" xfId="49804"/>
    <cellStyle name="Calculation 2 2 2 3 5 2 3" xfId="25228"/>
    <cellStyle name="Calculation 2 2 2 3 5 2 3 2" xfId="41336"/>
    <cellStyle name="Calculation 2 2 2 3 5 2 4" xfId="10595"/>
    <cellStyle name="Calculation 2 2 2 3 5 3" xfId="443"/>
    <cellStyle name="Calculation 2 2 2 3 5 3 2" xfId="31340"/>
    <cellStyle name="Calculation 2 2 2 3 5 3 2 2" xfId="47119"/>
    <cellStyle name="Calculation 2 2 2 3 5 3 3" xfId="23162"/>
    <cellStyle name="Calculation 2 2 2 3 5 3 3 2" xfId="39338"/>
    <cellStyle name="Calculation 2 2 2 3 5 3 4" xfId="12266"/>
    <cellStyle name="Calculation 2 2 2 3 5 4" xfId="26579"/>
    <cellStyle name="Calculation 2 2 2 3 5 4 2" xfId="42622"/>
    <cellStyle name="Calculation 2 2 2 3 5 5" xfId="19535"/>
    <cellStyle name="Calculation 2 2 2 3 5 5 2" xfId="35975"/>
    <cellStyle name="Calculation 2 2 2 3 5 6" xfId="13917"/>
    <cellStyle name="Calculation 2 2 2 3 6" xfId="444"/>
    <cellStyle name="Calculation 2 2 2 3 6 2" xfId="30739"/>
    <cellStyle name="Calculation 2 2 2 3 6 2 2" xfId="46540"/>
    <cellStyle name="Calculation 2 2 2 3 6 3" xfId="22689"/>
    <cellStyle name="Calculation 2 2 2 3 6 3 2" xfId="38887"/>
    <cellStyle name="Calculation 2 2 2 3 6 4" xfId="13212"/>
    <cellStyle name="Calculation 2 2 2 3 7" xfId="25999"/>
    <cellStyle name="Calculation 2 2 2 3 7 2" xfId="42085"/>
    <cellStyle name="Calculation 2 2 2 3 8" xfId="19071"/>
    <cellStyle name="Calculation 2 2 2 3 8 2" xfId="35554"/>
    <cellStyle name="Calculation 2 2 2 3 9" xfId="10805"/>
    <cellStyle name="Calculation 2 2 2 4" xfId="445"/>
    <cellStyle name="Calculation 2 2 2 4 2" xfId="446"/>
    <cellStyle name="Calculation 2 2 2 4 2 2" xfId="447"/>
    <cellStyle name="Calculation 2 2 2 4 2 2 2" xfId="32078"/>
    <cellStyle name="Calculation 2 2 2 4 2 2 2 2" xfId="47835"/>
    <cellStyle name="Calculation 2 2 2 4 2 2 3" xfId="23743"/>
    <cellStyle name="Calculation 2 2 2 4 2 2 3 2" xfId="39897"/>
    <cellStyle name="Calculation 2 2 2 4 2 2 4" xfId="12753"/>
    <cellStyle name="Calculation 2 2 2 4 2 3" xfId="448"/>
    <cellStyle name="Calculation 2 2 2 4 2 3 2" xfId="34016"/>
    <cellStyle name="Calculation 2 2 2 4 2 3 2 2" xfId="49727"/>
    <cellStyle name="Calculation 2 2 2 4 2 3 3" xfId="25166"/>
    <cellStyle name="Calculation 2 2 2 4 2 3 3 2" xfId="41274"/>
    <cellStyle name="Calculation 2 2 2 4 2 3 4" xfId="18166"/>
    <cellStyle name="Calculation 2 2 2 4 2 4" xfId="449"/>
    <cellStyle name="Calculation 2 2 2 4 2 4 2" xfId="29100"/>
    <cellStyle name="Calculation 2 2 2 4 2 4 2 2" xfId="44989"/>
    <cellStyle name="Calculation 2 2 2 4 2 4 3" xfId="21466"/>
    <cellStyle name="Calculation 2 2 2 4 2 4 3 2" xfId="37752"/>
    <cellStyle name="Calculation 2 2 2 4 2 4 4" xfId="16018"/>
    <cellStyle name="Calculation 2 2 2 4 2 5" xfId="27309"/>
    <cellStyle name="Calculation 2 2 2 4 2 5 2" xfId="43330"/>
    <cellStyle name="Calculation 2 2 2 4 2 6" xfId="20110"/>
    <cellStyle name="Calculation 2 2 2 4 2 6 2" xfId="36528"/>
    <cellStyle name="Calculation 2 2 2 4 2 7" xfId="13590"/>
    <cellStyle name="Calculation 2 2 2 4 3" xfId="450"/>
    <cellStyle name="Calculation 2 2 2 4 3 2" xfId="451"/>
    <cellStyle name="Calculation 2 2 2 4 3 2 2" xfId="32627"/>
    <cellStyle name="Calculation 2 2 2 4 3 2 2 2" xfId="48339"/>
    <cellStyle name="Calculation 2 2 2 4 3 2 3" xfId="24169"/>
    <cellStyle name="Calculation 2 2 2 4 3 2 3 2" xfId="40278"/>
    <cellStyle name="Calculation 2 2 2 4 3 2 4" xfId="14417"/>
    <cellStyle name="Calculation 2 2 2 4 3 3" xfId="452"/>
    <cellStyle name="Calculation 2 2 2 4 3 3 2" xfId="34771"/>
    <cellStyle name="Calculation 2 2 2 4 3 3 2 2" xfId="50482"/>
    <cellStyle name="Calculation 2 2 2 4 3 3 3" xfId="25718"/>
    <cellStyle name="Calculation 2 2 2 4 3 3 3 2" xfId="41826"/>
    <cellStyle name="Calculation 2 2 2 4 3 3 4" xfId="35300"/>
    <cellStyle name="Calculation 2 2 2 4 3 4" xfId="453"/>
    <cellStyle name="Calculation 2 2 2 4 3 4 2" xfId="29632"/>
    <cellStyle name="Calculation 2 2 2 4 3 4 2 2" xfId="45476"/>
    <cellStyle name="Calculation 2 2 2 4 3 4 3" xfId="21877"/>
    <cellStyle name="Calculation 2 2 2 4 3 4 3 2" xfId="38118"/>
    <cellStyle name="Calculation 2 2 2 4 3 4 4" xfId="13109"/>
    <cellStyle name="Calculation 2 2 2 4 3 5" xfId="27841"/>
    <cellStyle name="Calculation 2 2 2 4 3 5 2" xfId="43817"/>
    <cellStyle name="Calculation 2 2 2 4 3 6" xfId="20521"/>
    <cellStyle name="Calculation 2 2 2 4 3 6 2" xfId="36894"/>
    <cellStyle name="Calculation 2 2 2 4 3 7" xfId="11760"/>
    <cellStyle name="Calculation 2 2 2 4 4" xfId="454"/>
    <cellStyle name="Calculation 2 2 2 4 4 2" xfId="455"/>
    <cellStyle name="Calculation 2 2 2 4 4 2 2" xfId="33251"/>
    <cellStyle name="Calculation 2 2 2 4 4 2 2 2" xfId="48962"/>
    <cellStyle name="Calculation 2 2 2 4 4 2 3" xfId="24598"/>
    <cellStyle name="Calculation 2 2 2 4 4 2 3 2" xfId="40706"/>
    <cellStyle name="Calculation 2 2 2 4 4 2 4" xfId="15637"/>
    <cellStyle name="Calculation 2 2 2 4 4 3" xfId="456"/>
    <cellStyle name="Calculation 2 2 2 4 4 3 2" xfId="30296"/>
    <cellStyle name="Calculation 2 2 2 4 4 3 2 2" xfId="46098"/>
    <cellStyle name="Calculation 2 2 2 4 4 3 3" xfId="22346"/>
    <cellStyle name="Calculation 2 2 2 4 4 3 3 2" xfId="38545"/>
    <cellStyle name="Calculation 2 2 2 4 4 3 4" xfId="14236"/>
    <cellStyle name="Calculation 2 2 2 4 4 4" xfId="28489"/>
    <cellStyle name="Calculation 2 2 2 4 4 4 2" xfId="44423"/>
    <cellStyle name="Calculation 2 2 2 4 4 5" xfId="20976"/>
    <cellStyle name="Calculation 2 2 2 4 4 5 2" xfId="37307"/>
    <cellStyle name="Calculation 2 2 2 4 4 6" xfId="15263"/>
    <cellStyle name="Calculation 2 2 2 4 5" xfId="457"/>
    <cellStyle name="Calculation 2 2 2 4 5 2" xfId="458"/>
    <cellStyle name="Calculation 2 2 2 4 5 2 2" xfId="34698"/>
    <cellStyle name="Calculation 2 2 2 4 5 2 2 2" xfId="50409"/>
    <cellStyle name="Calculation 2 2 2 4 5 2 3" xfId="25663"/>
    <cellStyle name="Calculation 2 2 2 4 5 2 3 2" xfId="41771"/>
    <cellStyle name="Calculation 2 2 2 4 5 2 4" xfId="35227"/>
    <cellStyle name="Calculation 2 2 2 4 5 3" xfId="459"/>
    <cellStyle name="Calculation 2 2 2 4 5 3 2" xfId="31538"/>
    <cellStyle name="Calculation 2 2 2 4 5 3 2 2" xfId="47297"/>
    <cellStyle name="Calculation 2 2 2 4 5 3 3" xfId="23321"/>
    <cellStyle name="Calculation 2 2 2 4 5 3 3 2" xfId="39477"/>
    <cellStyle name="Calculation 2 2 2 4 5 3 4" xfId="11547"/>
    <cellStyle name="Calculation 2 2 2 4 5 4" xfId="26777"/>
    <cellStyle name="Calculation 2 2 2 4 5 4 2" xfId="42800"/>
    <cellStyle name="Calculation 2 2 2 4 5 5" xfId="19694"/>
    <cellStyle name="Calculation 2 2 2 4 5 5 2" xfId="36114"/>
    <cellStyle name="Calculation 2 2 2 4 5 6" xfId="16755"/>
    <cellStyle name="Calculation 2 2 2 4 6" xfId="460"/>
    <cellStyle name="Calculation 2 2 2 4 6 2" xfId="30933"/>
    <cellStyle name="Calculation 2 2 2 4 6 2 2" xfId="46734"/>
    <cellStyle name="Calculation 2 2 2 4 6 3" xfId="22840"/>
    <cellStyle name="Calculation 2 2 2 4 6 3 2" xfId="39038"/>
    <cellStyle name="Calculation 2 2 2 4 6 4" xfId="11374"/>
    <cellStyle name="Calculation 2 2 2 4 7" xfId="26197"/>
    <cellStyle name="Calculation 2 2 2 4 7 2" xfId="42263"/>
    <cellStyle name="Calculation 2 2 2 4 8" xfId="19230"/>
    <cellStyle name="Calculation 2 2 2 4 8 2" xfId="35693"/>
    <cellStyle name="Calculation 2 2 2 4 9" xfId="17536"/>
    <cellStyle name="Calculation 2 2 2 5" xfId="461"/>
    <cellStyle name="Calculation 2 2 2 5 2" xfId="462"/>
    <cellStyle name="Calculation 2 2 2 5 2 2" xfId="31732"/>
    <cellStyle name="Calculation 2 2 2 5 2 2 2" xfId="47489"/>
    <cellStyle name="Calculation 2 2 2 5 2 3" xfId="23473"/>
    <cellStyle name="Calculation 2 2 2 5 2 3 2" xfId="39627"/>
    <cellStyle name="Calculation 2 2 2 5 2 4" xfId="15685"/>
    <cellStyle name="Calculation 2 2 2 5 3" xfId="463"/>
    <cellStyle name="Calculation 2 2 2 5 3 2" xfId="33812"/>
    <cellStyle name="Calculation 2 2 2 5 3 2 2" xfId="49523"/>
    <cellStyle name="Calculation 2 2 2 5 3 3" xfId="25013"/>
    <cellStyle name="Calculation 2 2 2 5 3 3 2" xfId="41121"/>
    <cellStyle name="Calculation 2 2 2 5 3 4" xfId="18057"/>
    <cellStyle name="Calculation 2 2 2 5 4" xfId="464"/>
    <cellStyle name="Calculation 2 2 2 5 4 2" xfId="28754"/>
    <cellStyle name="Calculation 2 2 2 5 4 2 2" xfId="44643"/>
    <cellStyle name="Calculation 2 2 2 5 4 3" xfId="21196"/>
    <cellStyle name="Calculation 2 2 2 5 4 3 2" xfId="37482"/>
    <cellStyle name="Calculation 2 2 2 5 4 4" xfId="17651"/>
    <cellStyle name="Calculation 2 2 2 5 5" xfId="26963"/>
    <cellStyle name="Calculation 2 2 2 5 5 2" xfId="42984"/>
    <cellStyle name="Calculation 2 2 2 5 6" xfId="19840"/>
    <cellStyle name="Calculation 2 2 2 5 6 2" xfId="36258"/>
    <cellStyle name="Calculation 2 2 2 5 7" xfId="18300"/>
    <cellStyle name="Calculation 2 2 2 6" xfId="465"/>
    <cellStyle name="Calculation 2 2 2 6 2" xfId="466"/>
    <cellStyle name="Calculation 2 2 2 6 2 2" xfId="32900"/>
    <cellStyle name="Calculation 2 2 2 6 2 2 2" xfId="48611"/>
    <cellStyle name="Calculation 2 2 2 6 2 3" xfId="24324"/>
    <cellStyle name="Calculation 2 2 2 6 2 3 2" xfId="40432"/>
    <cellStyle name="Calculation 2 2 2 6 2 4" xfId="12974"/>
    <cellStyle name="Calculation 2 2 2 6 3" xfId="467"/>
    <cellStyle name="Calculation 2 2 2 6 3 2" xfId="29929"/>
    <cellStyle name="Calculation 2 2 2 6 3 2 2" xfId="45752"/>
    <cellStyle name="Calculation 2 2 2 6 3 3" xfId="22055"/>
    <cellStyle name="Calculation 2 2 2 6 3 3 2" xfId="38275"/>
    <cellStyle name="Calculation 2 2 2 6 3 4" xfId="10232"/>
    <cellStyle name="Calculation 2 2 2 6 4" xfId="28125"/>
    <cellStyle name="Calculation 2 2 2 6 4 2" xfId="44080"/>
    <cellStyle name="Calculation 2 2 2 6 5" xfId="20687"/>
    <cellStyle name="Calculation 2 2 2 6 5 2" xfId="37039"/>
    <cellStyle name="Calculation 2 2 2 6 6" xfId="11149"/>
    <cellStyle name="Calculation 2 2 2 7" xfId="468"/>
    <cellStyle name="Calculation 2 2 2 7 2" xfId="469"/>
    <cellStyle name="Calculation 2 2 2 7 2 2" xfId="34092"/>
    <cellStyle name="Calculation 2 2 2 7 2 2 2" xfId="49803"/>
    <cellStyle name="Calculation 2 2 2 7 2 3" xfId="25227"/>
    <cellStyle name="Calculation 2 2 2 7 2 3 2" xfId="41335"/>
    <cellStyle name="Calculation 2 2 2 7 2 4" xfId="9896"/>
    <cellStyle name="Calculation 2 2 2 7 3" xfId="470"/>
    <cellStyle name="Calculation 2 2 2 7 3 2" xfId="31175"/>
    <cellStyle name="Calculation 2 2 2 7 3 2 2" xfId="46955"/>
    <cellStyle name="Calculation 2 2 2 7 3 3" xfId="23033"/>
    <cellStyle name="Calculation 2 2 2 7 3 3 2" xfId="39210"/>
    <cellStyle name="Calculation 2 2 2 7 3 4" xfId="16379"/>
    <cellStyle name="Calculation 2 2 2 7 4" xfId="26414"/>
    <cellStyle name="Calculation 2 2 2 7 4 2" xfId="42458"/>
    <cellStyle name="Calculation 2 2 2 7 5" xfId="19406"/>
    <cellStyle name="Calculation 2 2 2 7 5 2" xfId="35847"/>
    <cellStyle name="Calculation 2 2 2 7 6" xfId="12630"/>
    <cellStyle name="Calculation 2 2 2 8" xfId="471"/>
    <cellStyle name="Calculation 2 2 2 8 2" xfId="30563"/>
    <cellStyle name="Calculation 2 2 2 8 2 2" xfId="46364"/>
    <cellStyle name="Calculation 2 2 2 8 3" xfId="22553"/>
    <cellStyle name="Calculation 2 2 2 8 3 2" xfId="38751"/>
    <cellStyle name="Calculation 2 2 2 8 4" xfId="11262"/>
    <cellStyle name="Calculation 2 2 2 9" xfId="25834"/>
    <cellStyle name="Calculation 2 2 2 9 2" xfId="41921"/>
    <cellStyle name="Calculation 2 2 3" xfId="472"/>
    <cellStyle name="Calculation 2 2 3 10" xfId="12651"/>
    <cellStyle name="Calculation 2 2 3 2" xfId="473"/>
    <cellStyle name="Calculation 2 2 3 2 2" xfId="474"/>
    <cellStyle name="Calculation 2 2 3 2 2 2" xfId="475"/>
    <cellStyle name="Calculation 2 2 3 2 2 2 2" xfId="31958"/>
    <cellStyle name="Calculation 2 2 3 2 2 2 2 2" xfId="47715"/>
    <cellStyle name="Calculation 2 2 3 2 2 2 3" xfId="23650"/>
    <cellStyle name="Calculation 2 2 3 2 2 2 3 2" xfId="39804"/>
    <cellStyle name="Calculation 2 2 3 2 2 2 4" xfId="13940"/>
    <cellStyle name="Calculation 2 2 3 2 2 3" xfId="476"/>
    <cellStyle name="Calculation 2 2 3 2 2 3 2" xfId="34154"/>
    <cellStyle name="Calculation 2 2 3 2 2 3 2 2" xfId="49865"/>
    <cellStyle name="Calculation 2 2 3 2 2 3 3" xfId="25269"/>
    <cellStyle name="Calculation 2 2 3 2 2 3 3 2" xfId="41377"/>
    <cellStyle name="Calculation 2 2 3 2 2 3 4" xfId="9889"/>
    <cellStyle name="Calculation 2 2 3 2 2 4" xfId="477"/>
    <cellStyle name="Calculation 2 2 3 2 2 4 2" xfId="28980"/>
    <cellStyle name="Calculation 2 2 3 2 2 4 2 2" xfId="44869"/>
    <cellStyle name="Calculation 2 2 3 2 2 4 3" xfId="21373"/>
    <cellStyle name="Calculation 2 2 3 2 2 4 3 2" xfId="37659"/>
    <cellStyle name="Calculation 2 2 3 2 2 4 4" xfId="12659"/>
    <cellStyle name="Calculation 2 2 3 2 2 5" xfId="27189"/>
    <cellStyle name="Calculation 2 2 3 2 2 5 2" xfId="43210"/>
    <cellStyle name="Calculation 2 2 3 2 2 6" xfId="20017"/>
    <cellStyle name="Calculation 2 2 3 2 2 6 2" xfId="36435"/>
    <cellStyle name="Calculation 2 2 3 2 2 7" xfId="13452"/>
    <cellStyle name="Calculation 2 2 3 2 3" xfId="478"/>
    <cellStyle name="Calculation 2 2 3 2 3 2" xfId="479"/>
    <cellStyle name="Calculation 2 2 3 2 3 2 2" xfId="32489"/>
    <cellStyle name="Calculation 2 2 3 2 3 2 2 2" xfId="48221"/>
    <cellStyle name="Calculation 2 2 3 2 3 2 3" xfId="24057"/>
    <cellStyle name="Calculation 2 2 3 2 3 2 3 2" xfId="40186"/>
    <cellStyle name="Calculation 2 2 3 2 3 2 4" xfId="17126"/>
    <cellStyle name="Calculation 2 2 3 2 3 3" xfId="480"/>
    <cellStyle name="Calculation 2 2 3 2 3 3 2" xfId="33834"/>
    <cellStyle name="Calculation 2 2 3 2 3 3 2 2" xfId="49545"/>
    <cellStyle name="Calculation 2 2 3 2 3 3 3" xfId="25030"/>
    <cellStyle name="Calculation 2 2 3 2 3 3 3 2" xfId="41138"/>
    <cellStyle name="Calculation 2 2 3 2 3 3 4" xfId="15861"/>
    <cellStyle name="Calculation 2 2 3 2 3 4" xfId="481"/>
    <cellStyle name="Calculation 2 2 3 2 3 4 2" xfId="29494"/>
    <cellStyle name="Calculation 2 2 3 2 3 4 2 2" xfId="45358"/>
    <cellStyle name="Calculation 2 2 3 2 3 4 3" xfId="21765"/>
    <cellStyle name="Calculation 2 2 3 2 3 4 3 2" xfId="38026"/>
    <cellStyle name="Calculation 2 2 3 2 3 4 4" xfId="10155"/>
    <cellStyle name="Calculation 2 2 3 2 3 5" xfId="27703"/>
    <cellStyle name="Calculation 2 2 3 2 3 5 2" xfId="43699"/>
    <cellStyle name="Calculation 2 2 3 2 3 6" xfId="20409"/>
    <cellStyle name="Calculation 2 2 3 2 3 6 2" xfId="36802"/>
    <cellStyle name="Calculation 2 2 3 2 3 7" xfId="10857"/>
    <cellStyle name="Calculation 2 2 3 2 4" xfId="482"/>
    <cellStyle name="Calculation 2 2 3 2 4 2" xfId="483"/>
    <cellStyle name="Calculation 2 2 3 2 4 2 2" xfId="33126"/>
    <cellStyle name="Calculation 2 2 3 2 4 2 2 2" xfId="48837"/>
    <cellStyle name="Calculation 2 2 3 2 4 2 3" xfId="24500"/>
    <cellStyle name="Calculation 2 2 3 2 4 2 3 2" xfId="40608"/>
    <cellStyle name="Calculation 2 2 3 2 4 2 4" xfId="17096"/>
    <cellStyle name="Calculation 2 2 3 2 4 3" xfId="484"/>
    <cellStyle name="Calculation 2 2 3 2 4 3 2" xfId="30156"/>
    <cellStyle name="Calculation 2 2 3 2 4 3 2 2" xfId="45978"/>
    <cellStyle name="Calculation 2 2 3 2 4 3 3" xfId="22232"/>
    <cellStyle name="Calculation 2 2 3 2 4 3 3 2" xfId="38451"/>
    <cellStyle name="Calculation 2 2 3 2 4 3 4" xfId="14244"/>
    <cellStyle name="Calculation 2 2 3 2 4 4" xfId="28351"/>
    <cellStyle name="Calculation 2 2 3 2 4 4 2" xfId="44305"/>
    <cellStyle name="Calculation 2 2 3 2 4 5" xfId="20864"/>
    <cellStyle name="Calculation 2 2 3 2 4 5 2" xfId="37215"/>
    <cellStyle name="Calculation 2 2 3 2 4 6" xfId="16125"/>
    <cellStyle name="Calculation 2 2 3 2 5" xfId="485"/>
    <cellStyle name="Calculation 2 2 3 2 5 2" xfId="486"/>
    <cellStyle name="Calculation 2 2 3 2 5 2 2" xfId="34529"/>
    <cellStyle name="Calculation 2 2 3 2 5 2 2 2" xfId="50240"/>
    <cellStyle name="Calculation 2 2 3 2 5 2 3" xfId="25535"/>
    <cellStyle name="Calculation 2 2 3 2 5 2 3 2" xfId="41643"/>
    <cellStyle name="Calculation 2 2 3 2 5 2 4" xfId="35058"/>
    <cellStyle name="Calculation 2 2 3 2 5 3" xfId="487"/>
    <cellStyle name="Calculation 2 2 3 2 5 3 2" xfId="31400"/>
    <cellStyle name="Calculation 2 2 3 2 5 3 2 2" xfId="47179"/>
    <cellStyle name="Calculation 2 2 3 2 5 3 3" xfId="23209"/>
    <cellStyle name="Calculation 2 2 3 2 5 3 3 2" xfId="39385"/>
    <cellStyle name="Calculation 2 2 3 2 5 3 4" xfId="17333"/>
    <cellStyle name="Calculation 2 2 3 2 5 4" xfId="26639"/>
    <cellStyle name="Calculation 2 2 3 2 5 4 2" xfId="42682"/>
    <cellStyle name="Calculation 2 2 3 2 5 5" xfId="19582"/>
    <cellStyle name="Calculation 2 2 3 2 5 5 2" xfId="36022"/>
    <cellStyle name="Calculation 2 2 3 2 5 6" xfId="17733"/>
    <cellStyle name="Calculation 2 2 3 2 6" xfId="488"/>
    <cellStyle name="Calculation 2 2 3 2 6 2" xfId="30799"/>
    <cellStyle name="Calculation 2 2 3 2 6 2 2" xfId="46600"/>
    <cellStyle name="Calculation 2 2 3 2 6 3" xfId="22736"/>
    <cellStyle name="Calculation 2 2 3 2 6 3 2" xfId="38934"/>
    <cellStyle name="Calculation 2 2 3 2 6 4" xfId="17976"/>
    <cellStyle name="Calculation 2 2 3 2 7" xfId="26059"/>
    <cellStyle name="Calculation 2 2 3 2 7 2" xfId="42145"/>
    <cellStyle name="Calculation 2 2 3 2 8" xfId="19118"/>
    <cellStyle name="Calculation 2 2 3 2 8 2" xfId="35601"/>
    <cellStyle name="Calculation 2 2 3 2 9" xfId="10062"/>
    <cellStyle name="Calculation 2 2 3 3" xfId="489"/>
    <cellStyle name="Calculation 2 2 3 3 2" xfId="490"/>
    <cellStyle name="Calculation 2 2 3 3 2 2" xfId="491"/>
    <cellStyle name="Calculation 2 2 3 3 2 2 2" xfId="32143"/>
    <cellStyle name="Calculation 2 2 3 3 2 2 2 2" xfId="47898"/>
    <cellStyle name="Calculation 2 2 3 3 2 2 3" xfId="23793"/>
    <cellStyle name="Calculation 2 2 3 3 2 2 3 2" xfId="39945"/>
    <cellStyle name="Calculation 2 2 3 3 2 2 4" xfId="9755"/>
    <cellStyle name="Calculation 2 2 3 3 2 3" xfId="492"/>
    <cellStyle name="Calculation 2 2 3 3 2 3 2" xfId="33418"/>
    <cellStyle name="Calculation 2 2 3 3 2 3 2 2" xfId="49129"/>
    <cellStyle name="Calculation 2 2 3 3 2 3 3" xfId="24724"/>
    <cellStyle name="Calculation 2 2 3 3 2 3 3 2" xfId="40832"/>
    <cellStyle name="Calculation 2 2 3 3 2 3 4" xfId="17251"/>
    <cellStyle name="Calculation 2 2 3 3 2 4" xfId="493"/>
    <cellStyle name="Calculation 2 2 3 3 2 4 2" xfId="29164"/>
    <cellStyle name="Calculation 2 2 3 3 2 4 2 2" xfId="45051"/>
    <cellStyle name="Calculation 2 2 3 3 2 4 3" xfId="21516"/>
    <cellStyle name="Calculation 2 2 3 3 2 4 3 2" xfId="37800"/>
    <cellStyle name="Calculation 2 2 3 3 2 4 4" xfId="12203"/>
    <cellStyle name="Calculation 2 2 3 3 2 5" xfId="27373"/>
    <cellStyle name="Calculation 2 2 3 3 2 5 2" xfId="43392"/>
    <cellStyle name="Calculation 2 2 3 3 2 6" xfId="20160"/>
    <cellStyle name="Calculation 2 2 3 3 2 6 2" xfId="36576"/>
    <cellStyle name="Calculation 2 2 3 3 2 7" xfId="12351"/>
    <cellStyle name="Calculation 2 2 3 3 3" xfId="494"/>
    <cellStyle name="Calculation 2 2 3 3 3 2" xfId="495"/>
    <cellStyle name="Calculation 2 2 3 3 3 2 2" xfId="32687"/>
    <cellStyle name="Calculation 2 2 3 3 3 2 2 2" xfId="48399"/>
    <cellStyle name="Calculation 2 2 3 3 3 2 3" xfId="24216"/>
    <cellStyle name="Calculation 2 2 3 3 3 2 3 2" xfId="40325"/>
    <cellStyle name="Calculation 2 2 3 3 3 2 4" xfId="15391"/>
    <cellStyle name="Calculation 2 2 3 3 3 3" xfId="496"/>
    <cellStyle name="Calculation 2 2 3 3 3 3 2" xfId="33736"/>
    <cellStyle name="Calculation 2 2 3 3 3 3 2 2" xfId="49447"/>
    <cellStyle name="Calculation 2 2 3 3 3 3 3" xfId="24960"/>
    <cellStyle name="Calculation 2 2 3 3 3 3 3 2" xfId="41068"/>
    <cellStyle name="Calculation 2 2 3 3 3 3 4" xfId="14819"/>
    <cellStyle name="Calculation 2 2 3 3 3 4" xfId="497"/>
    <cellStyle name="Calculation 2 2 3 3 3 4 2" xfId="29692"/>
    <cellStyle name="Calculation 2 2 3 3 3 4 2 2" xfId="45536"/>
    <cellStyle name="Calculation 2 2 3 3 3 4 3" xfId="21924"/>
    <cellStyle name="Calculation 2 2 3 3 3 4 3 2" xfId="38165"/>
    <cellStyle name="Calculation 2 2 3 3 3 4 4" xfId="12410"/>
    <cellStyle name="Calculation 2 2 3 3 3 5" xfId="27901"/>
    <cellStyle name="Calculation 2 2 3 3 3 5 2" xfId="43877"/>
    <cellStyle name="Calculation 2 2 3 3 3 6" xfId="20568"/>
    <cellStyle name="Calculation 2 2 3 3 3 6 2" xfId="36941"/>
    <cellStyle name="Calculation 2 2 3 3 3 7" xfId="14922"/>
    <cellStyle name="Calculation 2 2 3 3 4" xfId="498"/>
    <cellStyle name="Calculation 2 2 3 3 4 2" xfId="499"/>
    <cellStyle name="Calculation 2 2 3 3 4 2 2" xfId="33313"/>
    <cellStyle name="Calculation 2 2 3 3 4 2 2 2" xfId="49024"/>
    <cellStyle name="Calculation 2 2 3 3 4 2 3" xfId="24647"/>
    <cellStyle name="Calculation 2 2 3 3 4 2 3 2" xfId="40755"/>
    <cellStyle name="Calculation 2 2 3 3 4 2 4" xfId="13627"/>
    <cellStyle name="Calculation 2 2 3 3 4 3" xfId="500"/>
    <cellStyle name="Calculation 2 2 3 3 4 3 2" xfId="30361"/>
    <cellStyle name="Calculation 2 2 3 3 4 3 2 2" xfId="46163"/>
    <cellStyle name="Calculation 2 2 3 3 4 3 3" xfId="22397"/>
    <cellStyle name="Calculation 2 2 3 3 4 3 3 2" xfId="38596"/>
    <cellStyle name="Calculation 2 2 3 3 4 3 4" xfId="10032"/>
    <cellStyle name="Calculation 2 2 3 3 4 4" xfId="28551"/>
    <cellStyle name="Calculation 2 2 3 3 4 4 2" xfId="44485"/>
    <cellStyle name="Calculation 2 2 3 3 4 5" xfId="21025"/>
    <cellStyle name="Calculation 2 2 3 3 4 5 2" xfId="37356"/>
    <cellStyle name="Calculation 2 2 3 3 4 6" xfId="13807"/>
    <cellStyle name="Calculation 2 2 3 3 5" xfId="501"/>
    <cellStyle name="Calculation 2 2 3 3 5 2" xfId="502"/>
    <cellStyle name="Calculation 2 2 3 3 5 2 2" xfId="33919"/>
    <cellStyle name="Calculation 2 2 3 3 5 2 2 2" xfId="49630"/>
    <cellStyle name="Calculation 2 2 3 3 5 2 3" xfId="25094"/>
    <cellStyle name="Calculation 2 2 3 3 5 2 3 2" xfId="41202"/>
    <cellStyle name="Calculation 2 2 3 3 5 2 4" xfId="10352"/>
    <cellStyle name="Calculation 2 2 3 3 5 3" xfId="503"/>
    <cellStyle name="Calculation 2 2 3 3 5 3 2" xfId="31598"/>
    <cellStyle name="Calculation 2 2 3 3 5 3 2 2" xfId="47357"/>
    <cellStyle name="Calculation 2 2 3 3 5 3 3" xfId="23368"/>
    <cellStyle name="Calculation 2 2 3 3 5 3 3 2" xfId="39524"/>
    <cellStyle name="Calculation 2 2 3 3 5 3 4" xfId="10212"/>
    <cellStyle name="Calculation 2 2 3 3 5 4" xfId="26837"/>
    <cellStyle name="Calculation 2 2 3 3 5 4 2" xfId="42860"/>
    <cellStyle name="Calculation 2 2 3 3 5 5" xfId="19741"/>
    <cellStyle name="Calculation 2 2 3 3 5 5 2" xfId="36161"/>
    <cellStyle name="Calculation 2 2 3 3 5 6" xfId="17061"/>
    <cellStyle name="Calculation 2 2 3 3 6" xfId="504"/>
    <cellStyle name="Calculation 2 2 3 3 6 2" xfId="31003"/>
    <cellStyle name="Calculation 2 2 3 3 6 2 2" xfId="46804"/>
    <cellStyle name="Calculation 2 2 3 3 6 3" xfId="22894"/>
    <cellStyle name="Calculation 2 2 3 3 6 3 2" xfId="39092"/>
    <cellStyle name="Calculation 2 2 3 3 6 4" xfId="17174"/>
    <cellStyle name="Calculation 2 2 3 3 7" xfId="26257"/>
    <cellStyle name="Calculation 2 2 3 3 7 2" xfId="42323"/>
    <cellStyle name="Calculation 2 2 3 3 8" xfId="19277"/>
    <cellStyle name="Calculation 2 2 3 3 8 2" xfId="35740"/>
    <cellStyle name="Calculation 2 2 3 3 9" xfId="11140"/>
    <cellStyle name="Calculation 2 2 3 4" xfId="505"/>
    <cellStyle name="Calculation 2 2 3 4 2" xfId="506"/>
    <cellStyle name="Calculation 2 2 3 4 2 2" xfId="31794"/>
    <cellStyle name="Calculation 2 2 3 4 2 2 2" xfId="47551"/>
    <cellStyle name="Calculation 2 2 3 4 2 3" xfId="23522"/>
    <cellStyle name="Calculation 2 2 3 4 2 3 2" xfId="39676"/>
    <cellStyle name="Calculation 2 2 3 4 2 4" xfId="14307"/>
    <cellStyle name="Calculation 2 2 3 4 3" xfId="507"/>
    <cellStyle name="Calculation 2 2 3 4 3 2" xfId="34740"/>
    <cellStyle name="Calculation 2 2 3 4 3 2 2" xfId="50451"/>
    <cellStyle name="Calculation 2 2 3 4 3 3" xfId="25694"/>
    <cellStyle name="Calculation 2 2 3 4 3 3 2" xfId="41802"/>
    <cellStyle name="Calculation 2 2 3 4 3 4" xfId="35269"/>
    <cellStyle name="Calculation 2 2 3 4 4" xfId="508"/>
    <cellStyle name="Calculation 2 2 3 4 4 2" xfId="28816"/>
    <cellStyle name="Calculation 2 2 3 4 4 2 2" xfId="44705"/>
    <cellStyle name="Calculation 2 2 3 4 4 3" xfId="21245"/>
    <cellStyle name="Calculation 2 2 3 4 4 3 2" xfId="37531"/>
    <cellStyle name="Calculation 2 2 3 4 4 4" xfId="16543"/>
    <cellStyle name="Calculation 2 2 3 4 5" xfId="27025"/>
    <cellStyle name="Calculation 2 2 3 4 5 2" xfId="43046"/>
    <cellStyle name="Calculation 2 2 3 4 6" xfId="19889"/>
    <cellStyle name="Calculation 2 2 3 4 6 2" xfId="36307"/>
    <cellStyle name="Calculation 2 2 3 4 7" xfId="14395"/>
    <cellStyle name="Calculation 2 2 3 5" xfId="509"/>
    <cellStyle name="Calculation 2 2 3 5 2" xfId="510"/>
    <cellStyle name="Calculation 2 2 3 5 2 2" xfId="32961"/>
    <cellStyle name="Calculation 2 2 3 5 2 2 2" xfId="48672"/>
    <cellStyle name="Calculation 2 2 3 5 2 3" xfId="24372"/>
    <cellStyle name="Calculation 2 2 3 5 2 3 2" xfId="40480"/>
    <cellStyle name="Calculation 2 2 3 5 2 4" xfId="17782"/>
    <cellStyle name="Calculation 2 2 3 5 3" xfId="511"/>
    <cellStyle name="Calculation 2 2 3 5 3 2" xfId="29991"/>
    <cellStyle name="Calculation 2 2 3 5 3 2 2" xfId="45814"/>
    <cellStyle name="Calculation 2 2 3 5 3 3" xfId="22103"/>
    <cellStyle name="Calculation 2 2 3 5 3 3 2" xfId="38323"/>
    <cellStyle name="Calculation 2 2 3 5 3 4" xfId="13415"/>
    <cellStyle name="Calculation 2 2 3 5 4" xfId="28186"/>
    <cellStyle name="Calculation 2 2 3 5 4 2" xfId="44141"/>
    <cellStyle name="Calculation 2 2 3 5 5" xfId="20735"/>
    <cellStyle name="Calculation 2 2 3 5 5 2" xfId="37087"/>
    <cellStyle name="Calculation 2 2 3 5 6" xfId="11194"/>
    <cellStyle name="Calculation 2 2 3 6" xfId="512"/>
    <cellStyle name="Calculation 2 2 3 6 2" xfId="513"/>
    <cellStyle name="Calculation 2 2 3 6 2 2" xfId="34507"/>
    <cellStyle name="Calculation 2 2 3 6 2 2 2" xfId="50218"/>
    <cellStyle name="Calculation 2 2 3 6 2 3" xfId="25520"/>
    <cellStyle name="Calculation 2 2 3 6 2 3 2" xfId="41628"/>
    <cellStyle name="Calculation 2 2 3 6 2 4" xfId="35036"/>
    <cellStyle name="Calculation 2 2 3 6 3" xfId="514"/>
    <cellStyle name="Calculation 2 2 3 6 3 2" xfId="31235"/>
    <cellStyle name="Calculation 2 2 3 6 3 2 2" xfId="47015"/>
    <cellStyle name="Calculation 2 2 3 6 3 3" xfId="23080"/>
    <cellStyle name="Calculation 2 2 3 6 3 3 2" xfId="39257"/>
    <cellStyle name="Calculation 2 2 3 6 3 4" xfId="11956"/>
    <cellStyle name="Calculation 2 2 3 6 4" xfId="26474"/>
    <cellStyle name="Calculation 2 2 3 6 4 2" xfId="42518"/>
    <cellStyle name="Calculation 2 2 3 6 5" xfId="19453"/>
    <cellStyle name="Calculation 2 2 3 6 5 2" xfId="35894"/>
    <cellStyle name="Calculation 2 2 3 6 6" xfId="17462"/>
    <cellStyle name="Calculation 2 2 3 7" xfId="515"/>
    <cellStyle name="Calculation 2 2 3 7 2" xfId="30634"/>
    <cellStyle name="Calculation 2 2 3 7 2 2" xfId="46435"/>
    <cellStyle name="Calculation 2 2 3 7 3" xfId="22607"/>
    <cellStyle name="Calculation 2 2 3 7 3 2" xfId="38805"/>
    <cellStyle name="Calculation 2 2 3 7 4" xfId="12853"/>
    <cellStyle name="Calculation 2 2 3 8" xfId="25894"/>
    <cellStyle name="Calculation 2 2 3 8 2" xfId="41981"/>
    <cellStyle name="Calculation 2 2 3 9" xfId="18989"/>
    <cellStyle name="Calculation 2 2 3 9 2" xfId="35473"/>
    <cellStyle name="Calculation 2 2 4" xfId="516"/>
    <cellStyle name="Calculation 2 2 4 2" xfId="517"/>
    <cellStyle name="Calculation 2 2 4 2 2" xfId="518"/>
    <cellStyle name="Calculation 2 2 4 2 2 2" xfId="31866"/>
    <cellStyle name="Calculation 2 2 4 2 2 2 2" xfId="47623"/>
    <cellStyle name="Calculation 2 2 4 2 2 3" xfId="23578"/>
    <cellStyle name="Calculation 2 2 4 2 2 3 2" xfId="39732"/>
    <cellStyle name="Calculation 2 2 4 2 2 4" xfId="10004"/>
    <cellStyle name="Calculation 2 2 4 2 3" xfId="519"/>
    <cellStyle name="Calculation 2 2 4 2 3 2" xfId="34208"/>
    <cellStyle name="Calculation 2 2 4 2 3 2 2" xfId="49919"/>
    <cellStyle name="Calculation 2 2 4 2 3 3" xfId="25308"/>
    <cellStyle name="Calculation 2 2 4 2 3 3 2" xfId="41416"/>
    <cellStyle name="Calculation 2 2 4 2 3 4" xfId="18847"/>
    <cellStyle name="Calculation 2 2 4 2 4" xfId="520"/>
    <cellStyle name="Calculation 2 2 4 2 4 2" xfId="28888"/>
    <cellStyle name="Calculation 2 2 4 2 4 2 2" xfId="44777"/>
    <cellStyle name="Calculation 2 2 4 2 4 3" xfId="21301"/>
    <cellStyle name="Calculation 2 2 4 2 4 3 2" xfId="37587"/>
    <cellStyle name="Calculation 2 2 4 2 4 4" xfId="16770"/>
    <cellStyle name="Calculation 2 2 4 2 5" xfId="27097"/>
    <cellStyle name="Calculation 2 2 4 2 5 2" xfId="43118"/>
    <cellStyle name="Calculation 2 2 4 2 6" xfId="19945"/>
    <cellStyle name="Calculation 2 2 4 2 6 2" xfId="36363"/>
    <cellStyle name="Calculation 2 2 4 2 7" xfId="10017"/>
    <cellStyle name="Calculation 2 2 4 3" xfId="521"/>
    <cellStyle name="Calculation 2 2 4 3 2" xfId="522"/>
    <cellStyle name="Calculation 2 2 4 3 2 2" xfId="32397"/>
    <cellStyle name="Calculation 2 2 4 3 2 2 2" xfId="48129"/>
    <cellStyle name="Calculation 2 2 4 3 2 3" xfId="23985"/>
    <cellStyle name="Calculation 2 2 4 3 2 3 2" xfId="40114"/>
    <cellStyle name="Calculation 2 2 4 3 2 4" xfId="9764"/>
    <cellStyle name="Calculation 2 2 4 3 3" xfId="523"/>
    <cellStyle name="Calculation 2 2 4 3 3 2" xfId="33797"/>
    <cellStyle name="Calculation 2 2 4 3 3 2 2" xfId="49508"/>
    <cellStyle name="Calculation 2 2 4 3 3 3" xfId="25003"/>
    <cellStyle name="Calculation 2 2 4 3 3 3 2" xfId="41111"/>
    <cellStyle name="Calculation 2 2 4 3 3 4" xfId="16829"/>
    <cellStyle name="Calculation 2 2 4 3 4" xfId="524"/>
    <cellStyle name="Calculation 2 2 4 3 4 2" xfId="29402"/>
    <cellStyle name="Calculation 2 2 4 3 4 2 2" xfId="45266"/>
    <cellStyle name="Calculation 2 2 4 3 4 3" xfId="21693"/>
    <cellStyle name="Calculation 2 2 4 3 4 3 2" xfId="37954"/>
    <cellStyle name="Calculation 2 2 4 3 4 4" xfId="18279"/>
    <cellStyle name="Calculation 2 2 4 3 5" xfId="27611"/>
    <cellStyle name="Calculation 2 2 4 3 5 2" xfId="43607"/>
    <cellStyle name="Calculation 2 2 4 3 6" xfId="20337"/>
    <cellStyle name="Calculation 2 2 4 3 6 2" xfId="36730"/>
    <cellStyle name="Calculation 2 2 4 3 7" xfId="15048"/>
    <cellStyle name="Calculation 2 2 4 4" xfId="525"/>
    <cellStyle name="Calculation 2 2 4 4 2" xfId="526"/>
    <cellStyle name="Calculation 2 2 4 4 2 2" xfId="33034"/>
    <cellStyle name="Calculation 2 2 4 4 2 2 2" xfId="48745"/>
    <cellStyle name="Calculation 2 2 4 4 2 3" xfId="24428"/>
    <cellStyle name="Calculation 2 2 4 4 2 3 2" xfId="40536"/>
    <cellStyle name="Calculation 2 2 4 4 2 4" xfId="15568"/>
    <cellStyle name="Calculation 2 2 4 4 3" xfId="527"/>
    <cellStyle name="Calculation 2 2 4 4 3 2" xfId="30064"/>
    <cellStyle name="Calculation 2 2 4 4 3 2 2" xfId="45886"/>
    <cellStyle name="Calculation 2 2 4 4 3 3" xfId="22160"/>
    <cellStyle name="Calculation 2 2 4 4 3 3 2" xfId="38379"/>
    <cellStyle name="Calculation 2 2 4 4 3 4" xfId="17058"/>
    <cellStyle name="Calculation 2 2 4 4 4" xfId="28259"/>
    <cellStyle name="Calculation 2 2 4 4 4 2" xfId="44213"/>
    <cellStyle name="Calculation 2 2 4 4 5" xfId="20792"/>
    <cellStyle name="Calculation 2 2 4 4 5 2" xfId="37143"/>
    <cellStyle name="Calculation 2 2 4 4 6" xfId="16408"/>
    <cellStyle name="Calculation 2 2 4 5" xfId="528"/>
    <cellStyle name="Calculation 2 2 4 5 2" xfId="529"/>
    <cellStyle name="Calculation 2 2 4 5 2 2" xfId="30498"/>
    <cellStyle name="Calculation 2 2 4 5 2 2 2" xfId="46299"/>
    <cellStyle name="Calculation 2 2 4 5 2 3" xfId="22503"/>
    <cellStyle name="Calculation 2 2 4 5 2 3 2" xfId="38701"/>
    <cellStyle name="Calculation 2 2 4 5 2 4" xfId="16874"/>
    <cellStyle name="Calculation 2 2 4 5 3" xfId="530"/>
    <cellStyle name="Calculation 2 2 4 5 3 2" xfId="31308"/>
    <cellStyle name="Calculation 2 2 4 5 3 2 2" xfId="47087"/>
    <cellStyle name="Calculation 2 2 4 5 3 3" xfId="23137"/>
    <cellStyle name="Calculation 2 2 4 5 3 3 2" xfId="39313"/>
    <cellStyle name="Calculation 2 2 4 5 3 4" xfId="17602"/>
    <cellStyle name="Calculation 2 2 4 5 4" xfId="26547"/>
    <cellStyle name="Calculation 2 2 4 5 4 2" xfId="42590"/>
    <cellStyle name="Calculation 2 2 4 5 5" xfId="19510"/>
    <cellStyle name="Calculation 2 2 4 5 5 2" xfId="35950"/>
    <cellStyle name="Calculation 2 2 4 5 6" xfId="17010"/>
    <cellStyle name="Calculation 2 2 4 6" xfId="531"/>
    <cellStyle name="Calculation 2 2 4 6 2" xfId="30707"/>
    <cellStyle name="Calculation 2 2 4 6 2 2" xfId="46508"/>
    <cellStyle name="Calculation 2 2 4 6 3" xfId="22664"/>
    <cellStyle name="Calculation 2 2 4 6 3 2" xfId="38862"/>
    <cellStyle name="Calculation 2 2 4 6 4" xfId="13526"/>
    <cellStyle name="Calculation 2 2 4 7" xfId="25967"/>
    <cellStyle name="Calculation 2 2 4 7 2" xfId="42053"/>
    <cellStyle name="Calculation 2 2 4 8" xfId="19046"/>
    <cellStyle name="Calculation 2 2 4 8 2" xfId="35529"/>
    <cellStyle name="Calculation 2 2 4 9" xfId="15536"/>
    <cellStyle name="Calculation 2 2 5" xfId="532"/>
    <cellStyle name="Calculation 2 2 5 2" xfId="533"/>
    <cellStyle name="Calculation 2 2 5 2 2" xfId="534"/>
    <cellStyle name="Calculation 2 2 5 2 2 2" xfId="32045"/>
    <cellStyle name="Calculation 2 2 5 2 2 2 2" xfId="47802"/>
    <cellStyle name="Calculation 2 2 5 2 2 3" xfId="23717"/>
    <cellStyle name="Calculation 2 2 5 2 2 3 2" xfId="39871"/>
    <cellStyle name="Calculation 2 2 5 2 2 4" xfId="13350"/>
    <cellStyle name="Calculation 2 2 5 2 3" xfId="535"/>
    <cellStyle name="Calculation 2 2 5 2 3 2" xfId="34656"/>
    <cellStyle name="Calculation 2 2 5 2 3 2 2" xfId="50367"/>
    <cellStyle name="Calculation 2 2 5 2 3 3" xfId="25628"/>
    <cellStyle name="Calculation 2 2 5 2 3 3 2" xfId="41736"/>
    <cellStyle name="Calculation 2 2 5 2 3 4" xfId="35185"/>
    <cellStyle name="Calculation 2 2 5 2 4" xfId="536"/>
    <cellStyle name="Calculation 2 2 5 2 4 2" xfId="29067"/>
    <cellStyle name="Calculation 2 2 5 2 4 2 2" xfId="44956"/>
    <cellStyle name="Calculation 2 2 5 2 4 3" xfId="21440"/>
    <cellStyle name="Calculation 2 2 5 2 4 3 2" xfId="37726"/>
    <cellStyle name="Calculation 2 2 5 2 4 4" xfId="11463"/>
    <cellStyle name="Calculation 2 2 5 2 5" xfId="27276"/>
    <cellStyle name="Calculation 2 2 5 2 5 2" xfId="43297"/>
    <cellStyle name="Calculation 2 2 5 2 6" xfId="20084"/>
    <cellStyle name="Calculation 2 2 5 2 6 2" xfId="36502"/>
    <cellStyle name="Calculation 2 2 5 2 7" xfId="11828"/>
    <cellStyle name="Calculation 2 2 5 3" xfId="537"/>
    <cellStyle name="Calculation 2 2 5 3 2" xfId="538"/>
    <cellStyle name="Calculation 2 2 5 3 2 2" xfId="32591"/>
    <cellStyle name="Calculation 2 2 5 3 2 2 2" xfId="48307"/>
    <cellStyle name="Calculation 2 2 5 3 2 3" xfId="24140"/>
    <cellStyle name="Calculation 2 2 5 3 2 3 2" xfId="40253"/>
    <cellStyle name="Calculation 2 2 5 3 2 4" xfId="12852"/>
    <cellStyle name="Calculation 2 2 5 3 3" xfId="539"/>
    <cellStyle name="Calculation 2 2 5 3 3 2" xfId="30965"/>
    <cellStyle name="Calculation 2 2 5 3 3 2 2" xfId="46766"/>
    <cellStyle name="Calculation 2 2 5 3 3 3" xfId="22862"/>
    <cellStyle name="Calculation 2 2 5 3 3 3 2" xfId="39060"/>
    <cellStyle name="Calculation 2 2 5 3 3 4" xfId="10866"/>
    <cellStyle name="Calculation 2 2 5 3 4" xfId="540"/>
    <cellStyle name="Calculation 2 2 5 3 4 2" xfId="29596"/>
    <cellStyle name="Calculation 2 2 5 3 4 2 2" xfId="45444"/>
    <cellStyle name="Calculation 2 2 5 3 4 3" xfId="21848"/>
    <cellStyle name="Calculation 2 2 5 3 4 3 2" xfId="38093"/>
    <cellStyle name="Calculation 2 2 5 3 4 4" xfId="16698"/>
    <cellStyle name="Calculation 2 2 5 3 5" xfId="27805"/>
    <cellStyle name="Calculation 2 2 5 3 5 2" xfId="43785"/>
    <cellStyle name="Calculation 2 2 5 3 6" xfId="20492"/>
    <cellStyle name="Calculation 2 2 5 3 6 2" xfId="36869"/>
    <cellStyle name="Calculation 2 2 5 3 7" xfId="13279"/>
    <cellStyle name="Calculation 2 2 5 4" xfId="541"/>
    <cellStyle name="Calculation 2 2 5 4 2" xfId="542"/>
    <cellStyle name="Calculation 2 2 5 4 2 2" xfId="33217"/>
    <cellStyle name="Calculation 2 2 5 4 2 2 2" xfId="48928"/>
    <cellStyle name="Calculation 2 2 5 4 2 3" xfId="24571"/>
    <cellStyle name="Calculation 2 2 5 4 2 3 2" xfId="40679"/>
    <cellStyle name="Calculation 2 2 5 4 2 4" xfId="12638"/>
    <cellStyle name="Calculation 2 2 5 4 3" xfId="543"/>
    <cellStyle name="Calculation 2 2 5 4 3 2" xfId="30258"/>
    <cellStyle name="Calculation 2 2 5 4 3 2 2" xfId="46064"/>
    <cellStyle name="Calculation 2 2 5 4 3 3" xfId="22315"/>
    <cellStyle name="Calculation 2 2 5 4 3 3 2" xfId="38518"/>
    <cellStyle name="Calculation 2 2 5 4 3 4" xfId="12817"/>
    <cellStyle name="Calculation 2 2 5 4 4" xfId="28453"/>
    <cellStyle name="Calculation 2 2 5 4 4 2" xfId="44391"/>
    <cellStyle name="Calculation 2 2 5 4 5" xfId="20947"/>
    <cellStyle name="Calculation 2 2 5 4 5 2" xfId="37282"/>
    <cellStyle name="Calculation 2 2 5 4 6" xfId="14581"/>
    <cellStyle name="Calculation 2 2 5 5" xfId="544"/>
    <cellStyle name="Calculation 2 2 5 5 2" xfId="545"/>
    <cellStyle name="Calculation 2 2 5 5 2 2" xfId="33390"/>
    <cellStyle name="Calculation 2 2 5 5 2 2 2" xfId="49101"/>
    <cellStyle name="Calculation 2 2 5 5 2 3" xfId="24706"/>
    <cellStyle name="Calculation 2 2 5 5 2 3 2" xfId="40814"/>
    <cellStyle name="Calculation 2 2 5 5 2 4" xfId="17454"/>
    <cellStyle name="Calculation 2 2 5 5 3" xfId="546"/>
    <cellStyle name="Calculation 2 2 5 5 3 2" xfId="31502"/>
    <cellStyle name="Calculation 2 2 5 5 3 2 2" xfId="47265"/>
    <cellStyle name="Calculation 2 2 5 5 3 3" xfId="23292"/>
    <cellStyle name="Calculation 2 2 5 5 3 3 2" xfId="39452"/>
    <cellStyle name="Calculation 2 2 5 5 3 4" xfId="13551"/>
    <cellStyle name="Calculation 2 2 5 5 4" xfId="26741"/>
    <cellStyle name="Calculation 2 2 5 5 4 2" xfId="42768"/>
    <cellStyle name="Calculation 2 2 5 5 5" xfId="19665"/>
    <cellStyle name="Calculation 2 2 5 5 5 2" xfId="36089"/>
    <cellStyle name="Calculation 2 2 5 5 6" xfId="15925"/>
    <cellStyle name="Calculation 2 2 5 6" xfId="547"/>
    <cellStyle name="Calculation 2 2 5 6 2" xfId="30891"/>
    <cellStyle name="Calculation 2 2 5 6 2 2" xfId="46692"/>
    <cellStyle name="Calculation 2 2 5 6 3" xfId="22806"/>
    <cellStyle name="Calculation 2 2 5 6 3 2" xfId="39004"/>
    <cellStyle name="Calculation 2 2 5 6 4" xfId="10038"/>
    <cellStyle name="Calculation 2 2 5 7" xfId="26161"/>
    <cellStyle name="Calculation 2 2 5 7 2" xfId="42231"/>
    <cellStyle name="Calculation 2 2 5 8" xfId="19201"/>
    <cellStyle name="Calculation 2 2 5 8 2" xfId="35668"/>
    <cellStyle name="Calculation 2 2 5 9" xfId="11046"/>
    <cellStyle name="Calculation 2 2 6" xfId="548"/>
    <cellStyle name="Calculation 2 2 6 2" xfId="549"/>
    <cellStyle name="Calculation 2 2 6 2 2" xfId="31699"/>
    <cellStyle name="Calculation 2 2 6 2 2 2" xfId="47456"/>
    <cellStyle name="Calculation 2 2 6 2 3" xfId="23447"/>
    <cellStyle name="Calculation 2 2 6 2 3 2" xfId="39601"/>
    <cellStyle name="Calculation 2 2 6 2 4" xfId="12791"/>
    <cellStyle name="Calculation 2 2 6 3" xfId="550"/>
    <cellStyle name="Calculation 2 2 6 3 2" xfId="34379"/>
    <cellStyle name="Calculation 2 2 6 3 2 2" xfId="50090"/>
    <cellStyle name="Calculation 2 2 6 3 3" xfId="25428"/>
    <cellStyle name="Calculation 2 2 6 3 3 2" xfId="41536"/>
    <cellStyle name="Calculation 2 2 6 3 4" xfId="34908"/>
    <cellStyle name="Calculation 2 2 6 4" xfId="551"/>
    <cellStyle name="Calculation 2 2 6 4 2" xfId="28721"/>
    <cellStyle name="Calculation 2 2 6 4 2 2" xfId="44610"/>
    <cellStyle name="Calculation 2 2 6 4 3" xfId="21170"/>
    <cellStyle name="Calculation 2 2 6 4 3 2" xfId="37456"/>
    <cellStyle name="Calculation 2 2 6 4 4" xfId="16803"/>
    <cellStyle name="Calculation 2 2 6 5" xfId="26930"/>
    <cellStyle name="Calculation 2 2 6 5 2" xfId="42951"/>
    <cellStyle name="Calculation 2 2 6 6" xfId="19814"/>
    <cellStyle name="Calculation 2 2 6 6 2" xfId="36232"/>
    <cellStyle name="Calculation 2 2 6 7" xfId="11878"/>
    <cellStyle name="Calculation 2 2 7" xfId="552"/>
    <cellStyle name="Calculation 2 2 7 2" xfId="553"/>
    <cellStyle name="Calculation 2 2 7 2 2" xfId="32864"/>
    <cellStyle name="Calculation 2 2 7 2 2 2" xfId="48575"/>
    <cellStyle name="Calculation 2 2 7 2 3" xfId="24296"/>
    <cellStyle name="Calculation 2 2 7 2 3 2" xfId="40404"/>
    <cellStyle name="Calculation 2 2 7 2 4" xfId="11048"/>
    <cellStyle name="Calculation 2 2 7 3" xfId="554"/>
    <cellStyle name="Calculation 2 2 7 3 2" xfId="29891"/>
    <cellStyle name="Calculation 2 2 7 3 2 2" xfId="45718"/>
    <cellStyle name="Calculation 2 2 7 3 3" xfId="22025"/>
    <cellStyle name="Calculation 2 2 7 3 3 2" xfId="38249"/>
    <cellStyle name="Calculation 2 2 7 3 4" xfId="12405"/>
    <cellStyle name="Calculation 2 2 7 4" xfId="28087"/>
    <cellStyle name="Calculation 2 2 7 4 2" xfId="44046"/>
    <cellStyle name="Calculation 2 2 7 5" xfId="20657"/>
    <cellStyle name="Calculation 2 2 7 5 2" xfId="37013"/>
    <cellStyle name="Calculation 2 2 7 6" xfId="14701"/>
    <cellStyle name="Calculation 2 2 8" xfId="555"/>
    <cellStyle name="Calculation 2 2 8 2" xfId="556"/>
    <cellStyle name="Calculation 2 2 8 2 2" xfId="34442"/>
    <cellStyle name="Calculation 2 2 8 2 2 2" xfId="50153"/>
    <cellStyle name="Calculation 2 2 8 2 3" xfId="25475"/>
    <cellStyle name="Calculation 2 2 8 2 3 2" xfId="41583"/>
    <cellStyle name="Calculation 2 2 8 2 4" xfId="34971"/>
    <cellStyle name="Calculation 2 2 8 3" xfId="557"/>
    <cellStyle name="Calculation 2 2 8 3 2" xfId="31139"/>
    <cellStyle name="Calculation 2 2 8 3 2 2" xfId="46923"/>
    <cellStyle name="Calculation 2 2 8 3 3" xfId="23004"/>
    <cellStyle name="Calculation 2 2 8 3 3 2" xfId="39185"/>
    <cellStyle name="Calculation 2 2 8 3 4" xfId="17997"/>
    <cellStyle name="Calculation 2 2 8 4" xfId="26378"/>
    <cellStyle name="Calculation 2 2 8 4 2" xfId="42426"/>
    <cellStyle name="Calculation 2 2 8 5" xfId="19377"/>
    <cellStyle name="Calculation 2 2 8 5 2" xfId="35822"/>
    <cellStyle name="Calculation 2 2 8 6" xfId="11590"/>
    <cellStyle name="Calculation 2 2 9" xfId="558"/>
    <cellStyle name="Calculation 2 2 9 2" xfId="30521"/>
    <cellStyle name="Calculation 2 2 9 2 2" xfId="46322"/>
    <cellStyle name="Calculation 2 2 9 3" xfId="22520"/>
    <cellStyle name="Calculation 2 2 9 3 2" xfId="38718"/>
    <cellStyle name="Calculation 2 2 9 4" xfId="15676"/>
    <cellStyle name="Calculation 2 3" xfId="559"/>
    <cellStyle name="Calculation 2 3 10" xfId="18914"/>
    <cellStyle name="Calculation 2 3 10 2" xfId="35402"/>
    <cellStyle name="Calculation 2 3 11" xfId="13710"/>
    <cellStyle name="Calculation 2 3 2" xfId="560"/>
    <cellStyle name="Calculation 2 3 2 10" xfId="17854"/>
    <cellStyle name="Calculation 2 3 2 2" xfId="561"/>
    <cellStyle name="Calculation 2 3 2 2 2" xfId="562"/>
    <cellStyle name="Calculation 2 3 2 2 2 2" xfId="563"/>
    <cellStyle name="Calculation 2 3 2 2 2 2 2" xfId="31960"/>
    <cellStyle name="Calculation 2 3 2 2 2 2 2 2" xfId="47717"/>
    <cellStyle name="Calculation 2 3 2 2 2 2 3" xfId="23652"/>
    <cellStyle name="Calculation 2 3 2 2 2 2 3 2" xfId="39806"/>
    <cellStyle name="Calculation 2 3 2 2 2 2 4" xfId="12304"/>
    <cellStyle name="Calculation 2 3 2 2 2 3" xfId="564"/>
    <cellStyle name="Calculation 2 3 2 2 2 3 2" xfId="33745"/>
    <cellStyle name="Calculation 2 3 2 2 2 3 2 2" xfId="49456"/>
    <cellStyle name="Calculation 2 3 2 2 2 3 3" xfId="24967"/>
    <cellStyle name="Calculation 2 3 2 2 2 3 3 2" xfId="41075"/>
    <cellStyle name="Calculation 2 3 2 2 2 3 4" xfId="12025"/>
    <cellStyle name="Calculation 2 3 2 2 2 4" xfId="565"/>
    <cellStyle name="Calculation 2 3 2 2 2 4 2" xfId="28982"/>
    <cellStyle name="Calculation 2 3 2 2 2 4 2 2" xfId="44871"/>
    <cellStyle name="Calculation 2 3 2 2 2 4 3" xfId="21375"/>
    <cellStyle name="Calculation 2 3 2 2 2 4 3 2" xfId="37661"/>
    <cellStyle name="Calculation 2 3 2 2 2 4 4" xfId="17348"/>
    <cellStyle name="Calculation 2 3 2 2 2 5" xfId="27191"/>
    <cellStyle name="Calculation 2 3 2 2 2 5 2" xfId="43212"/>
    <cellStyle name="Calculation 2 3 2 2 2 6" xfId="20019"/>
    <cellStyle name="Calculation 2 3 2 2 2 6 2" xfId="36437"/>
    <cellStyle name="Calculation 2 3 2 2 2 7" xfId="16149"/>
    <cellStyle name="Calculation 2 3 2 2 3" xfId="566"/>
    <cellStyle name="Calculation 2 3 2 2 3 2" xfId="567"/>
    <cellStyle name="Calculation 2 3 2 2 3 2 2" xfId="32491"/>
    <cellStyle name="Calculation 2 3 2 2 3 2 2 2" xfId="48223"/>
    <cellStyle name="Calculation 2 3 2 2 3 2 3" xfId="24059"/>
    <cellStyle name="Calculation 2 3 2 2 3 2 3 2" xfId="40188"/>
    <cellStyle name="Calculation 2 3 2 2 3 2 4" xfId="11207"/>
    <cellStyle name="Calculation 2 3 2 2 3 3" xfId="568"/>
    <cellStyle name="Calculation 2 3 2 2 3 3 2" xfId="33462"/>
    <cellStyle name="Calculation 2 3 2 2 3 3 2 2" xfId="49173"/>
    <cellStyle name="Calculation 2 3 2 2 3 3 3" xfId="24760"/>
    <cellStyle name="Calculation 2 3 2 2 3 3 3 2" xfId="40868"/>
    <cellStyle name="Calculation 2 3 2 2 3 3 4" xfId="11452"/>
    <cellStyle name="Calculation 2 3 2 2 3 4" xfId="569"/>
    <cellStyle name="Calculation 2 3 2 2 3 4 2" xfId="29496"/>
    <cellStyle name="Calculation 2 3 2 2 3 4 2 2" xfId="45360"/>
    <cellStyle name="Calculation 2 3 2 2 3 4 3" xfId="21767"/>
    <cellStyle name="Calculation 2 3 2 2 3 4 3 2" xfId="38028"/>
    <cellStyle name="Calculation 2 3 2 2 3 4 4" xfId="15140"/>
    <cellStyle name="Calculation 2 3 2 2 3 5" xfId="27705"/>
    <cellStyle name="Calculation 2 3 2 2 3 5 2" xfId="43701"/>
    <cellStyle name="Calculation 2 3 2 2 3 6" xfId="20411"/>
    <cellStyle name="Calculation 2 3 2 2 3 6 2" xfId="36804"/>
    <cellStyle name="Calculation 2 3 2 2 3 7" xfId="16815"/>
    <cellStyle name="Calculation 2 3 2 2 4" xfId="570"/>
    <cellStyle name="Calculation 2 3 2 2 4 2" xfId="571"/>
    <cellStyle name="Calculation 2 3 2 2 4 2 2" xfId="33128"/>
    <cellStyle name="Calculation 2 3 2 2 4 2 2 2" xfId="48839"/>
    <cellStyle name="Calculation 2 3 2 2 4 2 3" xfId="24502"/>
    <cellStyle name="Calculation 2 3 2 2 4 2 3 2" xfId="40610"/>
    <cellStyle name="Calculation 2 3 2 2 4 2 4" xfId="14294"/>
    <cellStyle name="Calculation 2 3 2 2 4 3" xfId="572"/>
    <cellStyle name="Calculation 2 3 2 2 4 3 2" xfId="30158"/>
    <cellStyle name="Calculation 2 3 2 2 4 3 2 2" xfId="45980"/>
    <cellStyle name="Calculation 2 3 2 2 4 3 3" xfId="22234"/>
    <cellStyle name="Calculation 2 3 2 2 4 3 3 2" xfId="38453"/>
    <cellStyle name="Calculation 2 3 2 2 4 3 4" xfId="16901"/>
    <cellStyle name="Calculation 2 3 2 2 4 4" xfId="28353"/>
    <cellStyle name="Calculation 2 3 2 2 4 4 2" xfId="44307"/>
    <cellStyle name="Calculation 2 3 2 2 4 5" xfId="20866"/>
    <cellStyle name="Calculation 2 3 2 2 4 5 2" xfId="37217"/>
    <cellStyle name="Calculation 2 3 2 2 4 6" xfId="12952"/>
    <cellStyle name="Calculation 2 3 2 2 5" xfId="573"/>
    <cellStyle name="Calculation 2 3 2 2 5 2" xfId="574"/>
    <cellStyle name="Calculation 2 3 2 2 5 2 2" xfId="34209"/>
    <cellStyle name="Calculation 2 3 2 2 5 2 2 2" xfId="49920"/>
    <cellStyle name="Calculation 2 3 2 2 5 2 3" xfId="25309"/>
    <cellStyle name="Calculation 2 3 2 2 5 2 3 2" xfId="41417"/>
    <cellStyle name="Calculation 2 3 2 2 5 2 4" xfId="9779"/>
    <cellStyle name="Calculation 2 3 2 2 5 3" xfId="575"/>
    <cellStyle name="Calculation 2 3 2 2 5 3 2" xfId="31402"/>
    <cellStyle name="Calculation 2 3 2 2 5 3 2 2" xfId="47181"/>
    <cellStyle name="Calculation 2 3 2 2 5 3 3" xfId="23211"/>
    <cellStyle name="Calculation 2 3 2 2 5 3 3 2" xfId="39387"/>
    <cellStyle name="Calculation 2 3 2 2 5 3 4" xfId="12090"/>
    <cellStyle name="Calculation 2 3 2 2 5 4" xfId="26641"/>
    <cellStyle name="Calculation 2 3 2 2 5 4 2" xfId="42684"/>
    <cellStyle name="Calculation 2 3 2 2 5 5" xfId="19584"/>
    <cellStyle name="Calculation 2 3 2 2 5 5 2" xfId="36024"/>
    <cellStyle name="Calculation 2 3 2 2 5 6" xfId="14356"/>
    <cellStyle name="Calculation 2 3 2 2 6" xfId="576"/>
    <cellStyle name="Calculation 2 3 2 2 6 2" xfId="30801"/>
    <cellStyle name="Calculation 2 3 2 2 6 2 2" xfId="46602"/>
    <cellStyle name="Calculation 2 3 2 2 6 3" xfId="22738"/>
    <cellStyle name="Calculation 2 3 2 2 6 3 2" xfId="38936"/>
    <cellStyle name="Calculation 2 3 2 2 6 4" xfId="11460"/>
    <cellStyle name="Calculation 2 3 2 2 7" xfId="26061"/>
    <cellStyle name="Calculation 2 3 2 2 7 2" xfId="42147"/>
    <cellStyle name="Calculation 2 3 2 2 8" xfId="19120"/>
    <cellStyle name="Calculation 2 3 2 2 8 2" xfId="35603"/>
    <cellStyle name="Calculation 2 3 2 2 9" xfId="14534"/>
    <cellStyle name="Calculation 2 3 2 3" xfId="577"/>
    <cellStyle name="Calculation 2 3 2 3 2" xfId="578"/>
    <cellStyle name="Calculation 2 3 2 3 2 2" xfId="579"/>
    <cellStyle name="Calculation 2 3 2 3 2 2 2" xfId="32145"/>
    <cellStyle name="Calculation 2 3 2 3 2 2 2 2" xfId="47900"/>
    <cellStyle name="Calculation 2 3 2 3 2 2 3" xfId="23795"/>
    <cellStyle name="Calculation 2 3 2 3 2 2 3 2" xfId="39947"/>
    <cellStyle name="Calculation 2 3 2 3 2 2 4" xfId="9801"/>
    <cellStyle name="Calculation 2 3 2 3 2 3" xfId="580"/>
    <cellStyle name="Calculation 2 3 2 3 2 3 2" xfId="30896"/>
    <cellStyle name="Calculation 2 3 2 3 2 3 2 2" xfId="46697"/>
    <cellStyle name="Calculation 2 3 2 3 2 3 3" xfId="22810"/>
    <cellStyle name="Calculation 2 3 2 3 2 3 3 2" xfId="39008"/>
    <cellStyle name="Calculation 2 3 2 3 2 3 4" xfId="13939"/>
    <cellStyle name="Calculation 2 3 2 3 2 4" xfId="581"/>
    <cellStyle name="Calculation 2 3 2 3 2 4 2" xfId="29166"/>
    <cellStyle name="Calculation 2 3 2 3 2 4 2 2" xfId="45053"/>
    <cellStyle name="Calculation 2 3 2 3 2 4 3" xfId="21518"/>
    <cellStyle name="Calculation 2 3 2 3 2 4 3 2" xfId="37802"/>
    <cellStyle name="Calculation 2 3 2 3 2 4 4" xfId="17483"/>
    <cellStyle name="Calculation 2 3 2 3 2 5" xfId="27375"/>
    <cellStyle name="Calculation 2 3 2 3 2 5 2" xfId="43394"/>
    <cellStyle name="Calculation 2 3 2 3 2 6" xfId="20162"/>
    <cellStyle name="Calculation 2 3 2 3 2 6 2" xfId="36578"/>
    <cellStyle name="Calculation 2 3 2 3 2 7" xfId="14440"/>
    <cellStyle name="Calculation 2 3 2 3 3" xfId="582"/>
    <cellStyle name="Calculation 2 3 2 3 3 2" xfId="583"/>
    <cellStyle name="Calculation 2 3 2 3 3 2 2" xfId="32689"/>
    <cellStyle name="Calculation 2 3 2 3 3 2 2 2" xfId="48401"/>
    <cellStyle name="Calculation 2 3 2 3 3 2 3" xfId="24218"/>
    <cellStyle name="Calculation 2 3 2 3 3 2 3 2" xfId="40327"/>
    <cellStyle name="Calculation 2 3 2 3 3 2 4" xfId="11012"/>
    <cellStyle name="Calculation 2 3 2 3 3 3" xfId="584"/>
    <cellStyle name="Calculation 2 3 2 3 3 3 2" xfId="34314"/>
    <cellStyle name="Calculation 2 3 2 3 3 3 2 2" xfId="50025"/>
    <cellStyle name="Calculation 2 3 2 3 3 3 3" xfId="25384"/>
    <cellStyle name="Calculation 2 3 2 3 3 3 3 2" xfId="41492"/>
    <cellStyle name="Calculation 2 3 2 3 3 3 4" xfId="34843"/>
    <cellStyle name="Calculation 2 3 2 3 3 4" xfId="585"/>
    <cellStyle name="Calculation 2 3 2 3 3 4 2" xfId="29694"/>
    <cellStyle name="Calculation 2 3 2 3 3 4 2 2" xfId="45538"/>
    <cellStyle name="Calculation 2 3 2 3 3 4 3" xfId="21926"/>
    <cellStyle name="Calculation 2 3 2 3 3 4 3 2" xfId="38167"/>
    <cellStyle name="Calculation 2 3 2 3 3 4 4" xfId="16142"/>
    <cellStyle name="Calculation 2 3 2 3 3 5" xfId="27903"/>
    <cellStyle name="Calculation 2 3 2 3 3 5 2" xfId="43879"/>
    <cellStyle name="Calculation 2 3 2 3 3 6" xfId="20570"/>
    <cellStyle name="Calculation 2 3 2 3 3 6 2" xfId="36943"/>
    <cellStyle name="Calculation 2 3 2 3 3 7" xfId="17445"/>
    <cellStyle name="Calculation 2 3 2 3 4" xfId="586"/>
    <cellStyle name="Calculation 2 3 2 3 4 2" xfId="587"/>
    <cellStyle name="Calculation 2 3 2 3 4 2 2" xfId="33315"/>
    <cellStyle name="Calculation 2 3 2 3 4 2 2 2" xfId="49026"/>
    <cellStyle name="Calculation 2 3 2 3 4 2 3" xfId="24649"/>
    <cellStyle name="Calculation 2 3 2 3 4 2 3 2" xfId="40757"/>
    <cellStyle name="Calculation 2 3 2 3 4 2 4" xfId="16321"/>
    <cellStyle name="Calculation 2 3 2 3 4 3" xfId="588"/>
    <cellStyle name="Calculation 2 3 2 3 4 3 2" xfId="30363"/>
    <cellStyle name="Calculation 2 3 2 3 4 3 2 2" xfId="46165"/>
    <cellStyle name="Calculation 2 3 2 3 4 3 3" xfId="22399"/>
    <cellStyle name="Calculation 2 3 2 3 4 3 3 2" xfId="38598"/>
    <cellStyle name="Calculation 2 3 2 3 4 3 4" xfId="15046"/>
    <cellStyle name="Calculation 2 3 2 3 4 4" xfId="28553"/>
    <cellStyle name="Calculation 2 3 2 3 4 4 2" xfId="44487"/>
    <cellStyle name="Calculation 2 3 2 3 4 5" xfId="21027"/>
    <cellStyle name="Calculation 2 3 2 3 4 5 2" xfId="37358"/>
    <cellStyle name="Calculation 2 3 2 3 4 6" xfId="16498"/>
    <cellStyle name="Calculation 2 3 2 3 5" xfId="589"/>
    <cellStyle name="Calculation 2 3 2 3 5 2" xfId="590"/>
    <cellStyle name="Calculation 2 3 2 3 5 2 2" xfId="34471"/>
    <cellStyle name="Calculation 2 3 2 3 5 2 2 2" xfId="50182"/>
    <cellStyle name="Calculation 2 3 2 3 5 2 3" xfId="25496"/>
    <cellStyle name="Calculation 2 3 2 3 5 2 3 2" xfId="41604"/>
    <cellStyle name="Calculation 2 3 2 3 5 2 4" xfId="35000"/>
    <cellStyle name="Calculation 2 3 2 3 5 3" xfId="591"/>
    <cellStyle name="Calculation 2 3 2 3 5 3 2" xfId="31600"/>
    <cellStyle name="Calculation 2 3 2 3 5 3 2 2" xfId="47359"/>
    <cellStyle name="Calculation 2 3 2 3 5 3 3" xfId="23370"/>
    <cellStyle name="Calculation 2 3 2 3 5 3 3 2" xfId="39526"/>
    <cellStyle name="Calculation 2 3 2 3 5 3 4" xfId="14511"/>
    <cellStyle name="Calculation 2 3 2 3 5 4" xfId="26839"/>
    <cellStyle name="Calculation 2 3 2 3 5 4 2" xfId="42862"/>
    <cellStyle name="Calculation 2 3 2 3 5 5" xfId="19743"/>
    <cellStyle name="Calculation 2 3 2 3 5 5 2" xfId="36163"/>
    <cellStyle name="Calculation 2 3 2 3 5 6" xfId="11548"/>
    <cellStyle name="Calculation 2 3 2 3 6" xfId="592"/>
    <cellStyle name="Calculation 2 3 2 3 6 2" xfId="31005"/>
    <cellStyle name="Calculation 2 3 2 3 6 2 2" xfId="46806"/>
    <cellStyle name="Calculation 2 3 2 3 6 3" xfId="22896"/>
    <cellStyle name="Calculation 2 3 2 3 6 3 2" xfId="39094"/>
    <cellStyle name="Calculation 2 3 2 3 6 4" xfId="11544"/>
    <cellStyle name="Calculation 2 3 2 3 7" xfId="26259"/>
    <cellStyle name="Calculation 2 3 2 3 7 2" xfId="42325"/>
    <cellStyle name="Calculation 2 3 2 3 8" xfId="19279"/>
    <cellStyle name="Calculation 2 3 2 3 8 2" xfId="35742"/>
    <cellStyle name="Calculation 2 3 2 3 9" xfId="17028"/>
    <cellStyle name="Calculation 2 3 2 4" xfId="593"/>
    <cellStyle name="Calculation 2 3 2 4 2" xfId="594"/>
    <cellStyle name="Calculation 2 3 2 4 2 2" xfId="31796"/>
    <cellStyle name="Calculation 2 3 2 4 2 2 2" xfId="47553"/>
    <cellStyle name="Calculation 2 3 2 4 2 3" xfId="23524"/>
    <cellStyle name="Calculation 2 3 2 4 2 3 2" xfId="39678"/>
    <cellStyle name="Calculation 2 3 2 4 2 4" xfId="12665"/>
    <cellStyle name="Calculation 2 3 2 4 3" xfId="595"/>
    <cellStyle name="Calculation 2 3 2 4 3 2" xfId="34224"/>
    <cellStyle name="Calculation 2 3 2 4 3 2 2" xfId="49935"/>
    <cellStyle name="Calculation 2 3 2 4 3 3" xfId="25322"/>
    <cellStyle name="Calculation 2 3 2 4 3 3 2" xfId="41430"/>
    <cellStyle name="Calculation 2 3 2 4 3 4" xfId="9729"/>
    <cellStyle name="Calculation 2 3 2 4 4" xfId="596"/>
    <cellStyle name="Calculation 2 3 2 4 4 2" xfId="28818"/>
    <cellStyle name="Calculation 2 3 2 4 4 2 2" xfId="44707"/>
    <cellStyle name="Calculation 2 3 2 4 4 3" xfId="21247"/>
    <cellStyle name="Calculation 2 3 2 4 4 3 2" xfId="37533"/>
    <cellStyle name="Calculation 2 3 2 4 4 4" xfId="13729"/>
    <cellStyle name="Calculation 2 3 2 4 5" xfId="27027"/>
    <cellStyle name="Calculation 2 3 2 4 5 2" xfId="43048"/>
    <cellStyle name="Calculation 2 3 2 4 6" xfId="19891"/>
    <cellStyle name="Calculation 2 3 2 4 6 2" xfId="36309"/>
    <cellStyle name="Calculation 2 3 2 4 7" xfId="12752"/>
    <cellStyle name="Calculation 2 3 2 5" xfId="597"/>
    <cellStyle name="Calculation 2 3 2 5 2" xfId="598"/>
    <cellStyle name="Calculation 2 3 2 5 2 2" xfId="32963"/>
    <cellStyle name="Calculation 2 3 2 5 2 2 2" xfId="48674"/>
    <cellStyle name="Calculation 2 3 2 5 2 3" xfId="24374"/>
    <cellStyle name="Calculation 2 3 2 5 2 3 2" xfId="40482"/>
    <cellStyle name="Calculation 2 3 2 5 2 4" xfId="11543"/>
    <cellStyle name="Calculation 2 3 2 5 3" xfId="599"/>
    <cellStyle name="Calculation 2 3 2 5 3 2" xfId="29993"/>
    <cellStyle name="Calculation 2 3 2 5 3 2 2" xfId="45816"/>
    <cellStyle name="Calculation 2 3 2 5 3 3" xfId="22105"/>
    <cellStyle name="Calculation 2 3 2 5 3 3 2" xfId="38325"/>
    <cellStyle name="Calculation 2 3 2 5 3 4" xfId="11795"/>
    <cellStyle name="Calculation 2 3 2 5 4" xfId="28188"/>
    <cellStyle name="Calculation 2 3 2 5 4 2" xfId="44143"/>
    <cellStyle name="Calculation 2 3 2 5 5" xfId="20737"/>
    <cellStyle name="Calculation 2 3 2 5 5 2" xfId="37089"/>
    <cellStyle name="Calculation 2 3 2 5 6" xfId="18124"/>
    <cellStyle name="Calculation 2 3 2 6" xfId="600"/>
    <cellStyle name="Calculation 2 3 2 6 2" xfId="601"/>
    <cellStyle name="Calculation 2 3 2 6 2 2" xfId="34102"/>
    <cellStyle name="Calculation 2 3 2 6 2 2 2" xfId="49813"/>
    <cellStyle name="Calculation 2 3 2 6 2 3" xfId="25235"/>
    <cellStyle name="Calculation 2 3 2 6 2 3 2" xfId="41343"/>
    <cellStyle name="Calculation 2 3 2 6 2 4" xfId="10594"/>
    <cellStyle name="Calculation 2 3 2 6 3" xfId="602"/>
    <cellStyle name="Calculation 2 3 2 6 3 2" xfId="31237"/>
    <cellStyle name="Calculation 2 3 2 6 3 2 2" xfId="47017"/>
    <cellStyle name="Calculation 2 3 2 6 3 3" xfId="23082"/>
    <cellStyle name="Calculation 2 3 2 6 3 3 2" xfId="39259"/>
    <cellStyle name="Calculation 2 3 2 6 3 4" xfId="18017"/>
    <cellStyle name="Calculation 2 3 2 6 4" xfId="26476"/>
    <cellStyle name="Calculation 2 3 2 6 4 2" xfId="42520"/>
    <cellStyle name="Calculation 2 3 2 6 5" xfId="19455"/>
    <cellStyle name="Calculation 2 3 2 6 5 2" xfId="35896"/>
    <cellStyle name="Calculation 2 3 2 6 6" xfId="11921"/>
    <cellStyle name="Calculation 2 3 2 7" xfId="603"/>
    <cellStyle name="Calculation 2 3 2 7 2" xfId="30636"/>
    <cellStyle name="Calculation 2 3 2 7 2 2" xfId="46437"/>
    <cellStyle name="Calculation 2 3 2 7 3" xfId="22609"/>
    <cellStyle name="Calculation 2 3 2 7 3 2" xfId="38807"/>
    <cellStyle name="Calculation 2 3 2 7 4" xfId="15541"/>
    <cellStyle name="Calculation 2 3 2 8" xfId="25896"/>
    <cellStyle name="Calculation 2 3 2 8 2" xfId="41983"/>
    <cellStyle name="Calculation 2 3 2 9" xfId="18991"/>
    <cellStyle name="Calculation 2 3 2 9 2" xfId="35475"/>
    <cellStyle name="Calculation 2 3 3" xfId="604"/>
    <cellStyle name="Calculation 2 3 3 2" xfId="605"/>
    <cellStyle name="Calculation 2 3 3 2 2" xfId="606"/>
    <cellStyle name="Calculation 2 3 3 2 2 2" xfId="31867"/>
    <cellStyle name="Calculation 2 3 3 2 2 2 2" xfId="47624"/>
    <cellStyle name="Calculation 2 3 3 2 2 3" xfId="23579"/>
    <cellStyle name="Calculation 2 3 3 2 2 3 2" xfId="39733"/>
    <cellStyle name="Calculation 2 3 3 2 2 4" xfId="14491"/>
    <cellStyle name="Calculation 2 3 3 2 3" xfId="607"/>
    <cellStyle name="Calculation 2 3 3 2 3 2" xfId="33494"/>
    <cellStyle name="Calculation 2 3 3 2 3 2 2" xfId="49205"/>
    <cellStyle name="Calculation 2 3 3 2 3 3" xfId="24781"/>
    <cellStyle name="Calculation 2 3 3 2 3 3 2" xfId="40889"/>
    <cellStyle name="Calculation 2 3 3 2 3 4" xfId="15202"/>
    <cellStyle name="Calculation 2 3 3 2 4" xfId="608"/>
    <cellStyle name="Calculation 2 3 3 2 4 2" xfId="28889"/>
    <cellStyle name="Calculation 2 3 3 2 4 2 2" xfId="44778"/>
    <cellStyle name="Calculation 2 3 3 2 4 3" xfId="21302"/>
    <cellStyle name="Calculation 2 3 3 2 4 3 2" xfId="37588"/>
    <cellStyle name="Calculation 2 3 3 2 4 4" xfId="12468"/>
    <cellStyle name="Calculation 2 3 3 2 5" xfId="27098"/>
    <cellStyle name="Calculation 2 3 3 2 5 2" xfId="43119"/>
    <cellStyle name="Calculation 2 3 3 2 6" xfId="19946"/>
    <cellStyle name="Calculation 2 3 3 2 6 2" xfId="36364"/>
    <cellStyle name="Calculation 2 3 3 2 7" xfId="9910"/>
    <cellStyle name="Calculation 2 3 3 3" xfId="609"/>
    <cellStyle name="Calculation 2 3 3 3 2" xfId="610"/>
    <cellStyle name="Calculation 2 3 3 3 2 2" xfId="32398"/>
    <cellStyle name="Calculation 2 3 3 3 2 2 2" xfId="48130"/>
    <cellStyle name="Calculation 2 3 3 3 2 3" xfId="23986"/>
    <cellStyle name="Calculation 2 3 3 3 2 3 2" xfId="40115"/>
    <cellStyle name="Calculation 2 3 3 3 2 4" xfId="10491"/>
    <cellStyle name="Calculation 2 3 3 3 3" xfId="611"/>
    <cellStyle name="Calculation 2 3 3 3 3 2" xfId="34710"/>
    <cellStyle name="Calculation 2 3 3 3 3 2 2" xfId="50421"/>
    <cellStyle name="Calculation 2 3 3 3 3 3" xfId="25672"/>
    <cellStyle name="Calculation 2 3 3 3 3 3 2" xfId="41780"/>
    <cellStyle name="Calculation 2 3 3 3 3 4" xfId="35239"/>
    <cellStyle name="Calculation 2 3 3 3 4" xfId="612"/>
    <cellStyle name="Calculation 2 3 3 3 4 2" xfId="29403"/>
    <cellStyle name="Calculation 2 3 3 3 4 2 2" xfId="45267"/>
    <cellStyle name="Calculation 2 3 3 3 4 3" xfId="21694"/>
    <cellStyle name="Calculation 2 3 3 3 4 3 2" xfId="37955"/>
    <cellStyle name="Calculation 2 3 3 3 4 4" xfId="10696"/>
    <cellStyle name="Calculation 2 3 3 3 5" xfId="27612"/>
    <cellStyle name="Calculation 2 3 3 3 5 2" xfId="43608"/>
    <cellStyle name="Calculation 2 3 3 3 6" xfId="20338"/>
    <cellStyle name="Calculation 2 3 3 3 6 2" xfId="36731"/>
    <cellStyle name="Calculation 2 3 3 3 7" xfId="17962"/>
    <cellStyle name="Calculation 2 3 3 4" xfId="613"/>
    <cellStyle name="Calculation 2 3 3 4 2" xfId="614"/>
    <cellStyle name="Calculation 2 3 3 4 2 2" xfId="33035"/>
    <cellStyle name="Calculation 2 3 3 4 2 2 2" xfId="48746"/>
    <cellStyle name="Calculation 2 3 3 4 2 3" xfId="24429"/>
    <cellStyle name="Calculation 2 3 3 4 2 3 2" xfId="40537"/>
    <cellStyle name="Calculation 2 3 3 4 2 4" xfId="11228"/>
    <cellStyle name="Calculation 2 3 3 4 3" xfId="615"/>
    <cellStyle name="Calculation 2 3 3 4 3 2" xfId="30065"/>
    <cellStyle name="Calculation 2 3 3 4 3 2 2" xfId="45887"/>
    <cellStyle name="Calculation 2 3 3 4 3 3" xfId="22161"/>
    <cellStyle name="Calculation 2 3 3 4 3 3 2" xfId="38380"/>
    <cellStyle name="Calculation 2 3 3 4 3 4" xfId="10803"/>
    <cellStyle name="Calculation 2 3 3 4 4" xfId="28260"/>
    <cellStyle name="Calculation 2 3 3 4 4 2" xfId="44214"/>
    <cellStyle name="Calculation 2 3 3 4 5" xfId="20793"/>
    <cellStyle name="Calculation 2 3 3 4 5 2" xfId="37144"/>
    <cellStyle name="Calculation 2 3 3 4 6" xfId="12092"/>
    <cellStyle name="Calculation 2 3 3 5" xfId="616"/>
    <cellStyle name="Calculation 2 3 3 5 2" xfId="617"/>
    <cellStyle name="Calculation 2 3 3 5 2 2" xfId="30530"/>
    <cellStyle name="Calculation 2 3 3 5 2 2 2" xfId="46331"/>
    <cellStyle name="Calculation 2 3 3 5 2 3" xfId="22526"/>
    <cellStyle name="Calculation 2 3 3 5 2 3 2" xfId="38724"/>
    <cellStyle name="Calculation 2 3 3 5 2 4" xfId="16483"/>
    <cellStyle name="Calculation 2 3 3 5 3" xfId="618"/>
    <cellStyle name="Calculation 2 3 3 5 3 2" xfId="31309"/>
    <cellStyle name="Calculation 2 3 3 5 3 2 2" xfId="47088"/>
    <cellStyle name="Calculation 2 3 3 5 3 3" xfId="23138"/>
    <cellStyle name="Calculation 2 3 3 5 3 3 2" xfId="39314"/>
    <cellStyle name="Calculation 2 3 3 5 3 4" xfId="15981"/>
    <cellStyle name="Calculation 2 3 3 5 4" xfId="26548"/>
    <cellStyle name="Calculation 2 3 3 5 4 2" xfId="42591"/>
    <cellStyle name="Calculation 2 3 3 5 5" xfId="19511"/>
    <cellStyle name="Calculation 2 3 3 5 5 2" xfId="35951"/>
    <cellStyle name="Calculation 2 3 3 5 6" xfId="12713"/>
    <cellStyle name="Calculation 2 3 3 6" xfId="619"/>
    <cellStyle name="Calculation 2 3 3 6 2" xfId="30708"/>
    <cellStyle name="Calculation 2 3 3 6 2 2" xfId="46509"/>
    <cellStyle name="Calculation 2 3 3 6 3" xfId="22665"/>
    <cellStyle name="Calculation 2 3 3 6 3 2" xfId="38863"/>
    <cellStyle name="Calculation 2 3 3 6 4" xfId="14449"/>
    <cellStyle name="Calculation 2 3 3 7" xfId="25968"/>
    <cellStyle name="Calculation 2 3 3 7 2" xfId="42054"/>
    <cellStyle name="Calculation 2 3 3 8" xfId="19047"/>
    <cellStyle name="Calculation 2 3 3 8 2" xfId="35530"/>
    <cellStyle name="Calculation 2 3 3 9" xfId="10657"/>
    <cellStyle name="Calculation 2 3 4" xfId="620"/>
    <cellStyle name="Calculation 2 3 4 2" xfId="621"/>
    <cellStyle name="Calculation 2 3 4 2 2" xfId="622"/>
    <cellStyle name="Calculation 2 3 4 2 2 2" xfId="32046"/>
    <cellStyle name="Calculation 2 3 4 2 2 2 2" xfId="47803"/>
    <cellStyle name="Calculation 2 3 4 2 2 3" xfId="23718"/>
    <cellStyle name="Calculation 2 3 4 2 2 3 2" xfId="39872"/>
    <cellStyle name="Calculation 2 3 4 2 2 4" xfId="18236"/>
    <cellStyle name="Calculation 2 3 4 2 3" xfId="623"/>
    <cellStyle name="Calculation 2 3 4 2 3 2" xfId="34316"/>
    <cellStyle name="Calculation 2 3 4 2 3 2 2" xfId="50027"/>
    <cellStyle name="Calculation 2 3 4 2 3 3" xfId="25385"/>
    <cellStyle name="Calculation 2 3 4 2 3 3 2" xfId="41493"/>
    <cellStyle name="Calculation 2 3 4 2 3 4" xfId="34845"/>
    <cellStyle name="Calculation 2 3 4 2 4" xfId="624"/>
    <cellStyle name="Calculation 2 3 4 2 4 2" xfId="29068"/>
    <cellStyle name="Calculation 2 3 4 2 4 2 2" xfId="44957"/>
    <cellStyle name="Calculation 2 3 4 2 4 3" xfId="21441"/>
    <cellStyle name="Calculation 2 3 4 2 4 3 2" xfId="37727"/>
    <cellStyle name="Calculation 2 3 4 2 4 4" xfId="10223"/>
    <cellStyle name="Calculation 2 3 4 2 5" xfId="27277"/>
    <cellStyle name="Calculation 2 3 4 2 5 2" xfId="43298"/>
    <cellStyle name="Calculation 2 3 4 2 6" xfId="20085"/>
    <cellStyle name="Calculation 2 3 4 2 6 2" xfId="36503"/>
    <cellStyle name="Calculation 2 3 4 2 7" xfId="12982"/>
    <cellStyle name="Calculation 2 3 4 3" xfId="625"/>
    <cellStyle name="Calculation 2 3 4 3 2" xfId="626"/>
    <cellStyle name="Calculation 2 3 4 3 2 2" xfId="32592"/>
    <cellStyle name="Calculation 2 3 4 3 2 2 2" xfId="48308"/>
    <cellStyle name="Calculation 2 3 4 3 2 3" xfId="24141"/>
    <cellStyle name="Calculation 2 3 4 3 2 3 2" xfId="40254"/>
    <cellStyle name="Calculation 2 3 4 3 2 4" xfId="18093"/>
    <cellStyle name="Calculation 2 3 4 3 3" xfId="627"/>
    <cellStyle name="Calculation 2 3 4 3 3 2" xfId="33878"/>
    <cellStyle name="Calculation 2 3 4 3 3 2 2" xfId="49589"/>
    <cellStyle name="Calculation 2 3 4 3 3 3" xfId="25065"/>
    <cellStyle name="Calculation 2 3 4 3 3 3 2" xfId="41173"/>
    <cellStyle name="Calculation 2 3 4 3 3 4" xfId="14735"/>
    <cellStyle name="Calculation 2 3 4 3 4" xfId="628"/>
    <cellStyle name="Calculation 2 3 4 3 4 2" xfId="29597"/>
    <cellStyle name="Calculation 2 3 4 3 4 2 2" xfId="45445"/>
    <cellStyle name="Calculation 2 3 4 3 4 3" xfId="21849"/>
    <cellStyle name="Calculation 2 3 4 3 4 3 2" xfId="38094"/>
    <cellStyle name="Calculation 2 3 4 3 4 4" xfId="12393"/>
    <cellStyle name="Calculation 2 3 4 3 5" xfId="27806"/>
    <cellStyle name="Calculation 2 3 4 3 5 2" xfId="43786"/>
    <cellStyle name="Calculation 2 3 4 3 6" xfId="20493"/>
    <cellStyle name="Calculation 2 3 4 3 6 2" xfId="36870"/>
    <cellStyle name="Calculation 2 3 4 3 7" xfId="17676"/>
    <cellStyle name="Calculation 2 3 4 4" xfId="629"/>
    <cellStyle name="Calculation 2 3 4 4 2" xfId="630"/>
    <cellStyle name="Calculation 2 3 4 4 2 2" xfId="33218"/>
    <cellStyle name="Calculation 2 3 4 4 2 2 2" xfId="48929"/>
    <cellStyle name="Calculation 2 3 4 4 2 3" xfId="24572"/>
    <cellStyle name="Calculation 2 3 4 4 2 3 2" xfId="40680"/>
    <cellStyle name="Calculation 2 3 4 4 2 4" xfId="13671"/>
    <cellStyle name="Calculation 2 3 4 4 3" xfId="631"/>
    <cellStyle name="Calculation 2 3 4 4 3 2" xfId="30259"/>
    <cellStyle name="Calculation 2 3 4 4 3 2 2" xfId="46065"/>
    <cellStyle name="Calculation 2 3 4 4 3 3" xfId="22316"/>
    <cellStyle name="Calculation 2 3 4 4 3 3 2" xfId="38519"/>
    <cellStyle name="Calculation 2 3 4 4 3 4" xfId="15338"/>
    <cellStyle name="Calculation 2 3 4 4 4" xfId="28454"/>
    <cellStyle name="Calculation 2 3 4 4 4 2" xfId="44392"/>
    <cellStyle name="Calculation 2 3 4 4 5" xfId="20948"/>
    <cellStyle name="Calculation 2 3 4 4 5 2" xfId="37283"/>
    <cellStyle name="Calculation 2 3 4 4 6" xfId="15115"/>
    <cellStyle name="Calculation 2 3 4 5" xfId="632"/>
    <cellStyle name="Calculation 2 3 4 5 2" xfId="633"/>
    <cellStyle name="Calculation 2 3 4 5 2 2" xfId="30264"/>
    <cellStyle name="Calculation 2 3 4 5 2 2 2" xfId="46069"/>
    <cellStyle name="Calculation 2 3 4 5 2 3" xfId="22320"/>
    <cellStyle name="Calculation 2 3 4 5 2 3 2" xfId="38522"/>
    <cellStyle name="Calculation 2 3 4 5 2 4" xfId="16312"/>
    <cellStyle name="Calculation 2 3 4 5 3" xfId="634"/>
    <cellStyle name="Calculation 2 3 4 5 3 2" xfId="31503"/>
    <cellStyle name="Calculation 2 3 4 5 3 2 2" xfId="47266"/>
    <cellStyle name="Calculation 2 3 4 5 3 3" xfId="23293"/>
    <cellStyle name="Calculation 2 3 4 5 3 3 2" xfId="39453"/>
    <cellStyle name="Calculation 2 3 4 5 3 4" xfId="14405"/>
    <cellStyle name="Calculation 2 3 4 5 4" xfId="26742"/>
    <cellStyle name="Calculation 2 3 4 5 4 2" xfId="42769"/>
    <cellStyle name="Calculation 2 3 4 5 5" xfId="19666"/>
    <cellStyle name="Calculation 2 3 4 5 5 2" xfId="36090"/>
    <cellStyle name="Calculation 2 3 4 5 6" xfId="11585"/>
    <cellStyle name="Calculation 2 3 4 6" xfId="635"/>
    <cellStyle name="Calculation 2 3 4 6 2" xfId="30892"/>
    <cellStyle name="Calculation 2 3 4 6 2 2" xfId="46693"/>
    <cellStyle name="Calculation 2 3 4 6 3" xfId="22807"/>
    <cellStyle name="Calculation 2 3 4 6 3 2" xfId="39005"/>
    <cellStyle name="Calculation 2 3 4 6 4" xfId="14513"/>
    <cellStyle name="Calculation 2 3 4 7" xfId="26162"/>
    <cellStyle name="Calculation 2 3 4 7 2" xfId="42232"/>
    <cellStyle name="Calculation 2 3 4 8" xfId="19202"/>
    <cellStyle name="Calculation 2 3 4 8 2" xfId="35669"/>
    <cellStyle name="Calculation 2 3 4 9" xfId="14302"/>
    <cellStyle name="Calculation 2 3 5" xfId="636"/>
    <cellStyle name="Calculation 2 3 5 2" xfId="637"/>
    <cellStyle name="Calculation 2 3 5 2 2" xfId="31700"/>
    <cellStyle name="Calculation 2 3 5 2 2 2" xfId="47457"/>
    <cellStyle name="Calculation 2 3 5 2 3" xfId="23448"/>
    <cellStyle name="Calculation 2 3 5 2 3 2" xfId="39602"/>
    <cellStyle name="Calculation 2 3 5 2 4" xfId="17106"/>
    <cellStyle name="Calculation 2 3 5 3" xfId="638"/>
    <cellStyle name="Calculation 2 3 5 3 2" xfId="34215"/>
    <cellStyle name="Calculation 2 3 5 3 2 2" xfId="49926"/>
    <cellStyle name="Calculation 2 3 5 3 3" xfId="25314"/>
    <cellStyle name="Calculation 2 3 5 3 3 2" xfId="41422"/>
    <cellStyle name="Calculation 2 3 5 3 4" xfId="9730"/>
    <cellStyle name="Calculation 2 3 5 4" xfId="639"/>
    <cellStyle name="Calculation 2 3 5 4 2" xfId="28722"/>
    <cellStyle name="Calculation 2 3 5 4 2 2" xfId="44611"/>
    <cellStyle name="Calculation 2 3 5 4 3" xfId="21171"/>
    <cellStyle name="Calculation 2 3 5 4 3 2" xfId="37457"/>
    <cellStyle name="Calculation 2 3 5 4 4" xfId="12502"/>
    <cellStyle name="Calculation 2 3 5 5" xfId="26931"/>
    <cellStyle name="Calculation 2 3 5 5 2" xfId="42952"/>
    <cellStyle name="Calculation 2 3 5 6" xfId="19815"/>
    <cellStyle name="Calculation 2 3 5 6 2" xfId="36233"/>
    <cellStyle name="Calculation 2 3 5 7" xfId="13039"/>
    <cellStyle name="Calculation 2 3 6" xfId="640"/>
    <cellStyle name="Calculation 2 3 6 2" xfId="641"/>
    <cellStyle name="Calculation 2 3 6 2 2" xfId="32865"/>
    <cellStyle name="Calculation 2 3 6 2 2 2" xfId="48576"/>
    <cellStyle name="Calculation 2 3 6 2 3" xfId="24297"/>
    <cellStyle name="Calculation 2 3 6 2 3 2" xfId="40405"/>
    <cellStyle name="Calculation 2 3 6 2 4" xfId="14304"/>
    <cellStyle name="Calculation 2 3 6 3" xfId="642"/>
    <cellStyle name="Calculation 2 3 6 3 2" xfId="29892"/>
    <cellStyle name="Calculation 2 3 6 3 2 2" xfId="45719"/>
    <cellStyle name="Calculation 2 3 6 3 3" xfId="22026"/>
    <cellStyle name="Calculation 2 3 6 3 3 2" xfId="38250"/>
    <cellStyle name="Calculation 2 3 6 3 4" xfId="13439"/>
    <cellStyle name="Calculation 2 3 6 4" xfId="28088"/>
    <cellStyle name="Calculation 2 3 6 4 2" xfId="44047"/>
    <cellStyle name="Calculation 2 3 6 5" xfId="20658"/>
    <cellStyle name="Calculation 2 3 6 5 2" xfId="37014"/>
    <cellStyle name="Calculation 2 3 6 6" xfId="15241"/>
    <cellStyle name="Calculation 2 3 7" xfId="643"/>
    <cellStyle name="Calculation 2 3 7 2" xfId="644"/>
    <cellStyle name="Calculation 2 3 7 2 2" xfId="34169"/>
    <cellStyle name="Calculation 2 3 7 2 2 2" xfId="49880"/>
    <cellStyle name="Calculation 2 3 7 2 3" xfId="25281"/>
    <cellStyle name="Calculation 2 3 7 2 3 2" xfId="41389"/>
    <cellStyle name="Calculation 2 3 7 2 4" xfId="11173"/>
    <cellStyle name="Calculation 2 3 7 3" xfId="645"/>
    <cellStyle name="Calculation 2 3 7 3 2" xfId="31140"/>
    <cellStyle name="Calculation 2 3 7 3 2 2" xfId="46924"/>
    <cellStyle name="Calculation 2 3 7 3 3" xfId="23005"/>
    <cellStyle name="Calculation 2 3 7 3 3 2" xfId="39186"/>
    <cellStyle name="Calculation 2 3 7 3 4" xfId="10882"/>
    <cellStyle name="Calculation 2 3 7 4" xfId="26379"/>
    <cellStyle name="Calculation 2 3 7 4 2" xfId="42427"/>
    <cellStyle name="Calculation 2 3 7 5" xfId="19378"/>
    <cellStyle name="Calculation 2 3 7 5 2" xfId="35823"/>
    <cellStyle name="Calculation 2 3 7 6" xfId="10413"/>
    <cellStyle name="Calculation 2 3 8" xfId="646"/>
    <cellStyle name="Calculation 2 3 8 2" xfId="30522"/>
    <cellStyle name="Calculation 2 3 8 2 2" xfId="46323"/>
    <cellStyle name="Calculation 2 3 8 3" xfId="22521"/>
    <cellStyle name="Calculation 2 3 8 3 2" xfId="38719"/>
    <cellStyle name="Calculation 2 3 8 4" xfId="11338"/>
    <cellStyle name="Calculation 2 3 9" xfId="25799"/>
    <cellStyle name="Calculation 2 3 9 2" xfId="41890"/>
    <cellStyle name="Calculation 2 4" xfId="647"/>
    <cellStyle name="Calculation 2 4 10" xfId="12554"/>
    <cellStyle name="Calculation 2 4 2" xfId="648"/>
    <cellStyle name="Calculation 2 4 2 2" xfId="649"/>
    <cellStyle name="Calculation 2 4 2 2 2" xfId="650"/>
    <cellStyle name="Calculation 2 4 2 2 2 2" xfId="31930"/>
    <cellStyle name="Calculation 2 4 2 2 2 2 2" xfId="47687"/>
    <cellStyle name="Calculation 2 4 2 2 2 3" xfId="23627"/>
    <cellStyle name="Calculation 2 4 2 2 2 3 2" xfId="39781"/>
    <cellStyle name="Calculation 2 4 2 2 2 4" xfId="16416"/>
    <cellStyle name="Calculation 2 4 2 2 3" xfId="651"/>
    <cellStyle name="Calculation 2 4 2 2 3 2" xfId="34397"/>
    <cellStyle name="Calculation 2 4 2 2 3 2 2" xfId="50108"/>
    <cellStyle name="Calculation 2 4 2 2 3 3" xfId="25442"/>
    <cellStyle name="Calculation 2 4 2 2 3 3 2" xfId="41550"/>
    <cellStyle name="Calculation 2 4 2 2 3 4" xfId="34926"/>
    <cellStyle name="Calculation 2 4 2 2 4" xfId="652"/>
    <cellStyle name="Calculation 2 4 2 2 4 2" xfId="28952"/>
    <cellStyle name="Calculation 2 4 2 2 4 2 2" xfId="44841"/>
    <cellStyle name="Calculation 2 4 2 2 4 3" xfId="21350"/>
    <cellStyle name="Calculation 2 4 2 2 4 3 2" xfId="37636"/>
    <cellStyle name="Calculation 2 4 2 2 4 4" xfId="11943"/>
    <cellStyle name="Calculation 2 4 2 2 5" xfId="27161"/>
    <cellStyle name="Calculation 2 4 2 2 5 2" xfId="43182"/>
    <cellStyle name="Calculation 2 4 2 2 6" xfId="19994"/>
    <cellStyle name="Calculation 2 4 2 2 6 2" xfId="36412"/>
    <cellStyle name="Calculation 2 4 2 2 7" xfId="18187"/>
    <cellStyle name="Calculation 2 4 2 3" xfId="653"/>
    <cellStyle name="Calculation 2 4 2 3 2" xfId="654"/>
    <cellStyle name="Calculation 2 4 2 3 2 2" xfId="32461"/>
    <cellStyle name="Calculation 2 4 2 3 2 2 2" xfId="48193"/>
    <cellStyle name="Calculation 2 4 2 3 2 3" xfId="24034"/>
    <cellStyle name="Calculation 2 4 2 3 2 3 2" xfId="40163"/>
    <cellStyle name="Calculation 2 4 2 3 2 4" xfId="14988"/>
    <cellStyle name="Calculation 2 4 2 3 3" xfId="655"/>
    <cellStyle name="Calculation 2 4 2 3 3 2" xfId="33815"/>
    <cellStyle name="Calculation 2 4 2 3 3 2 2" xfId="49526"/>
    <cellStyle name="Calculation 2 4 2 3 3 3" xfId="25016"/>
    <cellStyle name="Calculation 2 4 2 3 3 3 2" xfId="41124"/>
    <cellStyle name="Calculation 2 4 2 3 3 4" xfId="16589"/>
    <cellStyle name="Calculation 2 4 2 3 4" xfId="656"/>
    <cellStyle name="Calculation 2 4 2 3 4 2" xfId="29466"/>
    <cellStyle name="Calculation 2 4 2 3 4 2 2" xfId="45330"/>
    <cellStyle name="Calculation 2 4 2 3 4 3" xfId="21742"/>
    <cellStyle name="Calculation 2 4 2 3 4 3 2" xfId="38003"/>
    <cellStyle name="Calculation 2 4 2 3 4 4" xfId="11040"/>
    <cellStyle name="Calculation 2 4 2 3 5" xfId="27675"/>
    <cellStyle name="Calculation 2 4 2 3 5 2" xfId="43671"/>
    <cellStyle name="Calculation 2 4 2 3 6" xfId="20386"/>
    <cellStyle name="Calculation 2 4 2 3 6 2" xfId="36779"/>
    <cellStyle name="Calculation 2 4 2 3 7" xfId="11802"/>
    <cellStyle name="Calculation 2 4 2 4" xfId="657"/>
    <cellStyle name="Calculation 2 4 2 4 2" xfId="658"/>
    <cellStyle name="Calculation 2 4 2 4 2 2" xfId="33098"/>
    <cellStyle name="Calculation 2 4 2 4 2 2 2" xfId="48809"/>
    <cellStyle name="Calculation 2 4 2 4 2 3" xfId="24477"/>
    <cellStyle name="Calculation 2 4 2 4 2 3 2" xfId="40585"/>
    <cellStyle name="Calculation 2 4 2 4 2 4" xfId="10864"/>
    <cellStyle name="Calculation 2 4 2 4 3" xfId="659"/>
    <cellStyle name="Calculation 2 4 2 4 3 2" xfId="30128"/>
    <cellStyle name="Calculation 2 4 2 4 3 2 2" xfId="45950"/>
    <cellStyle name="Calculation 2 4 2 4 3 3" xfId="22209"/>
    <cellStyle name="Calculation 2 4 2 4 3 3 2" xfId="38428"/>
    <cellStyle name="Calculation 2 4 2 4 3 4" xfId="9853"/>
    <cellStyle name="Calculation 2 4 2 4 4" xfId="28323"/>
    <cellStyle name="Calculation 2 4 2 4 4 2" xfId="44277"/>
    <cellStyle name="Calculation 2 4 2 4 5" xfId="20841"/>
    <cellStyle name="Calculation 2 4 2 4 5 2" xfId="37192"/>
    <cellStyle name="Calculation 2 4 2 4 6" xfId="15204"/>
    <cellStyle name="Calculation 2 4 2 5" xfId="660"/>
    <cellStyle name="Calculation 2 4 2 5 2" xfId="661"/>
    <cellStyle name="Calculation 2 4 2 5 2 2" xfId="34357"/>
    <cellStyle name="Calculation 2 4 2 5 2 2 2" xfId="50068"/>
    <cellStyle name="Calculation 2 4 2 5 2 3" xfId="25414"/>
    <cellStyle name="Calculation 2 4 2 5 2 3 2" xfId="41522"/>
    <cellStyle name="Calculation 2 4 2 5 2 4" xfId="34886"/>
    <cellStyle name="Calculation 2 4 2 5 3" xfId="662"/>
    <cellStyle name="Calculation 2 4 2 5 3 2" xfId="31372"/>
    <cellStyle name="Calculation 2 4 2 5 3 2 2" xfId="47151"/>
    <cellStyle name="Calculation 2 4 2 5 3 3" xfId="23186"/>
    <cellStyle name="Calculation 2 4 2 5 3 3 2" xfId="39362"/>
    <cellStyle name="Calculation 2 4 2 5 3 4" xfId="13461"/>
    <cellStyle name="Calculation 2 4 2 5 4" xfId="26611"/>
    <cellStyle name="Calculation 2 4 2 5 4 2" xfId="42654"/>
    <cellStyle name="Calculation 2 4 2 5 5" xfId="19559"/>
    <cellStyle name="Calculation 2 4 2 5 5 2" xfId="35999"/>
    <cellStyle name="Calculation 2 4 2 5 6" xfId="16741"/>
    <cellStyle name="Calculation 2 4 2 6" xfId="663"/>
    <cellStyle name="Calculation 2 4 2 6 2" xfId="30771"/>
    <cellStyle name="Calculation 2 4 2 6 2 2" xfId="46572"/>
    <cellStyle name="Calculation 2 4 2 6 3" xfId="22713"/>
    <cellStyle name="Calculation 2 4 2 6 3 2" xfId="38911"/>
    <cellStyle name="Calculation 2 4 2 6 4" xfId="14935"/>
    <cellStyle name="Calculation 2 4 2 7" xfId="26031"/>
    <cellStyle name="Calculation 2 4 2 7 2" xfId="42117"/>
    <cellStyle name="Calculation 2 4 2 8" xfId="19095"/>
    <cellStyle name="Calculation 2 4 2 8 2" xfId="35578"/>
    <cellStyle name="Calculation 2 4 2 9" xfId="14354"/>
    <cellStyle name="Calculation 2 4 3" xfId="664"/>
    <cellStyle name="Calculation 2 4 3 2" xfId="665"/>
    <cellStyle name="Calculation 2 4 3 2 2" xfId="666"/>
    <cellStyle name="Calculation 2 4 3 2 2 2" xfId="32114"/>
    <cellStyle name="Calculation 2 4 3 2 2 2 2" xfId="47870"/>
    <cellStyle name="Calculation 2 4 3 2 2 3" xfId="23769"/>
    <cellStyle name="Calculation 2 4 3 2 2 3 2" xfId="39922"/>
    <cellStyle name="Calculation 2 4 3 2 2 4" xfId="15834"/>
    <cellStyle name="Calculation 2 4 3 2 3" xfId="667"/>
    <cellStyle name="Calculation 2 4 3 2 3 2" xfId="34358"/>
    <cellStyle name="Calculation 2 4 3 2 3 2 2" xfId="50069"/>
    <cellStyle name="Calculation 2 4 3 2 3 3" xfId="25415"/>
    <cellStyle name="Calculation 2 4 3 2 3 3 2" xfId="41523"/>
    <cellStyle name="Calculation 2 4 3 2 3 4" xfId="34887"/>
    <cellStyle name="Calculation 2 4 3 2 4" xfId="668"/>
    <cellStyle name="Calculation 2 4 3 2 4 2" xfId="29135"/>
    <cellStyle name="Calculation 2 4 3 2 4 2 2" xfId="45023"/>
    <cellStyle name="Calculation 2 4 3 2 4 3" xfId="21492"/>
    <cellStyle name="Calculation 2 4 3 2 4 3 2" xfId="37777"/>
    <cellStyle name="Calculation 2 4 3 2 4 4" xfId="11667"/>
    <cellStyle name="Calculation 2 4 3 2 5" xfId="27344"/>
    <cellStyle name="Calculation 2 4 3 2 5 2" xfId="43364"/>
    <cellStyle name="Calculation 2 4 3 2 6" xfId="20136"/>
    <cellStyle name="Calculation 2 4 3 2 6 2" xfId="36553"/>
    <cellStyle name="Calculation 2 4 3 2 7" xfId="15857"/>
    <cellStyle name="Calculation 2 4 3 3" xfId="669"/>
    <cellStyle name="Calculation 2 4 3 3 2" xfId="670"/>
    <cellStyle name="Calculation 2 4 3 3 2 2" xfId="32659"/>
    <cellStyle name="Calculation 2 4 3 3 2 2 2" xfId="48371"/>
    <cellStyle name="Calculation 2 4 3 3 2 3" xfId="24193"/>
    <cellStyle name="Calculation 2 4 3 3 2 3 2" xfId="40302"/>
    <cellStyle name="Calculation 2 4 3 3 2 4" xfId="15247"/>
    <cellStyle name="Calculation 2 4 3 3 3" xfId="671"/>
    <cellStyle name="Calculation 2 4 3 3 3 2" xfId="33454"/>
    <cellStyle name="Calculation 2 4 3 3 3 2 2" xfId="49165"/>
    <cellStyle name="Calculation 2 4 3 3 3 3" xfId="24753"/>
    <cellStyle name="Calculation 2 4 3 3 3 3 2" xfId="40861"/>
    <cellStyle name="Calculation 2 4 3 3 3 4" xfId="12531"/>
    <cellStyle name="Calculation 2 4 3 3 4" xfId="672"/>
    <cellStyle name="Calculation 2 4 3 3 4 2" xfId="29664"/>
    <cellStyle name="Calculation 2 4 3 3 4 2 2" xfId="45508"/>
    <cellStyle name="Calculation 2 4 3 3 4 3" xfId="21901"/>
    <cellStyle name="Calculation 2 4 3 3 4 3 2" xfId="38142"/>
    <cellStyle name="Calculation 2 4 3 3 4 4" xfId="13221"/>
    <cellStyle name="Calculation 2 4 3 3 5" xfId="27873"/>
    <cellStyle name="Calculation 2 4 3 3 5 2" xfId="43849"/>
    <cellStyle name="Calculation 2 4 3 3 6" xfId="20545"/>
    <cellStyle name="Calculation 2 4 3 3 6 2" xfId="36918"/>
    <cellStyle name="Calculation 2 4 3 3 7" xfId="13797"/>
    <cellStyle name="Calculation 2 4 3 4" xfId="673"/>
    <cellStyle name="Calculation 2 4 3 4 2" xfId="674"/>
    <cellStyle name="Calculation 2 4 3 4 2 2" xfId="33285"/>
    <cellStyle name="Calculation 2 4 3 4 2 2 2" xfId="48996"/>
    <cellStyle name="Calculation 2 4 3 4 2 3" xfId="24624"/>
    <cellStyle name="Calculation 2 4 3 4 2 3 2" xfId="40732"/>
    <cellStyle name="Calculation 2 4 3 4 2 4" xfId="10058"/>
    <cellStyle name="Calculation 2 4 3 4 3" xfId="675"/>
    <cellStyle name="Calculation 2 4 3 4 3 2" xfId="30333"/>
    <cellStyle name="Calculation 2 4 3 4 3 2 2" xfId="46135"/>
    <cellStyle name="Calculation 2 4 3 4 3 3" xfId="22374"/>
    <cellStyle name="Calculation 2 4 3 4 3 3 2" xfId="38573"/>
    <cellStyle name="Calculation 2 4 3 4 3 4" xfId="12571"/>
    <cellStyle name="Calculation 2 4 3 4 4" xfId="28523"/>
    <cellStyle name="Calculation 2 4 3 4 4 2" xfId="44457"/>
    <cellStyle name="Calculation 2 4 3 4 5" xfId="21002"/>
    <cellStyle name="Calculation 2 4 3 4 5 2" xfId="37333"/>
    <cellStyle name="Calculation 2 4 3 4 6" xfId="11256"/>
    <cellStyle name="Calculation 2 4 3 5" xfId="676"/>
    <cellStyle name="Calculation 2 4 3 5 2" xfId="677"/>
    <cellStyle name="Calculation 2 4 3 5 2 2" xfId="34598"/>
    <cellStyle name="Calculation 2 4 3 5 2 2 2" xfId="50309"/>
    <cellStyle name="Calculation 2 4 3 5 2 3" xfId="25585"/>
    <cellStyle name="Calculation 2 4 3 5 2 3 2" xfId="41693"/>
    <cellStyle name="Calculation 2 4 3 5 2 4" xfId="35127"/>
    <cellStyle name="Calculation 2 4 3 5 3" xfId="678"/>
    <cellStyle name="Calculation 2 4 3 5 3 2" xfId="31570"/>
    <cellStyle name="Calculation 2 4 3 5 3 2 2" xfId="47329"/>
    <cellStyle name="Calculation 2 4 3 5 3 3" xfId="23345"/>
    <cellStyle name="Calculation 2 4 3 5 3 3 2" xfId="39501"/>
    <cellStyle name="Calculation 2 4 3 5 3 4" xfId="11121"/>
    <cellStyle name="Calculation 2 4 3 5 4" xfId="26809"/>
    <cellStyle name="Calculation 2 4 3 5 4 2" xfId="42832"/>
    <cellStyle name="Calculation 2 4 3 5 5" xfId="19718"/>
    <cellStyle name="Calculation 2 4 3 5 5 2" xfId="36138"/>
    <cellStyle name="Calculation 2 4 3 5 6" xfId="14443"/>
    <cellStyle name="Calculation 2 4 3 6" xfId="679"/>
    <cellStyle name="Calculation 2 4 3 6 2" xfId="30974"/>
    <cellStyle name="Calculation 2 4 3 6 2 2" xfId="46775"/>
    <cellStyle name="Calculation 2 4 3 6 3" xfId="22870"/>
    <cellStyle name="Calculation 2 4 3 6 3 2" xfId="39068"/>
    <cellStyle name="Calculation 2 4 3 6 4" xfId="18039"/>
    <cellStyle name="Calculation 2 4 3 7" xfId="26229"/>
    <cellStyle name="Calculation 2 4 3 7 2" xfId="42295"/>
    <cellStyle name="Calculation 2 4 3 8" xfId="19254"/>
    <cellStyle name="Calculation 2 4 3 8 2" xfId="35717"/>
    <cellStyle name="Calculation 2 4 3 9" xfId="17620"/>
    <cellStyle name="Calculation 2 4 4" xfId="680"/>
    <cellStyle name="Calculation 2 4 4 2" xfId="681"/>
    <cellStyle name="Calculation 2 4 4 2 2" xfId="31765"/>
    <cellStyle name="Calculation 2 4 4 2 2 2" xfId="47522"/>
    <cellStyle name="Calculation 2 4 4 2 3" xfId="23498"/>
    <cellStyle name="Calculation 2 4 4 2 3 2" xfId="39652"/>
    <cellStyle name="Calculation 2 4 4 2 4" xfId="10844"/>
    <cellStyle name="Calculation 2 4 4 3" xfId="682"/>
    <cellStyle name="Calculation 2 4 4 3 2" xfId="34223"/>
    <cellStyle name="Calculation 2 4 4 3 2 2" xfId="49934"/>
    <cellStyle name="Calculation 2 4 4 3 3" xfId="25321"/>
    <cellStyle name="Calculation 2 4 4 3 3 2" xfId="41429"/>
    <cellStyle name="Calculation 2 4 4 3 4" xfId="9827"/>
    <cellStyle name="Calculation 2 4 4 4" xfId="683"/>
    <cellStyle name="Calculation 2 4 4 4 2" xfId="28787"/>
    <cellStyle name="Calculation 2 4 4 4 2 2" xfId="44676"/>
    <cellStyle name="Calculation 2 4 4 4 3" xfId="21221"/>
    <cellStyle name="Calculation 2 4 4 4 3 2" xfId="37507"/>
    <cellStyle name="Calculation 2 4 4 4 4" xfId="13017"/>
    <cellStyle name="Calculation 2 4 4 5" xfId="26996"/>
    <cellStyle name="Calculation 2 4 4 5 2" xfId="43017"/>
    <cellStyle name="Calculation 2 4 4 6" xfId="19865"/>
    <cellStyle name="Calculation 2 4 4 6 2" xfId="36283"/>
    <cellStyle name="Calculation 2 4 4 7" xfId="16052"/>
    <cellStyle name="Calculation 2 4 5" xfId="684"/>
    <cellStyle name="Calculation 2 4 5 2" xfId="685"/>
    <cellStyle name="Calculation 2 4 5 2 2" xfId="32933"/>
    <cellStyle name="Calculation 2 4 5 2 2 2" xfId="48644"/>
    <cellStyle name="Calculation 2 4 5 2 3" xfId="24349"/>
    <cellStyle name="Calculation 2 4 5 2 3 2" xfId="40457"/>
    <cellStyle name="Calculation 2 4 5 2 4" xfId="15807"/>
    <cellStyle name="Calculation 2 4 5 3" xfId="686"/>
    <cellStyle name="Calculation 2 4 5 3 2" xfId="29963"/>
    <cellStyle name="Calculation 2 4 5 3 2 2" xfId="45786"/>
    <cellStyle name="Calculation 2 4 5 3 3" xfId="22080"/>
    <cellStyle name="Calculation 2 4 5 3 3 2" xfId="38300"/>
    <cellStyle name="Calculation 2 4 5 3 4" xfId="17806"/>
    <cellStyle name="Calculation 2 4 5 4" xfId="28158"/>
    <cellStyle name="Calculation 2 4 5 4 2" xfId="44113"/>
    <cellStyle name="Calculation 2 4 5 5" xfId="20712"/>
    <cellStyle name="Calculation 2 4 5 5 2" xfId="37064"/>
    <cellStyle name="Calculation 2 4 5 6" xfId="17538"/>
    <cellStyle name="Calculation 2 4 6" xfId="687"/>
    <cellStyle name="Calculation 2 4 6 2" xfId="688"/>
    <cellStyle name="Calculation 2 4 6 2 2" xfId="34084"/>
    <cellStyle name="Calculation 2 4 6 2 2 2" xfId="49795"/>
    <cellStyle name="Calculation 2 4 6 2 3" xfId="25221"/>
    <cellStyle name="Calculation 2 4 6 2 3 2" xfId="41329"/>
    <cellStyle name="Calculation 2 4 6 2 4" xfId="9897"/>
    <cellStyle name="Calculation 2 4 6 3" xfId="689"/>
    <cellStyle name="Calculation 2 4 6 3 2" xfId="31207"/>
    <cellStyle name="Calculation 2 4 6 3 2 2" xfId="46987"/>
    <cellStyle name="Calculation 2 4 6 3 3" xfId="23057"/>
    <cellStyle name="Calculation 2 4 6 3 3 2" xfId="39234"/>
    <cellStyle name="Calculation 2 4 6 3 4" xfId="15661"/>
    <cellStyle name="Calculation 2 4 6 4" xfId="26446"/>
    <cellStyle name="Calculation 2 4 6 4 2" xfId="42490"/>
    <cellStyle name="Calculation 2 4 6 5" xfId="19430"/>
    <cellStyle name="Calculation 2 4 6 5 2" xfId="35871"/>
    <cellStyle name="Calculation 2 4 6 6" xfId="17689"/>
    <cellStyle name="Calculation 2 4 7" xfId="690"/>
    <cellStyle name="Calculation 2 4 7 2" xfId="30605"/>
    <cellStyle name="Calculation 2 4 7 2 2" xfId="46406"/>
    <cellStyle name="Calculation 2 4 7 3" xfId="22583"/>
    <cellStyle name="Calculation 2 4 7 3 2" xfId="38781"/>
    <cellStyle name="Calculation 2 4 7 4" xfId="14382"/>
    <cellStyle name="Calculation 2 4 8" xfId="25866"/>
    <cellStyle name="Calculation 2 4 8 2" xfId="41953"/>
    <cellStyle name="Calculation 2 4 9" xfId="18966"/>
    <cellStyle name="Calculation 2 4 9 2" xfId="35450"/>
    <cellStyle name="Calculation 2 5" xfId="691"/>
    <cellStyle name="Calculation 2 5 2" xfId="692"/>
    <cellStyle name="Calculation 2 5 2 2" xfId="693"/>
    <cellStyle name="Calculation 2 5 2 2 2" xfId="31848"/>
    <cellStyle name="Calculation 2 5 2 2 2 2" xfId="47605"/>
    <cellStyle name="Calculation 2 5 2 2 3" xfId="23563"/>
    <cellStyle name="Calculation 2 5 2 2 3 2" xfId="39717"/>
    <cellStyle name="Calculation 2 5 2 2 4" xfId="10465"/>
    <cellStyle name="Calculation 2 5 2 3" xfId="694"/>
    <cellStyle name="Calculation 2 5 2 3 2" xfId="34817"/>
    <cellStyle name="Calculation 2 5 2 3 2 2" xfId="50528"/>
    <cellStyle name="Calculation 2 5 2 3 3" xfId="25750"/>
    <cellStyle name="Calculation 2 5 2 3 3 2" xfId="41858"/>
    <cellStyle name="Calculation 2 5 2 3 4" xfId="35346"/>
    <cellStyle name="Calculation 2 5 2 4" xfId="695"/>
    <cellStyle name="Calculation 2 5 2 4 2" xfId="28870"/>
    <cellStyle name="Calculation 2 5 2 4 2 2" xfId="44759"/>
    <cellStyle name="Calculation 2 5 2 4 3" xfId="21286"/>
    <cellStyle name="Calculation 2 5 2 4 3 2" xfId="37572"/>
    <cellStyle name="Calculation 2 5 2 4 4" xfId="13839"/>
    <cellStyle name="Calculation 2 5 2 5" xfId="27079"/>
    <cellStyle name="Calculation 2 5 2 5 2" xfId="43100"/>
    <cellStyle name="Calculation 2 5 2 6" xfId="19930"/>
    <cellStyle name="Calculation 2 5 2 6 2" xfId="36348"/>
    <cellStyle name="Calculation 2 5 2 7" xfId="14781"/>
    <cellStyle name="Calculation 2 5 3" xfId="696"/>
    <cellStyle name="Calculation 2 5 3 2" xfId="697"/>
    <cellStyle name="Calculation 2 5 3 2 2" xfId="32379"/>
    <cellStyle name="Calculation 2 5 3 2 2 2" xfId="48111"/>
    <cellStyle name="Calculation 2 5 3 2 3" xfId="23970"/>
    <cellStyle name="Calculation 2 5 3 2 3 2" xfId="40099"/>
    <cellStyle name="Calculation 2 5 3 2 4" xfId="13930"/>
    <cellStyle name="Calculation 2 5 3 3" xfId="698"/>
    <cellStyle name="Calculation 2 5 3 3 2" xfId="33556"/>
    <cellStyle name="Calculation 2 5 3 3 2 2" xfId="49267"/>
    <cellStyle name="Calculation 2 5 3 3 3" xfId="24830"/>
    <cellStyle name="Calculation 2 5 3 3 3 2" xfId="40938"/>
    <cellStyle name="Calculation 2 5 3 3 4" xfId="12333"/>
    <cellStyle name="Calculation 2 5 3 4" xfId="699"/>
    <cellStyle name="Calculation 2 5 3 4 2" xfId="29384"/>
    <cellStyle name="Calculation 2 5 3 4 2 2" xfId="45248"/>
    <cellStyle name="Calculation 2 5 3 4 3" xfId="21678"/>
    <cellStyle name="Calculation 2 5 3 4 3 2" xfId="37939"/>
    <cellStyle name="Calculation 2 5 3 4 4" xfId="14649"/>
    <cellStyle name="Calculation 2 5 3 5" xfId="27593"/>
    <cellStyle name="Calculation 2 5 3 5 2" xfId="43589"/>
    <cellStyle name="Calculation 2 5 3 6" xfId="20322"/>
    <cellStyle name="Calculation 2 5 3 6 2" xfId="36715"/>
    <cellStyle name="Calculation 2 5 3 7" xfId="14182"/>
    <cellStyle name="Calculation 2 5 4" xfId="700"/>
    <cellStyle name="Calculation 2 5 4 2" xfId="701"/>
    <cellStyle name="Calculation 2 5 4 2 2" xfId="33016"/>
    <cellStyle name="Calculation 2 5 4 2 2 2" xfId="48727"/>
    <cellStyle name="Calculation 2 5 4 2 3" xfId="24413"/>
    <cellStyle name="Calculation 2 5 4 2 3 2" xfId="40521"/>
    <cellStyle name="Calculation 2 5 4 2 4" xfId="14451"/>
    <cellStyle name="Calculation 2 5 4 3" xfId="702"/>
    <cellStyle name="Calculation 2 5 4 3 2" xfId="30046"/>
    <cellStyle name="Calculation 2 5 4 3 2 2" xfId="45868"/>
    <cellStyle name="Calculation 2 5 4 3 3" xfId="22145"/>
    <cellStyle name="Calculation 2 5 4 3 3 2" xfId="38364"/>
    <cellStyle name="Calculation 2 5 4 3 4" xfId="14841"/>
    <cellStyle name="Calculation 2 5 4 4" xfId="28241"/>
    <cellStyle name="Calculation 2 5 4 4 2" xfId="44195"/>
    <cellStyle name="Calculation 2 5 4 5" xfId="20777"/>
    <cellStyle name="Calculation 2 5 4 5 2" xfId="37128"/>
    <cellStyle name="Calculation 2 5 4 6" xfId="11799"/>
    <cellStyle name="Calculation 2 5 5" xfId="703"/>
    <cellStyle name="Calculation 2 5 5 2" xfId="704"/>
    <cellStyle name="Calculation 2 5 5 2 2" xfId="34049"/>
    <cellStyle name="Calculation 2 5 5 2 2 2" xfId="49760"/>
    <cellStyle name="Calculation 2 5 5 2 3" xfId="25194"/>
    <cellStyle name="Calculation 2 5 5 2 3 2" xfId="41302"/>
    <cellStyle name="Calculation 2 5 5 2 4" xfId="15835"/>
    <cellStyle name="Calculation 2 5 5 3" xfId="705"/>
    <cellStyle name="Calculation 2 5 5 3 2" xfId="31290"/>
    <cellStyle name="Calculation 2 5 5 3 2 2" xfId="47069"/>
    <cellStyle name="Calculation 2 5 5 3 3" xfId="23122"/>
    <cellStyle name="Calculation 2 5 5 3 3 2" xfId="39298"/>
    <cellStyle name="Calculation 2 5 5 3 4" xfId="16714"/>
    <cellStyle name="Calculation 2 5 5 4" xfId="26529"/>
    <cellStyle name="Calculation 2 5 5 4 2" xfId="42572"/>
    <cellStyle name="Calculation 2 5 5 5" xfId="19495"/>
    <cellStyle name="Calculation 2 5 5 5 2" xfId="35935"/>
    <cellStyle name="Calculation 2 5 5 6" xfId="18180"/>
    <cellStyle name="Calculation 2 5 6" xfId="706"/>
    <cellStyle name="Calculation 2 5 6 2" xfId="30689"/>
    <cellStyle name="Calculation 2 5 6 2 2" xfId="46490"/>
    <cellStyle name="Calculation 2 5 6 3" xfId="22649"/>
    <cellStyle name="Calculation 2 5 6 3 2" xfId="38847"/>
    <cellStyle name="Calculation 2 5 6 4" xfId="16971"/>
    <cellStyle name="Calculation 2 5 7" xfId="25949"/>
    <cellStyle name="Calculation 2 5 7 2" xfId="42035"/>
    <cellStyle name="Calculation 2 5 8" xfId="19031"/>
    <cellStyle name="Calculation 2 5 8 2" xfId="35514"/>
    <cellStyle name="Calculation 2 5 9" xfId="15297"/>
    <cellStyle name="Calculation 2 6" xfId="707"/>
    <cellStyle name="Calculation 2 6 2" xfId="708"/>
    <cellStyle name="Calculation 2 6 2 2" xfId="709"/>
    <cellStyle name="Calculation 2 6 2 2 2" xfId="32023"/>
    <cellStyle name="Calculation 2 6 2 2 2 2" xfId="47780"/>
    <cellStyle name="Calculation 2 6 2 2 3" xfId="23699"/>
    <cellStyle name="Calculation 2 6 2 2 3 2" xfId="39853"/>
    <cellStyle name="Calculation 2 6 2 2 4" xfId="10417"/>
    <cellStyle name="Calculation 2 6 2 3" xfId="710"/>
    <cellStyle name="Calculation 2 6 2 3 2" xfId="33902"/>
    <cellStyle name="Calculation 2 6 2 3 2 2" xfId="49613"/>
    <cellStyle name="Calculation 2 6 2 3 3" xfId="25082"/>
    <cellStyle name="Calculation 2 6 2 3 3 2" xfId="41190"/>
    <cellStyle name="Calculation 2 6 2 3 4" xfId="17467"/>
    <cellStyle name="Calculation 2 6 2 4" xfId="711"/>
    <cellStyle name="Calculation 2 6 2 4 2" xfId="29045"/>
    <cellStyle name="Calculation 2 6 2 4 2 2" xfId="44934"/>
    <cellStyle name="Calculation 2 6 2 4 3" xfId="21422"/>
    <cellStyle name="Calculation 2 6 2 4 3 2" xfId="37708"/>
    <cellStyle name="Calculation 2 6 2 4 4" xfId="17339"/>
    <cellStyle name="Calculation 2 6 2 5" xfId="27254"/>
    <cellStyle name="Calculation 2 6 2 5 2" xfId="43275"/>
    <cellStyle name="Calculation 2 6 2 6" xfId="20066"/>
    <cellStyle name="Calculation 2 6 2 6 2" xfId="36484"/>
    <cellStyle name="Calculation 2 6 2 7" xfId="18031"/>
    <cellStyle name="Calculation 2 6 3" xfId="712"/>
    <cellStyle name="Calculation 2 6 3 2" xfId="713"/>
    <cellStyle name="Calculation 2 6 3 2 2" xfId="32560"/>
    <cellStyle name="Calculation 2 6 3 2 2 2" xfId="48285"/>
    <cellStyle name="Calculation 2 6 3 2 3" xfId="24113"/>
    <cellStyle name="Calculation 2 6 3 2 3 2" xfId="40235"/>
    <cellStyle name="Calculation 2 6 3 2 4" xfId="14958"/>
    <cellStyle name="Calculation 2 6 3 3" xfId="714"/>
    <cellStyle name="Calculation 2 6 3 3 2" xfId="34265"/>
    <cellStyle name="Calculation 2 6 3 3 2 2" xfId="49976"/>
    <cellStyle name="Calculation 2 6 3 3 3" xfId="25350"/>
    <cellStyle name="Calculation 2 6 3 3 3 2" xfId="41458"/>
    <cellStyle name="Calculation 2 6 3 3 4" xfId="9954"/>
    <cellStyle name="Calculation 2 6 3 4" xfId="715"/>
    <cellStyle name="Calculation 2 6 3 4 2" xfId="29565"/>
    <cellStyle name="Calculation 2 6 3 4 2 2" xfId="45422"/>
    <cellStyle name="Calculation 2 6 3 4 3" xfId="21821"/>
    <cellStyle name="Calculation 2 6 3 4 3 2" xfId="38075"/>
    <cellStyle name="Calculation 2 6 3 4 4" xfId="12642"/>
    <cellStyle name="Calculation 2 6 3 5" xfId="27774"/>
    <cellStyle name="Calculation 2 6 3 5 2" xfId="43763"/>
    <cellStyle name="Calculation 2 6 3 6" xfId="20465"/>
    <cellStyle name="Calculation 2 6 3 6 2" xfId="36851"/>
    <cellStyle name="Calculation 2 6 3 7" xfId="10142"/>
    <cellStyle name="Calculation 2 6 4" xfId="716"/>
    <cellStyle name="Calculation 2 6 4 2" xfId="717"/>
    <cellStyle name="Calculation 2 6 4 2 2" xfId="33191"/>
    <cellStyle name="Calculation 2 6 4 2 2 2" xfId="48902"/>
    <cellStyle name="Calculation 2 6 4 2 3" xfId="24550"/>
    <cellStyle name="Calculation 2 6 4 2 3 2" xfId="40658"/>
    <cellStyle name="Calculation 2 6 4 2 4" xfId="17281"/>
    <cellStyle name="Calculation 2 6 4 3" xfId="718"/>
    <cellStyle name="Calculation 2 6 4 3 2" xfId="30227"/>
    <cellStyle name="Calculation 2 6 4 3 2 2" xfId="46042"/>
    <cellStyle name="Calculation 2 6 4 3 3" xfId="22288"/>
    <cellStyle name="Calculation 2 6 4 3 3 2" xfId="38500"/>
    <cellStyle name="Calculation 2 6 4 3 4" xfId="9990"/>
    <cellStyle name="Calculation 2 6 4 4" xfId="28422"/>
    <cellStyle name="Calculation 2 6 4 4 2" xfId="44369"/>
    <cellStyle name="Calculation 2 6 4 5" xfId="20920"/>
    <cellStyle name="Calculation 2 6 4 5 2" xfId="37264"/>
    <cellStyle name="Calculation 2 6 4 6" xfId="16527"/>
    <cellStyle name="Calculation 2 6 5" xfId="719"/>
    <cellStyle name="Calculation 2 6 5 2" xfId="720"/>
    <cellStyle name="Calculation 2 6 5 2 2" xfId="34478"/>
    <cellStyle name="Calculation 2 6 5 2 2 2" xfId="50189"/>
    <cellStyle name="Calculation 2 6 5 2 3" xfId="25502"/>
    <cellStyle name="Calculation 2 6 5 2 3 2" xfId="41610"/>
    <cellStyle name="Calculation 2 6 5 2 4" xfId="35007"/>
    <cellStyle name="Calculation 2 6 5 3" xfId="721"/>
    <cellStyle name="Calculation 2 6 5 3 2" xfId="31471"/>
    <cellStyle name="Calculation 2 6 5 3 2 2" xfId="47243"/>
    <cellStyle name="Calculation 2 6 5 3 3" xfId="23265"/>
    <cellStyle name="Calculation 2 6 5 3 3 2" xfId="39434"/>
    <cellStyle name="Calculation 2 6 5 3 4" xfId="10722"/>
    <cellStyle name="Calculation 2 6 5 4" xfId="26710"/>
    <cellStyle name="Calculation 2 6 5 4 2" xfId="42746"/>
    <cellStyle name="Calculation 2 6 5 5" xfId="19638"/>
    <cellStyle name="Calculation 2 6 5 5 2" xfId="36071"/>
    <cellStyle name="Calculation 2 6 5 6" xfId="13459"/>
    <cellStyle name="Calculation 2 6 6" xfId="722"/>
    <cellStyle name="Calculation 2 6 6 2" xfId="30865"/>
    <cellStyle name="Calculation 2 6 6 2 2" xfId="46666"/>
    <cellStyle name="Calculation 2 6 6 3" xfId="22786"/>
    <cellStyle name="Calculation 2 6 6 3 2" xfId="38984"/>
    <cellStyle name="Calculation 2 6 6 4" xfId="12690"/>
    <cellStyle name="Calculation 2 6 7" xfId="26130"/>
    <cellStyle name="Calculation 2 6 7 2" xfId="42209"/>
    <cellStyle name="Calculation 2 6 8" xfId="19174"/>
    <cellStyle name="Calculation 2 6 8 2" xfId="35650"/>
    <cellStyle name="Calculation 2 6 9" xfId="11627"/>
    <cellStyle name="Calculation 2 7" xfId="723"/>
    <cellStyle name="Calculation 2 7 2" xfId="724"/>
    <cellStyle name="Calculation 2 7 2 2" xfId="31108"/>
    <cellStyle name="Calculation 2 7 2 2 2" xfId="46900"/>
    <cellStyle name="Calculation 2 7 2 3" xfId="22978"/>
    <cellStyle name="Calculation 2 7 2 3 2" xfId="39167"/>
    <cellStyle name="Calculation 2 7 2 4" xfId="11397"/>
    <cellStyle name="Calculation 2 7 3" xfId="725"/>
    <cellStyle name="Calculation 2 7 3 2" xfId="34476"/>
    <cellStyle name="Calculation 2 7 3 2 2" xfId="50187"/>
    <cellStyle name="Calculation 2 7 3 3" xfId="25500"/>
    <cellStyle name="Calculation 2 7 3 3 2" xfId="41608"/>
    <cellStyle name="Calculation 2 7 3 4" xfId="35005"/>
    <cellStyle name="Calculation 2 7 4" xfId="726"/>
    <cellStyle name="Calculation 2 7 4 2" xfId="18606"/>
    <cellStyle name="Calculation 2 7 4 2 2" xfId="28642"/>
    <cellStyle name="Calculation 2 7 4 2 2 2" xfId="44566"/>
    <cellStyle name="Calculation 2 7 4 2 3" xfId="35362"/>
    <cellStyle name="Calculation 2 7 4 3" xfId="21099"/>
    <cellStyle name="Calculation 2 7 4 3 2" xfId="37420"/>
    <cellStyle name="Calculation 2 7 4 4" xfId="15344"/>
    <cellStyle name="Calculation 2 7 5" xfId="26352"/>
    <cellStyle name="Calculation 2 7 5 2" xfId="42408"/>
    <cellStyle name="Calculation 2 7 6" xfId="19354"/>
    <cellStyle name="Calculation 2 7 6 2" xfId="35807"/>
    <cellStyle name="Calculation 2 7 7" xfId="12432"/>
    <cellStyle name="Calculation 2 8" xfId="727"/>
    <cellStyle name="Calculation 2 8 2" xfId="728"/>
    <cellStyle name="Calculation 2 8 2 2" xfId="31669"/>
    <cellStyle name="Calculation 2 8 2 2 2" xfId="47427"/>
    <cellStyle name="Calculation 2 8 2 3" xfId="23423"/>
    <cellStyle name="Calculation 2 8 2 3 2" xfId="39578"/>
    <cellStyle name="Calculation 2 8 2 4" xfId="14738"/>
    <cellStyle name="Calculation 2 8 3" xfId="729"/>
    <cellStyle name="Calculation 2 8 3 2" xfId="33814"/>
    <cellStyle name="Calculation 2 8 3 2 2" xfId="49525"/>
    <cellStyle name="Calculation 2 8 3 3" xfId="25015"/>
    <cellStyle name="Calculation 2 8 3 3 2" xfId="41123"/>
    <cellStyle name="Calculation 2 8 3 4" xfId="13920"/>
    <cellStyle name="Calculation 2 8 4" xfId="730"/>
    <cellStyle name="Calculation 2 8 4 2" xfId="28697"/>
    <cellStyle name="Calculation 2 8 4 2 2" xfId="44587"/>
    <cellStyle name="Calculation 2 8 4 3" xfId="21150"/>
    <cellStyle name="Calculation 2 8 4 3 2" xfId="37437"/>
    <cellStyle name="Calculation 2 8 4 4" xfId="15432"/>
    <cellStyle name="Calculation 2 8 5" xfId="26906"/>
    <cellStyle name="Calculation 2 8 5 2" xfId="42928"/>
    <cellStyle name="Calculation 2 8 6" xfId="19794"/>
    <cellStyle name="Calculation 2 8 6 2" xfId="36213"/>
    <cellStyle name="Calculation 2 8 7" xfId="11779"/>
    <cellStyle name="Calculation 2 9" xfId="731"/>
    <cellStyle name="Calculation 2 9 2" xfId="732"/>
    <cellStyle name="Calculation 2 9 2 2" xfId="32841"/>
    <cellStyle name="Calculation 2 9 2 2 2" xfId="48552"/>
    <cellStyle name="Calculation 2 9 2 3" xfId="24277"/>
    <cellStyle name="Calculation 2 9 2 3 2" xfId="40385"/>
    <cellStyle name="Calculation 2 9 2 4" xfId="17199"/>
    <cellStyle name="Calculation 2 9 3" xfId="733"/>
    <cellStyle name="Calculation 2 9 3 2" xfId="29859"/>
    <cellStyle name="Calculation 2 9 3 2 2" xfId="45696"/>
    <cellStyle name="Calculation 2 9 3 3" xfId="21997"/>
    <cellStyle name="Calculation 2 9 3 3 2" xfId="38231"/>
    <cellStyle name="Calculation 2 9 3 4" xfId="12663"/>
    <cellStyle name="Calculation 2 9 4" xfId="28057"/>
    <cellStyle name="Calculation 2 9 4 2" xfId="44026"/>
    <cellStyle name="Calculation 2 9 5" xfId="20631"/>
    <cellStyle name="Calculation 2 9 5 2" xfId="36997"/>
    <cellStyle name="Calculation 2 9 6" xfId="16644"/>
    <cellStyle name="Calculation 20" xfId="734"/>
    <cellStyle name="Calculation 20 2" xfId="735"/>
    <cellStyle name="Calculation 20 2 2" xfId="32869"/>
    <cellStyle name="Calculation 20 2 2 2" xfId="48580"/>
    <cellStyle name="Calculation 20 2 3" xfId="24300"/>
    <cellStyle name="Calculation 20 2 3 2" xfId="40408"/>
    <cellStyle name="Calculation 20 2 4" xfId="16594"/>
    <cellStyle name="Calculation 20 2 5" xfId="17568"/>
    <cellStyle name="Calculation 20 3" xfId="736"/>
    <cellStyle name="Calculation 20 3 2" xfId="33621"/>
    <cellStyle name="Calculation 20 3 2 2" xfId="49332"/>
    <cellStyle name="Calculation 20 3 3" xfId="24880"/>
    <cellStyle name="Calculation 20 3 3 2" xfId="40988"/>
    <cellStyle name="Calculation 20 3 4" xfId="17291"/>
    <cellStyle name="Calculation 20 3 5" xfId="10890"/>
    <cellStyle name="Calculation 20 4" xfId="737"/>
    <cellStyle name="Calculation 20 4 2" xfId="29897"/>
    <cellStyle name="Calculation 20 4 2 2" xfId="45723"/>
    <cellStyle name="Calculation 20 4 3" xfId="22030"/>
    <cellStyle name="Calculation 20 4 3 2" xfId="38253"/>
    <cellStyle name="Calculation 20 4 4" xfId="13926"/>
    <cellStyle name="Calculation 20 4 5" xfId="15665"/>
    <cellStyle name="Calculation 20 5" xfId="28093"/>
    <cellStyle name="Calculation 20 5 2" xfId="44051"/>
    <cellStyle name="Calculation 20 6" xfId="20662"/>
    <cellStyle name="Calculation 20 6 2" xfId="37017"/>
    <cellStyle name="Calculation 20 7" xfId="12289"/>
    <cellStyle name="Calculation 20 8" xfId="12489"/>
    <cellStyle name="Calculation 21" xfId="738"/>
    <cellStyle name="Calculation 21 2" xfId="29854"/>
    <cellStyle name="Calculation 21 2 2" xfId="45693"/>
    <cellStyle name="Calculation 21 3" xfId="21992"/>
    <cellStyle name="Calculation 21 3 2" xfId="38228"/>
    <cellStyle name="Calculation 21 4" xfId="18397"/>
    <cellStyle name="Calculation 22" xfId="9640"/>
    <cellStyle name="Calculation 22 2" xfId="25755"/>
    <cellStyle name="Calculation 22 2 2" xfId="41861"/>
    <cellStyle name="Calculation 22 3" xfId="35377"/>
    <cellStyle name="Calculation 23" xfId="9641"/>
    <cellStyle name="Calculation 24" xfId="9642"/>
    <cellStyle name="Calculation 25" xfId="9643"/>
    <cellStyle name="Calculation 26" xfId="9644"/>
    <cellStyle name="Calculation 27" xfId="9645"/>
    <cellStyle name="Calculation 28" xfId="9646"/>
    <cellStyle name="Calculation 29" xfId="9647"/>
    <cellStyle name="Calculation 3" xfId="739"/>
    <cellStyle name="Calculation 3 10" xfId="740"/>
    <cellStyle name="Calculation 3 10 2" xfId="741"/>
    <cellStyle name="Calculation 3 10 2 2" xfId="33774"/>
    <cellStyle name="Calculation 3 10 2 2 2" xfId="49485"/>
    <cellStyle name="Calculation 3 10 2 3" xfId="24988"/>
    <cellStyle name="Calculation 3 10 2 3 2" xfId="41096"/>
    <cellStyle name="Calculation 3 10 2 4" xfId="17432"/>
    <cellStyle name="Calculation 3 10 2 5" xfId="15638"/>
    <cellStyle name="Calculation 3 10 3" xfId="742"/>
    <cellStyle name="Calculation 3 10 3 2" xfId="31071"/>
    <cellStyle name="Calculation 3 10 3 2 2" xfId="46871"/>
    <cellStyle name="Calculation 3 10 3 3" xfId="22946"/>
    <cellStyle name="Calculation 3 10 3 3 2" xfId="39143"/>
    <cellStyle name="Calculation 3 10 3 4" xfId="14982"/>
    <cellStyle name="Calculation 3 10 3 5" xfId="13964"/>
    <cellStyle name="Calculation 3 10 4" xfId="26324"/>
    <cellStyle name="Calculation 3 10 4 2" xfId="42388"/>
    <cellStyle name="Calculation 3 10 5" xfId="19329"/>
    <cellStyle name="Calculation 3 10 5 2" xfId="35790"/>
    <cellStyle name="Calculation 3 10 6" xfId="10537"/>
    <cellStyle name="Calculation 3 10 7" xfId="10903"/>
    <cellStyle name="Calculation 3 11" xfId="743"/>
    <cellStyle name="Calculation 3 11 2" xfId="30483"/>
    <cellStyle name="Calculation 3 11 2 2" xfId="46284"/>
    <cellStyle name="Calculation 3 11 3" xfId="22489"/>
    <cellStyle name="Calculation 3 11 3 2" xfId="38687"/>
    <cellStyle name="Calculation 3 11 4" xfId="9906"/>
    <cellStyle name="Calculation 3 12" xfId="744"/>
    <cellStyle name="Calculation 3 12 2" xfId="28619"/>
    <cellStyle name="Calculation 3 12 2 2" xfId="44551"/>
    <cellStyle name="Calculation 3 12 3" xfId="21078"/>
    <cellStyle name="Calculation 3 12 3 2" xfId="37407"/>
    <cellStyle name="Calculation 3 12 4" xfId="12768"/>
    <cellStyle name="Calculation 3 12 5" xfId="10002"/>
    <cellStyle name="Calculation 3 13" xfId="25779"/>
    <cellStyle name="Calculation 3 13 2" xfId="41876"/>
    <cellStyle name="Calculation 3 14" xfId="18896"/>
    <cellStyle name="Calculation 3 14 2" xfId="35390"/>
    <cellStyle name="Calculation 3 15" xfId="10044"/>
    <cellStyle name="Calculation 3 2" xfId="745"/>
    <cellStyle name="Calculation 3 2 10" xfId="25811"/>
    <cellStyle name="Calculation 3 2 10 2" xfId="41898"/>
    <cellStyle name="Calculation 3 2 11" xfId="18922"/>
    <cellStyle name="Calculation 3 2 11 2" xfId="35406"/>
    <cellStyle name="Calculation 3 2 12" xfId="13067"/>
    <cellStyle name="Calculation 3 2 2" xfId="746"/>
    <cellStyle name="Calculation 3 2 2 10" xfId="18951"/>
    <cellStyle name="Calculation 3 2 2 10 2" xfId="35435"/>
    <cellStyle name="Calculation 3 2 2 11" xfId="16712"/>
    <cellStyle name="Calculation 3 2 2 2" xfId="747"/>
    <cellStyle name="Calculation 3 2 2 2 10" xfId="15150"/>
    <cellStyle name="Calculation 3 2 2 2 2" xfId="748"/>
    <cellStyle name="Calculation 3 2 2 2 2 2" xfId="749"/>
    <cellStyle name="Calculation 3 2 2 2 2 2 2" xfId="750"/>
    <cellStyle name="Calculation 3 2 2 2 2 2 2 2" xfId="31983"/>
    <cellStyle name="Calculation 3 2 2 2 2 2 2 2 2" xfId="47740"/>
    <cellStyle name="Calculation 3 2 2 2 2 2 2 3" xfId="23669"/>
    <cellStyle name="Calculation 3 2 2 2 2 2 2 3 2" xfId="39823"/>
    <cellStyle name="Calculation 3 2 2 2 2 2 2 4" xfId="17697"/>
    <cellStyle name="Calculation 3 2 2 2 2 2 3" xfId="751"/>
    <cellStyle name="Calculation 3 2 2 2 2 2 3 2" xfId="33833"/>
    <cellStyle name="Calculation 3 2 2 2 2 2 3 2 2" xfId="49544"/>
    <cellStyle name="Calculation 3 2 2 2 2 2 3 3" xfId="25029"/>
    <cellStyle name="Calculation 3 2 2 2 2 2 3 3 2" xfId="41137"/>
    <cellStyle name="Calculation 3 2 2 2 2 2 3 4" xfId="18254"/>
    <cellStyle name="Calculation 3 2 2 2 2 2 4" xfId="752"/>
    <cellStyle name="Calculation 3 2 2 2 2 2 4 2" xfId="29005"/>
    <cellStyle name="Calculation 3 2 2 2 2 2 4 2 2" xfId="44894"/>
    <cellStyle name="Calculation 3 2 2 2 2 2 4 3" xfId="21392"/>
    <cellStyle name="Calculation 3 2 2 2 2 2 4 3 2" xfId="37678"/>
    <cellStyle name="Calculation 3 2 2 2 2 2 4 4" xfId="13513"/>
    <cellStyle name="Calculation 3 2 2 2 2 2 5" xfId="27214"/>
    <cellStyle name="Calculation 3 2 2 2 2 2 5 2" xfId="43235"/>
    <cellStyle name="Calculation 3 2 2 2 2 2 6" xfId="20036"/>
    <cellStyle name="Calculation 3 2 2 2 2 2 6 2" xfId="36454"/>
    <cellStyle name="Calculation 3 2 2 2 2 2 7" xfId="14560"/>
    <cellStyle name="Calculation 3 2 2 2 2 3" xfId="753"/>
    <cellStyle name="Calculation 3 2 2 2 2 3 2" xfId="754"/>
    <cellStyle name="Calculation 3 2 2 2 2 3 2 2" xfId="32514"/>
    <cellStyle name="Calculation 3 2 2 2 2 3 2 2 2" xfId="48246"/>
    <cellStyle name="Calculation 3 2 2 2 2 3 2 3" xfId="24076"/>
    <cellStyle name="Calculation 3 2 2 2 2 3 2 3 2" xfId="40205"/>
    <cellStyle name="Calculation 3 2 2 2 2 3 2 4" xfId="16649"/>
    <cellStyle name="Calculation 3 2 2 2 2 3 3" xfId="755"/>
    <cellStyle name="Calculation 3 2 2 2 2 3 3 2" xfId="33573"/>
    <cellStyle name="Calculation 3 2 2 2 2 3 3 2 2" xfId="49284"/>
    <cellStyle name="Calculation 3 2 2 2 2 3 3 3" xfId="24842"/>
    <cellStyle name="Calculation 3 2 2 2 2 3 3 3 2" xfId="40950"/>
    <cellStyle name="Calculation 3 2 2 2 2 3 3 4" xfId="17615"/>
    <cellStyle name="Calculation 3 2 2 2 2 3 4" xfId="756"/>
    <cellStyle name="Calculation 3 2 2 2 2 3 4 2" xfId="29519"/>
    <cellStyle name="Calculation 3 2 2 2 2 3 4 2 2" xfId="45383"/>
    <cellStyle name="Calculation 3 2 2 2 2 3 4 3" xfId="21784"/>
    <cellStyle name="Calculation 3 2 2 2 2 3 4 3 2" xfId="38045"/>
    <cellStyle name="Calculation 3 2 2 2 2 3 4 4" xfId="16440"/>
    <cellStyle name="Calculation 3 2 2 2 2 3 5" xfId="27728"/>
    <cellStyle name="Calculation 3 2 2 2 2 3 5 2" xfId="43724"/>
    <cellStyle name="Calculation 3 2 2 2 2 3 6" xfId="20428"/>
    <cellStyle name="Calculation 3 2 2 2 2 3 6 2" xfId="36821"/>
    <cellStyle name="Calculation 3 2 2 2 2 3 7" xfId="17484"/>
    <cellStyle name="Calculation 3 2 2 2 2 4" xfId="757"/>
    <cellStyle name="Calculation 3 2 2 2 2 4 2" xfId="758"/>
    <cellStyle name="Calculation 3 2 2 2 2 4 2 2" xfId="33151"/>
    <cellStyle name="Calculation 3 2 2 2 2 4 2 2 2" xfId="48862"/>
    <cellStyle name="Calculation 3 2 2 2 2 4 2 3" xfId="24519"/>
    <cellStyle name="Calculation 3 2 2 2 2 4 2 3 2" xfId="40627"/>
    <cellStyle name="Calculation 3 2 2 2 2 4 2 4" xfId="13043"/>
    <cellStyle name="Calculation 3 2 2 2 2 4 3" xfId="759"/>
    <cellStyle name="Calculation 3 2 2 2 2 4 3 2" xfId="30181"/>
    <cellStyle name="Calculation 3 2 2 2 2 4 3 2 2" xfId="46003"/>
    <cellStyle name="Calculation 3 2 2 2 2 4 3 3" xfId="22251"/>
    <cellStyle name="Calculation 3 2 2 2 2 4 3 3 2" xfId="38470"/>
    <cellStyle name="Calculation 3 2 2 2 2 4 3 4" xfId="14796"/>
    <cellStyle name="Calculation 3 2 2 2 2 4 4" xfId="28376"/>
    <cellStyle name="Calculation 3 2 2 2 2 4 4 2" xfId="44330"/>
    <cellStyle name="Calculation 3 2 2 2 2 4 5" xfId="20883"/>
    <cellStyle name="Calculation 3 2 2 2 2 4 5 2" xfId="37234"/>
    <cellStyle name="Calculation 3 2 2 2 2 4 6" xfId="10439"/>
    <cellStyle name="Calculation 3 2 2 2 2 5" xfId="760"/>
    <cellStyle name="Calculation 3 2 2 2 2 5 2" xfId="761"/>
    <cellStyle name="Calculation 3 2 2 2 2 5 2 2" xfId="33794"/>
    <cellStyle name="Calculation 3 2 2 2 2 5 2 2 2" xfId="49505"/>
    <cellStyle name="Calculation 3 2 2 2 2 5 2 3" xfId="25001"/>
    <cellStyle name="Calculation 3 2 2 2 2 5 2 3 2" xfId="41109"/>
    <cellStyle name="Calculation 3 2 2 2 2 5 2 4" xfId="17837"/>
    <cellStyle name="Calculation 3 2 2 2 2 5 3" xfId="762"/>
    <cellStyle name="Calculation 3 2 2 2 2 5 3 2" xfId="31425"/>
    <cellStyle name="Calculation 3 2 2 2 2 5 3 2 2" xfId="47204"/>
    <cellStyle name="Calculation 3 2 2 2 2 5 3 3" xfId="23228"/>
    <cellStyle name="Calculation 3 2 2 2 2 5 3 3 2" xfId="39404"/>
    <cellStyle name="Calculation 3 2 2 2 2 5 3 4" xfId="14503"/>
    <cellStyle name="Calculation 3 2 2 2 2 5 4" xfId="26664"/>
    <cellStyle name="Calculation 3 2 2 2 2 5 4 2" xfId="42707"/>
    <cellStyle name="Calculation 3 2 2 2 2 5 5" xfId="19601"/>
    <cellStyle name="Calculation 3 2 2 2 2 5 5 2" xfId="36041"/>
    <cellStyle name="Calculation 3 2 2 2 2 5 6" xfId="13099"/>
    <cellStyle name="Calculation 3 2 2 2 2 6" xfId="763"/>
    <cellStyle name="Calculation 3 2 2 2 2 6 2" xfId="30824"/>
    <cellStyle name="Calculation 3 2 2 2 2 6 2 2" xfId="46625"/>
    <cellStyle name="Calculation 3 2 2 2 2 6 3" xfId="22755"/>
    <cellStyle name="Calculation 3 2 2 2 2 6 3 2" xfId="38953"/>
    <cellStyle name="Calculation 3 2 2 2 2 6 4" xfId="14561"/>
    <cellStyle name="Calculation 3 2 2 2 2 7" xfId="26084"/>
    <cellStyle name="Calculation 3 2 2 2 2 7 2" xfId="42170"/>
    <cellStyle name="Calculation 3 2 2 2 2 8" xfId="19137"/>
    <cellStyle name="Calculation 3 2 2 2 2 8 2" xfId="35620"/>
    <cellStyle name="Calculation 3 2 2 2 2 9" xfId="12054"/>
    <cellStyle name="Calculation 3 2 2 2 3" xfId="764"/>
    <cellStyle name="Calculation 3 2 2 2 3 2" xfId="765"/>
    <cellStyle name="Calculation 3 2 2 2 3 2 2" xfId="766"/>
    <cellStyle name="Calculation 3 2 2 2 3 2 2 2" xfId="32168"/>
    <cellStyle name="Calculation 3 2 2 2 3 2 2 2 2" xfId="47923"/>
    <cellStyle name="Calculation 3 2 2 2 3 2 2 3" xfId="23812"/>
    <cellStyle name="Calculation 3 2 2 2 3 2 2 3 2" xfId="39964"/>
    <cellStyle name="Calculation 3 2 2 2 3 2 2 4" xfId="17808"/>
    <cellStyle name="Calculation 3 2 2 2 3 2 3" xfId="767"/>
    <cellStyle name="Calculation 3 2 2 2 3 2 3 2" xfId="34778"/>
    <cellStyle name="Calculation 3 2 2 2 3 2 3 2 2" xfId="50489"/>
    <cellStyle name="Calculation 3 2 2 2 3 2 3 3" xfId="25725"/>
    <cellStyle name="Calculation 3 2 2 2 3 2 3 3 2" xfId="41833"/>
    <cellStyle name="Calculation 3 2 2 2 3 2 3 4" xfId="35307"/>
    <cellStyle name="Calculation 3 2 2 2 3 2 4" xfId="768"/>
    <cellStyle name="Calculation 3 2 2 2 3 2 4 2" xfId="29189"/>
    <cellStyle name="Calculation 3 2 2 2 3 2 4 2 2" xfId="45076"/>
    <cellStyle name="Calculation 3 2 2 2 3 2 4 3" xfId="21535"/>
    <cellStyle name="Calculation 3 2 2 2 3 2 4 3 2" xfId="37819"/>
    <cellStyle name="Calculation 3 2 2 2 3 2 4 4" xfId="11496"/>
    <cellStyle name="Calculation 3 2 2 2 3 2 5" xfId="27398"/>
    <cellStyle name="Calculation 3 2 2 2 3 2 5 2" xfId="43417"/>
    <cellStyle name="Calculation 3 2 2 2 3 2 6" xfId="20179"/>
    <cellStyle name="Calculation 3 2 2 2 3 2 6 2" xfId="36595"/>
    <cellStyle name="Calculation 3 2 2 2 3 2 7" xfId="17443"/>
    <cellStyle name="Calculation 3 2 2 2 3 3" xfId="769"/>
    <cellStyle name="Calculation 3 2 2 2 3 3 2" xfId="770"/>
    <cellStyle name="Calculation 3 2 2 2 3 3 2 2" xfId="32712"/>
    <cellStyle name="Calculation 3 2 2 2 3 3 2 2 2" xfId="48424"/>
    <cellStyle name="Calculation 3 2 2 2 3 3 2 3" xfId="24235"/>
    <cellStyle name="Calculation 3 2 2 2 3 3 2 3 2" xfId="40344"/>
    <cellStyle name="Calculation 3 2 2 2 3 3 2 4" xfId="11870"/>
    <cellStyle name="Calculation 3 2 2 2 3 3 3" xfId="771"/>
    <cellStyle name="Calculation 3 2 2 2 3 3 3 2" xfId="34411"/>
    <cellStyle name="Calculation 3 2 2 2 3 3 3 2 2" xfId="50122"/>
    <cellStyle name="Calculation 3 2 2 2 3 3 3 3" xfId="25455"/>
    <cellStyle name="Calculation 3 2 2 2 3 3 3 3 2" xfId="41563"/>
    <cellStyle name="Calculation 3 2 2 2 3 3 3 4" xfId="34940"/>
    <cellStyle name="Calculation 3 2 2 2 3 3 4" xfId="772"/>
    <cellStyle name="Calculation 3 2 2 2 3 3 4 2" xfId="29717"/>
    <cellStyle name="Calculation 3 2 2 2 3 3 4 2 2" xfId="45561"/>
    <cellStyle name="Calculation 3 2 2 2 3 3 4 3" xfId="21943"/>
    <cellStyle name="Calculation 3 2 2 2 3 3 4 3 2" xfId="38184"/>
    <cellStyle name="Calculation 3 2 2 2 3 3 4 4" xfId="15308"/>
    <cellStyle name="Calculation 3 2 2 2 3 3 5" xfId="27926"/>
    <cellStyle name="Calculation 3 2 2 2 3 3 5 2" xfId="43902"/>
    <cellStyle name="Calculation 3 2 2 2 3 3 6" xfId="20587"/>
    <cellStyle name="Calculation 3 2 2 2 3 3 6 2" xfId="36960"/>
    <cellStyle name="Calculation 3 2 2 2 3 3 7" xfId="16831"/>
    <cellStyle name="Calculation 3 2 2 2 3 4" xfId="773"/>
    <cellStyle name="Calculation 3 2 2 2 3 4 2" xfId="774"/>
    <cellStyle name="Calculation 3 2 2 2 3 4 2 2" xfId="33338"/>
    <cellStyle name="Calculation 3 2 2 2 3 4 2 2 2" xfId="49049"/>
    <cellStyle name="Calculation 3 2 2 2 3 4 2 3" xfId="24666"/>
    <cellStyle name="Calculation 3 2 2 2 3 4 2 3 2" xfId="40774"/>
    <cellStyle name="Calculation 3 2 2 2 3 4 2 4" xfId="14574"/>
    <cellStyle name="Calculation 3 2 2 2 3 4 3" xfId="775"/>
    <cellStyle name="Calculation 3 2 2 2 3 4 3 2" xfId="30386"/>
    <cellStyle name="Calculation 3 2 2 2 3 4 3 2 2" xfId="46188"/>
    <cellStyle name="Calculation 3 2 2 2 3 4 3 3" xfId="22416"/>
    <cellStyle name="Calculation 3 2 2 2 3 4 3 3 2" xfId="38615"/>
    <cellStyle name="Calculation 3 2 2 2 3 4 3 4" xfId="16074"/>
    <cellStyle name="Calculation 3 2 2 2 3 4 4" xfId="28576"/>
    <cellStyle name="Calculation 3 2 2 2 3 4 4 2" xfId="44510"/>
    <cellStyle name="Calculation 3 2 2 2 3 4 5" xfId="21044"/>
    <cellStyle name="Calculation 3 2 2 2 3 4 5 2" xfId="37375"/>
    <cellStyle name="Calculation 3 2 2 2 3 4 6" xfId="14802"/>
    <cellStyle name="Calculation 3 2 2 2 3 5" xfId="776"/>
    <cellStyle name="Calculation 3 2 2 2 3 5 2" xfId="777"/>
    <cellStyle name="Calculation 3 2 2 2 3 5 2 2" xfId="30456"/>
    <cellStyle name="Calculation 3 2 2 2 3 5 2 2 2" xfId="46257"/>
    <cellStyle name="Calculation 3 2 2 2 3 5 2 3" xfId="22469"/>
    <cellStyle name="Calculation 3 2 2 2 3 5 2 3 2" xfId="38667"/>
    <cellStyle name="Calculation 3 2 2 2 3 5 2 4" xfId="11581"/>
    <cellStyle name="Calculation 3 2 2 2 3 5 3" xfId="778"/>
    <cellStyle name="Calculation 3 2 2 2 3 5 3 2" xfId="31623"/>
    <cellStyle name="Calculation 3 2 2 2 3 5 3 2 2" xfId="47382"/>
    <cellStyle name="Calculation 3 2 2 2 3 5 3 3" xfId="23387"/>
    <cellStyle name="Calculation 3 2 2 2 3 5 3 3 2" xfId="39543"/>
    <cellStyle name="Calculation 3 2 2 2 3 5 3 4" xfId="17728"/>
    <cellStyle name="Calculation 3 2 2 2 3 5 4" xfId="26862"/>
    <cellStyle name="Calculation 3 2 2 2 3 5 4 2" xfId="42885"/>
    <cellStyle name="Calculation 3 2 2 2 3 5 5" xfId="19760"/>
    <cellStyle name="Calculation 3 2 2 2 3 5 5 2" xfId="36180"/>
    <cellStyle name="Calculation 3 2 2 2 3 5 6" xfId="13429"/>
    <cellStyle name="Calculation 3 2 2 2 3 6" xfId="779"/>
    <cellStyle name="Calculation 3 2 2 2 3 6 2" xfId="31029"/>
    <cellStyle name="Calculation 3 2 2 2 3 6 2 2" xfId="46830"/>
    <cellStyle name="Calculation 3 2 2 2 3 6 3" xfId="22914"/>
    <cellStyle name="Calculation 3 2 2 2 3 6 3 2" xfId="39112"/>
    <cellStyle name="Calculation 3 2 2 2 3 6 4" xfId="12391"/>
    <cellStyle name="Calculation 3 2 2 2 3 7" xfId="26282"/>
    <cellStyle name="Calculation 3 2 2 2 3 7 2" xfId="42348"/>
    <cellStyle name="Calculation 3 2 2 2 3 8" xfId="19296"/>
    <cellStyle name="Calculation 3 2 2 2 3 8 2" xfId="35759"/>
    <cellStyle name="Calculation 3 2 2 2 3 9" xfId="11471"/>
    <cellStyle name="Calculation 3 2 2 2 4" xfId="780"/>
    <cellStyle name="Calculation 3 2 2 2 4 2" xfId="781"/>
    <cellStyle name="Calculation 3 2 2 2 4 2 2" xfId="31819"/>
    <cellStyle name="Calculation 3 2 2 2 4 2 2 2" xfId="47576"/>
    <cellStyle name="Calculation 3 2 2 2 4 2 3" xfId="23541"/>
    <cellStyle name="Calculation 3 2 2 2 4 2 3 2" xfId="39695"/>
    <cellStyle name="Calculation 3 2 2 2 4 2 4" xfId="15742"/>
    <cellStyle name="Calculation 3 2 2 2 4 3" xfId="782"/>
    <cellStyle name="Calculation 3 2 2 2 4 3 2" xfId="34406"/>
    <cellStyle name="Calculation 3 2 2 2 4 3 2 2" xfId="50117"/>
    <cellStyle name="Calculation 3 2 2 2 4 3 3" xfId="25450"/>
    <cellStyle name="Calculation 3 2 2 2 4 3 3 2" xfId="41558"/>
    <cellStyle name="Calculation 3 2 2 2 4 3 4" xfId="34935"/>
    <cellStyle name="Calculation 3 2 2 2 4 4" xfId="783"/>
    <cellStyle name="Calculation 3 2 2 2 4 4 2" xfId="28841"/>
    <cellStyle name="Calculation 3 2 2 2 4 4 2 2" xfId="44730"/>
    <cellStyle name="Calculation 3 2 2 2 4 4 3" xfId="21264"/>
    <cellStyle name="Calculation 3 2 2 2 4 4 3 2" xfId="37550"/>
    <cellStyle name="Calculation 3 2 2 2 4 4 4" xfId="11925"/>
    <cellStyle name="Calculation 3 2 2 2 4 5" xfId="27050"/>
    <cellStyle name="Calculation 3 2 2 2 4 5 2" xfId="43071"/>
    <cellStyle name="Calculation 3 2 2 2 4 6" xfId="19908"/>
    <cellStyle name="Calculation 3 2 2 2 4 6 2" xfId="36326"/>
    <cellStyle name="Calculation 3 2 2 2 4 7" xfId="14795"/>
    <cellStyle name="Calculation 3 2 2 2 5" xfId="784"/>
    <cellStyle name="Calculation 3 2 2 2 5 2" xfId="785"/>
    <cellStyle name="Calculation 3 2 2 2 5 2 2" xfId="32986"/>
    <cellStyle name="Calculation 3 2 2 2 5 2 2 2" xfId="48697"/>
    <cellStyle name="Calculation 3 2 2 2 5 2 3" xfId="24391"/>
    <cellStyle name="Calculation 3 2 2 2 5 2 3 2" xfId="40499"/>
    <cellStyle name="Calculation 3 2 2 2 5 2 4" xfId="16694"/>
    <cellStyle name="Calculation 3 2 2 2 5 3" xfId="786"/>
    <cellStyle name="Calculation 3 2 2 2 5 3 2" xfId="30016"/>
    <cellStyle name="Calculation 3 2 2 2 5 3 2 2" xfId="45839"/>
    <cellStyle name="Calculation 3 2 2 2 5 3 3" xfId="22122"/>
    <cellStyle name="Calculation 3 2 2 2 5 3 3 2" xfId="38342"/>
    <cellStyle name="Calculation 3 2 2 2 5 3 4" xfId="17097"/>
    <cellStyle name="Calculation 3 2 2 2 5 4" xfId="28211"/>
    <cellStyle name="Calculation 3 2 2 2 5 4 2" xfId="44166"/>
    <cellStyle name="Calculation 3 2 2 2 5 5" xfId="20754"/>
    <cellStyle name="Calculation 3 2 2 2 5 5 2" xfId="37106"/>
    <cellStyle name="Calculation 3 2 2 2 5 6" xfId="14646"/>
    <cellStyle name="Calculation 3 2 2 2 6" xfId="787"/>
    <cellStyle name="Calculation 3 2 2 2 6 2" xfId="788"/>
    <cellStyle name="Calculation 3 2 2 2 6 2 2" xfId="33673"/>
    <cellStyle name="Calculation 3 2 2 2 6 2 2 2" xfId="49384"/>
    <cellStyle name="Calculation 3 2 2 2 6 2 3" xfId="24916"/>
    <cellStyle name="Calculation 3 2 2 2 6 2 3 2" xfId="41024"/>
    <cellStyle name="Calculation 3 2 2 2 6 2 4" xfId="13456"/>
    <cellStyle name="Calculation 3 2 2 2 6 3" xfId="789"/>
    <cellStyle name="Calculation 3 2 2 2 6 3 2" xfId="31260"/>
    <cellStyle name="Calculation 3 2 2 2 6 3 2 2" xfId="47040"/>
    <cellStyle name="Calculation 3 2 2 2 6 3 3" xfId="23099"/>
    <cellStyle name="Calculation 3 2 2 2 6 3 3 2" xfId="39276"/>
    <cellStyle name="Calculation 3 2 2 2 6 3 4" xfId="13700"/>
    <cellStyle name="Calculation 3 2 2 2 6 4" xfId="26499"/>
    <cellStyle name="Calculation 3 2 2 2 6 4 2" xfId="42543"/>
    <cellStyle name="Calculation 3 2 2 2 6 5" xfId="19472"/>
    <cellStyle name="Calculation 3 2 2 2 6 5 2" xfId="35913"/>
    <cellStyle name="Calculation 3 2 2 2 6 6" xfId="10974"/>
    <cellStyle name="Calculation 3 2 2 2 7" xfId="790"/>
    <cellStyle name="Calculation 3 2 2 2 7 2" xfId="30659"/>
    <cellStyle name="Calculation 3 2 2 2 7 2 2" xfId="46460"/>
    <cellStyle name="Calculation 3 2 2 2 7 3" xfId="22626"/>
    <cellStyle name="Calculation 3 2 2 2 7 3 2" xfId="38824"/>
    <cellStyle name="Calculation 3 2 2 2 7 4" xfId="17204"/>
    <cellStyle name="Calculation 3 2 2 2 8" xfId="25919"/>
    <cellStyle name="Calculation 3 2 2 2 8 2" xfId="42006"/>
    <cellStyle name="Calculation 3 2 2 2 9" xfId="19008"/>
    <cellStyle name="Calculation 3 2 2 2 9 2" xfId="35492"/>
    <cellStyle name="Calculation 3 2 2 3" xfId="791"/>
    <cellStyle name="Calculation 3 2 2 3 2" xfId="792"/>
    <cellStyle name="Calculation 3 2 2 3 2 2" xfId="793"/>
    <cellStyle name="Calculation 3 2 2 3 2 2 2" xfId="31910"/>
    <cellStyle name="Calculation 3 2 2 3 2 2 2 2" xfId="47667"/>
    <cellStyle name="Calculation 3 2 2 3 2 2 3" xfId="23612"/>
    <cellStyle name="Calculation 3 2 2 3 2 2 3 2" xfId="39766"/>
    <cellStyle name="Calculation 3 2 2 3 2 2 4" xfId="14584"/>
    <cellStyle name="Calculation 3 2 2 3 2 3" xfId="794"/>
    <cellStyle name="Calculation 3 2 2 3 2 3 2" xfId="33708"/>
    <cellStyle name="Calculation 3 2 2 3 2 3 2 2" xfId="49419"/>
    <cellStyle name="Calculation 3 2 2 3 2 3 3" xfId="24941"/>
    <cellStyle name="Calculation 3 2 2 3 2 3 3 2" xfId="41049"/>
    <cellStyle name="Calculation 3 2 2 3 2 3 4" xfId="10402"/>
    <cellStyle name="Calculation 3 2 2 3 2 4" xfId="795"/>
    <cellStyle name="Calculation 3 2 2 3 2 4 2" xfId="28932"/>
    <cellStyle name="Calculation 3 2 2 3 2 4 2 2" xfId="44821"/>
    <cellStyle name="Calculation 3 2 2 3 2 4 3" xfId="21335"/>
    <cellStyle name="Calculation 3 2 2 3 2 4 3 2" xfId="37621"/>
    <cellStyle name="Calculation 3 2 2 3 2 4 4" xfId="12122"/>
    <cellStyle name="Calculation 3 2 2 3 2 5" xfId="27141"/>
    <cellStyle name="Calculation 3 2 2 3 2 5 2" xfId="43162"/>
    <cellStyle name="Calculation 3 2 2 3 2 6" xfId="19979"/>
    <cellStyle name="Calculation 3 2 2 3 2 6 2" xfId="36397"/>
    <cellStyle name="Calculation 3 2 2 3 2 7" xfId="9812"/>
    <cellStyle name="Calculation 3 2 2 3 3" xfId="796"/>
    <cellStyle name="Calculation 3 2 2 3 3 2" xfId="797"/>
    <cellStyle name="Calculation 3 2 2 3 3 2 2" xfId="32441"/>
    <cellStyle name="Calculation 3 2 2 3 3 2 2 2" xfId="48173"/>
    <cellStyle name="Calculation 3 2 2 3 3 2 3" xfId="24019"/>
    <cellStyle name="Calculation 3 2 2 3 3 2 3 2" xfId="40148"/>
    <cellStyle name="Calculation 3 2 2 3 3 2 4" xfId="9748"/>
    <cellStyle name="Calculation 3 2 2 3 3 3" xfId="798"/>
    <cellStyle name="Calculation 3 2 2 3 3 3 2" xfId="31104"/>
    <cellStyle name="Calculation 3 2 2 3 3 3 2 2" xfId="46896"/>
    <cellStyle name="Calculation 3 2 2 3 3 3 3" xfId="22975"/>
    <cellStyle name="Calculation 3 2 2 3 3 3 3 2" xfId="39164"/>
    <cellStyle name="Calculation 3 2 2 3 3 3 4" xfId="11887"/>
    <cellStyle name="Calculation 3 2 2 3 3 4" xfId="799"/>
    <cellStyle name="Calculation 3 2 2 3 3 4 2" xfId="29446"/>
    <cellStyle name="Calculation 3 2 2 3 3 4 2 2" xfId="45310"/>
    <cellStyle name="Calculation 3 2 2 3 3 4 3" xfId="21727"/>
    <cellStyle name="Calculation 3 2 2 3 3 4 3 2" xfId="37988"/>
    <cellStyle name="Calculation 3 2 2 3 3 4 4" xfId="10174"/>
    <cellStyle name="Calculation 3 2 2 3 3 5" xfId="27655"/>
    <cellStyle name="Calculation 3 2 2 3 3 5 2" xfId="43651"/>
    <cellStyle name="Calculation 3 2 2 3 3 6" xfId="20371"/>
    <cellStyle name="Calculation 3 2 2 3 3 6 2" xfId="36764"/>
    <cellStyle name="Calculation 3 2 2 3 3 7" xfId="12172"/>
    <cellStyle name="Calculation 3 2 2 3 4" xfId="800"/>
    <cellStyle name="Calculation 3 2 2 3 4 2" xfId="801"/>
    <cellStyle name="Calculation 3 2 2 3 4 2 2" xfId="33078"/>
    <cellStyle name="Calculation 3 2 2 3 4 2 2 2" xfId="48789"/>
    <cellStyle name="Calculation 3 2 2 3 4 2 3" xfId="24462"/>
    <cellStyle name="Calculation 3 2 2 3 4 2 3 2" xfId="40570"/>
    <cellStyle name="Calculation 3 2 2 3 4 2 4" xfId="11295"/>
    <cellStyle name="Calculation 3 2 2 3 4 3" xfId="802"/>
    <cellStyle name="Calculation 3 2 2 3 4 3 2" xfId="30108"/>
    <cellStyle name="Calculation 3 2 2 3 4 3 2 2" xfId="45930"/>
    <cellStyle name="Calculation 3 2 2 3 4 3 3" xfId="22194"/>
    <cellStyle name="Calculation 3 2 2 3 4 3 3 2" xfId="38413"/>
    <cellStyle name="Calculation 3 2 2 3 4 3 4" xfId="10424"/>
    <cellStyle name="Calculation 3 2 2 3 4 4" xfId="28303"/>
    <cellStyle name="Calculation 3 2 2 3 4 4 2" xfId="44257"/>
    <cellStyle name="Calculation 3 2 2 3 4 5" xfId="20826"/>
    <cellStyle name="Calculation 3 2 2 3 4 5 2" xfId="37177"/>
    <cellStyle name="Calculation 3 2 2 3 4 6" xfId="15383"/>
    <cellStyle name="Calculation 3 2 2 3 5" xfId="803"/>
    <cellStyle name="Calculation 3 2 2 3 5 2" xfId="804"/>
    <cellStyle name="Calculation 3 2 2 3 5 2 2" xfId="33499"/>
    <cellStyle name="Calculation 3 2 2 3 5 2 2 2" xfId="49210"/>
    <cellStyle name="Calculation 3 2 2 3 5 2 3" xfId="24786"/>
    <cellStyle name="Calculation 3 2 2 3 5 2 3 2" xfId="40894"/>
    <cellStyle name="Calculation 3 2 2 3 5 2 4" xfId="12449"/>
    <cellStyle name="Calculation 3 2 2 3 5 3" xfId="805"/>
    <cellStyle name="Calculation 3 2 2 3 5 3 2" xfId="31352"/>
    <cellStyle name="Calculation 3 2 2 3 5 3 2 2" xfId="47131"/>
    <cellStyle name="Calculation 3 2 2 3 5 3 3" xfId="23171"/>
    <cellStyle name="Calculation 3 2 2 3 5 3 3 2" xfId="39347"/>
    <cellStyle name="Calculation 3 2 2 3 5 3 4" xfId="10949"/>
    <cellStyle name="Calculation 3 2 2 3 5 4" xfId="26591"/>
    <cellStyle name="Calculation 3 2 2 3 5 4 2" xfId="42634"/>
    <cellStyle name="Calculation 3 2 2 3 5 5" xfId="19544"/>
    <cellStyle name="Calculation 3 2 2 3 5 5 2" xfId="35984"/>
    <cellStyle name="Calculation 3 2 2 3 5 6" xfId="15366"/>
    <cellStyle name="Calculation 3 2 2 3 6" xfId="806"/>
    <cellStyle name="Calculation 3 2 2 3 6 2" xfId="30751"/>
    <cellStyle name="Calculation 3 2 2 3 6 2 2" xfId="46552"/>
    <cellStyle name="Calculation 3 2 2 3 6 3" xfId="22698"/>
    <cellStyle name="Calculation 3 2 2 3 6 3 2" xfId="38896"/>
    <cellStyle name="Calculation 3 2 2 3 6 4" xfId="13512"/>
    <cellStyle name="Calculation 3 2 2 3 7" xfId="26011"/>
    <cellStyle name="Calculation 3 2 2 3 7 2" xfId="42097"/>
    <cellStyle name="Calculation 3 2 2 3 8" xfId="19080"/>
    <cellStyle name="Calculation 3 2 2 3 8 2" xfId="35563"/>
    <cellStyle name="Calculation 3 2 2 3 9" xfId="10137"/>
    <cellStyle name="Calculation 3 2 2 4" xfId="807"/>
    <cellStyle name="Calculation 3 2 2 4 2" xfId="808"/>
    <cellStyle name="Calculation 3 2 2 4 2 2" xfId="809"/>
    <cellStyle name="Calculation 3 2 2 4 2 2 2" xfId="32093"/>
    <cellStyle name="Calculation 3 2 2 4 2 2 2 2" xfId="47849"/>
    <cellStyle name="Calculation 3 2 2 4 2 2 3" xfId="23754"/>
    <cellStyle name="Calculation 3 2 2 4 2 2 3 2" xfId="39907"/>
    <cellStyle name="Calculation 3 2 2 4 2 2 4" xfId="17081"/>
    <cellStyle name="Calculation 3 2 2 4 2 3" xfId="810"/>
    <cellStyle name="Calculation 3 2 2 4 2 3 2" xfId="33975"/>
    <cellStyle name="Calculation 3 2 2 4 2 3 2 2" xfId="49686"/>
    <cellStyle name="Calculation 3 2 2 4 2 3 3" xfId="25135"/>
    <cellStyle name="Calculation 3 2 2 4 2 3 3 2" xfId="41243"/>
    <cellStyle name="Calculation 3 2 2 4 2 3 4" xfId="11439"/>
    <cellStyle name="Calculation 3 2 2 4 2 4" xfId="811"/>
    <cellStyle name="Calculation 3 2 2 4 2 4 2" xfId="29114"/>
    <cellStyle name="Calculation 3 2 2 4 2 4 2 2" xfId="45002"/>
    <cellStyle name="Calculation 3 2 2 4 2 4 3" xfId="21477"/>
    <cellStyle name="Calculation 3 2 2 4 2 4 3 2" xfId="37762"/>
    <cellStyle name="Calculation 3 2 2 4 2 4 4" xfId="12010"/>
    <cellStyle name="Calculation 3 2 2 4 2 5" xfId="27323"/>
    <cellStyle name="Calculation 3 2 2 4 2 5 2" xfId="43343"/>
    <cellStyle name="Calculation 3 2 2 4 2 6" xfId="20121"/>
    <cellStyle name="Calculation 3 2 2 4 2 6 2" xfId="36538"/>
    <cellStyle name="Calculation 3 2 2 4 2 7" xfId="12855"/>
    <cellStyle name="Calculation 3 2 2 4 3" xfId="812"/>
    <cellStyle name="Calculation 3 2 2 4 3 2" xfId="813"/>
    <cellStyle name="Calculation 3 2 2 4 3 2 2" xfId="32639"/>
    <cellStyle name="Calculation 3 2 2 4 3 2 2 2" xfId="48351"/>
    <cellStyle name="Calculation 3 2 2 4 3 2 3" xfId="24178"/>
    <cellStyle name="Calculation 3 2 2 4 3 2 3 2" xfId="40287"/>
    <cellStyle name="Calculation 3 2 2 4 3 2 4" xfId="18155"/>
    <cellStyle name="Calculation 3 2 2 4 3 3" xfId="814"/>
    <cellStyle name="Calculation 3 2 2 4 3 3 2" xfId="34029"/>
    <cellStyle name="Calculation 3 2 2 4 3 3 2 2" xfId="49740"/>
    <cellStyle name="Calculation 3 2 2 4 3 3 3" xfId="25177"/>
    <cellStyle name="Calculation 3 2 2 4 3 3 3 2" xfId="41285"/>
    <cellStyle name="Calculation 3 2 2 4 3 3 4" xfId="18042"/>
    <cellStyle name="Calculation 3 2 2 4 3 4" xfId="815"/>
    <cellStyle name="Calculation 3 2 2 4 3 4 2" xfId="29644"/>
    <cellStyle name="Calculation 3 2 2 4 3 4 2 2" xfId="45488"/>
    <cellStyle name="Calculation 3 2 2 4 3 4 3" xfId="21886"/>
    <cellStyle name="Calculation 3 2 2 4 3 4 3 2" xfId="38127"/>
    <cellStyle name="Calculation 3 2 2 4 3 4 4" xfId="16642"/>
    <cellStyle name="Calculation 3 2 2 4 3 5" xfId="27853"/>
    <cellStyle name="Calculation 3 2 2 4 3 5 2" xfId="43829"/>
    <cellStyle name="Calculation 3 2 2 4 3 6" xfId="20530"/>
    <cellStyle name="Calculation 3 2 2 4 3 6 2" xfId="36903"/>
    <cellStyle name="Calculation 3 2 2 4 3 7" xfId="13834"/>
    <cellStyle name="Calculation 3 2 2 4 4" xfId="816"/>
    <cellStyle name="Calculation 3 2 2 4 4 2" xfId="817"/>
    <cellStyle name="Calculation 3 2 2 4 4 2 2" xfId="33264"/>
    <cellStyle name="Calculation 3 2 2 4 4 2 2 2" xfId="48975"/>
    <cellStyle name="Calculation 3 2 2 4 4 2 3" xfId="24608"/>
    <cellStyle name="Calculation 3 2 2 4 4 2 3 2" xfId="40716"/>
    <cellStyle name="Calculation 3 2 2 4 4 2 4" xfId="13262"/>
    <cellStyle name="Calculation 3 2 2 4 4 3" xfId="818"/>
    <cellStyle name="Calculation 3 2 2 4 4 3 2" xfId="30310"/>
    <cellStyle name="Calculation 3 2 2 4 4 3 2 2" xfId="46112"/>
    <cellStyle name="Calculation 3 2 2 4 4 3 3" xfId="22357"/>
    <cellStyle name="Calculation 3 2 2 4 4 3 3 2" xfId="38556"/>
    <cellStyle name="Calculation 3 2 2 4 4 3 4" xfId="12830"/>
    <cellStyle name="Calculation 3 2 2 4 4 4" xfId="28502"/>
    <cellStyle name="Calculation 3 2 2 4 4 4 2" xfId="44436"/>
    <cellStyle name="Calculation 3 2 2 4 4 5" xfId="20986"/>
    <cellStyle name="Calculation 3 2 2 4 4 5 2" xfId="37317"/>
    <cellStyle name="Calculation 3 2 2 4 4 6" xfId="11917"/>
    <cellStyle name="Calculation 3 2 2 4 5" xfId="819"/>
    <cellStyle name="Calculation 3 2 2 4 5 2" xfId="820"/>
    <cellStyle name="Calculation 3 2 2 4 5 2 2" xfId="34025"/>
    <cellStyle name="Calculation 3 2 2 4 5 2 2 2" xfId="49736"/>
    <cellStyle name="Calculation 3 2 2 4 5 2 3" xfId="25173"/>
    <cellStyle name="Calculation 3 2 2 4 5 2 3 2" xfId="41281"/>
    <cellStyle name="Calculation 3 2 2 4 5 2 4" xfId="14394"/>
    <cellStyle name="Calculation 3 2 2 4 5 3" xfId="821"/>
    <cellStyle name="Calculation 3 2 2 4 5 3 2" xfId="31550"/>
    <cellStyle name="Calculation 3 2 2 4 5 3 2 2" xfId="47309"/>
    <cellStyle name="Calculation 3 2 2 4 5 3 3" xfId="23330"/>
    <cellStyle name="Calculation 3 2 2 4 5 3 3 2" xfId="39486"/>
    <cellStyle name="Calculation 3 2 2 4 5 3 4" xfId="11875"/>
    <cellStyle name="Calculation 3 2 2 4 5 4" xfId="26789"/>
    <cellStyle name="Calculation 3 2 2 4 5 4 2" xfId="42812"/>
    <cellStyle name="Calculation 3 2 2 4 5 5" xfId="19703"/>
    <cellStyle name="Calculation 3 2 2 4 5 5 2" xfId="36123"/>
    <cellStyle name="Calculation 3 2 2 4 5 6" xfId="12939"/>
    <cellStyle name="Calculation 3 2 2 4 6" xfId="822"/>
    <cellStyle name="Calculation 3 2 2 4 6 2" xfId="30951"/>
    <cellStyle name="Calculation 3 2 2 4 6 2 2" xfId="46752"/>
    <cellStyle name="Calculation 3 2 2 4 6 3" xfId="22852"/>
    <cellStyle name="Calculation 3 2 2 4 6 3 2" xfId="39050"/>
    <cellStyle name="Calculation 3 2 2 4 6 4" xfId="17000"/>
    <cellStyle name="Calculation 3 2 2 4 7" xfId="26209"/>
    <cellStyle name="Calculation 3 2 2 4 7 2" xfId="42275"/>
    <cellStyle name="Calculation 3 2 2 4 8" xfId="19239"/>
    <cellStyle name="Calculation 3 2 2 4 8 2" xfId="35702"/>
    <cellStyle name="Calculation 3 2 2 4 9" xfId="15079"/>
    <cellStyle name="Calculation 3 2 2 5" xfId="823"/>
    <cellStyle name="Calculation 3 2 2 5 2" xfId="824"/>
    <cellStyle name="Calculation 3 2 2 5 2 2" xfId="31744"/>
    <cellStyle name="Calculation 3 2 2 5 2 2 2" xfId="47501"/>
    <cellStyle name="Calculation 3 2 2 5 2 3" xfId="23482"/>
    <cellStyle name="Calculation 3 2 2 5 2 3 2" xfId="39636"/>
    <cellStyle name="Calculation 3 2 2 5 2 4" xfId="15612"/>
    <cellStyle name="Calculation 3 2 2 5 3" xfId="825"/>
    <cellStyle name="Calculation 3 2 2 5 3 2" xfId="34547"/>
    <cellStyle name="Calculation 3 2 2 5 3 2 2" xfId="50258"/>
    <cellStyle name="Calculation 3 2 2 5 3 3" xfId="25550"/>
    <cellStyle name="Calculation 3 2 2 5 3 3 2" xfId="41658"/>
    <cellStyle name="Calculation 3 2 2 5 3 4" xfId="35076"/>
    <cellStyle name="Calculation 3 2 2 5 4" xfId="826"/>
    <cellStyle name="Calculation 3 2 2 5 4 2" xfId="28766"/>
    <cellStyle name="Calculation 3 2 2 5 4 2 2" xfId="44655"/>
    <cellStyle name="Calculation 3 2 2 5 4 3" xfId="21205"/>
    <cellStyle name="Calculation 3 2 2 5 4 3 2" xfId="37491"/>
    <cellStyle name="Calculation 3 2 2 5 4 4" xfId="12036"/>
    <cellStyle name="Calculation 3 2 2 5 5" xfId="26975"/>
    <cellStyle name="Calculation 3 2 2 5 5 2" xfId="42996"/>
    <cellStyle name="Calculation 3 2 2 5 6" xfId="19849"/>
    <cellStyle name="Calculation 3 2 2 5 6 2" xfId="36267"/>
    <cellStyle name="Calculation 3 2 2 5 7" xfId="16245"/>
    <cellStyle name="Calculation 3 2 2 6" xfId="827"/>
    <cellStyle name="Calculation 3 2 2 6 2" xfId="828"/>
    <cellStyle name="Calculation 3 2 2 6 2 2" xfId="32913"/>
    <cellStyle name="Calculation 3 2 2 6 2 2 2" xfId="48624"/>
    <cellStyle name="Calculation 3 2 2 6 2 3" xfId="24334"/>
    <cellStyle name="Calculation 3 2 2 6 2 3 2" xfId="40442"/>
    <cellStyle name="Calculation 3 2 2 6 2 4" xfId="16456"/>
    <cellStyle name="Calculation 3 2 2 6 3" xfId="829"/>
    <cellStyle name="Calculation 3 2 2 6 3 2" xfId="29942"/>
    <cellStyle name="Calculation 3 2 2 6 3 2 2" xfId="45765"/>
    <cellStyle name="Calculation 3 2 2 6 3 3" xfId="22065"/>
    <cellStyle name="Calculation 3 2 2 6 3 3 2" xfId="38285"/>
    <cellStyle name="Calculation 3 2 2 6 3 4" xfId="11742"/>
    <cellStyle name="Calculation 3 2 2 6 4" xfId="28138"/>
    <cellStyle name="Calculation 3 2 2 6 4 2" xfId="44093"/>
    <cellStyle name="Calculation 3 2 2 6 5" xfId="20697"/>
    <cellStyle name="Calculation 3 2 2 6 5 2" xfId="37049"/>
    <cellStyle name="Calculation 3 2 2 6 6" xfId="17493"/>
    <cellStyle name="Calculation 3 2 2 7" xfId="830"/>
    <cellStyle name="Calculation 3 2 2 7 2" xfId="831"/>
    <cellStyle name="Calculation 3 2 2 7 2 2" xfId="34133"/>
    <cellStyle name="Calculation 3 2 2 7 2 2 2" xfId="49844"/>
    <cellStyle name="Calculation 3 2 2 7 2 3" xfId="25256"/>
    <cellStyle name="Calculation 3 2 2 7 2 3 2" xfId="41364"/>
    <cellStyle name="Calculation 3 2 2 7 2 4" xfId="11727"/>
    <cellStyle name="Calculation 3 2 2 7 3" xfId="832"/>
    <cellStyle name="Calculation 3 2 2 7 3 2" xfId="31187"/>
    <cellStyle name="Calculation 3 2 2 7 3 2 2" xfId="46967"/>
    <cellStyle name="Calculation 3 2 2 7 3 3" xfId="23042"/>
    <cellStyle name="Calculation 3 2 2 7 3 3 2" xfId="39219"/>
    <cellStyle name="Calculation 3 2 2 7 3 4" xfId="16776"/>
    <cellStyle name="Calculation 3 2 2 7 4" xfId="26426"/>
    <cellStyle name="Calculation 3 2 2 7 4 2" xfId="42470"/>
    <cellStyle name="Calculation 3 2 2 7 5" xfId="19415"/>
    <cellStyle name="Calculation 3 2 2 7 5 2" xfId="35856"/>
    <cellStyle name="Calculation 3 2 2 7 6" xfId="17399"/>
    <cellStyle name="Calculation 3 2 2 8" xfId="833"/>
    <cellStyle name="Calculation 3 2 2 8 2" xfId="30580"/>
    <cellStyle name="Calculation 3 2 2 8 2 2" xfId="46381"/>
    <cellStyle name="Calculation 3 2 2 8 3" xfId="22567"/>
    <cellStyle name="Calculation 3 2 2 8 3 2" xfId="38765"/>
    <cellStyle name="Calculation 3 2 2 8 4" xfId="10836"/>
    <cellStyle name="Calculation 3 2 2 9" xfId="25846"/>
    <cellStyle name="Calculation 3 2 2 9 2" xfId="41933"/>
    <cellStyle name="Calculation 3 2 3" xfId="834"/>
    <cellStyle name="Calculation 3 2 3 10" xfId="12322"/>
    <cellStyle name="Calculation 3 2 3 2" xfId="835"/>
    <cellStyle name="Calculation 3 2 3 2 2" xfId="836"/>
    <cellStyle name="Calculation 3 2 3 2 2 2" xfId="837"/>
    <cellStyle name="Calculation 3 2 3 2 2 2 2" xfId="31944"/>
    <cellStyle name="Calculation 3 2 3 2 2 2 2 2" xfId="47701"/>
    <cellStyle name="Calculation 3 2 3 2 2 2 3" xfId="23638"/>
    <cellStyle name="Calculation 3 2 3 2 2 2 3 2" xfId="39792"/>
    <cellStyle name="Calculation 3 2 3 2 2 2 4" xfId="13543"/>
    <cellStyle name="Calculation 3 2 3 2 2 3" xfId="838"/>
    <cellStyle name="Calculation 3 2 3 2 2 3 2" xfId="34164"/>
    <cellStyle name="Calculation 3 2 3 2 2 3 2 2" xfId="49875"/>
    <cellStyle name="Calculation 3 2 3 2 2 3 3" xfId="25278"/>
    <cellStyle name="Calculation 3 2 3 2 2 3 3 2" xfId="41386"/>
    <cellStyle name="Calculation 3 2 3 2 2 3 4" xfId="10587"/>
    <cellStyle name="Calculation 3 2 3 2 2 4" xfId="839"/>
    <cellStyle name="Calculation 3 2 3 2 2 4 2" xfId="28966"/>
    <cellStyle name="Calculation 3 2 3 2 2 4 2 2" xfId="44855"/>
    <cellStyle name="Calculation 3 2 3 2 2 4 3" xfId="21361"/>
    <cellStyle name="Calculation 3 2 3 2 2 4 3 2" xfId="37647"/>
    <cellStyle name="Calculation 3 2 3 2 2 4 4" xfId="13403"/>
    <cellStyle name="Calculation 3 2 3 2 2 5" xfId="27175"/>
    <cellStyle name="Calculation 3 2 3 2 2 5 2" xfId="43196"/>
    <cellStyle name="Calculation 3 2 3 2 2 6" xfId="20005"/>
    <cellStyle name="Calculation 3 2 3 2 2 6 2" xfId="36423"/>
    <cellStyle name="Calculation 3 2 3 2 2 7" xfId="12167"/>
    <cellStyle name="Calculation 3 2 3 2 3" xfId="840"/>
    <cellStyle name="Calculation 3 2 3 2 3 2" xfId="841"/>
    <cellStyle name="Calculation 3 2 3 2 3 2 2" xfId="32475"/>
    <cellStyle name="Calculation 3 2 3 2 3 2 2 2" xfId="48207"/>
    <cellStyle name="Calculation 3 2 3 2 3 2 3" xfId="24045"/>
    <cellStyle name="Calculation 3 2 3 2 3 2 3 2" xfId="40174"/>
    <cellStyle name="Calculation 3 2 3 2 3 2 4" xfId="12991"/>
    <cellStyle name="Calculation 3 2 3 2 3 3" xfId="842"/>
    <cellStyle name="Calculation 3 2 3 2 3 3 2" xfId="31113"/>
    <cellStyle name="Calculation 3 2 3 2 3 3 2 2" xfId="46905"/>
    <cellStyle name="Calculation 3 2 3 2 3 3 3" xfId="22981"/>
    <cellStyle name="Calculation 3 2 3 2 3 3 3 2" xfId="39170"/>
    <cellStyle name="Calculation 3 2 3 2 3 3 4" xfId="10740"/>
    <cellStyle name="Calculation 3 2 3 2 3 4" xfId="843"/>
    <cellStyle name="Calculation 3 2 3 2 3 4 2" xfId="29480"/>
    <cellStyle name="Calculation 3 2 3 2 3 4 2 2" xfId="45344"/>
    <cellStyle name="Calculation 3 2 3 2 3 4 3" xfId="21753"/>
    <cellStyle name="Calculation 3 2 3 2 3 4 3 2" xfId="38014"/>
    <cellStyle name="Calculation 3 2 3 2 3 4 4" xfId="15231"/>
    <cellStyle name="Calculation 3 2 3 2 3 5" xfId="27689"/>
    <cellStyle name="Calculation 3 2 3 2 3 5 2" xfId="43685"/>
    <cellStyle name="Calculation 3 2 3 2 3 6" xfId="20397"/>
    <cellStyle name="Calculation 3 2 3 2 3 6 2" xfId="36790"/>
    <cellStyle name="Calculation 3 2 3 2 3 7" xfId="16542"/>
    <cellStyle name="Calculation 3 2 3 2 4" xfId="844"/>
    <cellStyle name="Calculation 3 2 3 2 4 2" xfId="845"/>
    <cellStyle name="Calculation 3 2 3 2 4 2 2" xfId="33112"/>
    <cellStyle name="Calculation 3 2 3 2 4 2 2 2" xfId="48823"/>
    <cellStyle name="Calculation 3 2 3 2 4 2 3" xfId="24488"/>
    <cellStyle name="Calculation 3 2 3 2 4 2 3 2" xfId="40596"/>
    <cellStyle name="Calculation 3 2 3 2 4 2 4" xfId="9958"/>
    <cellStyle name="Calculation 3 2 3 2 4 3" xfId="846"/>
    <cellStyle name="Calculation 3 2 3 2 4 3 2" xfId="30142"/>
    <cellStyle name="Calculation 3 2 3 2 4 3 2 2" xfId="45964"/>
    <cellStyle name="Calculation 3 2 3 2 4 3 3" xfId="22220"/>
    <cellStyle name="Calculation 3 2 3 2 4 3 3 2" xfId="38439"/>
    <cellStyle name="Calculation 3 2 3 2 4 3 4" xfId="14966"/>
    <cellStyle name="Calculation 3 2 3 2 4 4" xfId="28337"/>
    <cellStyle name="Calculation 3 2 3 2 4 4 2" xfId="44291"/>
    <cellStyle name="Calculation 3 2 3 2 4 5" xfId="20852"/>
    <cellStyle name="Calculation 3 2 3 2 4 5 2" xfId="37203"/>
    <cellStyle name="Calculation 3 2 3 2 4 6" xfId="13020"/>
    <cellStyle name="Calculation 3 2 3 2 5" xfId="847"/>
    <cellStyle name="Calculation 3 2 3 2 5 2" xfId="848"/>
    <cellStyle name="Calculation 3 2 3 2 5 2 2" xfId="34530"/>
    <cellStyle name="Calculation 3 2 3 2 5 2 2 2" xfId="50241"/>
    <cellStyle name="Calculation 3 2 3 2 5 2 3" xfId="25536"/>
    <cellStyle name="Calculation 3 2 3 2 5 2 3 2" xfId="41644"/>
    <cellStyle name="Calculation 3 2 3 2 5 2 4" xfId="35059"/>
    <cellStyle name="Calculation 3 2 3 2 5 3" xfId="849"/>
    <cellStyle name="Calculation 3 2 3 2 5 3 2" xfId="31386"/>
    <cellStyle name="Calculation 3 2 3 2 5 3 2 2" xfId="47165"/>
    <cellStyle name="Calculation 3 2 3 2 5 3 3" xfId="23197"/>
    <cellStyle name="Calculation 3 2 3 2 5 3 3 2" xfId="39373"/>
    <cellStyle name="Calculation 3 2 3 2 5 3 4" xfId="16660"/>
    <cellStyle name="Calculation 3 2 3 2 5 4" xfId="26625"/>
    <cellStyle name="Calculation 3 2 3 2 5 4 2" xfId="42668"/>
    <cellStyle name="Calculation 3 2 3 2 5 5" xfId="19570"/>
    <cellStyle name="Calculation 3 2 3 2 5 5 2" xfId="36010"/>
    <cellStyle name="Calculation 3 2 3 2 5 6" xfId="10731"/>
    <cellStyle name="Calculation 3 2 3 2 6" xfId="850"/>
    <cellStyle name="Calculation 3 2 3 2 6 2" xfId="30785"/>
    <cellStyle name="Calculation 3 2 3 2 6 2 2" xfId="46586"/>
    <cellStyle name="Calculation 3 2 3 2 6 3" xfId="22724"/>
    <cellStyle name="Calculation 3 2 3 2 6 3 2" xfId="38922"/>
    <cellStyle name="Calculation 3 2 3 2 6 4" xfId="11624"/>
    <cellStyle name="Calculation 3 2 3 2 7" xfId="26045"/>
    <cellStyle name="Calculation 3 2 3 2 7 2" xfId="42131"/>
    <cellStyle name="Calculation 3 2 3 2 8" xfId="19106"/>
    <cellStyle name="Calculation 3 2 3 2 8 2" xfId="35589"/>
    <cellStyle name="Calculation 3 2 3 2 9" xfId="17572"/>
    <cellStyle name="Calculation 3 2 3 3" xfId="851"/>
    <cellStyle name="Calculation 3 2 3 3 2" xfId="852"/>
    <cellStyle name="Calculation 3 2 3 3 2 2" xfId="853"/>
    <cellStyle name="Calculation 3 2 3 3 2 2 2" xfId="32129"/>
    <cellStyle name="Calculation 3 2 3 3 2 2 2 2" xfId="47884"/>
    <cellStyle name="Calculation 3 2 3 3 2 2 3" xfId="23781"/>
    <cellStyle name="Calculation 3 2 3 3 2 2 3 2" xfId="39933"/>
    <cellStyle name="Calculation 3 2 3 3 2 2 4" xfId="10261"/>
    <cellStyle name="Calculation 3 2 3 3 2 3" xfId="854"/>
    <cellStyle name="Calculation 3 2 3 3 2 3 2" xfId="34071"/>
    <cellStyle name="Calculation 3 2 3 3 2 3 2 2" xfId="49782"/>
    <cellStyle name="Calculation 3 2 3 3 2 3 3" xfId="25211"/>
    <cellStyle name="Calculation 3 2 3 3 2 3 3 2" xfId="41319"/>
    <cellStyle name="Calculation 3 2 3 3 2 3 4" xfId="16289"/>
    <cellStyle name="Calculation 3 2 3 3 2 4" xfId="855"/>
    <cellStyle name="Calculation 3 2 3 3 2 4 2" xfId="29150"/>
    <cellStyle name="Calculation 3 2 3 3 2 4 2 2" xfId="45037"/>
    <cellStyle name="Calculation 3 2 3 3 2 4 3" xfId="21504"/>
    <cellStyle name="Calculation 3 2 3 3 2 4 3 2" xfId="37788"/>
    <cellStyle name="Calculation 3 2 3 3 2 4 4" xfId="17606"/>
    <cellStyle name="Calculation 3 2 3 3 2 5" xfId="27359"/>
    <cellStyle name="Calculation 3 2 3 3 2 5 2" xfId="43378"/>
    <cellStyle name="Calculation 3 2 3 3 2 6" xfId="20148"/>
    <cellStyle name="Calculation 3 2 3 3 2 6 2" xfId="36564"/>
    <cellStyle name="Calculation 3 2 3 3 2 7" xfId="18313"/>
    <cellStyle name="Calculation 3 2 3 3 3" xfId="856"/>
    <cellStyle name="Calculation 3 2 3 3 3 2" xfId="857"/>
    <cellStyle name="Calculation 3 2 3 3 3 2 2" xfId="32673"/>
    <cellStyle name="Calculation 3 2 3 3 3 2 2 2" xfId="48385"/>
    <cellStyle name="Calculation 3 2 3 3 3 2 3" xfId="24204"/>
    <cellStyle name="Calculation 3 2 3 3 3 2 3 2" xfId="40313"/>
    <cellStyle name="Calculation 3 2 3 3 3 2 4" xfId="10172"/>
    <cellStyle name="Calculation 3 2 3 3 3 3" xfId="858"/>
    <cellStyle name="Calculation 3 2 3 3 3 3 2" xfId="33754"/>
    <cellStyle name="Calculation 3 2 3 3 3 3 2 2" xfId="49465"/>
    <cellStyle name="Calculation 3 2 3 3 3 3 3" xfId="24974"/>
    <cellStyle name="Calculation 3 2 3 3 3 3 3 2" xfId="41082"/>
    <cellStyle name="Calculation 3 2 3 3 3 3 4" xfId="16743"/>
    <cellStyle name="Calculation 3 2 3 3 3 4" xfId="859"/>
    <cellStyle name="Calculation 3 2 3 3 3 4 2" xfId="29678"/>
    <cellStyle name="Calculation 3 2 3 3 3 4 2 2" xfId="45522"/>
    <cellStyle name="Calculation 3 2 3 3 3 4 3" xfId="21912"/>
    <cellStyle name="Calculation 3 2 3 3 3 4 3 2" xfId="38153"/>
    <cellStyle name="Calculation 3 2 3 3 3 4 4" xfId="16210"/>
    <cellStyle name="Calculation 3 2 3 3 3 5" xfId="27887"/>
    <cellStyle name="Calculation 3 2 3 3 3 5 2" xfId="43863"/>
    <cellStyle name="Calculation 3 2 3 3 3 6" xfId="20556"/>
    <cellStyle name="Calculation 3 2 3 3 3 6 2" xfId="36929"/>
    <cellStyle name="Calculation 3 2 3 3 3 7" xfId="15131"/>
    <cellStyle name="Calculation 3 2 3 3 4" xfId="860"/>
    <cellStyle name="Calculation 3 2 3 3 4 2" xfId="861"/>
    <cellStyle name="Calculation 3 2 3 3 4 2 2" xfId="33299"/>
    <cellStyle name="Calculation 3 2 3 3 4 2 2 2" xfId="49010"/>
    <cellStyle name="Calculation 3 2 3 3 4 2 3" xfId="24635"/>
    <cellStyle name="Calculation 3 2 3 3 4 2 3 2" xfId="40743"/>
    <cellStyle name="Calculation 3 2 3 3 4 2 4" xfId="17264"/>
    <cellStyle name="Calculation 3 2 3 3 4 3" xfId="862"/>
    <cellStyle name="Calculation 3 2 3 3 4 3 2" xfId="30347"/>
    <cellStyle name="Calculation 3 2 3 3 4 3 2 2" xfId="46149"/>
    <cellStyle name="Calculation 3 2 3 3 4 3 3" xfId="22385"/>
    <cellStyle name="Calculation 3 2 3 3 4 3 3 2" xfId="38584"/>
    <cellStyle name="Calculation 3 2 3 3 4 3 4" xfId="15537"/>
    <cellStyle name="Calculation 3 2 3 3 4 4" xfId="28537"/>
    <cellStyle name="Calculation 3 2 3 3 4 4 2" xfId="44471"/>
    <cellStyle name="Calculation 3 2 3 3 4 5" xfId="21013"/>
    <cellStyle name="Calculation 3 2 3 3 4 5 2" xfId="37344"/>
    <cellStyle name="Calculation 3 2 3 3 4 6" xfId="16388"/>
    <cellStyle name="Calculation 3 2 3 3 5" xfId="863"/>
    <cellStyle name="Calculation 3 2 3 3 5 2" xfId="864"/>
    <cellStyle name="Calculation 3 2 3 3 5 2 2" xfId="33982"/>
    <cellStyle name="Calculation 3 2 3 3 5 2 2 2" xfId="49693"/>
    <cellStyle name="Calculation 3 2 3 3 5 2 3" xfId="25141"/>
    <cellStyle name="Calculation 3 2 3 3 5 2 3 2" xfId="41249"/>
    <cellStyle name="Calculation 3 2 3 3 5 2 4" xfId="13349"/>
    <cellStyle name="Calculation 3 2 3 3 5 3" xfId="865"/>
    <cellStyle name="Calculation 3 2 3 3 5 3 2" xfId="31584"/>
    <cellStyle name="Calculation 3 2 3 3 5 3 2 2" xfId="47343"/>
    <cellStyle name="Calculation 3 2 3 3 5 3 3" xfId="23356"/>
    <cellStyle name="Calculation 3 2 3 3 5 3 3 2" xfId="39512"/>
    <cellStyle name="Calculation 3 2 3 3 5 3 4" xfId="15285"/>
    <cellStyle name="Calculation 3 2 3 3 5 4" xfId="26823"/>
    <cellStyle name="Calculation 3 2 3 3 5 4 2" xfId="42846"/>
    <cellStyle name="Calculation 3 2 3 3 5 5" xfId="19729"/>
    <cellStyle name="Calculation 3 2 3 3 5 5 2" xfId="36149"/>
    <cellStyle name="Calculation 3 2 3 3 5 6" xfId="18149"/>
    <cellStyle name="Calculation 3 2 3 3 6" xfId="866"/>
    <cellStyle name="Calculation 3 2 3 3 6 2" xfId="30988"/>
    <cellStyle name="Calculation 3 2 3 3 6 2 2" xfId="46789"/>
    <cellStyle name="Calculation 3 2 3 3 6 3" xfId="22881"/>
    <cellStyle name="Calculation 3 2 3 3 6 3 2" xfId="39079"/>
    <cellStyle name="Calculation 3 2 3 3 6 4" xfId="14448"/>
    <cellStyle name="Calculation 3 2 3 3 7" xfId="26243"/>
    <cellStyle name="Calculation 3 2 3 3 7 2" xfId="42309"/>
    <cellStyle name="Calculation 3 2 3 3 8" xfId="19265"/>
    <cellStyle name="Calculation 3 2 3 3 8 2" xfId="35728"/>
    <cellStyle name="Calculation 3 2 3 3 9" xfId="10752"/>
    <cellStyle name="Calculation 3 2 3 4" xfId="867"/>
    <cellStyle name="Calculation 3 2 3 4 2" xfId="868"/>
    <cellStyle name="Calculation 3 2 3 4 2 2" xfId="31780"/>
    <cellStyle name="Calculation 3 2 3 4 2 2 2" xfId="47537"/>
    <cellStyle name="Calculation 3 2 3 4 2 3" xfId="23510"/>
    <cellStyle name="Calculation 3 2 3 4 2 3 2" xfId="39664"/>
    <cellStyle name="Calculation 3 2 3 4 2 4" xfId="15089"/>
    <cellStyle name="Calculation 3 2 3 4 3" xfId="869"/>
    <cellStyle name="Calculation 3 2 3 4 3 2" xfId="33951"/>
    <cellStyle name="Calculation 3 2 3 4 3 2 2" xfId="49662"/>
    <cellStyle name="Calculation 3 2 3 4 3 3" xfId="25118"/>
    <cellStyle name="Calculation 3 2 3 4 3 3 2" xfId="41226"/>
    <cellStyle name="Calculation 3 2 3 4 3 4" xfId="12700"/>
    <cellStyle name="Calculation 3 2 3 4 4" xfId="870"/>
    <cellStyle name="Calculation 3 2 3 4 4 2" xfId="28802"/>
    <cellStyle name="Calculation 3 2 3 4 4 2 2" xfId="44691"/>
    <cellStyle name="Calculation 3 2 3 4 4 3" xfId="21233"/>
    <cellStyle name="Calculation 3 2 3 4 4 3 2" xfId="37519"/>
    <cellStyle name="Calculation 3 2 3 4 4 4" xfId="11806"/>
    <cellStyle name="Calculation 3 2 3 4 5" xfId="27011"/>
    <cellStyle name="Calculation 3 2 3 4 5 2" xfId="43032"/>
    <cellStyle name="Calculation 3 2 3 4 6" xfId="19877"/>
    <cellStyle name="Calculation 3 2 3 4 6 2" xfId="36295"/>
    <cellStyle name="Calculation 3 2 3 4 7" xfId="14962"/>
    <cellStyle name="Calculation 3 2 3 5" xfId="871"/>
    <cellStyle name="Calculation 3 2 3 5 2" xfId="872"/>
    <cellStyle name="Calculation 3 2 3 5 2 2" xfId="32947"/>
    <cellStyle name="Calculation 3 2 3 5 2 2 2" xfId="48658"/>
    <cellStyle name="Calculation 3 2 3 5 2 3" xfId="24360"/>
    <cellStyle name="Calculation 3 2 3 5 2 3 2" xfId="40468"/>
    <cellStyle name="Calculation 3 2 3 5 2 4" xfId="15572"/>
    <cellStyle name="Calculation 3 2 3 5 3" xfId="873"/>
    <cellStyle name="Calculation 3 2 3 5 3 2" xfId="29977"/>
    <cellStyle name="Calculation 3 2 3 5 3 2 2" xfId="45800"/>
    <cellStyle name="Calculation 3 2 3 5 3 3" xfId="22091"/>
    <cellStyle name="Calculation 3 2 3 5 3 3 2" xfId="38311"/>
    <cellStyle name="Calculation 3 2 3 5 3 4" xfId="11837"/>
    <cellStyle name="Calculation 3 2 3 5 4" xfId="28172"/>
    <cellStyle name="Calculation 3 2 3 5 4 2" xfId="44127"/>
    <cellStyle name="Calculation 3 2 3 5 5" xfId="20723"/>
    <cellStyle name="Calculation 3 2 3 5 5 2" xfId="37075"/>
    <cellStyle name="Calculation 3 2 3 5 6" xfId="15036"/>
    <cellStyle name="Calculation 3 2 3 6" xfId="874"/>
    <cellStyle name="Calculation 3 2 3 6 2" xfId="875"/>
    <cellStyle name="Calculation 3 2 3 6 2 2" xfId="34326"/>
    <cellStyle name="Calculation 3 2 3 6 2 2 2" xfId="50037"/>
    <cellStyle name="Calculation 3 2 3 6 2 3" xfId="25393"/>
    <cellStyle name="Calculation 3 2 3 6 2 3 2" xfId="41501"/>
    <cellStyle name="Calculation 3 2 3 6 2 4" xfId="34855"/>
    <cellStyle name="Calculation 3 2 3 6 3" xfId="876"/>
    <cellStyle name="Calculation 3 2 3 6 3 2" xfId="31221"/>
    <cellStyle name="Calculation 3 2 3 6 3 2 2" xfId="47001"/>
    <cellStyle name="Calculation 3 2 3 6 3 3" xfId="23068"/>
    <cellStyle name="Calculation 3 2 3 6 3 3 2" xfId="39245"/>
    <cellStyle name="Calculation 3 2 3 6 3 4" xfId="17795"/>
    <cellStyle name="Calculation 3 2 3 6 4" xfId="26460"/>
    <cellStyle name="Calculation 3 2 3 6 4 2" xfId="42504"/>
    <cellStyle name="Calculation 3 2 3 6 5" xfId="19441"/>
    <cellStyle name="Calculation 3 2 3 6 5 2" xfId="35882"/>
    <cellStyle name="Calculation 3 2 3 6 6" xfId="16417"/>
    <cellStyle name="Calculation 3 2 3 7" xfId="877"/>
    <cellStyle name="Calculation 3 2 3 7 2" xfId="30619"/>
    <cellStyle name="Calculation 3 2 3 7 2 2" xfId="46420"/>
    <cellStyle name="Calculation 3 2 3 7 3" xfId="22594"/>
    <cellStyle name="Calculation 3 2 3 7 3 2" xfId="38792"/>
    <cellStyle name="Calculation 3 2 3 7 4" xfId="10904"/>
    <cellStyle name="Calculation 3 2 3 8" xfId="25880"/>
    <cellStyle name="Calculation 3 2 3 8 2" xfId="41967"/>
    <cellStyle name="Calculation 3 2 3 9" xfId="18977"/>
    <cellStyle name="Calculation 3 2 3 9 2" xfId="35461"/>
    <cellStyle name="Calculation 3 2 4" xfId="878"/>
    <cellStyle name="Calculation 3 2 4 2" xfId="879"/>
    <cellStyle name="Calculation 3 2 4 2 2" xfId="880"/>
    <cellStyle name="Calculation 3 2 4 2 2 2" xfId="31875"/>
    <cellStyle name="Calculation 3 2 4 2 2 2 2" xfId="47632"/>
    <cellStyle name="Calculation 3 2 4 2 2 3" xfId="23583"/>
    <cellStyle name="Calculation 3 2 4 2 2 3 2" xfId="39737"/>
    <cellStyle name="Calculation 3 2 4 2 2 4" xfId="18001"/>
    <cellStyle name="Calculation 3 2 4 2 3" xfId="881"/>
    <cellStyle name="Calculation 3 2 4 2 3 2" xfId="34712"/>
    <cellStyle name="Calculation 3 2 4 2 3 2 2" xfId="50423"/>
    <cellStyle name="Calculation 3 2 4 2 3 3" xfId="25673"/>
    <cellStyle name="Calculation 3 2 4 2 3 3 2" xfId="41781"/>
    <cellStyle name="Calculation 3 2 4 2 3 4" xfId="35241"/>
    <cellStyle name="Calculation 3 2 4 2 4" xfId="882"/>
    <cellStyle name="Calculation 3 2 4 2 4 2" xfId="28897"/>
    <cellStyle name="Calculation 3 2 4 2 4 2 2" xfId="44786"/>
    <cellStyle name="Calculation 3 2 4 2 4 3" xfId="21306"/>
    <cellStyle name="Calculation 3 2 4 2 4 3 2" xfId="37592"/>
    <cellStyle name="Calculation 3 2 4 2 4 4" xfId="11877"/>
    <cellStyle name="Calculation 3 2 4 2 5" xfId="27106"/>
    <cellStyle name="Calculation 3 2 4 2 5 2" xfId="43127"/>
    <cellStyle name="Calculation 3 2 4 2 6" xfId="19950"/>
    <cellStyle name="Calculation 3 2 4 2 6 2" xfId="36368"/>
    <cellStyle name="Calculation 3 2 4 2 7" xfId="12271"/>
    <cellStyle name="Calculation 3 2 4 3" xfId="883"/>
    <cellStyle name="Calculation 3 2 4 3 2" xfId="884"/>
    <cellStyle name="Calculation 3 2 4 3 2 2" xfId="32406"/>
    <cellStyle name="Calculation 3 2 4 3 2 2 2" xfId="48138"/>
    <cellStyle name="Calculation 3 2 4 3 2 3" xfId="23990"/>
    <cellStyle name="Calculation 3 2 4 3 2 3 2" xfId="40119"/>
    <cellStyle name="Calculation 3 2 4 3 2 4" xfId="16060"/>
    <cellStyle name="Calculation 3 2 4 3 3" xfId="885"/>
    <cellStyle name="Calculation 3 2 4 3 3 2" xfId="34231"/>
    <cellStyle name="Calculation 3 2 4 3 3 2 2" xfId="49942"/>
    <cellStyle name="Calculation 3 2 4 3 3 3" xfId="25326"/>
    <cellStyle name="Calculation 3 2 4 3 3 3 2" xfId="41434"/>
    <cellStyle name="Calculation 3 2 4 3 3 4" xfId="10580"/>
    <cellStyle name="Calculation 3 2 4 3 4" xfId="886"/>
    <cellStyle name="Calculation 3 2 4 3 4 2" xfId="29411"/>
    <cellStyle name="Calculation 3 2 4 3 4 2 2" xfId="45275"/>
    <cellStyle name="Calculation 3 2 4 3 4 3" xfId="21698"/>
    <cellStyle name="Calculation 3 2 4 3 4 3 2" xfId="37959"/>
    <cellStyle name="Calculation 3 2 4 3 4 4" xfId="12917"/>
    <cellStyle name="Calculation 3 2 4 3 5" xfId="27620"/>
    <cellStyle name="Calculation 3 2 4 3 5 2" xfId="43616"/>
    <cellStyle name="Calculation 3 2 4 3 6" xfId="20342"/>
    <cellStyle name="Calculation 3 2 4 3 6 2" xfId="36735"/>
    <cellStyle name="Calculation 3 2 4 3 7" xfId="11762"/>
    <cellStyle name="Calculation 3 2 4 4" xfId="887"/>
    <cellStyle name="Calculation 3 2 4 4 2" xfId="888"/>
    <cellStyle name="Calculation 3 2 4 4 2 2" xfId="33043"/>
    <cellStyle name="Calculation 3 2 4 4 2 2 2" xfId="48754"/>
    <cellStyle name="Calculation 3 2 4 4 2 3" xfId="24433"/>
    <cellStyle name="Calculation 3 2 4 4 2 3 2" xfId="40541"/>
    <cellStyle name="Calculation 3 2 4 4 2 4" xfId="13669"/>
    <cellStyle name="Calculation 3 2 4 4 3" xfId="889"/>
    <cellStyle name="Calculation 3 2 4 4 3 2" xfId="30073"/>
    <cellStyle name="Calculation 3 2 4 4 3 2 2" xfId="45895"/>
    <cellStyle name="Calculation 3 2 4 4 3 3" xfId="22165"/>
    <cellStyle name="Calculation 3 2 4 4 3 3 2" xfId="38384"/>
    <cellStyle name="Calculation 3 2 4 4 3 4" xfId="13026"/>
    <cellStyle name="Calculation 3 2 4 4 4" xfId="28268"/>
    <cellStyle name="Calculation 3 2 4 4 4 2" xfId="44222"/>
    <cellStyle name="Calculation 3 2 4 4 5" xfId="20797"/>
    <cellStyle name="Calculation 3 2 4 4 5 2" xfId="37148"/>
    <cellStyle name="Calculation 3 2 4 4 6" xfId="14562"/>
    <cellStyle name="Calculation 3 2 4 5" xfId="890"/>
    <cellStyle name="Calculation 3 2 4 5 2" xfId="891"/>
    <cellStyle name="Calculation 3 2 4 5 2 2" xfId="34421"/>
    <cellStyle name="Calculation 3 2 4 5 2 2 2" xfId="50132"/>
    <cellStyle name="Calculation 3 2 4 5 2 3" xfId="25462"/>
    <cellStyle name="Calculation 3 2 4 5 2 3 2" xfId="41570"/>
    <cellStyle name="Calculation 3 2 4 5 2 4" xfId="34950"/>
    <cellStyle name="Calculation 3 2 4 5 3" xfId="892"/>
    <cellStyle name="Calculation 3 2 4 5 3 2" xfId="31317"/>
    <cellStyle name="Calculation 3 2 4 5 3 2 2" xfId="47096"/>
    <cellStyle name="Calculation 3 2 4 5 3 3" xfId="23142"/>
    <cellStyle name="Calculation 3 2 4 5 3 3 2" xfId="39318"/>
    <cellStyle name="Calculation 3 2 4 5 3 4" xfId="16861"/>
    <cellStyle name="Calculation 3 2 4 5 4" xfId="26556"/>
    <cellStyle name="Calculation 3 2 4 5 4 2" xfId="42599"/>
    <cellStyle name="Calculation 3 2 4 5 5" xfId="19515"/>
    <cellStyle name="Calculation 3 2 4 5 5 2" xfId="35955"/>
    <cellStyle name="Calculation 3 2 4 5 6" xfId="11616"/>
    <cellStyle name="Calculation 3 2 4 6" xfId="893"/>
    <cellStyle name="Calculation 3 2 4 6 2" xfId="30716"/>
    <cellStyle name="Calculation 3 2 4 6 2 2" xfId="46517"/>
    <cellStyle name="Calculation 3 2 4 6 3" xfId="22669"/>
    <cellStyle name="Calculation 3 2 4 6 3 2" xfId="38867"/>
    <cellStyle name="Calculation 3 2 4 6 4" xfId="10022"/>
    <cellStyle name="Calculation 3 2 4 7" xfId="25976"/>
    <cellStyle name="Calculation 3 2 4 7 2" xfId="42062"/>
    <cellStyle name="Calculation 3 2 4 8" xfId="19051"/>
    <cellStyle name="Calculation 3 2 4 8 2" xfId="35534"/>
    <cellStyle name="Calculation 3 2 4 9" xfId="12879"/>
    <cellStyle name="Calculation 3 2 5" xfId="894"/>
    <cellStyle name="Calculation 3 2 5 2" xfId="895"/>
    <cellStyle name="Calculation 3 2 5 2 2" xfId="896"/>
    <cellStyle name="Calculation 3 2 5 2 2 2" xfId="32055"/>
    <cellStyle name="Calculation 3 2 5 2 2 2 2" xfId="47812"/>
    <cellStyle name="Calculation 3 2 5 2 2 3" xfId="23723"/>
    <cellStyle name="Calculation 3 2 5 2 2 3 2" xfId="39877"/>
    <cellStyle name="Calculation 3 2 5 2 2 4" xfId="16472"/>
    <cellStyle name="Calculation 3 2 5 2 3" xfId="897"/>
    <cellStyle name="Calculation 3 2 5 2 3 2" xfId="34185"/>
    <cellStyle name="Calculation 3 2 5 2 3 2 2" xfId="49896"/>
    <cellStyle name="Calculation 3 2 5 2 3 3" xfId="25292"/>
    <cellStyle name="Calculation 3 2 5 2 3 3 2" xfId="41400"/>
    <cellStyle name="Calculation 3 2 5 2 3 4" xfId="11713"/>
    <cellStyle name="Calculation 3 2 5 2 4" xfId="898"/>
    <cellStyle name="Calculation 3 2 5 2 4 2" xfId="29077"/>
    <cellStyle name="Calculation 3 2 5 2 4 2 2" xfId="44966"/>
    <cellStyle name="Calculation 3 2 5 2 4 3" xfId="21446"/>
    <cellStyle name="Calculation 3 2 5 2 4 3 2" xfId="37732"/>
    <cellStyle name="Calculation 3 2 5 2 4 4" xfId="9854"/>
    <cellStyle name="Calculation 3 2 5 2 5" xfId="27286"/>
    <cellStyle name="Calculation 3 2 5 2 5 2" xfId="43307"/>
    <cellStyle name="Calculation 3 2 5 2 6" xfId="20090"/>
    <cellStyle name="Calculation 3 2 5 2 6 2" xfId="36508"/>
    <cellStyle name="Calculation 3 2 5 2 7" xfId="17776"/>
    <cellStyle name="Calculation 3 2 5 3" xfId="899"/>
    <cellStyle name="Calculation 3 2 5 3 2" xfId="900"/>
    <cellStyle name="Calculation 3 2 5 3 2 2" xfId="32604"/>
    <cellStyle name="Calculation 3 2 5 3 2 2 2" xfId="48316"/>
    <cellStyle name="Calculation 3 2 5 3 2 3" xfId="24149"/>
    <cellStyle name="Calculation 3 2 5 3 2 3 2" xfId="40258"/>
    <cellStyle name="Calculation 3 2 5 3 2 4" xfId="16903"/>
    <cellStyle name="Calculation 3 2 5 3 3" xfId="901"/>
    <cellStyle name="Calculation 3 2 5 3 3 2" xfId="33590"/>
    <cellStyle name="Calculation 3 2 5 3 3 2 2" xfId="49301"/>
    <cellStyle name="Calculation 3 2 5 3 3 3" xfId="24857"/>
    <cellStyle name="Calculation 3 2 5 3 3 3 2" xfId="40965"/>
    <cellStyle name="Calculation 3 2 5 3 3 4" xfId="11400"/>
    <cellStyle name="Calculation 3 2 5 3 4" xfId="902"/>
    <cellStyle name="Calculation 3 2 5 3 4 2" xfId="29609"/>
    <cellStyle name="Calculation 3 2 5 3 4 2 2" xfId="45453"/>
    <cellStyle name="Calculation 3 2 5 3 4 3" xfId="21857"/>
    <cellStyle name="Calculation 3 2 5 3 4 3 2" xfId="38098"/>
    <cellStyle name="Calculation 3 2 5 3 4 4" xfId="14366"/>
    <cellStyle name="Calculation 3 2 5 3 5" xfId="27818"/>
    <cellStyle name="Calculation 3 2 5 3 5 2" xfId="43794"/>
    <cellStyle name="Calculation 3 2 5 3 6" xfId="20501"/>
    <cellStyle name="Calculation 3 2 5 3 6 2" xfId="36874"/>
    <cellStyle name="Calculation 3 2 5 3 7" xfId="17652"/>
    <cellStyle name="Calculation 3 2 5 4" xfId="903"/>
    <cellStyle name="Calculation 3 2 5 4 2" xfId="904"/>
    <cellStyle name="Calculation 3 2 5 4 2 2" xfId="33228"/>
    <cellStyle name="Calculation 3 2 5 4 2 2 2" xfId="48939"/>
    <cellStyle name="Calculation 3 2 5 4 2 3" xfId="24578"/>
    <cellStyle name="Calculation 3 2 5 4 2 3 2" xfId="40686"/>
    <cellStyle name="Calculation 3 2 5 4 2 4" xfId="17905"/>
    <cellStyle name="Calculation 3 2 5 4 3" xfId="905"/>
    <cellStyle name="Calculation 3 2 5 4 3 2" xfId="30273"/>
    <cellStyle name="Calculation 3 2 5 4 3 2 2" xfId="46075"/>
    <cellStyle name="Calculation 3 2 5 4 3 3" xfId="22326"/>
    <cellStyle name="Calculation 3 2 5 4 3 3 2" xfId="38525"/>
    <cellStyle name="Calculation 3 2 5 4 3 4" xfId="16076"/>
    <cellStyle name="Calculation 3 2 5 4 4" xfId="28466"/>
    <cellStyle name="Calculation 3 2 5 4 4 2" xfId="44400"/>
    <cellStyle name="Calculation 3 2 5 4 5" xfId="20956"/>
    <cellStyle name="Calculation 3 2 5 4 5 2" xfId="37287"/>
    <cellStyle name="Calculation 3 2 5 4 6" xfId="15623"/>
    <cellStyle name="Calculation 3 2 5 5" xfId="906"/>
    <cellStyle name="Calculation 3 2 5 5 2" xfId="907"/>
    <cellStyle name="Calculation 3 2 5 5 2 2" xfId="34796"/>
    <cellStyle name="Calculation 3 2 5 5 2 2 2" xfId="50507"/>
    <cellStyle name="Calculation 3 2 5 5 2 3" xfId="25738"/>
    <cellStyle name="Calculation 3 2 5 5 2 3 2" xfId="41846"/>
    <cellStyle name="Calculation 3 2 5 5 2 4" xfId="35325"/>
    <cellStyle name="Calculation 3 2 5 5 3" xfId="908"/>
    <cellStyle name="Calculation 3 2 5 5 3 2" xfId="31515"/>
    <cellStyle name="Calculation 3 2 5 5 3 2 2" xfId="47274"/>
    <cellStyle name="Calculation 3 2 5 5 3 3" xfId="23301"/>
    <cellStyle name="Calculation 3 2 5 5 3 3 2" xfId="39457"/>
    <cellStyle name="Calculation 3 2 5 5 3 4" xfId="17433"/>
    <cellStyle name="Calculation 3 2 5 5 4" xfId="26754"/>
    <cellStyle name="Calculation 3 2 5 5 4 2" xfId="42777"/>
    <cellStyle name="Calculation 3 2 5 5 5" xfId="19674"/>
    <cellStyle name="Calculation 3 2 5 5 5 2" xfId="36094"/>
    <cellStyle name="Calculation 3 2 5 5 6" xfId="15057"/>
    <cellStyle name="Calculation 3 2 5 6" xfId="909"/>
    <cellStyle name="Calculation 3 2 5 6 2" xfId="30906"/>
    <cellStyle name="Calculation 3 2 5 6 2 2" xfId="46707"/>
    <cellStyle name="Calculation 3 2 5 6 3" xfId="22817"/>
    <cellStyle name="Calculation 3 2 5 6 3 2" xfId="39015"/>
    <cellStyle name="Calculation 3 2 5 6 4" xfId="11001"/>
    <cellStyle name="Calculation 3 2 5 7" xfId="26174"/>
    <cellStyle name="Calculation 3 2 5 7 2" xfId="42240"/>
    <cellStyle name="Calculation 3 2 5 8" xfId="19210"/>
    <cellStyle name="Calculation 3 2 5 8 2" xfId="35673"/>
    <cellStyle name="Calculation 3 2 5 9" xfId="17208"/>
    <cellStyle name="Calculation 3 2 6" xfId="910"/>
    <cellStyle name="Calculation 3 2 6 2" xfId="911"/>
    <cellStyle name="Calculation 3 2 6 2 2" xfId="31708"/>
    <cellStyle name="Calculation 3 2 6 2 2 2" xfId="47465"/>
    <cellStyle name="Calculation 3 2 6 2 3" xfId="23452"/>
    <cellStyle name="Calculation 3 2 6 2 3 2" xfId="39606"/>
    <cellStyle name="Calculation 3 2 6 2 4" xfId="16890"/>
    <cellStyle name="Calculation 3 2 6 3" xfId="912"/>
    <cellStyle name="Calculation 3 2 6 3 2" xfId="33425"/>
    <cellStyle name="Calculation 3 2 6 3 2 2" xfId="49136"/>
    <cellStyle name="Calculation 3 2 6 3 3" xfId="24729"/>
    <cellStyle name="Calculation 3 2 6 3 3 2" xfId="40837"/>
    <cellStyle name="Calculation 3 2 6 3 4" xfId="10732"/>
    <cellStyle name="Calculation 3 2 6 4" xfId="913"/>
    <cellStyle name="Calculation 3 2 6 4 2" xfId="28730"/>
    <cellStyle name="Calculation 3 2 6 4 2 2" xfId="44619"/>
    <cellStyle name="Calculation 3 2 6 4 3" xfId="21175"/>
    <cellStyle name="Calculation 3 2 6 4 3 2" xfId="37461"/>
    <cellStyle name="Calculation 3 2 6 4 4" xfId="11908"/>
    <cellStyle name="Calculation 3 2 6 5" xfId="26939"/>
    <cellStyle name="Calculation 3 2 6 5 2" xfId="42960"/>
    <cellStyle name="Calculation 3 2 6 6" xfId="19819"/>
    <cellStyle name="Calculation 3 2 6 6 2" xfId="36237"/>
    <cellStyle name="Calculation 3 2 6 7" xfId="10721"/>
    <cellStyle name="Calculation 3 2 7" xfId="914"/>
    <cellStyle name="Calculation 3 2 7 2" xfId="915"/>
    <cellStyle name="Calculation 3 2 7 2 2" xfId="32876"/>
    <cellStyle name="Calculation 3 2 7 2 2 2" xfId="48587"/>
    <cellStyle name="Calculation 3 2 7 2 3" xfId="24304"/>
    <cellStyle name="Calculation 3 2 7 2 3 2" xfId="40412"/>
    <cellStyle name="Calculation 3 2 7 2 4" xfId="10374"/>
    <cellStyle name="Calculation 3 2 7 3" xfId="916"/>
    <cellStyle name="Calculation 3 2 7 3 2" xfId="29905"/>
    <cellStyle name="Calculation 3 2 7 3 2 2" xfId="45728"/>
    <cellStyle name="Calculation 3 2 7 3 3" xfId="22035"/>
    <cellStyle name="Calculation 3 2 7 3 3 2" xfId="38255"/>
    <cellStyle name="Calculation 3 2 7 3 4" xfId="12733"/>
    <cellStyle name="Calculation 3 2 7 4" xfId="28101"/>
    <cellStyle name="Calculation 3 2 7 4 2" xfId="44056"/>
    <cellStyle name="Calculation 3 2 7 5" xfId="20667"/>
    <cellStyle name="Calculation 3 2 7 5 2" xfId="37019"/>
    <cellStyle name="Calculation 3 2 7 6" xfId="11897"/>
    <cellStyle name="Calculation 3 2 8" xfId="917"/>
    <cellStyle name="Calculation 3 2 8 2" xfId="918"/>
    <cellStyle name="Calculation 3 2 8 2 2" xfId="33963"/>
    <cellStyle name="Calculation 3 2 8 2 2 2" xfId="49674"/>
    <cellStyle name="Calculation 3 2 8 2 3" xfId="25129"/>
    <cellStyle name="Calculation 3 2 8 2 3 2" xfId="41237"/>
    <cellStyle name="Calculation 3 2 8 2 4" xfId="17595"/>
    <cellStyle name="Calculation 3 2 8 3" xfId="919"/>
    <cellStyle name="Calculation 3 2 8 3 2" xfId="31152"/>
    <cellStyle name="Calculation 3 2 8 3 2 2" xfId="46932"/>
    <cellStyle name="Calculation 3 2 8 3 3" xfId="23013"/>
    <cellStyle name="Calculation 3 2 8 3 3 2" xfId="39190"/>
    <cellStyle name="Calculation 3 2 8 3 4" xfId="10217"/>
    <cellStyle name="Calculation 3 2 8 4" xfId="26391"/>
    <cellStyle name="Calculation 3 2 8 4 2" xfId="42435"/>
    <cellStyle name="Calculation 3 2 8 5" xfId="19386"/>
    <cellStyle name="Calculation 3 2 8 5 2" xfId="35827"/>
    <cellStyle name="Calculation 3 2 8 6" xfId="13076"/>
    <cellStyle name="Calculation 3 2 9" xfId="920"/>
    <cellStyle name="Calculation 3 2 9 2" xfId="30534"/>
    <cellStyle name="Calculation 3 2 9 2 2" xfId="46335"/>
    <cellStyle name="Calculation 3 2 9 3" xfId="22528"/>
    <cellStyle name="Calculation 3 2 9 3 2" xfId="38726"/>
    <cellStyle name="Calculation 3 2 9 4" xfId="16036"/>
    <cellStyle name="Calculation 3 3" xfId="921"/>
    <cellStyle name="Calculation 3 3 10" xfId="18917"/>
    <cellStyle name="Calculation 3 3 10 2" xfId="35404"/>
    <cellStyle name="Calculation 3 3 11" xfId="15919"/>
    <cellStyle name="Calculation 3 3 2" xfId="922"/>
    <cellStyle name="Calculation 3 3 2 10" xfId="10354"/>
    <cellStyle name="Calculation 3 3 2 2" xfId="923"/>
    <cellStyle name="Calculation 3 3 2 2 2" xfId="924"/>
    <cellStyle name="Calculation 3 3 2 2 2 2" xfId="925"/>
    <cellStyle name="Calculation 3 3 2 2 2 2 2" xfId="31966"/>
    <cellStyle name="Calculation 3 3 2 2 2 2 2 2" xfId="47723"/>
    <cellStyle name="Calculation 3 3 2 2 2 2 3" xfId="23656"/>
    <cellStyle name="Calculation 3 3 2 2 2 2 3 2" xfId="39810"/>
    <cellStyle name="Calculation 3 3 2 2 2 2 4" xfId="15386"/>
    <cellStyle name="Calculation 3 3 2 2 2 3" xfId="926"/>
    <cellStyle name="Calculation 3 3 2 2 2 3 2" xfId="34618"/>
    <cellStyle name="Calculation 3 3 2 2 2 3 2 2" xfId="50329"/>
    <cellStyle name="Calculation 3 3 2 2 2 3 3" xfId="25595"/>
    <cellStyle name="Calculation 3 3 2 2 2 3 3 2" xfId="41703"/>
    <cellStyle name="Calculation 3 3 2 2 2 3 4" xfId="35147"/>
    <cellStyle name="Calculation 3 3 2 2 2 4" xfId="927"/>
    <cellStyle name="Calculation 3 3 2 2 2 4 2" xfId="28988"/>
    <cellStyle name="Calculation 3 3 2 2 2 4 2 2" xfId="44877"/>
    <cellStyle name="Calculation 3 3 2 2 2 4 3" xfId="21379"/>
    <cellStyle name="Calculation 3 3 2 2 2 4 3 2" xfId="37665"/>
    <cellStyle name="Calculation 3 3 2 2 2 4 4" xfId="12066"/>
    <cellStyle name="Calculation 3 3 2 2 2 5" xfId="27197"/>
    <cellStyle name="Calculation 3 3 2 2 2 5 2" xfId="43218"/>
    <cellStyle name="Calculation 3 3 2 2 2 6" xfId="20023"/>
    <cellStyle name="Calculation 3 3 2 2 2 6 2" xfId="36441"/>
    <cellStyle name="Calculation 3 3 2 2 2 7" xfId="10102"/>
    <cellStyle name="Calculation 3 3 2 2 3" xfId="928"/>
    <cellStyle name="Calculation 3 3 2 2 3 2" xfId="929"/>
    <cellStyle name="Calculation 3 3 2 2 3 2 2" xfId="32497"/>
    <cellStyle name="Calculation 3 3 2 2 3 2 2 2" xfId="48229"/>
    <cellStyle name="Calculation 3 3 2 2 3 2 3" xfId="24063"/>
    <cellStyle name="Calculation 3 3 2 2 3 2 3 2" xfId="40192"/>
    <cellStyle name="Calculation 3 3 2 2 3 2 4" xfId="13876"/>
    <cellStyle name="Calculation 3 3 2 2 3 3" xfId="930"/>
    <cellStyle name="Calculation 3 3 2 2 3 3 2" xfId="30479"/>
    <cellStyle name="Calculation 3 3 2 2 3 3 2 2" xfId="46280"/>
    <cellStyle name="Calculation 3 3 2 2 3 3 3" xfId="22486"/>
    <cellStyle name="Calculation 3 3 2 2 3 3 3 2" xfId="38684"/>
    <cellStyle name="Calculation 3 3 2 2 3 3 4" xfId="9804"/>
    <cellStyle name="Calculation 3 3 2 2 3 4" xfId="931"/>
    <cellStyle name="Calculation 3 3 2 2 3 4 2" xfId="29502"/>
    <cellStyle name="Calculation 3 3 2 2 3 4 2 2" xfId="45366"/>
    <cellStyle name="Calculation 3 3 2 2 3 4 3" xfId="21771"/>
    <cellStyle name="Calculation 3 3 2 2 3 4 3 2" xfId="38032"/>
    <cellStyle name="Calculation 3 3 2 2 3 4 4" xfId="12388"/>
    <cellStyle name="Calculation 3 3 2 2 3 5" xfId="27711"/>
    <cellStyle name="Calculation 3 3 2 2 3 5 2" xfId="43707"/>
    <cellStyle name="Calculation 3 3 2 2 3 6" xfId="20415"/>
    <cellStyle name="Calculation 3 3 2 2 3 6 2" xfId="36808"/>
    <cellStyle name="Calculation 3 3 2 2 3 7" xfId="13542"/>
    <cellStyle name="Calculation 3 3 2 2 4" xfId="932"/>
    <cellStyle name="Calculation 3 3 2 2 4 2" xfId="933"/>
    <cellStyle name="Calculation 3 3 2 2 4 2 2" xfId="33134"/>
    <cellStyle name="Calculation 3 3 2 2 4 2 2 2" xfId="48845"/>
    <cellStyle name="Calculation 3 3 2 2 4 2 3" xfId="24506"/>
    <cellStyle name="Calculation 3 3 2 2 4 2 3 2" xfId="40614"/>
    <cellStyle name="Calculation 3 3 2 2 4 2 4" xfId="12060"/>
    <cellStyle name="Calculation 3 3 2 2 4 3" xfId="934"/>
    <cellStyle name="Calculation 3 3 2 2 4 3 2" xfId="30164"/>
    <cellStyle name="Calculation 3 3 2 2 4 3 2 2" xfId="45986"/>
    <cellStyle name="Calculation 3 3 2 2 4 3 3" xfId="22238"/>
    <cellStyle name="Calculation 3 3 2 2 4 3 3 2" xfId="38457"/>
    <cellStyle name="Calculation 3 3 2 2 4 3 4" xfId="17431"/>
    <cellStyle name="Calculation 3 3 2 2 4 4" xfId="28359"/>
    <cellStyle name="Calculation 3 3 2 2 4 4 2" xfId="44313"/>
    <cellStyle name="Calculation 3 3 2 2 4 5" xfId="20870"/>
    <cellStyle name="Calculation 3 3 2 2 4 5 2" xfId="37221"/>
    <cellStyle name="Calculation 3 3 2 2 4 6" xfId="17981"/>
    <cellStyle name="Calculation 3 3 2 2 5" xfId="935"/>
    <cellStyle name="Calculation 3 3 2 2 5 2" xfId="936"/>
    <cellStyle name="Calculation 3 3 2 2 5 2 2" xfId="34482"/>
    <cellStyle name="Calculation 3 3 2 2 5 2 2 2" xfId="50193"/>
    <cellStyle name="Calculation 3 3 2 2 5 2 3" xfId="25504"/>
    <cellStyle name="Calculation 3 3 2 2 5 2 3 2" xfId="41612"/>
    <cellStyle name="Calculation 3 3 2 2 5 2 4" xfId="35011"/>
    <cellStyle name="Calculation 3 3 2 2 5 3" xfId="937"/>
    <cellStyle name="Calculation 3 3 2 2 5 3 2" xfId="31408"/>
    <cellStyle name="Calculation 3 3 2 2 5 3 2 2" xfId="47187"/>
    <cellStyle name="Calculation 3 3 2 2 5 3 3" xfId="23215"/>
    <cellStyle name="Calculation 3 3 2 2 5 3 3 2" xfId="39391"/>
    <cellStyle name="Calculation 3 3 2 2 5 3 4" xfId="14717"/>
    <cellStyle name="Calculation 3 3 2 2 5 4" xfId="26647"/>
    <cellStyle name="Calculation 3 3 2 2 5 4 2" xfId="42690"/>
    <cellStyle name="Calculation 3 3 2 2 5 5" xfId="19588"/>
    <cellStyle name="Calculation 3 3 2 2 5 5 2" xfId="36028"/>
    <cellStyle name="Calculation 3 3 2 2 5 6" xfId="12117"/>
    <cellStyle name="Calculation 3 3 2 2 6" xfId="938"/>
    <cellStyle name="Calculation 3 3 2 2 6 2" xfId="30807"/>
    <cellStyle name="Calculation 3 3 2 2 6 2 2" xfId="46608"/>
    <cellStyle name="Calculation 3 3 2 2 6 3" xfId="22742"/>
    <cellStyle name="Calculation 3 3 2 2 6 3 2" xfId="38940"/>
    <cellStyle name="Calculation 3 3 2 2 6 4" xfId="17637"/>
    <cellStyle name="Calculation 3 3 2 2 7" xfId="26067"/>
    <cellStyle name="Calculation 3 3 2 2 7 2" xfId="42153"/>
    <cellStyle name="Calculation 3 3 2 2 8" xfId="19124"/>
    <cellStyle name="Calculation 3 3 2 2 8 2" xfId="35607"/>
    <cellStyle name="Calculation 3 3 2 2 9" xfId="18330"/>
    <cellStyle name="Calculation 3 3 2 3" xfId="939"/>
    <cellStyle name="Calculation 3 3 2 3 2" xfId="940"/>
    <cellStyle name="Calculation 3 3 2 3 2 2" xfId="941"/>
    <cellStyle name="Calculation 3 3 2 3 2 2 2" xfId="32151"/>
    <cellStyle name="Calculation 3 3 2 3 2 2 2 2" xfId="47906"/>
    <cellStyle name="Calculation 3 3 2 3 2 2 3" xfId="23799"/>
    <cellStyle name="Calculation 3 3 2 3 2 2 3 2" xfId="39951"/>
    <cellStyle name="Calculation 3 3 2 3 2 2 4" xfId="9849"/>
    <cellStyle name="Calculation 3 3 2 3 2 3" xfId="942"/>
    <cellStyle name="Calculation 3 3 2 3 2 3 2" xfId="34548"/>
    <cellStyle name="Calculation 3 3 2 3 2 3 2 2" xfId="50259"/>
    <cellStyle name="Calculation 3 3 2 3 2 3 3" xfId="25551"/>
    <cellStyle name="Calculation 3 3 2 3 2 3 3 2" xfId="41659"/>
    <cellStyle name="Calculation 3 3 2 3 2 3 4" xfId="35077"/>
    <cellStyle name="Calculation 3 3 2 3 2 4" xfId="943"/>
    <cellStyle name="Calculation 3 3 2 3 2 4 2" xfId="29172"/>
    <cellStyle name="Calculation 3 3 2 3 2 4 2 2" xfId="45059"/>
    <cellStyle name="Calculation 3 3 2 3 2 4 3" xfId="21522"/>
    <cellStyle name="Calculation 3 3 2 3 2 4 3 2" xfId="37806"/>
    <cellStyle name="Calculation 3 3 2 3 2 4 4" xfId="11497"/>
    <cellStyle name="Calculation 3 3 2 3 2 5" xfId="27381"/>
    <cellStyle name="Calculation 3 3 2 3 2 5 2" xfId="43400"/>
    <cellStyle name="Calculation 3 3 2 3 2 6" xfId="20166"/>
    <cellStyle name="Calculation 3 3 2 3 2 6 2" xfId="36582"/>
    <cellStyle name="Calculation 3 3 2 3 2 7" xfId="11271"/>
    <cellStyle name="Calculation 3 3 2 3 3" xfId="944"/>
    <cellStyle name="Calculation 3 3 2 3 3 2" xfId="945"/>
    <cellStyle name="Calculation 3 3 2 3 3 2 2" xfId="32695"/>
    <cellStyle name="Calculation 3 3 2 3 3 2 2 2" xfId="48407"/>
    <cellStyle name="Calculation 3 3 2 3 3 2 3" xfId="24222"/>
    <cellStyle name="Calculation 3 3 2 3 3 2 3 2" xfId="40331"/>
    <cellStyle name="Calculation 3 3 2 3 3 2 4" xfId="16366"/>
    <cellStyle name="Calculation 3 3 2 3 3 3" xfId="946"/>
    <cellStyle name="Calculation 3 3 2 3 3 3 2" xfId="33896"/>
    <cellStyle name="Calculation 3 3 2 3 3 3 2 2" xfId="49607"/>
    <cellStyle name="Calculation 3 3 2 3 3 3 3" xfId="25078"/>
    <cellStyle name="Calculation 3 3 2 3 3 3 3 2" xfId="41186"/>
    <cellStyle name="Calculation 3 3 2 3 3 3 4" xfId="17724"/>
    <cellStyle name="Calculation 3 3 2 3 3 4" xfId="947"/>
    <cellStyle name="Calculation 3 3 2 3 3 4 2" xfId="29700"/>
    <cellStyle name="Calculation 3 3 2 3 3 4 2 2" xfId="45544"/>
    <cellStyle name="Calculation 3 3 2 3 3 4 3" xfId="21930"/>
    <cellStyle name="Calculation 3 3 2 3 3 4 3 2" xfId="38171"/>
    <cellStyle name="Calculation 3 3 2 3 3 4 4" xfId="14952"/>
    <cellStyle name="Calculation 3 3 2 3 3 5" xfId="27909"/>
    <cellStyle name="Calculation 3 3 2 3 3 5 2" xfId="43885"/>
    <cellStyle name="Calculation 3 3 2 3 3 6" xfId="20574"/>
    <cellStyle name="Calculation 3 3 2 3 3 6 2" xfId="36947"/>
    <cellStyle name="Calculation 3 3 2 3 3 7" xfId="17720"/>
    <cellStyle name="Calculation 3 3 2 3 4" xfId="948"/>
    <cellStyle name="Calculation 3 3 2 3 4 2" xfId="949"/>
    <cellStyle name="Calculation 3 3 2 3 4 2 2" xfId="33321"/>
    <cellStyle name="Calculation 3 3 2 3 4 2 2 2" xfId="49032"/>
    <cellStyle name="Calculation 3 3 2 3 4 2 3" xfId="24653"/>
    <cellStyle name="Calculation 3 3 2 3 4 2 3 2" xfId="40761"/>
    <cellStyle name="Calculation 3 3 2 3 4 2 4" xfId="10279"/>
    <cellStyle name="Calculation 3 3 2 3 4 3" xfId="950"/>
    <cellStyle name="Calculation 3 3 2 3 4 3 2" xfId="30369"/>
    <cellStyle name="Calculation 3 3 2 3 4 3 2 2" xfId="46171"/>
    <cellStyle name="Calculation 3 3 2 3 4 3 3" xfId="22403"/>
    <cellStyle name="Calculation 3 3 2 3 4 3 3 2" xfId="38602"/>
    <cellStyle name="Calculation 3 3 2 3 4 3 4" xfId="11761"/>
    <cellStyle name="Calculation 3 3 2 3 4 4" xfId="28559"/>
    <cellStyle name="Calculation 3 3 2 3 4 4 2" xfId="44493"/>
    <cellStyle name="Calculation 3 3 2 3 4 5" xfId="21031"/>
    <cellStyle name="Calculation 3 3 2 3 4 5 2" xfId="37362"/>
    <cellStyle name="Calculation 3 3 2 3 4 6" xfId="13054"/>
    <cellStyle name="Calculation 3 3 2 3 5" xfId="951"/>
    <cellStyle name="Calculation 3 3 2 3 5 2" xfId="952"/>
    <cellStyle name="Calculation 3 3 2 3 5 2 2" xfId="33415"/>
    <cellStyle name="Calculation 3 3 2 3 5 2 2 2" xfId="49126"/>
    <cellStyle name="Calculation 3 3 2 3 5 2 3" xfId="24721"/>
    <cellStyle name="Calculation 3 3 2 3 5 2 3 2" xfId="40829"/>
    <cellStyle name="Calculation 3 3 2 3 5 2 4" xfId="13476"/>
    <cellStyle name="Calculation 3 3 2 3 5 3" xfId="953"/>
    <cellStyle name="Calculation 3 3 2 3 5 3 2" xfId="31606"/>
    <cellStyle name="Calculation 3 3 2 3 5 3 2 2" xfId="47365"/>
    <cellStyle name="Calculation 3 3 2 3 5 3 3" xfId="23374"/>
    <cellStyle name="Calculation 3 3 2 3 5 3 3 2" xfId="39530"/>
    <cellStyle name="Calculation 3 3 2 3 5 3 4" xfId="12302"/>
    <cellStyle name="Calculation 3 3 2 3 5 4" xfId="26845"/>
    <cellStyle name="Calculation 3 3 2 3 5 4 2" xfId="42868"/>
    <cellStyle name="Calculation 3 3 2 3 5 5" xfId="19747"/>
    <cellStyle name="Calculation 3 3 2 3 5 5 2" xfId="36167"/>
    <cellStyle name="Calculation 3 3 2 3 5 6" xfId="16769"/>
    <cellStyle name="Calculation 3 3 2 3 6" xfId="954"/>
    <cellStyle name="Calculation 3 3 2 3 6 2" xfId="31012"/>
    <cellStyle name="Calculation 3 3 2 3 6 2 2" xfId="46813"/>
    <cellStyle name="Calculation 3 3 2 3 6 3" xfId="22901"/>
    <cellStyle name="Calculation 3 3 2 3 6 3 2" xfId="39099"/>
    <cellStyle name="Calculation 3 3 2 3 6 4" xfId="16765"/>
    <cellStyle name="Calculation 3 3 2 3 7" xfId="26265"/>
    <cellStyle name="Calculation 3 3 2 3 7 2" xfId="42331"/>
    <cellStyle name="Calculation 3 3 2 3 8" xfId="19283"/>
    <cellStyle name="Calculation 3 3 2 3 8 2" xfId="35746"/>
    <cellStyle name="Calculation 3 3 2 3 9" xfId="17417"/>
    <cellStyle name="Calculation 3 3 2 4" xfId="955"/>
    <cellStyle name="Calculation 3 3 2 4 2" xfId="956"/>
    <cellStyle name="Calculation 3 3 2 4 2 2" xfId="31802"/>
    <cellStyle name="Calculation 3 3 2 4 2 2 2" xfId="47559"/>
    <cellStyle name="Calculation 3 3 2 4 2 3" xfId="23528"/>
    <cellStyle name="Calculation 3 3 2 4 2 3 2" xfId="39682"/>
    <cellStyle name="Calculation 3 3 2 4 2 4" xfId="17170"/>
    <cellStyle name="Calculation 3 3 2 4 3" xfId="957"/>
    <cellStyle name="Calculation 3 3 2 4 3 2" xfId="33830"/>
    <cellStyle name="Calculation 3 3 2 4 3 2 2" xfId="49541"/>
    <cellStyle name="Calculation 3 3 2 4 3 3" xfId="25028"/>
    <cellStyle name="Calculation 3 3 2 4 3 3 2" xfId="41136"/>
    <cellStyle name="Calculation 3 3 2 4 3 4" xfId="16341"/>
    <cellStyle name="Calculation 3 3 2 4 4" xfId="958"/>
    <cellStyle name="Calculation 3 3 2 4 4 2" xfId="28824"/>
    <cellStyle name="Calculation 3 3 2 4 4 2 2" xfId="44713"/>
    <cellStyle name="Calculation 3 3 2 4 4 3" xfId="21251"/>
    <cellStyle name="Calculation 3 3 2 4 4 3 2" xfId="37537"/>
    <cellStyle name="Calculation 3 3 2 4 4 4" xfId="15941"/>
    <cellStyle name="Calculation 3 3 2 4 5" xfId="27033"/>
    <cellStyle name="Calculation 3 3 2 4 5 2" xfId="43054"/>
    <cellStyle name="Calculation 3 3 2 4 6" xfId="19895"/>
    <cellStyle name="Calculation 3 3 2 4 6 2" xfId="36313"/>
    <cellStyle name="Calculation 3 3 2 4 7" xfId="16910"/>
    <cellStyle name="Calculation 3 3 2 5" xfId="959"/>
    <cellStyle name="Calculation 3 3 2 5 2" xfId="960"/>
    <cellStyle name="Calculation 3 3 2 5 2 2" xfId="32969"/>
    <cellStyle name="Calculation 3 3 2 5 2 2 2" xfId="48680"/>
    <cellStyle name="Calculation 3 3 2 5 2 3" xfId="24378"/>
    <cellStyle name="Calculation 3 3 2 5 2 3 2" xfId="40486"/>
    <cellStyle name="Calculation 3 3 2 5 2 4" xfId="14099"/>
    <cellStyle name="Calculation 3 3 2 5 3" xfId="961"/>
    <cellStyle name="Calculation 3 3 2 5 3 2" xfId="29999"/>
    <cellStyle name="Calculation 3 3 2 5 3 2 2" xfId="45822"/>
    <cellStyle name="Calculation 3 3 2 5 3 3" xfId="22109"/>
    <cellStyle name="Calculation 3 3 2 5 3 3 2" xfId="38329"/>
    <cellStyle name="Calculation 3 3 2 5 3 4" xfId="15431"/>
    <cellStyle name="Calculation 3 3 2 5 4" xfId="28194"/>
    <cellStyle name="Calculation 3 3 2 5 4 2" xfId="44149"/>
    <cellStyle name="Calculation 3 3 2 5 5" xfId="20741"/>
    <cellStyle name="Calculation 3 3 2 5 5 2" xfId="37093"/>
    <cellStyle name="Calculation 3 3 2 5 6" xfId="10951"/>
    <cellStyle name="Calculation 3 3 2 6" xfId="962"/>
    <cellStyle name="Calculation 3 3 2 6 2" xfId="963"/>
    <cellStyle name="Calculation 3 3 2 6 2 2" xfId="30556"/>
    <cellStyle name="Calculation 3 3 2 6 2 2 2" xfId="46357"/>
    <cellStyle name="Calculation 3 3 2 6 2 3" xfId="22547"/>
    <cellStyle name="Calculation 3 3 2 6 2 3 2" xfId="38745"/>
    <cellStyle name="Calculation 3 3 2 6 2 4" xfId="10689"/>
    <cellStyle name="Calculation 3 3 2 6 3" xfId="964"/>
    <cellStyle name="Calculation 3 3 2 6 3 2" xfId="31243"/>
    <cellStyle name="Calculation 3 3 2 6 3 2 2" xfId="47023"/>
    <cellStyle name="Calculation 3 3 2 6 3 3" xfId="23086"/>
    <cellStyle name="Calculation 3 3 2 6 3 3 2" xfId="39263"/>
    <cellStyle name="Calculation 3 3 2 6 3 4" xfId="15092"/>
    <cellStyle name="Calculation 3 3 2 6 4" xfId="26482"/>
    <cellStyle name="Calculation 3 3 2 6 4 2" xfId="42526"/>
    <cellStyle name="Calculation 3 3 2 6 5" xfId="19459"/>
    <cellStyle name="Calculation 3 3 2 6 5 2" xfId="35900"/>
    <cellStyle name="Calculation 3 3 2 6 6" xfId="9945"/>
    <cellStyle name="Calculation 3 3 2 7" xfId="965"/>
    <cellStyle name="Calculation 3 3 2 7 2" xfId="30642"/>
    <cellStyle name="Calculation 3 3 2 7 2 2" xfId="46443"/>
    <cellStyle name="Calculation 3 3 2 7 3" xfId="22613"/>
    <cellStyle name="Calculation 3 3 2 7 3 2" xfId="38811"/>
    <cellStyle name="Calculation 3 3 2 7 4" xfId="15358"/>
    <cellStyle name="Calculation 3 3 2 8" xfId="25902"/>
    <cellStyle name="Calculation 3 3 2 8 2" xfId="41989"/>
    <cellStyle name="Calculation 3 3 2 9" xfId="18995"/>
    <cellStyle name="Calculation 3 3 2 9 2" xfId="35479"/>
    <cellStyle name="Calculation 3 3 3" xfId="966"/>
    <cellStyle name="Calculation 3 3 3 2" xfId="967"/>
    <cellStyle name="Calculation 3 3 3 2 2" xfId="968"/>
    <cellStyle name="Calculation 3 3 3 2 2 2" xfId="31870"/>
    <cellStyle name="Calculation 3 3 3 2 2 2 2" xfId="47627"/>
    <cellStyle name="Calculation 3 3 3 2 2 3" xfId="23581"/>
    <cellStyle name="Calculation 3 3 3 2 2 3 2" xfId="39735"/>
    <cellStyle name="Calculation 3 3 3 2 2 4" xfId="10627"/>
    <cellStyle name="Calculation 3 3 3 2 3" xfId="969"/>
    <cellStyle name="Calculation 3 3 3 2 3 2" xfId="33579"/>
    <cellStyle name="Calculation 3 3 3 2 3 2 2" xfId="49290"/>
    <cellStyle name="Calculation 3 3 3 2 3 3" xfId="24847"/>
    <cellStyle name="Calculation 3 3 3 2 3 3 2" xfId="40955"/>
    <cellStyle name="Calculation 3 3 3 2 3 4" xfId="17177"/>
    <cellStyle name="Calculation 3 3 3 2 4" xfId="970"/>
    <cellStyle name="Calculation 3 3 3 2 4 2" xfId="28892"/>
    <cellStyle name="Calculation 3 3 3 2 4 2 2" xfId="44781"/>
    <cellStyle name="Calculation 3 3 3 2 4 3" xfId="21304"/>
    <cellStyle name="Calculation 3 3 3 2 4 3 2" xfId="37590"/>
    <cellStyle name="Calculation 3 3 3 2 4 4" xfId="16494"/>
    <cellStyle name="Calculation 3 3 3 2 5" xfId="27101"/>
    <cellStyle name="Calculation 3 3 3 2 5 2" xfId="43122"/>
    <cellStyle name="Calculation 3 3 3 2 6" xfId="19948"/>
    <cellStyle name="Calculation 3 3 3 2 6 2" xfId="36366"/>
    <cellStyle name="Calculation 3 3 3 2 7" xfId="9761"/>
    <cellStyle name="Calculation 3 3 3 3" xfId="971"/>
    <cellStyle name="Calculation 3 3 3 3 2" xfId="972"/>
    <cellStyle name="Calculation 3 3 3 3 2 2" xfId="32401"/>
    <cellStyle name="Calculation 3 3 3 3 2 2 2" xfId="48133"/>
    <cellStyle name="Calculation 3 3 3 3 2 3" xfId="23988"/>
    <cellStyle name="Calculation 3 3 3 3 2 3 2" xfId="40117"/>
    <cellStyle name="Calculation 3 3 3 3 2 4" xfId="15008"/>
    <cellStyle name="Calculation 3 3 3 3 3" xfId="973"/>
    <cellStyle name="Calculation 3 3 3 3 3 2" xfId="34110"/>
    <cellStyle name="Calculation 3 3 3 3 3 2 2" xfId="49821"/>
    <cellStyle name="Calculation 3 3 3 3 3 3" xfId="25240"/>
    <cellStyle name="Calculation 3 3 3 3 3 3 2" xfId="41348"/>
    <cellStyle name="Calculation 3 3 3 3 3 4" xfId="9894"/>
    <cellStyle name="Calculation 3 3 3 3 4" xfId="974"/>
    <cellStyle name="Calculation 3 3 3 3 4 2" xfId="29406"/>
    <cellStyle name="Calculation 3 3 3 3 4 2 2" xfId="45270"/>
    <cellStyle name="Calculation 3 3 3 3 4 3" xfId="21696"/>
    <cellStyle name="Calculation 3 3 3 3 4 3 2" xfId="37957"/>
    <cellStyle name="Calculation 3 3 3 3 4 4" xfId="16652"/>
    <cellStyle name="Calculation 3 3 3 3 5" xfId="27615"/>
    <cellStyle name="Calculation 3 3 3 3 5 2" xfId="43611"/>
    <cellStyle name="Calculation 3 3 3 3 6" xfId="20340"/>
    <cellStyle name="Calculation 3 3 3 3 6 2" xfId="36733"/>
    <cellStyle name="Calculation 3 3 3 3 7" xfId="16595"/>
    <cellStyle name="Calculation 3 3 3 4" xfId="975"/>
    <cellStyle name="Calculation 3 3 3 4 2" xfId="976"/>
    <cellStyle name="Calculation 3 3 3 4 2 2" xfId="33038"/>
    <cellStyle name="Calculation 3 3 3 4 2 2 2" xfId="48749"/>
    <cellStyle name="Calculation 3 3 3 4 2 3" xfId="24431"/>
    <cellStyle name="Calculation 3 3 3 4 2 3 2" xfId="40539"/>
    <cellStyle name="Calculation 3 3 3 4 2 4" xfId="18032"/>
    <cellStyle name="Calculation 3 3 3 4 3" xfId="977"/>
    <cellStyle name="Calculation 3 3 3 4 3 2" xfId="30068"/>
    <cellStyle name="Calculation 3 3 3 4 3 2 2" xfId="45890"/>
    <cellStyle name="Calculation 3 3 3 4 3 3" xfId="22163"/>
    <cellStyle name="Calculation 3 3 3 4 3 3 2" xfId="38382"/>
    <cellStyle name="Calculation 3 3 3 4 3 4" xfId="16759"/>
    <cellStyle name="Calculation 3 3 3 4 4" xfId="28263"/>
    <cellStyle name="Calculation 3 3 3 4 4 2" xfId="44217"/>
    <cellStyle name="Calculation 3 3 3 4 5" xfId="20795"/>
    <cellStyle name="Calculation 3 3 3 4 5 2" xfId="37146"/>
    <cellStyle name="Calculation 3 3 3 4 6" xfId="15929"/>
    <cellStyle name="Calculation 3 3 3 5" xfId="978"/>
    <cellStyle name="Calculation 3 3 3 5 2" xfId="979"/>
    <cellStyle name="Calculation 3 3 3 5 2 2" xfId="34271"/>
    <cellStyle name="Calculation 3 3 3 5 2 2 2" xfId="49982"/>
    <cellStyle name="Calculation 3 3 3 5 2 3" xfId="25355"/>
    <cellStyle name="Calculation 3 3 3 5 2 3 2" xfId="41463"/>
    <cellStyle name="Calculation 3 3 3 5 2 4" xfId="9772"/>
    <cellStyle name="Calculation 3 3 3 5 3" xfId="980"/>
    <cellStyle name="Calculation 3 3 3 5 3 2" xfId="31312"/>
    <cellStyle name="Calculation 3 3 3 5 3 2 2" xfId="47091"/>
    <cellStyle name="Calculation 3 3 3 5 3 3" xfId="23140"/>
    <cellStyle name="Calculation 3 3 3 5 3 3 2" xfId="39316"/>
    <cellStyle name="Calculation 3 3 3 5 3 4" xfId="14770"/>
    <cellStyle name="Calculation 3 3 3 5 4" xfId="26551"/>
    <cellStyle name="Calculation 3 3 3 5 4 2" xfId="42594"/>
    <cellStyle name="Calculation 3 3 3 5 5" xfId="19513"/>
    <cellStyle name="Calculation 3 3 3 5 5 2" xfId="35953"/>
    <cellStyle name="Calculation 3 3 3 5 6" xfId="16436"/>
    <cellStyle name="Calculation 3 3 3 6" xfId="981"/>
    <cellStyle name="Calculation 3 3 3 6 2" xfId="30711"/>
    <cellStyle name="Calculation 3 3 3 6 2 2" xfId="46512"/>
    <cellStyle name="Calculation 3 3 3 6 3" xfId="22667"/>
    <cellStyle name="Calculation 3 3 3 6 3 2" xfId="38865"/>
    <cellStyle name="Calculation 3 3 3 6 4" xfId="13064"/>
    <cellStyle name="Calculation 3 3 3 7" xfId="25971"/>
    <cellStyle name="Calculation 3 3 3 7 2" xfId="42057"/>
    <cellStyle name="Calculation 3 3 3 8" xfId="19049"/>
    <cellStyle name="Calculation 3 3 3 8 2" xfId="35532"/>
    <cellStyle name="Calculation 3 3 3 9" xfId="12307"/>
    <cellStyle name="Calculation 3 3 4" xfId="982"/>
    <cellStyle name="Calculation 3 3 4 2" xfId="983"/>
    <cellStyle name="Calculation 3 3 4 2 2" xfId="984"/>
    <cellStyle name="Calculation 3 3 4 2 2 2" xfId="32049"/>
    <cellStyle name="Calculation 3 3 4 2 2 2 2" xfId="47806"/>
    <cellStyle name="Calculation 3 3 4 2 2 3" xfId="23720"/>
    <cellStyle name="Calculation 3 3 4 2 2 3 2" xfId="39874"/>
    <cellStyle name="Calculation 3 3 4 2 2 4" xfId="14965"/>
    <cellStyle name="Calculation 3 3 4 2 3" xfId="985"/>
    <cellStyle name="Calculation 3 3 4 2 3 2" xfId="33698"/>
    <cellStyle name="Calculation 3 3 4 2 3 2 2" xfId="49409"/>
    <cellStyle name="Calculation 3 3 4 2 3 3" xfId="24934"/>
    <cellStyle name="Calculation 3 3 4 2 3 3 2" xfId="41042"/>
    <cellStyle name="Calculation 3 3 4 2 3 4" xfId="16974"/>
    <cellStyle name="Calculation 3 3 4 2 4" xfId="986"/>
    <cellStyle name="Calculation 3 3 4 2 4 2" xfId="29071"/>
    <cellStyle name="Calculation 3 3 4 2 4 2 2" xfId="44960"/>
    <cellStyle name="Calculation 3 3 4 2 4 3" xfId="21443"/>
    <cellStyle name="Calculation 3 3 4 2 4 3 2" xfId="37729"/>
    <cellStyle name="Calculation 3 3 4 2 4 4" xfId="14530"/>
    <cellStyle name="Calculation 3 3 4 2 5" xfId="27280"/>
    <cellStyle name="Calculation 3 3 4 2 5 2" xfId="43301"/>
    <cellStyle name="Calculation 3 3 4 2 6" xfId="20087"/>
    <cellStyle name="Calculation 3 3 4 2 6 2" xfId="36505"/>
    <cellStyle name="Calculation 3 3 4 2 7" xfId="11335"/>
    <cellStyle name="Calculation 3 3 4 3" xfId="987"/>
    <cellStyle name="Calculation 3 3 4 3 2" xfId="988"/>
    <cellStyle name="Calculation 3 3 4 3 2 2" xfId="32596"/>
    <cellStyle name="Calculation 3 3 4 3 2 2 2" xfId="48311"/>
    <cellStyle name="Calculation 3 3 4 3 2 3" xfId="24144"/>
    <cellStyle name="Calculation 3 3 4 3 2 3 2" xfId="40256"/>
    <cellStyle name="Calculation 3 3 4 3 2 4" xfId="17382"/>
    <cellStyle name="Calculation 3 3 4 3 3" xfId="989"/>
    <cellStyle name="Calculation 3 3 4 3 3 2" xfId="32254"/>
    <cellStyle name="Calculation 3 3 4 3 3 2 2" xfId="48006"/>
    <cellStyle name="Calculation 3 3 4 3 3 3" xfId="23883"/>
    <cellStyle name="Calculation 3 3 4 3 3 3 2" xfId="40032"/>
    <cellStyle name="Calculation 3 3 4 3 3 4" xfId="17265"/>
    <cellStyle name="Calculation 3 3 4 3 4" xfId="990"/>
    <cellStyle name="Calculation 3 3 4 3 4 2" xfId="29601"/>
    <cellStyle name="Calculation 3 3 4 3 4 2 2" xfId="45448"/>
    <cellStyle name="Calculation 3 3 4 3 4 3" xfId="21852"/>
    <cellStyle name="Calculation 3 3 4 3 4 3 2" xfId="38096"/>
    <cellStyle name="Calculation 3 3 4 3 4 4" xfId="12963"/>
    <cellStyle name="Calculation 3 3 4 3 5" xfId="27810"/>
    <cellStyle name="Calculation 3 3 4 3 5 2" xfId="43789"/>
    <cellStyle name="Calculation 3 3 4 3 6" xfId="20496"/>
    <cellStyle name="Calculation 3 3 4 3 6 2" xfId="36872"/>
    <cellStyle name="Calculation 3 3 4 3 7" xfId="14754"/>
    <cellStyle name="Calculation 3 3 4 4" xfId="991"/>
    <cellStyle name="Calculation 3 3 4 4 2" xfId="992"/>
    <cellStyle name="Calculation 3 3 4 4 2 2" xfId="33221"/>
    <cellStyle name="Calculation 3 3 4 4 2 2 2" xfId="48932"/>
    <cellStyle name="Calculation 3 3 4 4 2 3" xfId="24574"/>
    <cellStyle name="Calculation 3 3 4 4 2 3 2" xfId="40682"/>
    <cellStyle name="Calculation 3 3 4 4 2 4" xfId="13192"/>
    <cellStyle name="Calculation 3 3 4 4 3" xfId="993"/>
    <cellStyle name="Calculation 3 3 4 4 3 2" xfId="30263"/>
    <cellStyle name="Calculation 3 3 4 4 3 2 2" xfId="46068"/>
    <cellStyle name="Calculation 3 3 4 4 3 3" xfId="22319"/>
    <cellStyle name="Calculation 3 3 4 4 3 3 2" xfId="38521"/>
    <cellStyle name="Calculation 3 3 4 4 3 4" xfId="13616"/>
    <cellStyle name="Calculation 3 3 4 4 4" xfId="28458"/>
    <cellStyle name="Calculation 3 3 4 4 4 2" xfId="44395"/>
    <cellStyle name="Calculation 3 3 4 4 5" xfId="20951"/>
    <cellStyle name="Calculation 3 3 4 4 5 2" xfId="37285"/>
    <cellStyle name="Calculation 3 3 4 4 6" xfId="16666"/>
    <cellStyle name="Calculation 3 3 4 5" xfId="994"/>
    <cellStyle name="Calculation 3 3 4 5 2" xfId="995"/>
    <cellStyle name="Calculation 3 3 4 5 2 2" xfId="34761"/>
    <cellStyle name="Calculation 3 3 4 5 2 2 2" xfId="50472"/>
    <cellStyle name="Calculation 3 3 4 5 2 3" xfId="25709"/>
    <cellStyle name="Calculation 3 3 4 5 2 3 2" xfId="41817"/>
    <cellStyle name="Calculation 3 3 4 5 2 4" xfId="35290"/>
    <cellStyle name="Calculation 3 3 4 5 3" xfId="996"/>
    <cellStyle name="Calculation 3 3 4 5 3 2" xfId="31507"/>
    <cellStyle name="Calculation 3 3 4 5 3 2 2" xfId="47269"/>
    <cellStyle name="Calculation 3 3 4 5 3 3" xfId="23296"/>
    <cellStyle name="Calculation 3 3 4 5 3 3 2" xfId="39455"/>
    <cellStyle name="Calculation 3 3 4 5 3 4" xfId="18355"/>
    <cellStyle name="Calculation 3 3 4 5 4" xfId="26746"/>
    <cellStyle name="Calculation 3 3 4 5 4 2" xfId="42772"/>
    <cellStyle name="Calculation 3 3 4 5 5" xfId="19669"/>
    <cellStyle name="Calculation 3 3 4 5 5 2" xfId="36092"/>
    <cellStyle name="Calculation 3 3 4 5 6" xfId="14139"/>
    <cellStyle name="Calculation 3 3 4 6" xfId="997"/>
    <cellStyle name="Calculation 3 3 4 6 2" xfId="30898"/>
    <cellStyle name="Calculation 3 3 4 6 2 2" xfId="46699"/>
    <cellStyle name="Calculation 3 3 4 6 3" xfId="22812"/>
    <cellStyle name="Calculation 3 3 4 6 3 2" xfId="39010"/>
    <cellStyle name="Calculation 3 3 4 6 4" xfId="12303"/>
    <cellStyle name="Calculation 3 3 4 7" xfId="26166"/>
    <cellStyle name="Calculation 3 3 4 7 2" xfId="42235"/>
    <cellStyle name="Calculation 3 3 4 8" xfId="19205"/>
    <cellStyle name="Calculation 3 3 4 8 2" xfId="35671"/>
    <cellStyle name="Calculation 3 3 4 9" xfId="12067"/>
    <cellStyle name="Calculation 3 3 5" xfId="998"/>
    <cellStyle name="Calculation 3 3 5 2" xfId="999"/>
    <cellStyle name="Calculation 3 3 5 2 2" xfId="31703"/>
    <cellStyle name="Calculation 3 3 5 2 2 2" xfId="47460"/>
    <cellStyle name="Calculation 3 3 5 2 3" xfId="23450"/>
    <cellStyle name="Calculation 3 3 5 2 3 2" xfId="39604"/>
    <cellStyle name="Calculation 3 3 5 2 4" xfId="14799"/>
    <cellStyle name="Calculation 3 3 5 3" xfId="1000"/>
    <cellStyle name="Calculation 3 3 5 3 2" xfId="33798"/>
    <cellStyle name="Calculation 3 3 5 3 2 2" xfId="49509"/>
    <cellStyle name="Calculation 3 3 5 3 3" xfId="25004"/>
    <cellStyle name="Calculation 3 3 5 3 3 2" xfId="41112"/>
    <cellStyle name="Calculation 3 3 5 3 4" xfId="12525"/>
    <cellStyle name="Calculation 3 3 5 4" xfId="1001"/>
    <cellStyle name="Calculation 3 3 5 4 2" xfId="28725"/>
    <cellStyle name="Calculation 3 3 5 4 2 2" xfId="44614"/>
    <cellStyle name="Calculation 3 3 5 4 3" xfId="21173"/>
    <cellStyle name="Calculation 3 3 5 4 3 2" xfId="37459"/>
    <cellStyle name="Calculation 3 3 5 4 4" xfId="16502"/>
    <cellStyle name="Calculation 3 3 5 5" xfId="26934"/>
    <cellStyle name="Calculation 3 3 5 5 2" xfId="42955"/>
    <cellStyle name="Calculation 3 3 5 6" xfId="19817"/>
    <cellStyle name="Calculation 3 3 5 6 2" xfId="36235"/>
    <cellStyle name="Calculation 3 3 5 7" xfId="11388"/>
    <cellStyle name="Calculation 3 3 6" xfId="1002"/>
    <cellStyle name="Calculation 3 3 6 2" xfId="1003"/>
    <cellStyle name="Calculation 3 3 6 2 2" xfId="32868"/>
    <cellStyle name="Calculation 3 3 6 2 2 2" xfId="48579"/>
    <cellStyle name="Calculation 3 3 6 2 3" xfId="24299"/>
    <cellStyle name="Calculation 3 3 6 2 3 2" xfId="40407"/>
    <cellStyle name="Calculation 3 3 6 2 4" xfId="13694"/>
    <cellStyle name="Calculation 3 3 6 3" xfId="1004"/>
    <cellStyle name="Calculation 3 3 6 3 2" xfId="29896"/>
    <cellStyle name="Calculation 3 3 6 3 2 2" xfId="45722"/>
    <cellStyle name="Calculation 3 3 6 3 3" xfId="22029"/>
    <cellStyle name="Calculation 3 3 6 3 3 2" xfId="38252"/>
    <cellStyle name="Calculation 3 3 6 3 4" xfId="14851"/>
    <cellStyle name="Calculation 3 3 6 4" xfId="28092"/>
    <cellStyle name="Calculation 3 3 6 4 2" xfId="44050"/>
    <cellStyle name="Calculation 3 3 6 5" xfId="20661"/>
    <cellStyle name="Calculation 3 3 6 5 2" xfId="37016"/>
    <cellStyle name="Calculation 3 3 6 6" xfId="16791"/>
    <cellStyle name="Calculation 3 3 7" xfId="1005"/>
    <cellStyle name="Calculation 3 3 7 2" xfId="1006"/>
    <cellStyle name="Calculation 3 3 7 2 2" xfId="34500"/>
    <cellStyle name="Calculation 3 3 7 2 2 2" xfId="50211"/>
    <cellStyle name="Calculation 3 3 7 2 3" xfId="25516"/>
    <cellStyle name="Calculation 3 3 7 2 3 2" xfId="41624"/>
    <cellStyle name="Calculation 3 3 7 2 4" xfId="35029"/>
    <cellStyle name="Calculation 3 3 7 3" xfId="1007"/>
    <cellStyle name="Calculation 3 3 7 3 2" xfId="31144"/>
    <cellStyle name="Calculation 3 3 7 3 2 2" xfId="46927"/>
    <cellStyle name="Calculation 3 3 7 3 3" xfId="23008"/>
    <cellStyle name="Calculation 3 3 7 3 3 2" xfId="39188"/>
    <cellStyle name="Calculation 3 3 7 3 4" xfId="13568"/>
    <cellStyle name="Calculation 3 3 7 4" xfId="26383"/>
    <cellStyle name="Calculation 3 3 7 4 2" xfId="42430"/>
    <cellStyle name="Calculation 3 3 7 5" xfId="19381"/>
    <cellStyle name="Calculation 3 3 7 5 2" xfId="35825"/>
    <cellStyle name="Calculation 3 3 7 6" xfId="10851"/>
    <cellStyle name="Calculation 3 3 8" xfId="1008"/>
    <cellStyle name="Calculation 3 3 8 2" xfId="30527"/>
    <cellStyle name="Calculation 3 3 8 2 2" xfId="46328"/>
    <cellStyle name="Calculation 3 3 8 3" xfId="22524"/>
    <cellStyle name="Calculation 3 3 8 3 2" xfId="38722"/>
    <cellStyle name="Calculation 3 3 8 4" xfId="12420"/>
    <cellStyle name="Calculation 3 3 9" xfId="25803"/>
    <cellStyle name="Calculation 3 3 9 2" xfId="41893"/>
    <cellStyle name="Calculation 3 4" xfId="1009"/>
    <cellStyle name="Calculation 3 4 10" xfId="15812"/>
    <cellStyle name="Calculation 3 4 2" xfId="1010"/>
    <cellStyle name="Calculation 3 4 2 2" xfId="1011"/>
    <cellStyle name="Calculation 3 4 2 2 2" xfId="1012"/>
    <cellStyle name="Calculation 3 4 2 2 2 2" xfId="31935"/>
    <cellStyle name="Calculation 3 4 2 2 2 2 2" xfId="47692"/>
    <cellStyle name="Calculation 3 4 2 2 2 3" xfId="23631"/>
    <cellStyle name="Calculation 3 4 2 2 2 3 2" xfId="39785"/>
    <cellStyle name="Calculation 3 4 2 2 2 4" xfId="11597"/>
    <cellStyle name="Calculation 3 4 2 2 3" xfId="1013"/>
    <cellStyle name="Calculation 3 4 2 2 3 2" xfId="34302"/>
    <cellStyle name="Calculation 3 4 2 2 3 2 2" xfId="50013"/>
    <cellStyle name="Calculation 3 4 2 2 3 3" xfId="25376"/>
    <cellStyle name="Calculation 3 4 2 2 3 3 2" xfId="41484"/>
    <cellStyle name="Calculation 3 4 2 2 3 4" xfId="34831"/>
    <cellStyle name="Calculation 3 4 2 2 4" xfId="1014"/>
    <cellStyle name="Calculation 3 4 2 2 4 2" xfId="28957"/>
    <cellStyle name="Calculation 3 4 2 2 4 2 2" xfId="44846"/>
    <cellStyle name="Calculation 3 4 2 2 4 3" xfId="21354"/>
    <cellStyle name="Calculation 3 4 2 2 4 3 2" xfId="37640"/>
    <cellStyle name="Calculation 3 4 2 2 4 4" xfId="10214"/>
    <cellStyle name="Calculation 3 4 2 2 5" xfId="27166"/>
    <cellStyle name="Calculation 3 4 2 2 5 2" xfId="43187"/>
    <cellStyle name="Calculation 3 4 2 2 6" xfId="19998"/>
    <cellStyle name="Calculation 3 4 2 2 6 2" xfId="36416"/>
    <cellStyle name="Calculation 3 4 2 2 7" xfId="15177"/>
    <cellStyle name="Calculation 3 4 2 3" xfId="1015"/>
    <cellStyle name="Calculation 3 4 2 3 2" xfId="1016"/>
    <cellStyle name="Calculation 3 4 2 3 2 2" xfId="32466"/>
    <cellStyle name="Calculation 3 4 2 3 2 2 2" xfId="48198"/>
    <cellStyle name="Calculation 3 4 2 3 2 3" xfId="24038"/>
    <cellStyle name="Calculation 3 4 2 3 2 3 2" xfId="40167"/>
    <cellStyle name="Calculation 3 4 2 3 2 4" xfId="17388"/>
    <cellStyle name="Calculation 3 4 2 3 3" xfId="1017"/>
    <cellStyle name="Calculation 3 4 2 3 3 2" xfId="30571"/>
    <cellStyle name="Calculation 3 4 2 3 3 2 2" xfId="46372"/>
    <cellStyle name="Calculation 3 4 2 3 3 3" xfId="22559"/>
    <cellStyle name="Calculation 3 4 2 3 3 3 2" xfId="38757"/>
    <cellStyle name="Calculation 3 4 2 3 3 4" xfId="12078"/>
    <cellStyle name="Calculation 3 4 2 3 4" xfId="1018"/>
    <cellStyle name="Calculation 3 4 2 3 4 2" xfId="29471"/>
    <cellStyle name="Calculation 3 4 2 3 4 2 2" xfId="45335"/>
    <cellStyle name="Calculation 3 4 2 3 4 3" xfId="21746"/>
    <cellStyle name="Calculation 3 4 2 3 4 3 2" xfId="38007"/>
    <cellStyle name="Calculation 3 4 2 3 4 4" xfId="13689"/>
    <cellStyle name="Calculation 3 4 2 3 5" xfId="27680"/>
    <cellStyle name="Calculation 3 4 2 3 5 2" xfId="43676"/>
    <cellStyle name="Calculation 3 4 2 3 6" xfId="20390"/>
    <cellStyle name="Calculation 3 4 2 3 6 2" xfId="36783"/>
    <cellStyle name="Calculation 3 4 2 3 7" xfId="14905"/>
    <cellStyle name="Calculation 3 4 2 4" xfId="1019"/>
    <cellStyle name="Calculation 3 4 2 4 2" xfId="1020"/>
    <cellStyle name="Calculation 3 4 2 4 2 2" xfId="33103"/>
    <cellStyle name="Calculation 3 4 2 4 2 2 2" xfId="48814"/>
    <cellStyle name="Calculation 3 4 2 4 2 3" xfId="24481"/>
    <cellStyle name="Calculation 3 4 2 4 2 3 2" xfId="40589"/>
    <cellStyle name="Calculation 3 4 2 4 2 4" xfId="17459"/>
    <cellStyle name="Calculation 3 4 2 4 3" xfId="1021"/>
    <cellStyle name="Calculation 3 4 2 4 3 2" xfId="30133"/>
    <cellStyle name="Calculation 3 4 2 4 3 2 2" xfId="45955"/>
    <cellStyle name="Calculation 3 4 2 4 3 3" xfId="22213"/>
    <cellStyle name="Calculation 3 4 2 4 3 3 2" xfId="38432"/>
    <cellStyle name="Calculation 3 4 2 4 3 4" xfId="12588"/>
    <cellStyle name="Calculation 3 4 2 4 4" xfId="28328"/>
    <cellStyle name="Calculation 3 4 2 4 4 2" xfId="44282"/>
    <cellStyle name="Calculation 3 4 2 4 5" xfId="20845"/>
    <cellStyle name="Calculation 3 4 2 4 5 2" xfId="37196"/>
    <cellStyle name="Calculation 3 4 2 4 6" xfId="12451"/>
    <cellStyle name="Calculation 3 4 2 5" xfId="1022"/>
    <cellStyle name="Calculation 3 4 2 5 2" xfId="1023"/>
    <cellStyle name="Calculation 3 4 2 5 2 2" xfId="32217"/>
    <cellStyle name="Calculation 3 4 2 5 2 2 2" xfId="47971"/>
    <cellStyle name="Calculation 3 4 2 5 2 3" xfId="23852"/>
    <cellStyle name="Calculation 3 4 2 5 2 3 2" xfId="40003"/>
    <cellStyle name="Calculation 3 4 2 5 2 4" xfId="17216"/>
    <cellStyle name="Calculation 3 4 2 5 3" xfId="1024"/>
    <cellStyle name="Calculation 3 4 2 5 3 2" xfId="31377"/>
    <cellStyle name="Calculation 3 4 2 5 3 2 2" xfId="47156"/>
    <cellStyle name="Calculation 3 4 2 5 3 3" xfId="23190"/>
    <cellStyle name="Calculation 3 4 2 5 3 3 2" xfId="39366"/>
    <cellStyle name="Calculation 3 4 2 5 3 4" xfId="14428"/>
    <cellStyle name="Calculation 3 4 2 5 4" xfId="26616"/>
    <cellStyle name="Calculation 3 4 2 5 4 2" xfId="42659"/>
    <cellStyle name="Calculation 3 4 2 5 5" xfId="19563"/>
    <cellStyle name="Calculation 3 4 2 5 5 2" xfId="36003"/>
    <cellStyle name="Calculation 3 4 2 5 6" xfId="11849"/>
    <cellStyle name="Calculation 3 4 2 6" xfId="1025"/>
    <cellStyle name="Calculation 3 4 2 6 2" xfId="30776"/>
    <cellStyle name="Calculation 3 4 2 6 2 2" xfId="46577"/>
    <cellStyle name="Calculation 3 4 2 6 3" xfId="22717"/>
    <cellStyle name="Calculation 3 4 2 6 3 2" xfId="38915"/>
    <cellStyle name="Calculation 3 4 2 6 4" xfId="17017"/>
    <cellStyle name="Calculation 3 4 2 7" xfId="26036"/>
    <cellStyle name="Calculation 3 4 2 7 2" xfId="42122"/>
    <cellStyle name="Calculation 3 4 2 8" xfId="19099"/>
    <cellStyle name="Calculation 3 4 2 8 2" xfId="35582"/>
    <cellStyle name="Calculation 3 4 2 9" xfId="16432"/>
    <cellStyle name="Calculation 3 4 3" xfId="1026"/>
    <cellStyle name="Calculation 3 4 3 2" xfId="1027"/>
    <cellStyle name="Calculation 3 4 3 2 2" xfId="1028"/>
    <cellStyle name="Calculation 3 4 3 2 2 2" xfId="32120"/>
    <cellStyle name="Calculation 3 4 3 2 2 2 2" xfId="47875"/>
    <cellStyle name="Calculation 3 4 3 2 2 3" xfId="23774"/>
    <cellStyle name="Calculation 3 4 3 2 2 3 2" xfId="39926"/>
    <cellStyle name="Calculation 3 4 3 2 2 4" xfId="12578"/>
    <cellStyle name="Calculation 3 4 3 2 3" xfId="1029"/>
    <cellStyle name="Calculation 3 4 3 2 3 2" xfId="33985"/>
    <cellStyle name="Calculation 3 4 3 2 3 2 2" xfId="49696"/>
    <cellStyle name="Calculation 3 4 3 2 3 3" xfId="25143"/>
    <cellStyle name="Calculation 3 4 3 2 3 3 2" xfId="41251"/>
    <cellStyle name="Calculation 3 4 3 2 3 4" xfId="11729"/>
    <cellStyle name="Calculation 3 4 3 2 4" xfId="1030"/>
    <cellStyle name="Calculation 3 4 3 2 4 2" xfId="29141"/>
    <cellStyle name="Calculation 3 4 3 2 4 2 2" xfId="45028"/>
    <cellStyle name="Calculation 3 4 3 2 4 3" xfId="21497"/>
    <cellStyle name="Calculation 3 4 3 2 4 3 2" xfId="37781"/>
    <cellStyle name="Calculation 3 4 3 2 4 4" xfId="13863"/>
    <cellStyle name="Calculation 3 4 3 2 5" xfId="27350"/>
    <cellStyle name="Calculation 3 4 3 2 5 2" xfId="43369"/>
    <cellStyle name="Calculation 3 4 3 2 6" xfId="20141"/>
    <cellStyle name="Calculation 3 4 3 2 6 2" xfId="36557"/>
    <cellStyle name="Calculation 3 4 3 2 7" xfId="10785"/>
    <cellStyle name="Calculation 3 4 3 3" xfId="1031"/>
    <cellStyle name="Calculation 3 4 3 3 2" xfId="1032"/>
    <cellStyle name="Calculation 3 4 3 3 2 2" xfId="32664"/>
    <cellStyle name="Calculation 3 4 3 3 2 2 2" xfId="48376"/>
    <cellStyle name="Calculation 3 4 3 3 2 3" xfId="24197"/>
    <cellStyle name="Calculation 3 4 3 3 2 3 2" xfId="40306"/>
    <cellStyle name="Calculation 3 4 3 3 2 4" xfId="12494"/>
    <cellStyle name="Calculation 3 4 3 3 3" xfId="1033"/>
    <cellStyle name="Calculation 3 4 3 3 3 2" xfId="30455"/>
    <cellStyle name="Calculation 3 4 3 3 3 2 2" xfId="46256"/>
    <cellStyle name="Calculation 3 4 3 3 3 3" xfId="22468"/>
    <cellStyle name="Calculation 3 4 3 3 3 3 2" xfId="38666"/>
    <cellStyle name="Calculation 3 4 3 3 3 4" xfId="15921"/>
    <cellStyle name="Calculation 3 4 3 3 4" xfId="1034"/>
    <cellStyle name="Calculation 3 4 3 3 4 2" xfId="29669"/>
    <cellStyle name="Calculation 3 4 3 3 4 2 2" xfId="45513"/>
    <cellStyle name="Calculation 3 4 3 3 4 3" xfId="21905"/>
    <cellStyle name="Calculation 3 4 3 3 4 3 2" xfId="38146"/>
    <cellStyle name="Calculation 3 4 3 3 4 4" xfId="14699"/>
    <cellStyle name="Calculation 3 4 3 3 5" xfId="27878"/>
    <cellStyle name="Calculation 3 4 3 3 5 2" xfId="43854"/>
    <cellStyle name="Calculation 3 4 3 3 6" xfId="20549"/>
    <cellStyle name="Calculation 3 4 3 3 6 2" xfId="36922"/>
    <cellStyle name="Calculation 3 4 3 3 7" xfId="17591"/>
    <cellStyle name="Calculation 3 4 3 4" xfId="1035"/>
    <cellStyle name="Calculation 3 4 3 4 2" xfId="1036"/>
    <cellStyle name="Calculation 3 4 3 4 2 2" xfId="33290"/>
    <cellStyle name="Calculation 3 4 3 4 2 2 2" xfId="49001"/>
    <cellStyle name="Calculation 3 4 3 4 2 3" xfId="24628"/>
    <cellStyle name="Calculation 3 4 3 4 2 3 2" xfId="40736"/>
    <cellStyle name="Calculation 3 4 3 4 2 4" xfId="14481"/>
    <cellStyle name="Calculation 3 4 3 4 3" xfId="1037"/>
    <cellStyle name="Calculation 3 4 3 4 3 2" xfId="30338"/>
    <cellStyle name="Calculation 3 4 3 4 3 2 2" xfId="46140"/>
    <cellStyle name="Calculation 3 4 3 4 3 3" xfId="22378"/>
    <cellStyle name="Calculation 3 4 3 4 3 3 2" xfId="38577"/>
    <cellStyle name="Calculation 3 4 3 4 3 4" xfId="15897"/>
    <cellStyle name="Calculation 3 4 3 4 4" xfId="28528"/>
    <cellStyle name="Calculation 3 4 3 4 4 2" xfId="44462"/>
    <cellStyle name="Calculation 3 4 3 4 5" xfId="21006"/>
    <cellStyle name="Calculation 3 4 3 4 5 2" xfId="37337"/>
    <cellStyle name="Calculation 3 4 3 4 6" xfId="14305"/>
    <cellStyle name="Calculation 3 4 3 5" xfId="1038"/>
    <cellStyle name="Calculation 3 4 3 5 2" xfId="1039"/>
    <cellStyle name="Calculation 3 4 3 5 2 2" xfId="33520"/>
    <cellStyle name="Calculation 3 4 3 5 2 2 2" xfId="49231"/>
    <cellStyle name="Calculation 3 4 3 5 2 3" xfId="24801"/>
    <cellStyle name="Calculation 3 4 3 5 2 3 2" xfId="40909"/>
    <cellStyle name="Calculation 3 4 3 5 2 4" xfId="14904"/>
    <cellStyle name="Calculation 3 4 3 5 3" xfId="1040"/>
    <cellStyle name="Calculation 3 4 3 5 3 2" xfId="31575"/>
    <cellStyle name="Calculation 3 4 3 5 3 2 2" xfId="47334"/>
    <cellStyle name="Calculation 3 4 3 5 3 3" xfId="23349"/>
    <cellStyle name="Calculation 3 4 3 5 3 3 2" xfId="39505"/>
    <cellStyle name="Calculation 3 4 3 5 3 4" xfId="18063"/>
    <cellStyle name="Calculation 3 4 3 5 4" xfId="26814"/>
    <cellStyle name="Calculation 3 4 3 5 4 2" xfId="42837"/>
    <cellStyle name="Calculation 3 4 3 5 5" xfId="19722"/>
    <cellStyle name="Calculation 3 4 3 5 5 2" xfId="36142"/>
    <cellStyle name="Calculation 3 4 3 5 6" xfId="18288"/>
    <cellStyle name="Calculation 3 4 3 6" xfId="1041"/>
    <cellStyle name="Calculation 3 4 3 6 2" xfId="30979"/>
    <cellStyle name="Calculation 3 4 3 6 2 2" xfId="46780"/>
    <cellStyle name="Calculation 3 4 3 6 3" xfId="22874"/>
    <cellStyle name="Calculation 3 4 3 6 3 2" xfId="39072"/>
    <cellStyle name="Calculation 3 4 3 6 4" xfId="9950"/>
    <cellStyle name="Calculation 3 4 3 7" xfId="26234"/>
    <cellStyle name="Calculation 3 4 3 7 2" xfId="42300"/>
    <cellStyle name="Calculation 3 4 3 8" xfId="19258"/>
    <cellStyle name="Calculation 3 4 3 8 2" xfId="35721"/>
    <cellStyle name="Calculation 3 4 3 9" xfId="16199"/>
    <cellStyle name="Calculation 3 4 4" xfId="1042"/>
    <cellStyle name="Calculation 3 4 4 2" xfId="1043"/>
    <cellStyle name="Calculation 3 4 4 2 2" xfId="31771"/>
    <cellStyle name="Calculation 3 4 4 2 2 2" xfId="47528"/>
    <cellStyle name="Calculation 3 4 4 2 3" xfId="23503"/>
    <cellStyle name="Calculation 3 4 4 2 3 2" xfId="39657"/>
    <cellStyle name="Calculation 3 4 4 2 4" xfId="16223"/>
    <cellStyle name="Calculation 3 4 4 3" xfId="1044"/>
    <cellStyle name="Calculation 3 4 4 3 2" xfId="32853"/>
    <cellStyle name="Calculation 3 4 4 3 2 2" xfId="48564"/>
    <cellStyle name="Calculation 3 4 4 3 3" xfId="24287"/>
    <cellStyle name="Calculation 3 4 4 3 3 2" xfId="40395"/>
    <cellStyle name="Calculation 3 4 4 3 4" xfId="10680"/>
    <cellStyle name="Calculation 3 4 4 4" xfId="1045"/>
    <cellStyle name="Calculation 3 4 4 4 2" xfId="28793"/>
    <cellStyle name="Calculation 3 4 4 4 2 2" xfId="44682"/>
    <cellStyle name="Calculation 3 4 4 4 3" xfId="21226"/>
    <cellStyle name="Calculation 3 4 4 4 3 2" xfId="37512"/>
    <cellStyle name="Calculation 3 4 4 4 4" xfId="15122"/>
    <cellStyle name="Calculation 3 4 4 5" xfId="27002"/>
    <cellStyle name="Calculation 3 4 4 5 2" xfId="43023"/>
    <cellStyle name="Calculation 3 4 4 6" xfId="19870"/>
    <cellStyle name="Calculation 3 4 4 6 2" xfId="36288"/>
    <cellStyle name="Calculation 3 4 4 7" xfId="13788"/>
    <cellStyle name="Calculation 3 4 5" xfId="1046"/>
    <cellStyle name="Calculation 3 4 5 2" xfId="1047"/>
    <cellStyle name="Calculation 3 4 5 2 2" xfId="32938"/>
    <cellStyle name="Calculation 3 4 5 2 2 2" xfId="48649"/>
    <cellStyle name="Calculation 3 4 5 2 3" xfId="24353"/>
    <cellStyle name="Calculation 3 4 5 2 3 2" xfId="40461"/>
    <cellStyle name="Calculation 3 4 5 2 4" xfId="9942"/>
    <cellStyle name="Calculation 3 4 5 3" xfId="1048"/>
    <cellStyle name="Calculation 3 4 5 3 2" xfId="29968"/>
    <cellStyle name="Calculation 3 4 5 3 2 2" xfId="45791"/>
    <cellStyle name="Calculation 3 4 5 3 3" xfId="22084"/>
    <cellStyle name="Calculation 3 4 5 3 3 2" xfId="38304"/>
    <cellStyle name="Calculation 3 4 5 3 4" xfId="15181"/>
    <cellStyle name="Calculation 3 4 5 4" xfId="28163"/>
    <cellStyle name="Calculation 3 4 5 4 2" xfId="44118"/>
    <cellStyle name="Calculation 3 4 5 5" xfId="20716"/>
    <cellStyle name="Calculation 3 4 5 5 2" xfId="37068"/>
    <cellStyle name="Calculation 3 4 5 6" xfId="10008"/>
    <cellStyle name="Calculation 3 4 6" xfId="1049"/>
    <cellStyle name="Calculation 3 4 6 2" xfId="1050"/>
    <cellStyle name="Calculation 3 4 6 2 2" xfId="33983"/>
    <cellStyle name="Calculation 3 4 6 2 2 2" xfId="49694"/>
    <cellStyle name="Calculation 3 4 6 2 3" xfId="25142"/>
    <cellStyle name="Calculation 3 4 6 2 3 2" xfId="41250"/>
    <cellStyle name="Calculation 3 4 6 2 4" xfId="17377"/>
    <cellStyle name="Calculation 3 4 6 3" xfId="1051"/>
    <cellStyle name="Calculation 3 4 6 3 2" xfId="31212"/>
    <cellStyle name="Calculation 3 4 6 3 2 2" xfId="46992"/>
    <cellStyle name="Calculation 3 4 6 3 3" xfId="23061"/>
    <cellStyle name="Calculation 3 4 6 3 3 2" xfId="39238"/>
    <cellStyle name="Calculation 3 4 6 3 4" xfId="11138"/>
    <cellStyle name="Calculation 3 4 6 4" xfId="26451"/>
    <cellStyle name="Calculation 3 4 6 4 2" xfId="42495"/>
    <cellStyle name="Calculation 3 4 6 5" xfId="19434"/>
    <cellStyle name="Calculation 3 4 6 5 2" xfId="35875"/>
    <cellStyle name="Calculation 3 4 6 6" xfId="11289"/>
    <cellStyle name="Calculation 3 4 7" xfId="1052"/>
    <cellStyle name="Calculation 3 4 7 2" xfId="30610"/>
    <cellStyle name="Calculation 3 4 7 2 2" xfId="46411"/>
    <cellStyle name="Calculation 3 4 7 3" xfId="22587"/>
    <cellStyle name="Calculation 3 4 7 3 2" xfId="38785"/>
    <cellStyle name="Calculation 3 4 7 4" xfId="12146"/>
    <cellStyle name="Calculation 3 4 8" xfId="25871"/>
    <cellStyle name="Calculation 3 4 8 2" xfId="41958"/>
    <cellStyle name="Calculation 3 4 9" xfId="18970"/>
    <cellStyle name="Calculation 3 4 9 2" xfId="35454"/>
    <cellStyle name="Calculation 3 5" xfId="1053"/>
    <cellStyle name="Calculation 3 5 2" xfId="1054"/>
    <cellStyle name="Calculation 3 5 2 2" xfId="1055"/>
    <cellStyle name="Calculation 3 5 2 2 2" xfId="31853"/>
    <cellStyle name="Calculation 3 5 2 2 2 2" xfId="47610"/>
    <cellStyle name="Calculation 3 5 2 2 3" xfId="23567"/>
    <cellStyle name="Calculation 3 5 2 2 3 2" xfId="39721"/>
    <cellStyle name="Calculation 3 5 2 2 4" xfId="14193"/>
    <cellStyle name="Calculation 3 5 2 3" xfId="1056"/>
    <cellStyle name="Calculation 3 5 2 3 2" xfId="30545"/>
    <cellStyle name="Calculation 3 5 2 3 2 2" xfId="46346"/>
    <cellStyle name="Calculation 3 5 2 3 3" xfId="22537"/>
    <cellStyle name="Calculation 3 5 2 3 3 2" xfId="38735"/>
    <cellStyle name="Calculation 3 5 2 3 4" xfId="18086"/>
    <cellStyle name="Calculation 3 5 2 4" xfId="1057"/>
    <cellStyle name="Calculation 3 5 2 4 2" xfId="28875"/>
    <cellStyle name="Calculation 3 5 2 4 2 2" xfId="44764"/>
    <cellStyle name="Calculation 3 5 2 4 3" xfId="21290"/>
    <cellStyle name="Calculation 3 5 2 4 3 2" xfId="37576"/>
    <cellStyle name="Calculation 3 5 2 4 4" xfId="17628"/>
    <cellStyle name="Calculation 3 5 2 5" xfId="27084"/>
    <cellStyle name="Calculation 3 5 2 5 2" xfId="43105"/>
    <cellStyle name="Calculation 3 5 2 6" xfId="19934"/>
    <cellStyle name="Calculation 3 5 2 6 2" xfId="36352"/>
    <cellStyle name="Calculation 3 5 2 7" xfId="17115"/>
    <cellStyle name="Calculation 3 5 3" xfId="1058"/>
    <cellStyle name="Calculation 3 5 3 2" xfId="1059"/>
    <cellStyle name="Calculation 3 5 3 2 2" xfId="32384"/>
    <cellStyle name="Calculation 3 5 3 2 2 2" xfId="48116"/>
    <cellStyle name="Calculation 3 5 3 2 3" xfId="23974"/>
    <cellStyle name="Calculation 3 5 3 2 3 2" xfId="40103"/>
    <cellStyle name="Calculation 3 5 3 2 4" xfId="12829"/>
    <cellStyle name="Calculation 3 5 3 3" xfId="1060"/>
    <cellStyle name="Calculation 3 5 3 3 2" xfId="34198"/>
    <cellStyle name="Calculation 3 5 3 3 2 2" xfId="49909"/>
    <cellStyle name="Calculation 3 5 3 3 3" xfId="25300"/>
    <cellStyle name="Calculation 3 5 3 3 3 2" xfId="41408"/>
    <cellStyle name="Calculation 3 5 3 3 4" xfId="9732"/>
    <cellStyle name="Calculation 3 5 3 4" xfId="1061"/>
    <cellStyle name="Calculation 3 5 3 4 2" xfId="29389"/>
    <cellStyle name="Calculation 3 5 3 4 2 2" xfId="45253"/>
    <cellStyle name="Calculation 3 5 3 4 3" xfId="21682"/>
    <cellStyle name="Calculation 3 5 3 4 3 2" xfId="37943"/>
    <cellStyle name="Calculation 3 5 3 4 4" xfId="17430"/>
    <cellStyle name="Calculation 3 5 3 5" xfId="27598"/>
    <cellStyle name="Calculation 3 5 3 5 2" xfId="43594"/>
    <cellStyle name="Calculation 3 5 3 6" xfId="20326"/>
    <cellStyle name="Calculation 3 5 3 6 2" xfId="36719"/>
    <cellStyle name="Calculation 3 5 3 7" xfId="16512"/>
    <cellStyle name="Calculation 3 5 4" xfId="1062"/>
    <cellStyle name="Calculation 3 5 4 2" xfId="1063"/>
    <cellStyle name="Calculation 3 5 4 2 2" xfId="33021"/>
    <cellStyle name="Calculation 3 5 4 2 2 2" xfId="48732"/>
    <cellStyle name="Calculation 3 5 4 2 3" xfId="24417"/>
    <cellStyle name="Calculation 3 5 4 2 3 2" xfId="40525"/>
    <cellStyle name="Calculation 3 5 4 2 4" xfId="15794"/>
    <cellStyle name="Calculation 3 5 4 3" xfId="1064"/>
    <cellStyle name="Calculation 3 5 4 3 2" xfId="30051"/>
    <cellStyle name="Calculation 3 5 4 3 2 2" xfId="45873"/>
    <cellStyle name="Calculation 3 5 4 3 3" xfId="22149"/>
    <cellStyle name="Calculation 3 5 4 3 3 2" xfId="38368"/>
    <cellStyle name="Calculation 3 5 4 3 4" xfId="17492"/>
    <cellStyle name="Calculation 3 5 4 4" xfId="28246"/>
    <cellStyle name="Calculation 3 5 4 4 2" xfId="44200"/>
    <cellStyle name="Calculation 3 5 4 5" xfId="20781"/>
    <cellStyle name="Calculation 3 5 4 5 2" xfId="37132"/>
    <cellStyle name="Calculation 3 5 4 6" xfId="14899"/>
    <cellStyle name="Calculation 3 5 5" xfId="1065"/>
    <cellStyle name="Calculation 3 5 5 2" xfId="1066"/>
    <cellStyle name="Calculation 3 5 5 2 2" xfId="34005"/>
    <cellStyle name="Calculation 3 5 5 2 2 2" xfId="49716"/>
    <cellStyle name="Calculation 3 5 5 2 3" xfId="25159"/>
    <cellStyle name="Calculation 3 5 5 2 3 2" xfId="41267"/>
    <cellStyle name="Calculation 3 5 5 2 4" xfId="12161"/>
    <cellStyle name="Calculation 3 5 5 3" xfId="1067"/>
    <cellStyle name="Calculation 3 5 5 3 2" xfId="31295"/>
    <cellStyle name="Calculation 3 5 5 3 2 2" xfId="47074"/>
    <cellStyle name="Calculation 3 5 5 3 3" xfId="23126"/>
    <cellStyle name="Calculation 3 5 5 3 3 2" xfId="39302"/>
    <cellStyle name="Calculation 3 5 5 3 4" xfId="11332"/>
    <cellStyle name="Calculation 3 5 5 4" xfId="26534"/>
    <cellStyle name="Calculation 3 5 5 4 2" xfId="42577"/>
    <cellStyle name="Calculation 3 5 5 5" xfId="19499"/>
    <cellStyle name="Calculation 3 5 5 5 2" xfId="35939"/>
    <cellStyle name="Calculation 3 5 5 6" xfId="13428"/>
    <cellStyle name="Calculation 3 5 6" xfId="1068"/>
    <cellStyle name="Calculation 3 5 6 2" xfId="30694"/>
    <cellStyle name="Calculation 3 5 6 2 2" xfId="46495"/>
    <cellStyle name="Calculation 3 5 6 3" xfId="22653"/>
    <cellStyle name="Calculation 3 5 6 3 2" xfId="38851"/>
    <cellStyle name="Calculation 3 5 6 4" xfId="12082"/>
    <cellStyle name="Calculation 3 5 7" xfId="25954"/>
    <cellStyle name="Calculation 3 5 7 2" xfId="42040"/>
    <cellStyle name="Calculation 3 5 8" xfId="19035"/>
    <cellStyle name="Calculation 3 5 8 2" xfId="35518"/>
    <cellStyle name="Calculation 3 5 9" xfId="12543"/>
    <cellStyle name="Calculation 3 6" xfId="1069"/>
    <cellStyle name="Calculation 3 6 2" xfId="1070"/>
    <cellStyle name="Calculation 3 6 2 2" xfId="1071"/>
    <cellStyle name="Calculation 3 6 2 2 2" xfId="32029"/>
    <cellStyle name="Calculation 3 6 2 2 2 2" xfId="47786"/>
    <cellStyle name="Calculation 3 6 2 2 3" xfId="23704"/>
    <cellStyle name="Calculation 3 6 2 2 3 2" xfId="39858"/>
    <cellStyle name="Calculation 3 6 2 2 4" xfId="16811"/>
    <cellStyle name="Calculation 3 6 2 3" xfId="1072"/>
    <cellStyle name="Calculation 3 6 2 3 2" xfId="34687"/>
    <cellStyle name="Calculation 3 6 2 3 2 2" xfId="50398"/>
    <cellStyle name="Calculation 3 6 2 3 3" xfId="25653"/>
    <cellStyle name="Calculation 3 6 2 3 3 2" xfId="41761"/>
    <cellStyle name="Calculation 3 6 2 3 4" xfId="35216"/>
    <cellStyle name="Calculation 3 6 2 4" xfId="1073"/>
    <cellStyle name="Calculation 3 6 2 4 2" xfId="29051"/>
    <cellStyle name="Calculation 3 6 2 4 2 2" xfId="44940"/>
    <cellStyle name="Calculation 3 6 2 4 3" xfId="21427"/>
    <cellStyle name="Calculation 3 6 2 4 3 2" xfId="37713"/>
    <cellStyle name="Calculation 3 6 2 4 4" xfId="17996"/>
    <cellStyle name="Calculation 3 6 2 5" xfId="27260"/>
    <cellStyle name="Calculation 3 6 2 5 2" xfId="43281"/>
    <cellStyle name="Calculation 3 6 2 6" xfId="20071"/>
    <cellStyle name="Calculation 3 6 2 6 2" xfId="36489"/>
    <cellStyle name="Calculation 3 6 2 7" xfId="11899"/>
    <cellStyle name="Calculation 3 6 3" xfId="1074"/>
    <cellStyle name="Calculation 3 6 3 2" xfId="1075"/>
    <cellStyle name="Calculation 3 6 3 2 2" xfId="32569"/>
    <cellStyle name="Calculation 3 6 3 2 2 2" xfId="48291"/>
    <cellStyle name="Calculation 3 6 3 2 3" xfId="24121"/>
    <cellStyle name="Calculation 3 6 3 2 3 2" xfId="40240"/>
    <cellStyle name="Calculation 3 6 3 2 4" xfId="18349"/>
    <cellStyle name="Calculation 3 6 3 3" xfId="1076"/>
    <cellStyle name="Calculation 3 6 3 3 2" xfId="30889"/>
    <cellStyle name="Calculation 3 6 3 3 2 2" xfId="46690"/>
    <cellStyle name="Calculation 3 6 3 3 3" xfId="22804"/>
    <cellStyle name="Calculation 3 6 3 3 3 2" xfId="39002"/>
    <cellStyle name="Calculation 3 6 3 3 4" xfId="11427"/>
    <cellStyle name="Calculation 3 6 3 4" xfId="1077"/>
    <cellStyle name="Calculation 3 6 3 4 2" xfId="29574"/>
    <cellStyle name="Calculation 3 6 3 4 2 2" xfId="45428"/>
    <cellStyle name="Calculation 3 6 3 4 3" xfId="21829"/>
    <cellStyle name="Calculation 3 6 3 4 3 2" xfId="38080"/>
    <cellStyle name="Calculation 3 6 3 4 4" xfId="14678"/>
    <cellStyle name="Calculation 3 6 3 5" xfId="27783"/>
    <cellStyle name="Calculation 3 6 3 5 2" xfId="43769"/>
    <cellStyle name="Calculation 3 6 3 6" xfId="20473"/>
    <cellStyle name="Calculation 3 6 3 6 2" xfId="36856"/>
    <cellStyle name="Calculation 3 6 3 7" xfId="17082"/>
    <cellStyle name="Calculation 3 6 4" xfId="1078"/>
    <cellStyle name="Calculation 3 6 4 2" xfId="1079"/>
    <cellStyle name="Calculation 3 6 4 2 2" xfId="33199"/>
    <cellStyle name="Calculation 3 6 4 2 2 2" xfId="48910"/>
    <cellStyle name="Calculation 3 6 4 2 3" xfId="24557"/>
    <cellStyle name="Calculation 3 6 4 2 3 2" xfId="40665"/>
    <cellStyle name="Calculation 3 6 4 2 4" xfId="10083"/>
    <cellStyle name="Calculation 3 6 4 3" xfId="1080"/>
    <cellStyle name="Calculation 3 6 4 3 2" xfId="30236"/>
    <cellStyle name="Calculation 3 6 4 3 2 2" xfId="46048"/>
    <cellStyle name="Calculation 3 6 4 3 3" xfId="22296"/>
    <cellStyle name="Calculation 3 6 4 3 3 2" xfId="38505"/>
    <cellStyle name="Calculation 3 6 4 3 4" xfId="14241"/>
    <cellStyle name="Calculation 3 6 4 4" xfId="28431"/>
    <cellStyle name="Calculation 3 6 4 4 2" xfId="44375"/>
    <cellStyle name="Calculation 3 6 4 5" xfId="20928"/>
    <cellStyle name="Calculation 3 6 4 5 2" xfId="37269"/>
    <cellStyle name="Calculation 3 6 4 6" xfId="11527"/>
    <cellStyle name="Calculation 3 6 5" xfId="1081"/>
    <cellStyle name="Calculation 3 6 5 2" xfId="1082"/>
    <cellStyle name="Calculation 3 6 5 2 2" xfId="30943"/>
    <cellStyle name="Calculation 3 6 5 2 2 2" xfId="46744"/>
    <cellStyle name="Calculation 3 6 5 2 3" xfId="22846"/>
    <cellStyle name="Calculation 3 6 5 2 3 2" xfId="39044"/>
    <cellStyle name="Calculation 3 6 5 2 4" xfId="17490"/>
    <cellStyle name="Calculation 3 6 5 3" xfId="1083"/>
    <cellStyle name="Calculation 3 6 5 3 2" xfId="31480"/>
    <cellStyle name="Calculation 3 6 5 3 2 2" xfId="47249"/>
    <cellStyle name="Calculation 3 6 5 3 3" xfId="23273"/>
    <cellStyle name="Calculation 3 6 5 3 3 2" xfId="39439"/>
    <cellStyle name="Calculation 3 6 5 3 4" xfId="15455"/>
    <cellStyle name="Calculation 3 6 5 4" xfId="26719"/>
    <cellStyle name="Calculation 3 6 5 4 2" xfId="42752"/>
    <cellStyle name="Calculation 3 6 5 5" xfId="19646"/>
    <cellStyle name="Calculation 3 6 5 5 2" xfId="36076"/>
    <cellStyle name="Calculation 3 6 5 6" xfId="15106"/>
    <cellStyle name="Calculation 3 6 6" xfId="1084"/>
    <cellStyle name="Calculation 3 6 6 2" xfId="30873"/>
    <cellStyle name="Calculation 3 6 6 2 2" xfId="46674"/>
    <cellStyle name="Calculation 3 6 6 3" xfId="22792"/>
    <cellStyle name="Calculation 3 6 6 3 2" xfId="38990"/>
    <cellStyle name="Calculation 3 6 6 4" xfId="11591"/>
    <cellStyle name="Calculation 3 6 7" xfId="26139"/>
    <cellStyle name="Calculation 3 6 7 2" xfId="42215"/>
    <cellStyle name="Calculation 3 6 8" xfId="19182"/>
    <cellStyle name="Calculation 3 6 8 2" xfId="35655"/>
    <cellStyle name="Calculation 3 6 9" xfId="17528"/>
    <cellStyle name="Calculation 3 7" xfId="1085"/>
    <cellStyle name="Calculation 3 7 2" xfId="1086"/>
    <cellStyle name="Calculation 3 7 2 2" xfId="31120"/>
    <cellStyle name="Calculation 3 7 2 2 2" xfId="46910"/>
    <cellStyle name="Calculation 3 7 2 3" xfId="22987"/>
    <cellStyle name="Calculation 3 7 2 3 2" xfId="39174"/>
    <cellStyle name="Calculation 3 7 2 4" xfId="11313"/>
    <cellStyle name="Calculation 3 7 3" xfId="1087"/>
    <cellStyle name="Calculation 3 7 3 2" xfId="33623"/>
    <cellStyle name="Calculation 3 7 3 2 2" xfId="49334"/>
    <cellStyle name="Calculation 3 7 3 3" xfId="24882"/>
    <cellStyle name="Calculation 3 7 3 3 2" xfId="40990"/>
    <cellStyle name="Calculation 3 7 3 4" xfId="16849"/>
    <cellStyle name="Calculation 3 7 4" xfId="1088"/>
    <cellStyle name="Calculation 3 7 4 2" xfId="18613"/>
    <cellStyle name="Calculation 3 7 4 2 2" xfId="28649"/>
    <cellStyle name="Calculation 3 7 4 2 2 2" xfId="44571"/>
    <cellStyle name="Calculation 3 7 4 2 3" xfId="35367"/>
    <cellStyle name="Calculation 3 7 4 3" xfId="21105"/>
    <cellStyle name="Calculation 3 7 4 3 2" xfId="37424"/>
    <cellStyle name="Calculation 3 7 4 4" xfId="17313"/>
    <cellStyle name="Calculation 3 7 5" xfId="26359"/>
    <cellStyle name="Calculation 3 7 5 2" xfId="42413"/>
    <cellStyle name="Calculation 3 7 6" xfId="19360"/>
    <cellStyle name="Calculation 3 7 6 2" xfId="35811"/>
    <cellStyle name="Calculation 3 7 7" xfId="16117"/>
    <cellStyle name="Calculation 3 8" xfId="1089"/>
    <cellStyle name="Calculation 3 8 2" xfId="1090"/>
    <cellStyle name="Calculation 3 8 2 2" xfId="31677"/>
    <cellStyle name="Calculation 3 8 2 2 2" xfId="47435"/>
    <cellStyle name="Calculation 3 8 2 3" xfId="23429"/>
    <cellStyle name="Calculation 3 8 2 3 2" xfId="39584"/>
    <cellStyle name="Calculation 3 8 2 4" xfId="16042"/>
    <cellStyle name="Calculation 3 8 3" xfId="1091"/>
    <cellStyle name="Calculation 3 8 3 2" xfId="33592"/>
    <cellStyle name="Calculation 3 8 3 2 2" xfId="49303"/>
    <cellStyle name="Calculation 3 8 3 3" xfId="24859"/>
    <cellStyle name="Calculation 3 8 3 3 2" xfId="40967"/>
    <cellStyle name="Calculation 3 8 3 4" xfId="14617"/>
    <cellStyle name="Calculation 3 8 4" xfId="1092"/>
    <cellStyle name="Calculation 3 8 4 2" xfId="28703"/>
    <cellStyle name="Calculation 3 8 4 2 2" xfId="44593"/>
    <cellStyle name="Calculation 3 8 4 3" xfId="21155"/>
    <cellStyle name="Calculation 3 8 4 3 2" xfId="37442"/>
    <cellStyle name="Calculation 3 8 4 4" xfId="13848"/>
    <cellStyle name="Calculation 3 8 5" xfId="26912"/>
    <cellStyle name="Calculation 3 8 5 2" xfId="42934"/>
    <cellStyle name="Calculation 3 8 6" xfId="19799"/>
    <cellStyle name="Calculation 3 8 6 2" xfId="36218"/>
    <cellStyle name="Calculation 3 8 7" xfId="14290"/>
    <cellStyle name="Calculation 3 9" xfId="1093"/>
    <cellStyle name="Calculation 3 9 2" xfId="1094"/>
    <cellStyle name="Calculation 3 9 2 2" xfId="32848"/>
    <cellStyle name="Calculation 3 9 2 2 2" xfId="48559"/>
    <cellStyle name="Calculation 3 9 2 3" xfId="24283"/>
    <cellStyle name="Calculation 3 9 2 3 2" xfId="40391"/>
    <cellStyle name="Calculation 3 9 2 4" xfId="10187"/>
    <cellStyle name="Calculation 3 9 3" xfId="1095"/>
    <cellStyle name="Calculation 3 9 3 2" xfId="29870"/>
    <cellStyle name="Calculation 3 9 3 2 2" xfId="45703"/>
    <cellStyle name="Calculation 3 9 3 3" xfId="22007"/>
    <cellStyle name="Calculation 3 9 3 3 2" xfId="38237"/>
    <cellStyle name="Calculation 3 9 3 4" xfId="18264"/>
    <cellStyle name="Calculation 3 9 4" xfId="28067"/>
    <cellStyle name="Calculation 3 9 4 2" xfId="44032"/>
    <cellStyle name="Calculation 3 9 5" xfId="20640"/>
    <cellStyle name="Calculation 3 9 5 2" xfId="37002"/>
    <cellStyle name="Calculation 3 9 6" xfId="14881"/>
    <cellStyle name="Calculation 30" xfId="9648"/>
    <cellStyle name="Calculation 31" xfId="9649"/>
    <cellStyle name="Calculation 32" xfId="13448"/>
    <cellStyle name="Calculation 4" xfId="1096"/>
    <cellStyle name="Calculation 4 10" xfId="1097"/>
    <cellStyle name="Calculation 4 10 2" xfId="1098"/>
    <cellStyle name="Calculation 4 10 2 2" xfId="32854"/>
    <cellStyle name="Calculation 4 10 2 2 2" xfId="48565"/>
    <cellStyle name="Calculation 4 10 2 3" xfId="24288"/>
    <cellStyle name="Calculation 4 10 2 3 2" xfId="40396"/>
    <cellStyle name="Calculation 4 10 2 4" xfId="13969"/>
    <cellStyle name="Calculation 4 10 3" xfId="1099"/>
    <cellStyle name="Calculation 4 10 3 2" xfId="29877"/>
    <cellStyle name="Calculation 4 10 3 2 2" xfId="45708"/>
    <cellStyle name="Calculation 4 10 3 3" xfId="22013"/>
    <cellStyle name="Calculation 4 10 3 3 2" xfId="38241"/>
    <cellStyle name="Calculation 4 10 3 4" xfId="16207"/>
    <cellStyle name="Calculation 4 10 4" xfId="28074"/>
    <cellStyle name="Calculation 4 10 4 2" xfId="44037"/>
    <cellStyle name="Calculation 4 10 5" xfId="20646"/>
    <cellStyle name="Calculation 4 10 5 2" xfId="37006"/>
    <cellStyle name="Calculation 4 10 6" xfId="13845"/>
    <cellStyle name="Calculation 4 11" xfId="1100"/>
    <cellStyle name="Calculation 4 11 2" xfId="1101"/>
    <cellStyle name="Calculation 4 11 2 2" xfId="34760"/>
    <cellStyle name="Calculation 4 11 2 2 2" xfId="50471"/>
    <cellStyle name="Calculation 4 11 2 3" xfId="25708"/>
    <cellStyle name="Calculation 4 11 2 3 2" xfId="41816"/>
    <cellStyle name="Calculation 4 11 2 4" xfId="18352"/>
    <cellStyle name="Calculation 4 11 2 5" xfId="35289"/>
    <cellStyle name="Calculation 4 11 3" xfId="1102"/>
    <cellStyle name="Calculation 4 11 3 2" xfId="31078"/>
    <cellStyle name="Calculation 4 11 3 2 2" xfId="46877"/>
    <cellStyle name="Calculation 4 11 3 3" xfId="22953"/>
    <cellStyle name="Calculation 4 11 3 3 2" xfId="39149"/>
    <cellStyle name="Calculation 4 11 3 4" xfId="14989"/>
    <cellStyle name="Calculation 4 11 3 5" xfId="14869"/>
    <cellStyle name="Calculation 4 11 4" xfId="26331"/>
    <cellStyle name="Calculation 4 11 4 2" xfId="42394"/>
    <cellStyle name="Calculation 4 11 5" xfId="19336"/>
    <cellStyle name="Calculation 4 11 5 2" xfId="35796"/>
    <cellStyle name="Calculation 4 11 6" xfId="10550"/>
    <cellStyle name="Calculation 4 11 7" xfId="10094"/>
    <cellStyle name="Calculation 4 12" xfId="1103"/>
    <cellStyle name="Calculation 4 12 2" xfId="30505"/>
    <cellStyle name="Calculation 4 12 2 2" xfId="46306"/>
    <cellStyle name="Calculation 4 12 3" xfId="22507"/>
    <cellStyle name="Calculation 4 12 3 2" xfId="38705"/>
    <cellStyle name="Calculation 4 12 4" xfId="17932"/>
    <cellStyle name="Calculation 4 13" xfId="1104"/>
    <cellStyle name="Calculation 4 13 2" xfId="18593"/>
    <cellStyle name="Calculation 4 13 2 2" xfId="28626"/>
    <cellStyle name="Calculation 4 13 2 2 2" xfId="44557"/>
    <cellStyle name="Calculation 4 13 2 3" xfId="35356"/>
    <cellStyle name="Calculation 4 13 3" xfId="21085"/>
    <cellStyle name="Calculation 4 13 3 2" xfId="37413"/>
    <cellStyle name="Calculation 4 13 4" xfId="12775"/>
    <cellStyle name="Calculation 4 13 5" xfId="9870"/>
    <cellStyle name="Calculation 4 14" xfId="25786"/>
    <cellStyle name="Calculation 4 14 2" xfId="41881"/>
    <cellStyle name="Calculation 4 15" xfId="18902"/>
    <cellStyle name="Calculation 4 15 2" xfId="35394"/>
    <cellStyle name="Calculation 4 16" xfId="13468"/>
    <cellStyle name="Calculation 4 2" xfId="1105"/>
    <cellStyle name="Calculation 4 2 10" xfId="1106"/>
    <cellStyle name="Calculation 4 2 10 2" xfId="30551"/>
    <cellStyle name="Calculation 4 2 10 2 2" xfId="46352"/>
    <cellStyle name="Calculation 4 2 10 3" xfId="22543"/>
    <cellStyle name="Calculation 4 2 10 3 2" xfId="38741"/>
    <cellStyle name="Calculation 4 2 10 4" xfId="11178"/>
    <cellStyle name="Calculation 4 2 11" xfId="25825"/>
    <cellStyle name="Calculation 4 2 11 2" xfId="41912"/>
    <cellStyle name="Calculation 4 2 12" xfId="18935"/>
    <cellStyle name="Calculation 4 2 12 2" xfId="35419"/>
    <cellStyle name="Calculation 4 2 13" xfId="17446"/>
    <cellStyle name="Calculation 4 2 2" xfId="1107"/>
    <cellStyle name="Calculation 4 2 2 10" xfId="25837"/>
    <cellStyle name="Calculation 4 2 2 10 2" xfId="41924"/>
    <cellStyle name="Calculation 4 2 2 11" xfId="18944"/>
    <cellStyle name="Calculation 4 2 2 11 2" xfId="35428"/>
    <cellStyle name="Calculation 4 2 2 12" xfId="17063"/>
    <cellStyle name="Calculation 4 2 2 2" xfId="1108"/>
    <cellStyle name="Calculation 4 2 2 2 10" xfId="18932"/>
    <cellStyle name="Calculation 4 2 2 2 10 2" xfId="35416"/>
    <cellStyle name="Calculation 4 2 2 2 11" xfId="15596"/>
    <cellStyle name="Calculation 4 2 2 2 2" xfId="1109"/>
    <cellStyle name="Calculation 4 2 2 2 2 10" xfId="13685"/>
    <cellStyle name="Calculation 4 2 2 2 2 2" xfId="1110"/>
    <cellStyle name="Calculation 4 2 2 2 2 2 2" xfId="1111"/>
    <cellStyle name="Calculation 4 2 2 2 2 2 2 2" xfId="1112"/>
    <cellStyle name="Calculation 4 2 2 2 2 2 2 2 2" xfId="31959"/>
    <cellStyle name="Calculation 4 2 2 2 2 2 2 2 2 2" xfId="47716"/>
    <cellStyle name="Calculation 4 2 2 2 2 2 2 2 3" xfId="23651"/>
    <cellStyle name="Calculation 4 2 2 2 2 2 2 2 3 2" xfId="39805"/>
    <cellStyle name="Calculation 4 2 2 2 2 2 2 2 4" xfId="16608"/>
    <cellStyle name="Calculation 4 2 2 2 2 2 2 3" xfId="1113"/>
    <cellStyle name="Calculation 4 2 2 2 2 2 2 3 2" xfId="33497"/>
    <cellStyle name="Calculation 4 2 2 2 2 2 2 3 2 2" xfId="49208"/>
    <cellStyle name="Calculation 4 2 2 2 2 2 2 3 3" xfId="24784"/>
    <cellStyle name="Calculation 4 2 2 2 2 2 2 3 3 2" xfId="40892"/>
    <cellStyle name="Calculation 4 2 2 2 2 2 2 3 4" xfId="14086"/>
    <cellStyle name="Calculation 4 2 2 2 2 2 2 4" xfId="1114"/>
    <cellStyle name="Calculation 4 2 2 2 2 2 2 4 2" xfId="28981"/>
    <cellStyle name="Calculation 4 2 2 2 2 2 2 4 2 2" xfId="44870"/>
    <cellStyle name="Calculation 4 2 2 2 2 2 2 4 3" xfId="21374"/>
    <cellStyle name="Calculation 4 2 2 2 2 2 2 4 3 2" xfId="37660"/>
    <cellStyle name="Calculation 4 2 2 2 2 2 2 4 4" xfId="13842"/>
    <cellStyle name="Calculation 4 2 2 2 2 2 2 5" xfId="27190"/>
    <cellStyle name="Calculation 4 2 2 2 2 2 2 5 2" xfId="43211"/>
    <cellStyle name="Calculation 4 2 2 2 2 2 2 6" xfId="20018"/>
    <cellStyle name="Calculation 4 2 2 2 2 2 2 6 2" xfId="36436"/>
    <cellStyle name="Calculation 4 2 2 2 2 2 2 7" xfId="18403"/>
    <cellStyle name="Calculation 4 2 2 2 2 2 3" xfId="1115"/>
    <cellStyle name="Calculation 4 2 2 2 2 2 3 2" xfId="1116"/>
    <cellStyle name="Calculation 4 2 2 2 2 2 3 2 2" xfId="32490"/>
    <cellStyle name="Calculation 4 2 2 2 2 2 3 2 2 2" xfId="48222"/>
    <cellStyle name="Calculation 4 2 2 2 2 2 3 2 3" xfId="24058"/>
    <cellStyle name="Calculation 4 2 2 2 2 2 3 2 3 2" xfId="40187"/>
    <cellStyle name="Calculation 4 2 2 2 2 2 3 2 4" xfId="15546"/>
    <cellStyle name="Calculation 4 2 2 2 2 2 3 3" xfId="1117"/>
    <cellStyle name="Calculation 4 2 2 2 2 2 3 3 2" xfId="34240"/>
    <cellStyle name="Calculation 4 2 2 2 2 2 3 3 2 2" xfId="49951"/>
    <cellStyle name="Calculation 4 2 2 2 2 2 3 3 3" xfId="25332"/>
    <cellStyle name="Calculation 4 2 2 2 2 2 3 3 3 2" xfId="41440"/>
    <cellStyle name="Calculation 4 2 2 2 2 2 3 3 4" xfId="10579"/>
    <cellStyle name="Calculation 4 2 2 2 2 2 3 4" xfId="1118"/>
    <cellStyle name="Calculation 4 2 2 2 2 2 3 4 2" xfId="29495"/>
    <cellStyle name="Calculation 4 2 2 2 2 2 3 4 2 2" xfId="45359"/>
    <cellStyle name="Calculation 4 2 2 2 2 2 3 4 3" xfId="21766"/>
    <cellStyle name="Calculation 4 2 2 2 2 2 3 4 3 2" xfId="38027"/>
    <cellStyle name="Calculation 4 2 2 2 2 2 3 4 4" xfId="14608"/>
    <cellStyle name="Calculation 4 2 2 2 2 2 3 5" xfId="27704"/>
    <cellStyle name="Calculation 4 2 2 2 2 2 3 5 2" xfId="43700"/>
    <cellStyle name="Calculation 4 2 2 2 2 2 3 6" xfId="20410"/>
    <cellStyle name="Calculation 4 2 2 2 2 2 3 6 2" xfId="36803"/>
    <cellStyle name="Calculation 4 2 2 2 2 2 3 7" xfId="14150"/>
    <cellStyle name="Calculation 4 2 2 2 2 2 4" xfId="1119"/>
    <cellStyle name="Calculation 4 2 2 2 2 2 4 2" xfId="1120"/>
    <cellStyle name="Calculation 4 2 2 2 2 2 4 2 2" xfId="33127"/>
    <cellStyle name="Calculation 4 2 2 2 2 2 4 2 2 2" xfId="48838"/>
    <cellStyle name="Calculation 4 2 2 2 2 2 4 2 3" xfId="24501"/>
    <cellStyle name="Calculation 4 2 2 2 2 2 4 2 3 2" xfId="40609"/>
    <cellStyle name="Calculation 4 2 2 2 2 2 4 2 4" xfId="11029"/>
    <cellStyle name="Calculation 4 2 2 2 2 2 4 3" xfId="1121"/>
    <cellStyle name="Calculation 4 2 2 2 2 2 4 3 2" xfId="30157"/>
    <cellStyle name="Calculation 4 2 2 2 2 2 4 3 2 2" xfId="45979"/>
    <cellStyle name="Calculation 4 2 2 2 2 2 4 3 3" xfId="22233"/>
    <cellStyle name="Calculation 4 2 2 2 2 2 4 3 3 2" xfId="38452"/>
    <cellStyle name="Calculation 4 2 2 2 2 2 4 3 4" xfId="17239"/>
    <cellStyle name="Calculation 4 2 2 2 2 2 4 4" xfId="28352"/>
    <cellStyle name="Calculation 4 2 2 2 2 2 4 4 2" xfId="44306"/>
    <cellStyle name="Calculation 4 2 2 2 2 2 4 5" xfId="20865"/>
    <cellStyle name="Calculation 4 2 2 2 2 2 4 5 2" xfId="37216"/>
    <cellStyle name="Calculation 4 2 2 2 2 2 4 6" xfId="11810"/>
    <cellStyle name="Calculation 4 2 2 2 2 2 5" xfId="1122"/>
    <cellStyle name="Calculation 4 2 2 2 2 2 5 2" xfId="1123"/>
    <cellStyle name="Calculation 4 2 2 2 2 2 5 2 2" xfId="34485"/>
    <cellStyle name="Calculation 4 2 2 2 2 2 5 2 2 2" xfId="50196"/>
    <cellStyle name="Calculation 4 2 2 2 2 2 5 2 3" xfId="25507"/>
    <cellStyle name="Calculation 4 2 2 2 2 2 5 2 3 2" xfId="41615"/>
    <cellStyle name="Calculation 4 2 2 2 2 2 5 2 4" xfId="35014"/>
    <cellStyle name="Calculation 4 2 2 2 2 2 5 3" xfId="1124"/>
    <cellStyle name="Calculation 4 2 2 2 2 2 5 3 2" xfId="31401"/>
    <cellStyle name="Calculation 4 2 2 2 2 2 5 3 2 2" xfId="47180"/>
    <cellStyle name="Calculation 4 2 2 2 2 2 5 3 3" xfId="23210"/>
    <cellStyle name="Calculation 4 2 2 2 2 2 5 3 3 2" xfId="39386"/>
    <cellStyle name="Calculation 4 2 2 2 2 2 5 3 4" xfId="16406"/>
    <cellStyle name="Calculation 4 2 2 2 2 2 5 4" xfId="26640"/>
    <cellStyle name="Calculation 4 2 2 2 2 2 5 4 2" xfId="42683"/>
    <cellStyle name="Calculation 4 2 2 2 2 2 5 5" xfId="19583"/>
    <cellStyle name="Calculation 4 2 2 2 2 2 5 5 2" xfId="36023"/>
    <cellStyle name="Calculation 4 2 2 2 2 2 5 6" xfId="11117"/>
    <cellStyle name="Calculation 4 2 2 2 2 2 6" xfId="1125"/>
    <cellStyle name="Calculation 4 2 2 2 2 2 6 2" xfId="30800"/>
    <cellStyle name="Calculation 4 2 2 2 2 2 6 2 2" xfId="46601"/>
    <cellStyle name="Calculation 4 2 2 2 2 2 6 3" xfId="22737"/>
    <cellStyle name="Calculation 4 2 2 2 2 2 6 3 2" xfId="38935"/>
    <cellStyle name="Calculation 4 2 2 2 2 2 6 4" xfId="15796"/>
    <cellStyle name="Calculation 4 2 2 2 2 2 7" xfId="26060"/>
    <cellStyle name="Calculation 4 2 2 2 2 2 7 2" xfId="42146"/>
    <cellStyle name="Calculation 4 2 2 2 2 2 8" xfId="19119"/>
    <cellStyle name="Calculation 4 2 2 2 2 2 8 2" xfId="35602"/>
    <cellStyle name="Calculation 4 2 2 2 2 2 9" xfId="9959"/>
    <cellStyle name="Calculation 4 2 2 2 2 3" xfId="1126"/>
    <cellStyle name="Calculation 4 2 2 2 2 3 2" xfId="1127"/>
    <cellStyle name="Calculation 4 2 2 2 2 3 2 2" xfId="1128"/>
    <cellStyle name="Calculation 4 2 2 2 2 3 2 2 2" xfId="32144"/>
    <cellStyle name="Calculation 4 2 2 2 2 3 2 2 2 2" xfId="47899"/>
    <cellStyle name="Calculation 4 2 2 2 2 3 2 2 3" xfId="23794"/>
    <cellStyle name="Calculation 4 2 2 2 2 3 2 2 3 2" xfId="39946"/>
    <cellStyle name="Calculation 4 2 2 2 2 3 2 2 4" xfId="18870"/>
    <cellStyle name="Calculation 4 2 2 2 2 3 2 3" xfId="1129"/>
    <cellStyle name="Calculation 4 2 2 2 2 3 2 3 2" xfId="32226"/>
    <cellStyle name="Calculation 4 2 2 2 2 3 2 3 2 2" xfId="47979"/>
    <cellStyle name="Calculation 4 2 2 2 2 3 2 3 3" xfId="23858"/>
    <cellStyle name="Calculation 4 2 2 2 2 3 2 3 3 2" xfId="40008"/>
    <cellStyle name="Calculation 4 2 2 2 2 3 2 3 4" xfId="14597"/>
    <cellStyle name="Calculation 4 2 2 2 2 3 2 4" xfId="1130"/>
    <cellStyle name="Calculation 4 2 2 2 2 3 2 4 2" xfId="29165"/>
    <cellStyle name="Calculation 4 2 2 2 2 3 2 4 2 2" xfId="45052"/>
    <cellStyle name="Calculation 4 2 2 2 2 3 2 4 3" xfId="21517"/>
    <cellStyle name="Calculation 4 2 2 2 2 3 2 4 3 2" xfId="37801"/>
    <cellStyle name="Calculation 4 2 2 2 2 3 2 4 4" xfId="13605"/>
    <cellStyle name="Calculation 4 2 2 2 2 3 2 5" xfId="27374"/>
    <cellStyle name="Calculation 4 2 2 2 2 3 2 5 2" xfId="43393"/>
    <cellStyle name="Calculation 4 2 2 2 2 3 2 6" xfId="20161"/>
    <cellStyle name="Calculation 4 2 2 2 2 3 2 6 2" xfId="36577"/>
    <cellStyle name="Calculation 4 2 2 2 2 3 2 7" xfId="13414"/>
    <cellStyle name="Calculation 4 2 2 2 2 3 3" xfId="1131"/>
    <cellStyle name="Calculation 4 2 2 2 2 3 3 2" xfId="1132"/>
    <cellStyle name="Calculation 4 2 2 2 2 3 3 2 2" xfId="32688"/>
    <cellStyle name="Calculation 4 2 2 2 2 3 3 2 2 2" xfId="48400"/>
    <cellStyle name="Calculation 4 2 2 2 2 3 3 2 3" xfId="24217"/>
    <cellStyle name="Calculation 4 2 2 2 2 3 3 2 3 2" xfId="40326"/>
    <cellStyle name="Calculation 4 2 2 2 2 3 3 2 4" xfId="17397"/>
    <cellStyle name="Calculation 4 2 2 2 2 3 3 3" xfId="1133"/>
    <cellStyle name="Calculation 4 2 2 2 2 3 3 3 2" xfId="34654"/>
    <cellStyle name="Calculation 4 2 2 2 2 3 3 3 2 2" xfId="50365"/>
    <cellStyle name="Calculation 4 2 2 2 2 3 3 3 3" xfId="25627"/>
    <cellStyle name="Calculation 4 2 2 2 2 3 3 3 3 2" xfId="41735"/>
    <cellStyle name="Calculation 4 2 2 2 2 3 3 3 4" xfId="35183"/>
    <cellStyle name="Calculation 4 2 2 2 2 3 3 4" xfId="1134"/>
    <cellStyle name="Calculation 4 2 2 2 2 3 3 4 2" xfId="29693"/>
    <cellStyle name="Calculation 4 2 2 2 2 3 3 4 2 2" xfId="45537"/>
    <cellStyle name="Calculation 4 2 2 2 2 3 3 4 3" xfId="21925"/>
    <cellStyle name="Calculation 4 2 2 2 2 3 3 4 3 2" xfId="38166"/>
    <cellStyle name="Calculation 4 2 2 2 2 3 3 4 4" xfId="13443"/>
    <cellStyle name="Calculation 4 2 2 2 2 3 3 5" xfId="27902"/>
    <cellStyle name="Calculation 4 2 2 2 2 3 3 5 2" xfId="43878"/>
    <cellStyle name="Calculation 4 2 2 2 2 3 3 6" xfId="20569"/>
    <cellStyle name="Calculation 4 2 2 2 2 3 3 6 2" xfId="36942"/>
    <cellStyle name="Calculation 4 2 2 2 2 3 3 7" xfId="15461"/>
    <cellStyle name="Calculation 4 2 2 2 2 3 4" xfId="1135"/>
    <cellStyle name="Calculation 4 2 2 2 2 3 4 2" xfId="1136"/>
    <cellStyle name="Calculation 4 2 2 2 2 3 4 2 2" xfId="33314"/>
    <cellStyle name="Calculation 4 2 2 2 2 3 4 2 2 2" xfId="49025"/>
    <cellStyle name="Calculation 4 2 2 2 2 3 4 2 3" xfId="24648"/>
    <cellStyle name="Calculation 4 2 2 2 2 3 4 2 3 2" xfId="40756"/>
    <cellStyle name="Calculation 4 2 2 2 2 3 4 2 4" xfId="14816"/>
    <cellStyle name="Calculation 4 2 2 2 2 3 4 3" xfId="1137"/>
    <cellStyle name="Calculation 4 2 2 2 2 3 4 3 2" xfId="30362"/>
    <cellStyle name="Calculation 4 2 2 2 2 3 4 3 2 2" xfId="46164"/>
    <cellStyle name="Calculation 4 2 2 2 2 3 4 3 3" xfId="22398"/>
    <cellStyle name="Calculation 4 2 2 2 2 3 4 3 3 2" xfId="38597"/>
    <cellStyle name="Calculation 4 2 2 2 2 3 4 3 4" xfId="12807"/>
    <cellStyle name="Calculation 4 2 2 2 2 3 4 4" xfId="28552"/>
    <cellStyle name="Calculation 4 2 2 2 2 3 4 4 2" xfId="44486"/>
    <cellStyle name="Calculation 4 2 2 2 2 3 4 5" xfId="21026"/>
    <cellStyle name="Calculation 4 2 2 2 2 3 4 5 2" xfId="37357"/>
    <cellStyle name="Calculation 4 2 2 2 2 3 4 6" xfId="17610"/>
    <cellStyle name="Calculation 4 2 2 2 2 3 5" xfId="1138"/>
    <cellStyle name="Calculation 4 2 2 2 2 3 5 2" xfId="1139"/>
    <cellStyle name="Calculation 4 2 2 2 2 3 5 2 2" xfId="34805"/>
    <cellStyle name="Calculation 4 2 2 2 2 3 5 2 2 2" xfId="50516"/>
    <cellStyle name="Calculation 4 2 2 2 2 3 5 2 3" xfId="25744"/>
    <cellStyle name="Calculation 4 2 2 2 2 3 5 2 3 2" xfId="41852"/>
    <cellStyle name="Calculation 4 2 2 2 2 3 5 2 4" xfId="35334"/>
    <cellStyle name="Calculation 4 2 2 2 2 3 5 3" xfId="1140"/>
    <cellStyle name="Calculation 4 2 2 2 2 3 5 3 2" xfId="31599"/>
    <cellStyle name="Calculation 4 2 2 2 2 3 5 3 2 2" xfId="47358"/>
    <cellStyle name="Calculation 4 2 2 2 2 3 5 3 3" xfId="23369"/>
    <cellStyle name="Calculation 4 2 2 2 2 3 5 3 3 2" xfId="39525"/>
    <cellStyle name="Calculation 4 2 2 2 2 3 5 3 4" xfId="10068"/>
    <cellStyle name="Calculation 4 2 2 2 2 3 5 4" xfId="26838"/>
    <cellStyle name="Calculation 4 2 2 2 2 3 5 4 2" xfId="42861"/>
    <cellStyle name="Calculation 4 2 2 2 2 3 5 5" xfId="19742"/>
    <cellStyle name="Calculation 4 2 2 2 2 3 5 5 2" xfId="36162"/>
    <cellStyle name="Calculation 4 2 2 2 2 3 5 6" xfId="15888"/>
    <cellStyle name="Calculation 4 2 2 2 2 3 6" xfId="1141"/>
    <cellStyle name="Calculation 4 2 2 2 2 3 6 2" xfId="31004"/>
    <cellStyle name="Calculation 4 2 2 2 2 3 6 2 2" xfId="46805"/>
    <cellStyle name="Calculation 4 2 2 2 2 3 6 3" xfId="22895"/>
    <cellStyle name="Calculation 4 2 2 2 2 3 6 3 2" xfId="39093"/>
    <cellStyle name="Calculation 4 2 2 2 2 3 6 4" xfId="15884"/>
    <cellStyle name="Calculation 4 2 2 2 2 3 7" xfId="26258"/>
    <cellStyle name="Calculation 4 2 2 2 2 3 7 2" xfId="42324"/>
    <cellStyle name="Calculation 4 2 2 2 2 3 8" xfId="19278"/>
    <cellStyle name="Calculation 4 2 2 2 2 3 8 2" xfId="35741"/>
    <cellStyle name="Calculation 4 2 2 2 2 3 9" xfId="14375"/>
    <cellStyle name="Calculation 4 2 2 2 2 4" xfId="1142"/>
    <cellStyle name="Calculation 4 2 2 2 2 4 2" xfId="1143"/>
    <cellStyle name="Calculation 4 2 2 2 2 4 2 2" xfId="31795"/>
    <cellStyle name="Calculation 4 2 2 2 2 4 2 2 2" xfId="47552"/>
    <cellStyle name="Calculation 4 2 2 2 2 4 2 3" xfId="23523"/>
    <cellStyle name="Calculation 4 2 2 2 2 4 2 3 2" xfId="39677"/>
    <cellStyle name="Calculation 4 2 2 2 2 4 2 4" xfId="16960"/>
    <cellStyle name="Calculation 4 2 2 2 2 4 3" xfId="1144"/>
    <cellStyle name="Calculation 4 2 2 2 2 4 3 2" xfId="34404"/>
    <cellStyle name="Calculation 4 2 2 2 2 4 3 2 2" xfId="50115"/>
    <cellStyle name="Calculation 4 2 2 2 2 4 3 3" xfId="25448"/>
    <cellStyle name="Calculation 4 2 2 2 2 4 3 3 2" xfId="41556"/>
    <cellStyle name="Calculation 4 2 2 2 2 4 3 4" xfId="34933"/>
    <cellStyle name="Calculation 4 2 2 2 2 4 4" xfId="1145"/>
    <cellStyle name="Calculation 4 2 2 2 2 4 4 2" xfId="28817"/>
    <cellStyle name="Calculation 4 2 2 2 2 4 4 2 2" xfId="44706"/>
    <cellStyle name="Calculation 4 2 2 2 2 4 4 3" xfId="21246"/>
    <cellStyle name="Calculation 4 2 2 2 2 4 4 3 2" xfId="37532"/>
    <cellStyle name="Calculation 4 2 2 2 2 4 4 4" xfId="12226"/>
    <cellStyle name="Calculation 4 2 2 2 2 4 5" xfId="27026"/>
    <cellStyle name="Calculation 4 2 2 2 2 4 5 2" xfId="43047"/>
    <cellStyle name="Calculation 4 2 2 2 2 4 6" xfId="19890"/>
    <cellStyle name="Calculation 4 2 2 2 2 4 6 2" xfId="36308"/>
    <cellStyle name="Calculation 4 2 2 2 2 4 7" xfId="17051"/>
    <cellStyle name="Calculation 4 2 2 2 2 5" xfId="1146"/>
    <cellStyle name="Calculation 4 2 2 2 2 5 2" xfId="1147"/>
    <cellStyle name="Calculation 4 2 2 2 2 5 2 2" xfId="32962"/>
    <cellStyle name="Calculation 4 2 2 2 2 5 2 2 2" xfId="48673"/>
    <cellStyle name="Calculation 4 2 2 2 2 5 2 3" xfId="24373"/>
    <cellStyle name="Calculation 4 2 2 2 2 5 2 3 2" xfId="40481"/>
    <cellStyle name="Calculation 4 2 2 2 2 5 2 4" xfId="15883"/>
    <cellStyle name="Calculation 4 2 2 2 2 5 3" xfId="1148"/>
    <cellStyle name="Calculation 4 2 2 2 2 5 3 2" xfId="29992"/>
    <cellStyle name="Calculation 4 2 2 2 2 5 3 2 2" xfId="45815"/>
    <cellStyle name="Calculation 4 2 2 2 2 5 3 3" xfId="22104"/>
    <cellStyle name="Calculation 4 2 2 2 2 5 3 3 2" xfId="38324"/>
    <cellStyle name="Calculation 4 2 2 2 2 5 3 4" xfId="16112"/>
    <cellStyle name="Calculation 4 2 2 2 2 5 4" xfId="28187"/>
    <cellStyle name="Calculation 4 2 2 2 2 5 4 2" xfId="44142"/>
    <cellStyle name="Calculation 4 2 2 2 2 5 5" xfId="20736"/>
    <cellStyle name="Calculation 4 2 2 2 2 5 5 2" xfId="37088"/>
    <cellStyle name="Calculation 4 2 2 2 2 5 6" xfId="12799"/>
    <cellStyle name="Calculation 4 2 2 2 2 6" xfId="1149"/>
    <cellStyle name="Calculation 4 2 2 2 2 6 2" xfId="1150"/>
    <cellStyle name="Calculation 4 2 2 2 2 6 2 2" xfId="34361"/>
    <cellStyle name="Calculation 4 2 2 2 2 6 2 2 2" xfId="50072"/>
    <cellStyle name="Calculation 4 2 2 2 2 6 2 3" xfId="25416"/>
    <cellStyle name="Calculation 4 2 2 2 2 6 2 3 2" xfId="41524"/>
    <cellStyle name="Calculation 4 2 2 2 2 6 2 4" xfId="34890"/>
    <cellStyle name="Calculation 4 2 2 2 2 6 3" xfId="1151"/>
    <cellStyle name="Calculation 4 2 2 2 2 6 3 2" xfId="31236"/>
    <cellStyle name="Calculation 4 2 2 2 2 6 3 2 2" xfId="47016"/>
    <cellStyle name="Calculation 4 2 2 2 2 6 3 3" xfId="23081"/>
    <cellStyle name="Calculation 4 2 2 2 2 6 3 3 2" xfId="39258"/>
    <cellStyle name="Calculation 4 2 2 2 2 6 3 4" xfId="13118"/>
    <cellStyle name="Calculation 4 2 2 2 2 6 4" xfId="26475"/>
    <cellStyle name="Calculation 4 2 2 2 2 6 4 2" xfId="42519"/>
    <cellStyle name="Calculation 4 2 2 2 2 6 5" xfId="19454"/>
    <cellStyle name="Calculation 4 2 2 2 2 6 5 2" xfId="35895"/>
    <cellStyle name="Calculation 4 2 2 2 2 6 6" xfId="16238"/>
    <cellStyle name="Calculation 4 2 2 2 2 7" xfId="1152"/>
    <cellStyle name="Calculation 4 2 2 2 2 7 2" xfId="30635"/>
    <cellStyle name="Calculation 4 2 2 2 2 7 2 2" xfId="46436"/>
    <cellStyle name="Calculation 4 2 2 2 2 7 3" xfId="22608"/>
    <cellStyle name="Calculation 4 2 2 2 2 7 3 2" xfId="38806"/>
    <cellStyle name="Calculation 4 2 2 2 2 7 4" xfId="17582"/>
    <cellStyle name="Calculation 4 2 2 2 2 8" xfId="25895"/>
    <cellStyle name="Calculation 4 2 2 2 2 8 2" xfId="41982"/>
    <cellStyle name="Calculation 4 2 2 2 2 9" xfId="18990"/>
    <cellStyle name="Calculation 4 2 2 2 2 9 2" xfId="35474"/>
    <cellStyle name="Calculation 4 2 2 2 3" xfId="1153"/>
    <cellStyle name="Calculation 4 2 2 2 3 2" xfId="1154"/>
    <cellStyle name="Calculation 4 2 2 2 3 2 2" xfId="1155"/>
    <cellStyle name="Calculation 4 2 2 2 3 2 2 2" xfId="31886"/>
    <cellStyle name="Calculation 4 2 2 2 3 2 2 2 2" xfId="47643"/>
    <cellStyle name="Calculation 4 2 2 2 3 2 2 3" xfId="23593"/>
    <cellStyle name="Calculation 4 2 2 2 3 2 2 3 2" xfId="39747"/>
    <cellStyle name="Calculation 4 2 2 2 3 2 2 4" xfId="13875"/>
    <cellStyle name="Calculation 4 2 2 2 3 2 3" xfId="1156"/>
    <cellStyle name="Calculation 4 2 2 2 3 2 3 2" xfId="34633"/>
    <cellStyle name="Calculation 4 2 2 2 3 2 3 2 2" xfId="50344"/>
    <cellStyle name="Calculation 4 2 2 2 3 2 3 3" xfId="25609"/>
    <cellStyle name="Calculation 4 2 2 2 3 2 3 3 2" xfId="41717"/>
    <cellStyle name="Calculation 4 2 2 2 3 2 3 4" xfId="35162"/>
    <cellStyle name="Calculation 4 2 2 2 3 2 4" xfId="1157"/>
    <cellStyle name="Calculation 4 2 2 2 3 2 4 2" xfId="28908"/>
    <cellStyle name="Calculation 4 2 2 2 3 2 4 2 2" xfId="44797"/>
    <cellStyle name="Calculation 4 2 2 2 3 2 4 3" xfId="21316"/>
    <cellStyle name="Calculation 4 2 2 2 3 2 4 3 2" xfId="37602"/>
    <cellStyle name="Calculation 4 2 2 2 3 2 4 4" xfId="16692"/>
    <cellStyle name="Calculation 4 2 2 2 3 2 5" xfId="27117"/>
    <cellStyle name="Calculation 4 2 2 2 3 2 5 2" xfId="43138"/>
    <cellStyle name="Calculation 4 2 2 2 3 2 6" xfId="19960"/>
    <cellStyle name="Calculation 4 2 2 2 3 2 6 2" xfId="36378"/>
    <cellStyle name="Calculation 4 2 2 2 3 2 7" xfId="12009"/>
    <cellStyle name="Calculation 4 2 2 2 3 3" xfId="1158"/>
    <cellStyle name="Calculation 4 2 2 2 3 3 2" xfId="1159"/>
    <cellStyle name="Calculation 4 2 2 2 3 3 2 2" xfId="32417"/>
    <cellStyle name="Calculation 4 2 2 2 3 3 2 2 2" xfId="48149"/>
    <cellStyle name="Calculation 4 2 2 2 3 3 2 3" xfId="24000"/>
    <cellStyle name="Calculation 4 2 2 2 3 3 2 3 2" xfId="40129"/>
    <cellStyle name="Calculation 4 2 2 2 3 3 2 4" xfId="12806"/>
    <cellStyle name="Calculation 4 2 2 2 3 3 3" xfId="1160"/>
    <cellStyle name="Calculation 4 2 2 2 3 3 3 2" xfId="33806"/>
    <cellStyle name="Calculation 4 2 2 2 3 3 3 2 2" xfId="49517"/>
    <cellStyle name="Calculation 4 2 2 2 3 3 3 3" xfId="25009"/>
    <cellStyle name="Calculation 4 2 2 2 3 3 3 3 2" xfId="41117"/>
    <cellStyle name="Calculation 4 2 2 2 3 3 3 4" xfId="11446"/>
    <cellStyle name="Calculation 4 2 2 2 3 3 4" xfId="1161"/>
    <cellStyle name="Calculation 4 2 2 2 3 3 4 2" xfId="29422"/>
    <cellStyle name="Calculation 4 2 2 2 3 3 4 2 2" xfId="45286"/>
    <cellStyle name="Calculation 4 2 2 2 3 3 4 3" xfId="21708"/>
    <cellStyle name="Calculation 4 2 2 2 3 3 4 3 2" xfId="37969"/>
    <cellStyle name="Calculation 4 2 2 2 3 3 4 4" xfId="12677"/>
    <cellStyle name="Calculation 4 2 2 2 3 3 5" xfId="27631"/>
    <cellStyle name="Calculation 4 2 2 2 3 3 5 2" xfId="43627"/>
    <cellStyle name="Calculation 4 2 2 2 3 3 6" xfId="20352"/>
    <cellStyle name="Calculation 4 2 2 2 3 3 6 2" xfId="36745"/>
    <cellStyle name="Calculation 4 2 2 2 3 3 7" xfId="12620"/>
    <cellStyle name="Calculation 4 2 2 2 3 4" xfId="1162"/>
    <cellStyle name="Calculation 4 2 2 2 3 4 2" xfId="1163"/>
    <cellStyle name="Calculation 4 2 2 2 3 4 2 2" xfId="33054"/>
    <cellStyle name="Calculation 4 2 2 2 3 4 2 2 2" xfId="48765"/>
    <cellStyle name="Calculation 4 2 2 2 3 4 2 3" xfId="24443"/>
    <cellStyle name="Calculation 4 2 2 2 3 4 2 3 2" xfId="40551"/>
    <cellStyle name="Calculation 4 2 2 2 3 4 2 4" xfId="17356"/>
    <cellStyle name="Calculation 4 2 2 2 3 4 3" xfId="1164"/>
    <cellStyle name="Calculation 4 2 2 2 3 4 3 2" xfId="30084"/>
    <cellStyle name="Calculation 4 2 2 2 3 4 3 2 2" xfId="45906"/>
    <cellStyle name="Calculation 4 2 2 2 3 4 3 3" xfId="22175"/>
    <cellStyle name="Calculation 4 2 2 2 3 4 3 3 2" xfId="38394"/>
    <cellStyle name="Calculation 4 2 2 2 3 4 3 4" xfId="16672"/>
    <cellStyle name="Calculation 4 2 2 2 3 4 4" xfId="28279"/>
    <cellStyle name="Calculation 4 2 2 2 3 4 4 2" xfId="44233"/>
    <cellStyle name="Calculation 4 2 2 2 3 4 5" xfId="20807"/>
    <cellStyle name="Calculation 4 2 2 2 3 4 5 2" xfId="37158"/>
    <cellStyle name="Calculation 4 2 2 2 3 4 6" xfId="16230"/>
    <cellStyle name="Calculation 4 2 2 2 3 5" xfId="1165"/>
    <cellStyle name="Calculation 4 2 2 2 3 5 2" xfId="1166"/>
    <cellStyle name="Calculation 4 2 2 2 3 5 2 2" xfId="34284"/>
    <cellStyle name="Calculation 4 2 2 2 3 5 2 2 2" xfId="49995"/>
    <cellStyle name="Calculation 4 2 2 2 3 5 2 3" xfId="25364"/>
    <cellStyle name="Calculation 4 2 2 2 3 5 2 3 2" xfId="41472"/>
    <cellStyle name="Calculation 4 2 2 2 3 5 2 4" xfId="9820"/>
    <cellStyle name="Calculation 4 2 2 2 3 5 3" xfId="1167"/>
    <cellStyle name="Calculation 4 2 2 2 3 5 3 2" xfId="31328"/>
    <cellStyle name="Calculation 4 2 2 2 3 5 3 2 2" xfId="47107"/>
    <cellStyle name="Calculation 4 2 2 2 3 5 3 3" xfId="23152"/>
    <cellStyle name="Calculation 4 2 2 2 3 5 3 3 2" xfId="39328"/>
    <cellStyle name="Calculation 4 2 2 2 3 5 3 4" xfId="10092"/>
    <cellStyle name="Calculation 4 2 2 2 3 5 4" xfId="26567"/>
    <cellStyle name="Calculation 4 2 2 2 3 5 4 2" xfId="42610"/>
    <cellStyle name="Calculation 4 2 2 2 3 5 5" xfId="19525"/>
    <cellStyle name="Calculation 4 2 2 2 3 5 5 2" xfId="35965"/>
    <cellStyle name="Calculation 4 2 2 2 3 5 6" xfId="16257"/>
    <cellStyle name="Calculation 4 2 2 2 3 6" xfId="1168"/>
    <cellStyle name="Calculation 4 2 2 2 3 6 2" xfId="30727"/>
    <cellStyle name="Calculation 4 2 2 2 3 6 2 2" xfId="46528"/>
    <cellStyle name="Calculation 4 2 2 2 3 6 3" xfId="22679"/>
    <cellStyle name="Calculation 4 2 2 2 3 6 3 2" xfId="38877"/>
    <cellStyle name="Calculation 4 2 2 2 3 6 4" xfId="11251"/>
    <cellStyle name="Calculation 4 2 2 2 3 7" xfId="25987"/>
    <cellStyle name="Calculation 4 2 2 2 3 7 2" xfId="42073"/>
    <cellStyle name="Calculation 4 2 2 2 3 8" xfId="19061"/>
    <cellStyle name="Calculation 4 2 2 2 3 8 2" xfId="35544"/>
    <cellStyle name="Calculation 4 2 2 2 3 9" xfId="13670"/>
    <cellStyle name="Calculation 4 2 2 2 4" xfId="1169"/>
    <cellStyle name="Calculation 4 2 2 2 4 2" xfId="1170"/>
    <cellStyle name="Calculation 4 2 2 2 4 2 2" xfId="1171"/>
    <cellStyle name="Calculation 4 2 2 2 4 2 2 2" xfId="32066"/>
    <cellStyle name="Calculation 4 2 2 2 4 2 2 2 2" xfId="47823"/>
    <cellStyle name="Calculation 4 2 2 2 4 2 2 3" xfId="23733"/>
    <cellStyle name="Calculation 4 2 2 2 4 2 2 3 2" xfId="39887"/>
    <cellStyle name="Calculation 4 2 2 2 4 2 2 4" xfId="13776"/>
    <cellStyle name="Calculation 4 2 2 2 4 2 3" xfId="1172"/>
    <cellStyle name="Calculation 4 2 2 2 4 2 3 2" xfId="33865"/>
    <cellStyle name="Calculation 4 2 2 2 4 2 3 2 2" xfId="49576"/>
    <cellStyle name="Calculation 4 2 2 2 4 2 3 3" xfId="25054"/>
    <cellStyle name="Calculation 4 2 2 2 4 2 3 3 2" xfId="41162"/>
    <cellStyle name="Calculation 4 2 2 2 4 2 3 4" xfId="11109"/>
    <cellStyle name="Calculation 4 2 2 2 4 2 4" xfId="1173"/>
    <cellStyle name="Calculation 4 2 2 2 4 2 4 2" xfId="29088"/>
    <cellStyle name="Calculation 4 2 2 2 4 2 4 2 2" xfId="44977"/>
    <cellStyle name="Calculation 4 2 2 2 4 2 4 3" xfId="21456"/>
    <cellStyle name="Calculation 4 2 2 2 4 2 4 3 2" xfId="37742"/>
    <cellStyle name="Calculation 4 2 2 2 4 2 4 4" xfId="17056"/>
    <cellStyle name="Calculation 4 2 2 2 4 2 5" xfId="27297"/>
    <cellStyle name="Calculation 4 2 2 2 4 2 5 2" xfId="43318"/>
    <cellStyle name="Calculation 4 2 2 2 4 2 6" xfId="20100"/>
    <cellStyle name="Calculation 4 2 2 2 4 2 6 2" xfId="36518"/>
    <cellStyle name="Calculation 4 2 2 2 4 2 7" xfId="10471"/>
    <cellStyle name="Calculation 4 2 2 2 4 3" xfId="1174"/>
    <cellStyle name="Calculation 4 2 2 2 4 3 2" xfId="1175"/>
    <cellStyle name="Calculation 4 2 2 2 4 3 2 2" xfId="32615"/>
    <cellStyle name="Calculation 4 2 2 2 4 3 2 2 2" xfId="48327"/>
    <cellStyle name="Calculation 4 2 2 2 4 3 2 3" xfId="24159"/>
    <cellStyle name="Calculation 4 2 2 2 4 3 2 3 2" xfId="40268"/>
    <cellStyle name="Calculation 4 2 2 2 4 3 2 4" xfId="14647"/>
    <cellStyle name="Calculation 4 2 2 2 4 3 3" xfId="1176"/>
    <cellStyle name="Calculation 4 2 2 2 4 3 3 2" xfId="33957"/>
    <cellStyle name="Calculation 4 2 2 2 4 3 3 2 2" xfId="49668"/>
    <cellStyle name="Calculation 4 2 2 2 4 3 3 3" xfId="25124"/>
    <cellStyle name="Calculation 4 2 2 2 4 3 3 3 2" xfId="41232"/>
    <cellStyle name="Calculation 4 2 2 2 4 3 3 4" xfId="17222"/>
    <cellStyle name="Calculation 4 2 2 2 4 3 4" xfId="1177"/>
    <cellStyle name="Calculation 4 2 2 2 4 3 4 2" xfId="29620"/>
    <cellStyle name="Calculation 4 2 2 2 4 3 4 2 2" xfId="45464"/>
    <cellStyle name="Calculation 4 2 2 2 4 3 4 3" xfId="21867"/>
    <cellStyle name="Calculation 4 2 2 2 4 3 4 3 2" xfId="38108"/>
    <cellStyle name="Calculation 4 2 2 2 4 3 4 4" xfId="10451"/>
    <cellStyle name="Calculation 4 2 2 2 4 3 5" xfId="27829"/>
    <cellStyle name="Calculation 4 2 2 2 4 3 5 2" xfId="43805"/>
    <cellStyle name="Calculation 4 2 2 2 4 3 6" xfId="20511"/>
    <cellStyle name="Calculation 4 2 2 2 4 3 6 2" xfId="36884"/>
    <cellStyle name="Calculation 4 2 2 2 4 3 7" xfId="10221"/>
    <cellStyle name="Calculation 4 2 2 2 4 4" xfId="1178"/>
    <cellStyle name="Calculation 4 2 2 2 4 4 2" xfId="1179"/>
    <cellStyle name="Calculation 4 2 2 2 4 4 2 2" xfId="33239"/>
    <cellStyle name="Calculation 4 2 2 2 4 4 2 2 2" xfId="48950"/>
    <cellStyle name="Calculation 4 2 2 2 4 4 2 3" xfId="24588"/>
    <cellStyle name="Calculation 4 2 2 2 4 4 2 3 2" xfId="40696"/>
    <cellStyle name="Calculation 4 2 2 2 4 4 2 4" xfId="15716"/>
    <cellStyle name="Calculation 4 2 2 2 4 4 3" xfId="1180"/>
    <cellStyle name="Calculation 4 2 2 2 4 4 3 2" xfId="30284"/>
    <cellStyle name="Calculation 4 2 2 2 4 4 3 2 2" xfId="46086"/>
    <cellStyle name="Calculation 4 2 2 2 4 4 3 3" xfId="22336"/>
    <cellStyle name="Calculation 4 2 2 2 4 4 3 3 2" xfId="38535"/>
    <cellStyle name="Calculation 4 2 2 2 4 4 3 4" xfId="9918"/>
    <cellStyle name="Calculation 4 2 2 2 4 4 4" xfId="28477"/>
    <cellStyle name="Calculation 4 2 2 2 4 4 4 2" xfId="44411"/>
    <cellStyle name="Calculation 4 2 2 2 4 4 5" xfId="20966"/>
    <cellStyle name="Calculation 4 2 2 2 4 4 5 2" xfId="37297"/>
    <cellStyle name="Calculation 4 2 2 2 4 4 6" xfId="16541"/>
    <cellStyle name="Calculation 4 2 2 2 4 5" xfId="1181"/>
    <cellStyle name="Calculation 4 2 2 2 4 5 2" xfId="1182"/>
    <cellStyle name="Calculation 4 2 2 2 4 5 2 2" xfId="33486"/>
    <cellStyle name="Calculation 4 2 2 2 4 5 2 2 2" xfId="49197"/>
    <cellStyle name="Calculation 4 2 2 2 4 5 2 3" xfId="24776"/>
    <cellStyle name="Calculation 4 2 2 2 4 5 2 3 2" xfId="40884"/>
    <cellStyle name="Calculation 4 2 2 2 4 5 2 4" xfId="16354"/>
    <cellStyle name="Calculation 4 2 2 2 4 5 3" xfId="1183"/>
    <cellStyle name="Calculation 4 2 2 2 4 5 3 2" xfId="31526"/>
    <cellStyle name="Calculation 4 2 2 2 4 5 3 2 2" xfId="47285"/>
    <cellStyle name="Calculation 4 2 2 2 4 5 3 3" xfId="23311"/>
    <cellStyle name="Calculation 4 2 2 2 4 5 3 3 2" xfId="39467"/>
    <cellStyle name="Calculation 4 2 2 2 4 5 3 4" xfId="18390"/>
    <cellStyle name="Calculation 4 2 2 2 4 5 4" xfId="26765"/>
    <cellStyle name="Calculation 4 2 2 2 4 5 4 2" xfId="42788"/>
    <cellStyle name="Calculation 4 2 2 2 4 5 5" xfId="19684"/>
    <cellStyle name="Calculation 4 2 2 2 4 5 5 2" xfId="36104"/>
    <cellStyle name="Calculation 4 2 2 2 4 5 6" xfId="16927"/>
    <cellStyle name="Calculation 4 2 2 2 4 6" xfId="1184"/>
    <cellStyle name="Calculation 4 2 2 2 4 6 2" xfId="30919"/>
    <cellStyle name="Calculation 4 2 2 2 4 6 2 2" xfId="46720"/>
    <cellStyle name="Calculation 4 2 2 2 4 6 3" xfId="22829"/>
    <cellStyle name="Calculation 4 2 2 2 4 6 3 2" xfId="39027"/>
    <cellStyle name="Calculation 4 2 2 2 4 6 4" xfId="14669"/>
    <cellStyle name="Calculation 4 2 2 2 4 7" xfId="26185"/>
    <cellStyle name="Calculation 4 2 2 2 4 7 2" xfId="42251"/>
    <cellStyle name="Calculation 4 2 2 2 4 8" xfId="19220"/>
    <cellStyle name="Calculation 4 2 2 2 4 8 2" xfId="35683"/>
    <cellStyle name="Calculation 4 2 2 2 4 9" xfId="12968"/>
    <cellStyle name="Calculation 4 2 2 2 5" xfId="1185"/>
    <cellStyle name="Calculation 4 2 2 2 5 2" xfId="1186"/>
    <cellStyle name="Calculation 4 2 2 2 5 2 2" xfId="31720"/>
    <cellStyle name="Calculation 4 2 2 2 5 2 2 2" xfId="47477"/>
    <cellStyle name="Calculation 4 2 2 2 5 2 3" xfId="23463"/>
    <cellStyle name="Calculation 4 2 2 2 5 2 3 2" xfId="39617"/>
    <cellStyle name="Calculation 4 2 2 2 5 2 4" xfId="15180"/>
    <cellStyle name="Calculation 4 2 2 2 5 3" xfId="1187"/>
    <cellStyle name="Calculation 4 2 2 2 5 3 2" xfId="34393"/>
    <cellStyle name="Calculation 4 2 2 2 5 3 2 2" xfId="50104"/>
    <cellStyle name="Calculation 4 2 2 2 5 3 3" xfId="25440"/>
    <cellStyle name="Calculation 4 2 2 2 5 3 3 2" xfId="41548"/>
    <cellStyle name="Calculation 4 2 2 2 5 3 4" xfId="34922"/>
    <cellStyle name="Calculation 4 2 2 2 5 4" xfId="1188"/>
    <cellStyle name="Calculation 4 2 2 2 5 4 2" xfId="28742"/>
    <cellStyle name="Calculation 4 2 2 2 5 4 2 2" xfId="44631"/>
    <cellStyle name="Calculation 4 2 2 2 5 4 3" xfId="21186"/>
    <cellStyle name="Calculation 4 2 2 2 5 4 3 2" xfId="37472"/>
    <cellStyle name="Calculation 4 2 2 2 5 4 4" xfId="16600"/>
    <cellStyle name="Calculation 4 2 2 2 5 5" xfId="26951"/>
    <cellStyle name="Calculation 4 2 2 2 5 5 2" xfId="42972"/>
    <cellStyle name="Calculation 4 2 2 2 5 6" xfId="19830"/>
    <cellStyle name="Calculation 4 2 2 2 5 6 2" xfId="36248"/>
    <cellStyle name="Calculation 4 2 2 2 5 7" xfId="14915"/>
    <cellStyle name="Calculation 4 2 2 2 6" xfId="1189"/>
    <cellStyle name="Calculation 4 2 2 2 6 2" xfId="1190"/>
    <cellStyle name="Calculation 4 2 2 2 6 2 2" xfId="32887"/>
    <cellStyle name="Calculation 4 2 2 2 6 2 2 2" xfId="48598"/>
    <cellStyle name="Calculation 4 2 2 2 6 2 3" xfId="24314"/>
    <cellStyle name="Calculation 4 2 2 2 6 2 3 2" xfId="40422"/>
    <cellStyle name="Calculation 4 2 2 2 6 2 4" xfId="11891"/>
    <cellStyle name="Calculation 4 2 2 2 6 3" xfId="1191"/>
    <cellStyle name="Calculation 4 2 2 2 6 3 2" xfId="29916"/>
    <cellStyle name="Calculation 4 2 2 2 6 3 2 2" xfId="45739"/>
    <cellStyle name="Calculation 4 2 2 2 6 3 3" xfId="22045"/>
    <cellStyle name="Calculation 4 2 2 2 6 3 3 2" xfId="38265"/>
    <cellStyle name="Calculation 4 2 2 2 6 3 4" xfId="17109"/>
    <cellStyle name="Calculation 4 2 2 2 6 4" xfId="28112"/>
    <cellStyle name="Calculation 4 2 2 2 6 4 2" xfId="44067"/>
    <cellStyle name="Calculation 4 2 2 2 6 5" xfId="20677"/>
    <cellStyle name="Calculation 4 2 2 2 6 5 2" xfId="37029"/>
    <cellStyle name="Calculation 4 2 2 2 6 6" xfId="16715"/>
    <cellStyle name="Calculation 4 2 2 2 7" xfId="1192"/>
    <cellStyle name="Calculation 4 2 2 2 7 2" xfId="1193"/>
    <cellStyle name="Calculation 4 2 2 2 7 2 2" xfId="33691"/>
    <cellStyle name="Calculation 4 2 2 2 7 2 2 2" xfId="49402"/>
    <cellStyle name="Calculation 4 2 2 2 7 2 3" xfId="24931"/>
    <cellStyle name="Calculation 4 2 2 2 7 2 3 2" xfId="41039"/>
    <cellStyle name="Calculation 4 2 2 2 7 2 4" xfId="15610"/>
    <cellStyle name="Calculation 4 2 2 2 7 3" xfId="1194"/>
    <cellStyle name="Calculation 4 2 2 2 7 3 2" xfId="31163"/>
    <cellStyle name="Calculation 4 2 2 2 7 3 2 2" xfId="46943"/>
    <cellStyle name="Calculation 4 2 2 2 7 3 3" xfId="23023"/>
    <cellStyle name="Calculation 4 2 2 2 7 3 3 2" xfId="39200"/>
    <cellStyle name="Calculation 4 2 2 2 7 3 4" xfId="17302"/>
    <cellStyle name="Calculation 4 2 2 2 7 4" xfId="26402"/>
    <cellStyle name="Calculation 4 2 2 2 7 4 2" xfId="42446"/>
    <cellStyle name="Calculation 4 2 2 2 7 5" xfId="19396"/>
    <cellStyle name="Calculation 4 2 2 2 7 5 2" xfId="35837"/>
    <cellStyle name="Calculation 4 2 2 2 7 6" xfId="13388"/>
    <cellStyle name="Calculation 4 2 2 2 8" xfId="1195"/>
    <cellStyle name="Calculation 4 2 2 2 8 2" xfId="30548"/>
    <cellStyle name="Calculation 4 2 2 2 8 2 2" xfId="46349"/>
    <cellStyle name="Calculation 4 2 2 2 8 3" xfId="22540"/>
    <cellStyle name="Calculation 4 2 2 2 8 3 2" xfId="38738"/>
    <cellStyle name="Calculation 4 2 2 2 8 4" xfId="12834"/>
    <cellStyle name="Calculation 4 2 2 2 9" xfId="25822"/>
    <cellStyle name="Calculation 4 2 2 2 9 2" xfId="41909"/>
    <cellStyle name="Calculation 4 2 2 3" xfId="1196"/>
    <cellStyle name="Calculation 4 2 2 3 10" xfId="17675"/>
    <cellStyle name="Calculation 4 2 2 3 2" xfId="1197"/>
    <cellStyle name="Calculation 4 2 2 3 2 2" xfId="1198"/>
    <cellStyle name="Calculation 4 2 2 3 2 2 2" xfId="1199"/>
    <cellStyle name="Calculation 4 2 2 3 2 2 2 2" xfId="31984"/>
    <cellStyle name="Calculation 4 2 2 3 2 2 2 2 2" xfId="47741"/>
    <cellStyle name="Calculation 4 2 2 3 2 2 2 3" xfId="23670"/>
    <cellStyle name="Calculation 4 2 2 3 2 2 2 3 2" xfId="39824"/>
    <cellStyle name="Calculation 4 2 2 3 2 2 2 4" xfId="10802"/>
    <cellStyle name="Calculation 4 2 2 3 2 2 3" xfId="1200"/>
    <cellStyle name="Calculation 4 2 2 3 2 2 3 2" xfId="34738"/>
    <cellStyle name="Calculation 4 2 2 3 2 2 3 2 2" xfId="50449"/>
    <cellStyle name="Calculation 4 2 2 3 2 2 3 3" xfId="25692"/>
    <cellStyle name="Calculation 4 2 2 3 2 2 3 3 2" xfId="41800"/>
    <cellStyle name="Calculation 4 2 2 3 2 2 3 4" xfId="35267"/>
    <cellStyle name="Calculation 4 2 2 3 2 2 4" xfId="1201"/>
    <cellStyle name="Calculation 4 2 2 3 2 2 4 2" xfId="29006"/>
    <cellStyle name="Calculation 4 2 2 3 2 2 4 2 2" xfId="44895"/>
    <cellStyle name="Calculation 4 2 2 3 2 2 4 3" xfId="21393"/>
    <cellStyle name="Calculation 4 2 2 3 2 2 4 3 2" xfId="37679"/>
    <cellStyle name="Calculation 4 2 2 3 2 2 4 4" xfId="17550"/>
    <cellStyle name="Calculation 4 2 2 3 2 2 5" xfId="27215"/>
    <cellStyle name="Calculation 4 2 2 3 2 2 5 2" xfId="43236"/>
    <cellStyle name="Calculation 4 2 2 3 2 2 6" xfId="20037"/>
    <cellStyle name="Calculation 4 2 2 3 2 2 6 2" xfId="36455"/>
    <cellStyle name="Calculation 4 2 2 3 2 2 7" xfId="15095"/>
    <cellStyle name="Calculation 4 2 2 3 2 3" xfId="1202"/>
    <cellStyle name="Calculation 4 2 2 3 2 3 2" xfId="1203"/>
    <cellStyle name="Calculation 4 2 2 3 2 3 2 2" xfId="32515"/>
    <cellStyle name="Calculation 4 2 2 3 2 3 2 2 2" xfId="48247"/>
    <cellStyle name="Calculation 4 2 2 3 2 3 2 3" xfId="24077"/>
    <cellStyle name="Calculation 4 2 2 3 2 3 2 3 2" xfId="40206"/>
    <cellStyle name="Calculation 4 2 2 3 2 3 2 4" xfId="12347"/>
    <cellStyle name="Calculation 4 2 2 3 2 3 3" xfId="1204"/>
    <cellStyle name="Calculation 4 2 2 3 2 3 3 2" xfId="33609"/>
    <cellStyle name="Calculation 4 2 2 3 2 3 3 2 2" xfId="49320"/>
    <cellStyle name="Calculation 4 2 2 3 2 3 3 3" xfId="24873"/>
    <cellStyle name="Calculation 4 2 2 3 2 3 3 3 2" xfId="40981"/>
    <cellStyle name="Calculation 4 2 2 3 2 3 3 4" xfId="13757"/>
    <cellStyle name="Calculation 4 2 2 3 2 3 4" xfId="1205"/>
    <cellStyle name="Calculation 4 2 2 3 2 3 4 2" xfId="29520"/>
    <cellStyle name="Calculation 4 2 2 3 2 3 4 2 2" xfId="45384"/>
    <cellStyle name="Calculation 4 2 2 3 2 3 4 3" xfId="21785"/>
    <cellStyle name="Calculation 4 2 2 3 2 3 4 3 2" xfId="38046"/>
    <cellStyle name="Calculation 4 2 2 3 2 3 4 4" xfId="12123"/>
    <cellStyle name="Calculation 4 2 2 3 2 3 5" xfId="27729"/>
    <cellStyle name="Calculation 4 2 2 3 2 3 5 2" xfId="43725"/>
    <cellStyle name="Calculation 4 2 2 3 2 3 6" xfId="20429"/>
    <cellStyle name="Calculation 4 2 2 3 2 3 6 2" xfId="36822"/>
    <cellStyle name="Calculation 4 2 2 3 2 3 7" xfId="16093"/>
    <cellStyle name="Calculation 4 2 2 3 2 4" xfId="1206"/>
    <cellStyle name="Calculation 4 2 2 3 2 4 2" xfId="1207"/>
    <cellStyle name="Calculation 4 2 2 3 2 4 2 2" xfId="33152"/>
    <cellStyle name="Calculation 4 2 2 3 2 4 2 2 2" xfId="48863"/>
    <cellStyle name="Calculation 4 2 2 3 2 4 2 3" xfId="24520"/>
    <cellStyle name="Calculation 4 2 2 3 2 4 2 3 2" xfId="40628"/>
    <cellStyle name="Calculation 4 2 2 3 2 4 2 4" xfId="18046"/>
    <cellStyle name="Calculation 4 2 2 3 2 4 3" xfId="1208"/>
    <cellStyle name="Calculation 4 2 2 3 2 4 3 2" xfId="30182"/>
    <cellStyle name="Calculation 4 2 2 3 2 4 3 2 2" xfId="46004"/>
    <cellStyle name="Calculation 4 2 2 3 2 4 3 3" xfId="22252"/>
    <cellStyle name="Calculation 4 2 2 3 2 4 3 3 2" xfId="38471"/>
    <cellStyle name="Calculation 4 2 2 3 2 4 3 4" xfId="15337"/>
    <cellStyle name="Calculation 4 2 2 3 2 4 4" xfId="28377"/>
    <cellStyle name="Calculation 4 2 2 3 2 4 4 2" xfId="44331"/>
    <cellStyle name="Calculation 4 2 2 3 2 4 5" xfId="20884"/>
    <cellStyle name="Calculation 4 2 2 3 2 4 5 2" xfId="37235"/>
    <cellStyle name="Calculation 4 2 2 3 2 4 6" xfId="14741"/>
    <cellStyle name="Calculation 4 2 2 3 2 5" xfId="1209"/>
    <cellStyle name="Calculation 4 2 2 3 2 5 2" xfId="1210"/>
    <cellStyle name="Calculation 4 2 2 3 2 5 2 2" xfId="34709"/>
    <cellStyle name="Calculation 4 2 2 3 2 5 2 2 2" xfId="50420"/>
    <cellStyle name="Calculation 4 2 2 3 2 5 2 3" xfId="25671"/>
    <cellStyle name="Calculation 4 2 2 3 2 5 2 3 2" xfId="41779"/>
    <cellStyle name="Calculation 4 2 2 3 2 5 2 4" xfId="35238"/>
    <cellStyle name="Calculation 4 2 2 3 2 5 3" xfId="1211"/>
    <cellStyle name="Calculation 4 2 2 3 2 5 3 2" xfId="31426"/>
    <cellStyle name="Calculation 4 2 2 3 2 5 3 2 2" xfId="47205"/>
    <cellStyle name="Calculation 4 2 2 3 2 5 3 3" xfId="23229"/>
    <cellStyle name="Calculation 4 2 2 3 2 5 3 3 2" xfId="39405"/>
    <cellStyle name="Calculation 4 2 2 3 2 5 3 4" xfId="15049"/>
    <cellStyle name="Calculation 4 2 2 3 2 5 4" xfId="26665"/>
    <cellStyle name="Calculation 4 2 2 3 2 5 4 2" xfId="42708"/>
    <cellStyle name="Calculation 4 2 2 3 2 5 5" xfId="19602"/>
    <cellStyle name="Calculation 4 2 2 3 2 5 5 2" xfId="36042"/>
    <cellStyle name="Calculation 4 2 2 3 2 5 6" xfId="17360"/>
    <cellStyle name="Calculation 4 2 2 3 2 6" xfId="1212"/>
    <cellStyle name="Calculation 4 2 2 3 2 6 2" xfId="30825"/>
    <cellStyle name="Calculation 4 2 2 3 2 6 2 2" xfId="46626"/>
    <cellStyle name="Calculation 4 2 2 3 2 6 3" xfId="22756"/>
    <cellStyle name="Calculation 4 2 2 3 2 6 3 2" xfId="38954"/>
    <cellStyle name="Calculation 4 2 2 3 2 6 4" xfId="16337"/>
    <cellStyle name="Calculation 4 2 2 3 2 7" xfId="26085"/>
    <cellStyle name="Calculation 4 2 2 3 2 7 2" xfId="42171"/>
    <cellStyle name="Calculation 4 2 2 3 2 8" xfId="19138"/>
    <cellStyle name="Calculation 4 2 2 3 2 8 2" xfId="35621"/>
    <cellStyle name="Calculation 4 2 2 3 2 9" xfId="13199"/>
    <cellStyle name="Calculation 4 2 2 3 3" xfId="1213"/>
    <cellStyle name="Calculation 4 2 2 3 3 2" xfId="1214"/>
    <cellStyle name="Calculation 4 2 2 3 3 2 2" xfId="1215"/>
    <cellStyle name="Calculation 4 2 2 3 3 2 2 2" xfId="32169"/>
    <cellStyle name="Calculation 4 2 2 3 3 2 2 2 2" xfId="47924"/>
    <cellStyle name="Calculation 4 2 2 3 3 2 2 3" xfId="23813"/>
    <cellStyle name="Calculation 4 2 2 3 3 2 2 3 2" xfId="39965"/>
    <cellStyle name="Calculation 4 2 2 3 3 2 2 4" xfId="10665"/>
    <cellStyle name="Calculation 4 2 2 3 3 2 3" xfId="1216"/>
    <cellStyle name="Calculation 4 2 2 3 3 2 3 2" xfId="34440"/>
    <cellStyle name="Calculation 4 2 2 3 3 2 3 2 2" xfId="50151"/>
    <cellStyle name="Calculation 4 2 2 3 3 2 3 3" xfId="25473"/>
    <cellStyle name="Calculation 4 2 2 3 3 2 3 3 2" xfId="41581"/>
    <cellStyle name="Calculation 4 2 2 3 3 2 3 4" xfId="34969"/>
    <cellStyle name="Calculation 4 2 2 3 3 2 4" xfId="1217"/>
    <cellStyle name="Calculation 4 2 2 3 3 2 4 2" xfId="29190"/>
    <cellStyle name="Calculation 4 2 2 3 3 2 4 2 2" xfId="45077"/>
    <cellStyle name="Calculation 4 2 2 3 3 2 4 3" xfId="21536"/>
    <cellStyle name="Calculation 4 2 2 3 3 2 4 3 2" xfId="37820"/>
    <cellStyle name="Calculation 4 2 2 3 3 2 4 4" xfId="10253"/>
    <cellStyle name="Calculation 4 2 2 3 3 2 5" xfId="27399"/>
    <cellStyle name="Calculation 4 2 2 3 3 2 5 2" xfId="43418"/>
    <cellStyle name="Calculation 4 2 2 3 3 2 6" xfId="20180"/>
    <cellStyle name="Calculation 4 2 2 3 3 2 6 2" xfId="36596"/>
    <cellStyle name="Calculation 4 2 2 3 3 2 7" xfId="15918"/>
    <cellStyle name="Calculation 4 2 2 3 3 3" xfId="1218"/>
    <cellStyle name="Calculation 4 2 2 3 3 3 2" xfId="1219"/>
    <cellStyle name="Calculation 4 2 2 3 3 3 2 2" xfId="32713"/>
    <cellStyle name="Calculation 4 2 2 3 3 3 2 2 2" xfId="48425"/>
    <cellStyle name="Calculation 4 2 2 3 3 3 2 3" xfId="24236"/>
    <cellStyle name="Calculation 4 2 2 3 3 3 2 3 2" xfId="40345"/>
    <cellStyle name="Calculation 4 2 2 3 3 3 2 4" xfId="13030"/>
    <cellStyle name="Calculation 4 2 2 3 3 3 3" xfId="1220"/>
    <cellStyle name="Calculation 4 2 2 3 3 3 3 2" xfId="34135"/>
    <cellStyle name="Calculation 4 2 2 3 3 3 3 2 2" xfId="49846"/>
    <cellStyle name="Calculation 4 2 2 3 3 3 3 3" xfId="25257"/>
    <cellStyle name="Calculation 4 2 2 3 3 3 3 3 2" xfId="41365"/>
    <cellStyle name="Calculation 4 2 2 3 3 3 3 4" xfId="9975"/>
    <cellStyle name="Calculation 4 2 2 3 3 3 4" xfId="1221"/>
    <cellStyle name="Calculation 4 2 2 3 3 3 4 2" xfId="29718"/>
    <cellStyle name="Calculation 4 2 2 3 3 3 4 2 2" xfId="45562"/>
    <cellStyle name="Calculation 4 2 2 3 3 3 4 3" xfId="21944"/>
    <cellStyle name="Calculation 4 2 2 3 3 3 4 3 2" xfId="38185"/>
    <cellStyle name="Calculation 4 2 2 3 3 3 4 4" xfId="17631"/>
    <cellStyle name="Calculation 4 2 2 3 3 3 5" xfId="27927"/>
    <cellStyle name="Calculation 4 2 2 3 3 3 5 2" xfId="43903"/>
    <cellStyle name="Calculation 4 2 2 3 3 3 6" xfId="20588"/>
    <cellStyle name="Calculation 4 2 2 3 3 3 6 2" xfId="36961"/>
    <cellStyle name="Calculation 4 2 2 3 3 3 7" xfId="12527"/>
    <cellStyle name="Calculation 4 2 2 3 3 4" xfId="1222"/>
    <cellStyle name="Calculation 4 2 2 3 3 4 2" xfId="1223"/>
    <cellStyle name="Calculation 4 2 2 3 3 4 2 2" xfId="33339"/>
    <cellStyle name="Calculation 4 2 2 3 3 4 2 2 2" xfId="49050"/>
    <cellStyle name="Calculation 4 2 2 3 3 4 2 3" xfId="24667"/>
    <cellStyle name="Calculation 4 2 2 3 3 4 2 3 2" xfId="40775"/>
    <cellStyle name="Calculation 4 2 2 3 3 4 2 4" xfId="15107"/>
    <cellStyle name="Calculation 4 2 2 3 3 4 3" xfId="1224"/>
    <cellStyle name="Calculation 4 2 2 3 3 4 3 2" xfId="30387"/>
    <cellStyle name="Calculation 4 2 2 3 3 4 3 2 2" xfId="46189"/>
    <cellStyle name="Calculation 4 2 2 3 3 4 3 3" xfId="22417"/>
    <cellStyle name="Calculation 4 2 2 3 3 4 3 3 2" xfId="38616"/>
    <cellStyle name="Calculation 4 2 2 3 3 4 3 4" xfId="11754"/>
    <cellStyle name="Calculation 4 2 2 3 3 4 4" xfId="28577"/>
    <cellStyle name="Calculation 4 2 2 3 3 4 4 2" xfId="44511"/>
    <cellStyle name="Calculation 4 2 2 3 3 4 5" xfId="21045"/>
    <cellStyle name="Calculation 4 2 2 3 3 4 5 2" xfId="37376"/>
    <cellStyle name="Calculation 4 2 2 3 3 4 6" xfId="15666"/>
    <cellStyle name="Calculation 4 2 2 3 3 5" xfId="1225"/>
    <cellStyle name="Calculation 4 2 2 3 3 5 2" xfId="1226"/>
    <cellStyle name="Calculation 4 2 2 3 3 5 2 2" xfId="33672"/>
    <cellStyle name="Calculation 4 2 2 3 3 5 2 2 2" xfId="49383"/>
    <cellStyle name="Calculation 4 2 2 3 3 5 2 3" xfId="24915"/>
    <cellStyle name="Calculation 4 2 2 3 3 5 2 3 2" xfId="41023"/>
    <cellStyle name="Calculation 4 2 2 3 3 5 2 4" xfId="12425"/>
    <cellStyle name="Calculation 4 2 2 3 3 5 3" xfId="1227"/>
    <cellStyle name="Calculation 4 2 2 3 3 5 3 2" xfId="31624"/>
    <cellStyle name="Calculation 4 2 2 3 3 5 3 2 2" xfId="47383"/>
    <cellStyle name="Calculation 4 2 2 3 3 5 3 3" xfId="23388"/>
    <cellStyle name="Calculation 4 2 2 3 3 5 3 3 2" xfId="39544"/>
    <cellStyle name="Calculation 4 2 2 3 3 5 3 4" xfId="15874"/>
    <cellStyle name="Calculation 4 2 2 3 3 5 4" xfId="26863"/>
    <cellStyle name="Calculation 4 2 2 3 3 5 4 2" xfId="42886"/>
    <cellStyle name="Calculation 4 2 2 3 3 5 5" xfId="19761"/>
    <cellStyle name="Calculation 4 2 2 3 3 5 5 2" xfId="36181"/>
    <cellStyle name="Calculation 4 2 2 3 3 5 6" xfId="17421"/>
    <cellStyle name="Calculation 4 2 2 3 3 6" xfId="1228"/>
    <cellStyle name="Calculation 4 2 2 3 3 6 2" xfId="31030"/>
    <cellStyle name="Calculation 4 2 2 3 3 6 2 2" xfId="46831"/>
    <cellStyle name="Calculation 4 2 2 3 3 6 3" xfId="22915"/>
    <cellStyle name="Calculation 4 2 2 3 3 6 3 2" xfId="39113"/>
    <cellStyle name="Calculation 4 2 2 3 3 6 4" xfId="12961"/>
    <cellStyle name="Calculation 4 2 2 3 3 7" xfId="26283"/>
    <cellStyle name="Calculation 4 2 2 3 3 7 2" xfId="42349"/>
    <cellStyle name="Calculation 4 2 2 3 3 8" xfId="19297"/>
    <cellStyle name="Calculation 4 2 2 3 3 8 2" xfId="35760"/>
    <cellStyle name="Calculation 4 2 2 3 3 9" xfId="10230"/>
    <cellStyle name="Calculation 4 2 2 3 4" xfId="1229"/>
    <cellStyle name="Calculation 4 2 2 3 4 2" xfId="1230"/>
    <cellStyle name="Calculation 4 2 2 3 4 2 2" xfId="31820"/>
    <cellStyle name="Calculation 4 2 2 3 4 2 2 2" xfId="47577"/>
    <cellStyle name="Calculation 4 2 2 3 4 2 3" xfId="23542"/>
    <cellStyle name="Calculation 4 2 2 3 4 2 3 2" xfId="39696"/>
    <cellStyle name="Calculation 4 2 2 3 4 2 4" xfId="11405"/>
    <cellStyle name="Calculation 4 2 2 3 4 3" xfId="1231"/>
    <cellStyle name="Calculation 4 2 2 3 4 3 2" xfId="33469"/>
    <cellStyle name="Calculation 4 2 2 3 4 3 2 2" xfId="49180"/>
    <cellStyle name="Calculation 4 2 2 3 4 3 3" xfId="24766"/>
    <cellStyle name="Calculation 4 2 2 3 4 3 3 2" xfId="40874"/>
    <cellStyle name="Calculation 4 2 2 3 4 3 4" xfId="10645"/>
    <cellStyle name="Calculation 4 2 2 3 4 4" xfId="1232"/>
    <cellStyle name="Calculation 4 2 2 3 4 4 2" xfId="28842"/>
    <cellStyle name="Calculation 4 2 2 3 4 4 2 2" xfId="44731"/>
    <cellStyle name="Calculation 4 2 2 3 4 4 3" xfId="21265"/>
    <cellStyle name="Calculation 4 2 2 3 4 4 3 2" xfId="37551"/>
    <cellStyle name="Calculation 4 2 2 3 4 4 4" xfId="13087"/>
    <cellStyle name="Calculation 4 2 2 3 4 5" xfId="27051"/>
    <cellStyle name="Calculation 4 2 2 3 4 5 2" xfId="43072"/>
    <cellStyle name="Calculation 4 2 2 3 4 6" xfId="19909"/>
    <cellStyle name="Calculation 4 2 2 3 4 6 2" xfId="36327"/>
    <cellStyle name="Calculation 4 2 2 3 4 7" xfId="15336"/>
    <cellStyle name="Calculation 4 2 2 3 5" xfId="1233"/>
    <cellStyle name="Calculation 4 2 2 3 5 2" xfId="1234"/>
    <cellStyle name="Calculation 4 2 2 3 5 2 2" xfId="32987"/>
    <cellStyle name="Calculation 4 2 2 3 5 2 2 2" xfId="48698"/>
    <cellStyle name="Calculation 4 2 2 3 5 2 3" xfId="24392"/>
    <cellStyle name="Calculation 4 2 2 3 5 2 3 2" xfId="40500"/>
    <cellStyle name="Calculation 4 2 2 3 5 2 4" xfId="12389"/>
    <cellStyle name="Calculation 4 2 2 3 5 3" xfId="1235"/>
    <cellStyle name="Calculation 4 2 2 3 5 3 2" xfId="30017"/>
    <cellStyle name="Calculation 4 2 2 3 5 3 2 2" xfId="45840"/>
    <cellStyle name="Calculation 4 2 2 3 5 3 3" xfId="22123"/>
    <cellStyle name="Calculation 4 2 2 3 5 3 3 2" xfId="38343"/>
    <cellStyle name="Calculation 4 2 2 3 5 3 4" xfId="10845"/>
    <cellStyle name="Calculation 4 2 2 3 5 4" xfId="28212"/>
    <cellStyle name="Calculation 4 2 2 3 5 4 2" xfId="44167"/>
    <cellStyle name="Calculation 4 2 2 3 5 5" xfId="20755"/>
    <cellStyle name="Calculation 4 2 2 3 5 5 2" xfId="37107"/>
    <cellStyle name="Calculation 4 2 2 3 5 6" xfId="15185"/>
    <cellStyle name="Calculation 4 2 2 3 6" xfId="1236"/>
    <cellStyle name="Calculation 4 2 2 3 6 2" xfId="1237"/>
    <cellStyle name="Calculation 4 2 2 3 6 2 2" xfId="34596"/>
    <cellStyle name="Calculation 4 2 2 3 6 2 2 2" xfId="50307"/>
    <cellStyle name="Calculation 4 2 2 3 6 2 3" xfId="25584"/>
    <cellStyle name="Calculation 4 2 2 3 6 2 3 2" xfId="41692"/>
    <cellStyle name="Calculation 4 2 2 3 6 2 4" xfId="35125"/>
    <cellStyle name="Calculation 4 2 2 3 6 3" xfId="1238"/>
    <cellStyle name="Calculation 4 2 2 3 6 3 2" xfId="31261"/>
    <cellStyle name="Calculation 4 2 2 3 6 3 2 2" xfId="47041"/>
    <cellStyle name="Calculation 4 2 2 3 6 3 3" xfId="23100"/>
    <cellStyle name="Calculation 4 2 2 3 6 3 3 2" xfId="39277"/>
    <cellStyle name="Calculation 4 2 2 3 6 3 4" xfId="18302"/>
    <cellStyle name="Calculation 4 2 2 3 6 4" xfId="26500"/>
    <cellStyle name="Calculation 4 2 2 3 6 4 2" xfId="42544"/>
    <cellStyle name="Calculation 4 2 2 3 6 5" xfId="19473"/>
    <cellStyle name="Calculation 4 2 2 3 6 5 2" xfId="35914"/>
    <cellStyle name="Calculation 4 2 2 3 6 6" xfId="14258"/>
    <cellStyle name="Calculation 4 2 2 3 7" xfId="1239"/>
    <cellStyle name="Calculation 4 2 2 3 7 2" xfId="30660"/>
    <cellStyle name="Calculation 4 2 2 3 7 2 2" xfId="46461"/>
    <cellStyle name="Calculation 4 2 2 3 7 3" xfId="22627"/>
    <cellStyle name="Calculation 4 2 2 3 7 3 2" xfId="38825"/>
    <cellStyle name="Calculation 4 2 2 3 7 4" xfId="10783"/>
    <cellStyle name="Calculation 4 2 2 3 8" xfId="25920"/>
    <cellStyle name="Calculation 4 2 2 3 8 2" xfId="42007"/>
    <cellStyle name="Calculation 4 2 2 3 9" xfId="19009"/>
    <cellStyle name="Calculation 4 2 2 3 9 2" xfId="35493"/>
    <cellStyle name="Calculation 4 2 2 4" xfId="1240"/>
    <cellStyle name="Calculation 4 2 2 4 2" xfId="1241"/>
    <cellStyle name="Calculation 4 2 2 4 2 2" xfId="1242"/>
    <cellStyle name="Calculation 4 2 2 4 2 2 2" xfId="31901"/>
    <cellStyle name="Calculation 4 2 2 4 2 2 2 2" xfId="47658"/>
    <cellStyle name="Calculation 4 2 2 4 2 2 3" xfId="23605"/>
    <cellStyle name="Calculation 4 2 2 4 2 2 3 2" xfId="39759"/>
    <cellStyle name="Calculation 4 2 2 4 2 2 4" xfId="13469"/>
    <cellStyle name="Calculation 4 2 2 4 2 3" xfId="1243"/>
    <cellStyle name="Calculation 4 2 2 4 2 3 2" xfId="34432"/>
    <cellStyle name="Calculation 4 2 2 4 2 3 2 2" xfId="50143"/>
    <cellStyle name="Calculation 4 2 2 4 2 3 3" xfId="25469"/>
    <cellStyle name="Calculation 4 2 2 4 2 3 3 2" xfId="41577"/>
    <cellStyle name="Calculation 4 2 2 4 2 3 4" xfId="34961"/>
    <cellStyle name="Calculation 4 2 2 4 2 4" xfId="1244"/>
    <cellStyle name="Calculation 4 2 2 4 2 4 2" xfId="28923"/>
    <cellStyle name="Calculation 4 2 2 4 2 4 2 2" xfId="44812"/>
    <cellStyle name="Calculation 4 2 2 4 2 4 3" xfId="21328"/>
    <cellStyle name="Calculation 4 2 2 4 2 4 3 2" xfId="37614"/>
    <cellStyle name="Calculation 4 2 2 4 2 4 4" xfId="17013"/>
    <cellStyle name="Calculation 4 2 2 4 2 5" xfId="27132"/>
    <cellStyle name="Calculation 4 2 2 4 2 5 2" xfId="43153"/>
    <cellStyle name="Calculation 4 2 2 4 2 6" xfId="19972"/>
    <cellStyle name="Calculation 4 2 2 4 2 6 2" xfId="36390"/>
    <cellStyle name="Calculation 4 2 2 4 2 7" xfId="9970"/>
    <cellStyle name="Calculation 4 2 2 4 3" xfId="1245"/>
    <cellStyle name="Calculation 4 2 2 4 3 2" xfId="1246"/>
    <cellStyle name="Calculation 4 2 2 4 3 2 2" xfId="32432"/>
    <cellStyle name="Calculation 4 2 2 4 3 2 2 2" xfId="48164"/>
    <cellStyle name="Calculation 4 2 2 4 3 2 3" xfId="24012"/>
    <cellStyle name="Calculation 4 2 2 4 3 2 3 2" xfId="40141"/>
    <cellStyle name="Calculation 4 2 2 4 3 2 4" xfId="12023"/>
    <cellStyle name="Calculation 4 2 2 4 3 3" xfId="1247"/>
    <cellStyle name="Calculation 4 2 2 4 3 3 2" xfId="33527"/>
    <cellStyle name="Calculation 4 2 2 4 3 3 2 2" xfId="49238"/>
    <cellStyle name="Calculation 4 2 2 4 3 3 3" xfId="24807"/>
    <cellStyle name="Calculation 4 2 2 4 3 3 3 2" xfId="40915"/>
    <cellStyle name="Calculation 4 2 2 4 3 3 4" xfId="17415"/>
    <cellStyle name="Calculation 4 2 2 4 3 4" xfId="1248"/>
    <cellStyle name="Calculation 4 2 2 4 3 4 2" xfId="29437"/>
    <cellStyle name="Calculation 4 2 2 4 3 4 2 2" xfId="45301"/>
    <cellStyle name="Calculation 4 2 2 4 3 4 3" xfId="21720"/>
    <cellStyle name="Calculation 4 2 2 4 3 4 3 2" xfId="37981"/>
    <cellStyle name="Calculation 4 2 2 4 3 4 4" xfId="16798"/>
    <cellStyle name="Calculation 4 2 2 4 3 5" xfId="27646"/>
    <cellStyle name="Calculation 4 2 2 4 3 5 2" xfId="43642"/>
    <cellStyle name="Calculation 4 2 2 4 3 6" xfId="20364"/>
    <cellStyle name="Calculation 4 2 2 4 3 6 2" xfId="36757"/>
    <cellStyle name="Calculation 4 2 2 4 3 7" xfId="15198"/>
    <cellStyle name="Calculation 4 2 2 4 4" xfId="1249"/>
    <cellStyle name="Calculation 4 2 2 4 4 2" xfId="1250"/>
    <cellStyle name="Calculation 4 2 2 4 4 2 2" xfId="33069"/>
    <cellStyle name="Calculation 4 2 2 4 4 2 2 2" xfId="48780"/>
    <cellStyle name="Calculation 4 2 2 4 4 2 3" xfId="24455"/>
    <cellStyle name="Calculation 4 2 2 4 4 2 3 2" xfId="40563"/>
    <cellStyle name="Calculation 4 2 2 4 4 2 4" xfId="15124"/>
    <cellStyle name="Calculation 4 2 2 4 4 3" xfId="1251"/>
    <cellStyle name="Calculation 4 2 2 4 4 3 2" xfId="30099"/>
    <cellStyle name="Calculation 4 2 2 4 4 3 2 2" xfId="45921"/>
    <cellStyle name="Calculation 4 2 2 4 4 3 3" xfId="22187"/>
    <cellStyle name="Calculation 4 2 2 4 4 3 3 2" xfId="38406"/>
    <cellStyle name="Calculation 4 2 2 4 4 3 4" xfId="16993"/>
    <cellStyle name="Calculation 4 2 2 4 4 4" xfId="28294"/>
    <cellStyle name="Calculation 4 2 2 4 4 4 2" xfId="44248"/>
    <cellStyle name="Calculation 4 2 2 4 4 5" xfId="20819"/>
    <cellStyle name="Calculation 4 2 2 4 4 5 2" xfId="37170"/>
    <cellStyle name="Calculation 4 2 2 4 4 6" xfId="13387"/>
    <cellStyle name="Calculation 4 2 2 4 5" xfId="1252"/>
    <cellStyle name="Calculation 4 2 2 4 5 2" xfId="1253"/>
    <cellStyle name="Calculation 4 2 2 4 5 2 2" xfId="33660"/>
    <cellStyle name="Calculation 4 2 2 4 5 2 2 2" xfId="49371"/>
    <cellStyle name="Calculation 4 2 2 4 5 2 3" xfId="24908"/>
    <cellStyle name="Calculation 4 2 2 4 5 2 3 2" xfId="41016"/>
    <cellStyle name="Calculation 4 2 2 4 5 2 4" xfId="16314"/>
    <cellStyle name="Calculation 4 2 2 4 5 3" xfId="1254"/>
    <cellStyle name="Calculation 4 2 2 4 5 3 2" xfId="31343"/>
    <cellStyle name="Calculation 4 2 2 4 5 3 2 2" xfId="47122"/>
    <cellStyle name="Calculation 4 2 2 4 5 3 3" xfId="23164"/>
    <cellStyle name="Calculation 4 2 2 4 5 3 3 2" xfId="39340"/>
    <cellStyle name="Calculation 4 2 2 4 5 3 4" xfId="15531"/>
    <cellStyle name="Calculation 4 2 2 4 5 4" xfId="26582"/>
    <cellStyle name="Calculation 4 2 2 4 5 4 2" xfId="42625"/>
    <cellStyle name="Calculation 4 2 2 4 5 5" xfId="19537"/>
    <cellStyle name="Calculation 4 2 2 4 5 5 2" xfId="35977"/>
    <cellStyle name="Calculation 4 2 2 4 5 6" xfId="13376"/>
    <cellStyle name="Calculation 4 2 2 4 6" xfId="1255"/>
    <cellStyle name="Calculation 4 2 2 4 6 2" xfId="30742"/>
    <cellStyle name="Calculation 4 2 2 4 6 2 2" xfId="46543"/>
    <cellStyle name="Calculation 4 2 2 4 6 3" xfId="22691"/>
    <cellStyle name="Calculation 4 2 2 4 6 3 2" xfId="38889"/>
    <cellStyle name="Calculation 4 2 2 4 6 4" xfId="11561"/>
    <cellStyle name="Calculation 4 2 2 4 7" xfId="26002"/>
    <cellStyle name="Calculation 4 2 2 4 7 2" xfId="42088"/>
    <cellStyle name="Calculation 4 2 2 4 8" xfId="19073"/>
    <cellStyle name="Calculation 4 2 2 4 8 2" xfId="35556"/>
    <cellStyle name="Calculation 4 2 2 4 9" xfId="12459"/>
    <cellStyle name="Calculation 4 2 2 5" xfId="1256"/>
    <cellStyle name="Calculation 4 2 2 5 2" xfId="1257"/>
    <cellStyle name="Calculation 4 2 2 5 2 2" xfId="1258"/>
    <cellStyle name="Calculation 4 2 2 5 2 2 2" xfId="32081"/>
    <cellStyle name="Calculation 4 2 2 5 2 2 2 2" xfId="47838"/>
    <cellStyle name="Calculation 4 2 2 5 2 2 3" xfId="23745"/>
    <cellStyle name="Calculation 4 2 2 5 2 2 3 2" xfId="39899"/>
    <cellStyle name="Calculation 4 2 2 5 2 2 4" xfId="16476"/>
    <cellStyle name="Calculation 4 2 2 5 2 3" xfId="1259"/>
    <cellStyle name="Calculation 4 2 2 5 2 3 2" xfId="34462"/>
    <cellStyle name="Calculation 4 2 2 5 2 3 2 2" xfId="50173"/>
    <cellStyle name="Calculation 4 2 2 5 2 3 3" xfId="25489"/>
    <cellStyle name="Calculation 4 2 2 5 2 3 3 2" xfId="41597"/>
    <cellStyle name="Calculation 4 2 2 5 2 3 4" xfId="34991"/>
    <cellStyle name="Calculation 4 2 2 5 2 4" xfId="1260"/>
    <cellStyle name="Calculation 4 2 2 5 2 4 2" xfId="29103"/>
    <cellStyle name="Calculation 4 2 2 5 2 4 2 2" xfId="44992"/>
    <cellStyle name="Calculation 4 2 2 5 2 4 3" xfId="21468"/>
    <cellStyle name="Calculation 4 2 2 5 2 4 3 2" xfId="37754"/>
    <cellStyle name="Calculation 4 2 2 5 2 4 4" xfId="14807"/>
    <cellStyle name="Calculation 4 2 2 5 2 5" xfId="27312"/>
    <cellStyle name="Calculation 4 2 2 5 2 5 2" xfId="43333"/>
    <cellStyle name="Calculation 4 2 2 5 2 6" xfId="20112"/>
    <cellStyle name="Calculation 4 2 2 5 2 6 2" xfId="36530"/>
    <cellStyle name="Calculation 4 2 2 5 2 7" xfId="11967"/>
    <cellStyle name="Calculation 4 2 2 5 3" xfId="1261"/>
    <cellStyle name="Calculation 4 2 2 5 3 2" xfId="1262"/>
    <cellStyle name="Calculation 4 2 2 5 3 2 2" xfId="32630"/>
    <cellStyle name="Calculation 4 2 2 5 3 2 2 2" xfId="48342"/>
    <cellStyle name="Calculation 4 2 2 5 3 2 3" xfId="24171"/>
    <cellStyle name="Calculation 4 2 2 5 3 2 3 2" xfId="40280"/>
    <cellStyle name="Calculation 4 2 2 5 3 2 4" xfId="10115"/>
    <cellStyle name="Calculation 4 2 2 5 3 3" xfId="1263"/>
    <cellStyle name="Calculation 4 2 2 5 3 3 2" xfId="34162"/>
    <cellStyle name="Calculation 4 2 2 5 3 3 2 2" xfId="49873"/>
    <cellStyle name="Calculation 4 2 2 5 3 3 3" xfId="25276"/>
    <cellStyle name="Calculation 4 2 2 5 3 3 3 2" xfId="41384"/>
    <cellStyle name="Calculation 4 2 2 5 3 3 4" xfId="9949"/>
    <cellStyle name="Calculation 4 2 2 5 3 4" xfId="1264"/>
    <cellStyle name="Calculation 4 2 2 5 3 4 2" xfId="29635"/>
    <cellStyle name="Calculation 4 2 2 5 3 4 2 2" xfId="45479"/>
    <cellStyle name="Calculation 4 2 2 5 3 4 3" xfId="21879"/>
    <cellStyle name="Calculation 4 2 2 5 3 4 3 2" xfId="38120"/>
    <cellStyle name="Calculation 4 2 2 5 3 4 4" xfId="11461"/>
    <cellStyle name="Calculation 4 2 2 5 3 5" xfId="27844"/>
    <cellStyle name="Calculation 4 2 2 5 3 5 2" xfId="43820"/>
    <cellStyle name="Calculation 4 2 2 5 3 6" xfId="20523"/>
    <cellStyle name="Calculation 4 2 2 5 3 6 2" xfId="36896"/>
    <cellStyle name="Calculation 4 2 2 5 3 7" xfId="15552"/>
    <cellStyle name="Calculation 4 2 2 5 4" xfId="1265"/>
    <cellStyle name="Calculation 4 2 2 5 4 2" xfId="1266"/>
    <cellStyle name="Calculation 4 2 2 5 4 2 2" xfId="33254"/>
    <cellStyle name="Calculation 4 2 2 5 4 2 2 2" xfId="48965"/>
    <cellStyle name="Calculation 4 2 2 5 4 2 3" xfId="24600"/>
    <cellStyle name="Calculation 4 2 2 5 4 2 3 2" xfId="40708"/>
    <cellStyle name="Calculation 4 2 2 5 4 2 4" xfId="15458"/>
    <cellStyle name="Calculation 4 2 2 5 4 3" xfId="1267"/>
    <cellStyle name="Calculation 4 2 2 5 4 3 2" xfId="30299"/>
    <cellStyle name="Calculation 4 2 2 5 4 3 2 2" xfId="46101"/>
    <cellStyle name="Calculation 4 2 2 5 4 3 3" xfId="22348"/>
    <cellStyle name="Calculation 4 2 2 5 4 3 3 2" xfId="38547"/>
    <cellStyle name="Calculation 4 2 2 5 4 3 4" xfId="16320"/>
    <cellStyle name="Calculation 4 2 2 5 4 4" xfId="28492"/>
    <cellStyle name="Calculation 4 2 2 5 4 4 2" xfId="44426"/>
    <cellStyle name="Calculation 4 2 2 5 4 5" xfId="20978"/>
    <cellStyle name="Calculation 4 2 2 5 4 5 2" xfId="37309"/>
    <cellStyle name="Calculation 4 2 2 5 4 6" xfId="14148"/>
    <cellStyle name="Calculation 4 2 2 5 5" xfId="1268"/>
    <cellStyle name="Calculation 4 2 2 5 5 2" xfId="1269"/>
    <cellStyle name="Calculation 4 2 2 5 5 2 2" xfId="33411"/>
    <cellStyle name="Calculation 4 2 2 5 5 2 2 2" xfId="49122"/>
    <cellStyle name="Calculation 4 2 2 5 5 2 3" xfId="24718"/>
    <cellStyle name="Calculation 4 2 2 5 5 2 3 2" xfId="40826"/>
    <cellStyle name="Calculation 4 2 2 5 5 2 4" xfId="10793"/>
    <cellStyle name="Calculation 4 2 2 5 5 3" xfId="1270"/>
    <cellStyle name="Calculation 4 2 2 5 5 3 2" xfId="31541"/>
    <cellStyle name="Calculation 4 2 2 5 5 3 2 2" xfId="47300"/>
    <cellStyle name="Calculation 4 2 2 5 5 3 3" xfId="23323"/>
    <cellStyle name="Calculation 4 2 2 5 5 3 3 2" xfId="39479"/>
    <cellStyle name="Calculation 4 2 2 5 5 3 4" xfId="15220"/>
    <cellStyle name="Calculation 4 2 2 5 5 4" xfId="26780"/>
    <cellStyle name="Calculation 4 2 2 5 5 4 2" xfId="42803"/>
    <cellStyle name="Calculation 4 2 2 5 5 5" xfId="19696"/>
    <cellStyle name="Calculation 4 2 2 5 5 5 2" xfId="36116"/>
    <cellStyle name="Calculation 4 2 2 5 5 6" xfId="17249"/>
    <cellStyle name="Calculation 4 2 2 5 6" xfId="1271"/>
    <cellStyle name="Calculation 4 2 2 5 6 2" xfId="30936"/>
    <cellStyle name="Calculation 4 2 2 5 6 2 2" xfId="46737"/>
    <cellStyle name="Calculation 4 2 2 5 6 3" xfId="22842"/>
    <cellStyle name="Calculation 4 2 2 5 6 3 2" xfId="39040"/>
    <cellStyle name="Calculation 4 2 2 5 6 4" xfId="15126"/>
    <cellStyle name="Calculation 4 2 2 5 7" xfId="26200"/>
    <cellStyle name="Calculation 4 2 2 5 7 2" xfId="42266"/>
    <cellStyle name="Calculation 4 2 2 5 8" xfId="19232"/>
    <cellStyle name="Calculation 4 2 2 5 8 2" xfId="35695"/>
    <cellStyle name="Calculation 4 2 2 5 9" xfId="10456"/>
    <cellStyle name="Calculation 4 2 2 6" xfId="1272"/>
    <cellStyle name="Calculation 4 2 2 6 2" xfId="1273"/>
    <cellStyle name="Calculation 4 2 2 6 2 2" xfId="31735"/>
    <cellStyle name="Calculation 4 2 2 6 2 2 2" xfId="47492"/>
    <cellStyle name="Calculation 4 2 2 6 2 3" xfId="23475"/>
    <cellStyle name="Calculation 4 2 2 6 2 3 2" xfId="39629"/>
    <cellStyle name="Calculation 4 2 2 6 2 4" xfId="14571"/>
    <cellStyle name="Calculation 4 2 2 6 3" xfId="1274"/>
    <cellStyle name="Calculation 4 2 2 6 3 2" xfId="33442"/>
    <cellStyle name="Calculation 4 2 2 6 3 2 2" xfId="49153"/>
    <cellStyle name="Calculation 4 2 2 6 3 3" xfId="24744"/>
    <cellStyle name="Calculation 4 2 2 6 3 3 2" xfId="40852"/>
    <cellStyle name="Calculation 4 2 2 6 3 4" xfId="12118"/>
    <cellStyle name="Calculation 4 2 2 6 4" xfId="1275"/>
    <cellStyle name="Calculation 4 2 2 6 4 2" xfId="28757"/>
    <cellStyle name="Calculation 4 2 2 6 4 2 2" xfId="44646"/>
    <cellStyle name="Calculation 4 2 2 6 4 3" xfId="21198"/>
    <cellStyle name="Calculation 4 2 2 6 4 3 2" xfId="37484"/>
    <cellStyle name="Calculation 4 2 2 6 4 4" xfId="16922"/>
    <cellStyle name="Calculation 4 2 2 6 5" xfId="26966"/>
    <cellStyle name="Calculation 4 2 2 6 5 2" xfId="42987"/>
    <cellStyle name="Calculation 4 2 2 6 6" xfId="19842"/>
    <cellStyle name="Calculation 4 2 2 6 6 2" xfId="36260"/>
    <cellStyle name="Calculation 4 2 2 6 7" xfId="10429"/>
    <cellStyle name="Calculation 4 2 2 7" xfId="1276"/>
    <cellStyle name="Calculation 4 2 2 7 2" xfId="1277"/>
    <cellStyle name="Calculation 4 2 2 7 2 2" xfId="32903"/>
    <cellStyle name="Calculation 4 2 2 7 2 2 2" xfId="48614"/>
    <cellStyle name="Calculation 4 2 2 7 2 3" xfId="24326"/>
    <cellStyle name="Calculation 4 2 2 7 2 3 2" xfId="40434"/>
    <cellStyle name="Calculation 4 2 2 7 2 4" xfId="11325"/>
    <cellStyle name="Calculation 4 2 2 7 3" xfId="1278"/>
    <cellStyle name="Calculation 4 2 2 7 3 2" xfId="29932"/>
    <cellStyle name="Calculation 4 2 2 7 3 2 2" xfId="45755"/>
    <cellStyle name="Calculation 4 2 2 7 3 3" xfId="22057"/>
    <cellStyle name="Calculation 4 2 2 7 3 3 2" xfId="38277"/>
    <cellStyle name="Calculation 4 2 2 7 3 4" xfId="14463"/>
    <cellStyle name="Calculation 4 2 2 7 4" xfId="28128"/>
    <cellStyle name="Calculation 4 2 2 7 4 2" xfId="44083"/>
    <cellStyle name="Calculation 4 2 2 7 5" xfId="20689"/>
    <cellStyle name="Calculation 4 2 2 7 5 2" xfId="37041"/>
    <cellStyle name="Calculation 4 2 2 7 6" xfId="12738"/>
    <cellStyle name="Calculation 4 2 2 8" xfId="1279"/>
    <cellStyle name="Calculation 4 2 2 8 2" xfId="1280"/>
    <cellStyle name="Calculation 4 2 2 8 2 2" xfId="30507"/>
    <cellStyle name="Calculation 4 2 2 8 2 2 2" xfId="46308"/>
    <cellStyle name="Calculation 4 2 2 8 2 3" xfId="22508"/>
    <cellStyle name="Calculation 4 2 2 8 2 3 2" xfId="38706"/>
    <cellStyle name="Calculation 4 2 2 8 2 4" xfId="11703"/>
    <cellStyle name="Calculation 4 2 2 8 3" xfId="1281"/>
    <cellStyle name="Calculation 4 2 2 8 3 2" xfId="31178"/>
    <cellStyle name="Calculation 4 2 2 8 3 2 2" xfId="46958"/>
    <cellStyle name="Calculation 4 2 2 8 3 3" xfId="23035"/>
    <cellStyle name="Calculation 4 2 2 8 3 3 2" xfId="39212"/>
    <cellStyle name="Calculation 4 2 2 8 3 4" xfId="17811"/>
    <cellStyle name="Calculation 4 2 2 8 4" xfId="26417"/>
    <cellStyle name="Calculation 4 2 2 8 4 2" xfId="42461"/>
    <cellStyle name="Calculation 4 2 2 8 5" xfId="19408"/>
    <cellStyle name="Calculation 4 2 2 8 5 2" xfId="35849"/>
    <cellStyle name="Calculation 4 2 2 8 6" xfId="16357"/>
    <cellStyle name="Calculation 4 2 2 9" xfId="1282"/>
    <cellStyle name="Calculation 4 2 2 9 2" xfId="30566"/>
    <cellStyle name="Calculation 4 2 2 9 2 2" xfId="46367"/>
    <cellStyle name="Calculation 4 2 2 9 3" xfId="22555"/>
    <cellStyle name="Calculation 4 2 2 9 3 2" xfId="38753"/>
    <cellStyle name="Calculation 4 2 2 9 4" xfId="16965"/>
    <cellStyle name="Calculation 4 2 3" xfId="1283"/>
    <cellStyle name="Calculation 4 2 3 10" xfId="18930"/>
    <cellStyle name="Calculation 4 2 3 10 2" xfId="35414"/>
    <cellStyle name="Calculation 4 2 3 11" xfId="12907"/>
    <cellStyle name="Calculation 4 2 3 2" xfId="1284"/>
    <cellStyle name="Calculation 4 2 3 2 10" xfId="17730"/>
    <cellStyle name="Calculation 4 2 3 2 2" xfId="1285"/>
    <cellStyle name="Calculation 4 2 3 2 2 2" xfId="1286"/>
    <cellStyle name="Calculation 4 2 3 2 2 2 2" xfId="1287"/>
    <cellStyle name="Calculation 4 2 3 2 2 2 2 2" xfId="31954"/>
    <cellStyle name="Calculation 4 2 3 2 2 2 2 2 2" xfId="47711"/>
    <cellStyle name="Calculation 4 2 3 2 2 2 2 3" xfId="23646"/>
    <cellStyle name="Calculation 4 2 3 2 2 2 2 3 2" xfId="39800"/>
    <cellStyle name="Calculation 4 2 3 2 2 2 2 4" xfId="14515"/>
    <cellStyle name="Calculation 4 2 3 2 2 2 3" xfId="1288"/>
    <cellStyle name="Calculation 4 2 3 2 2 2 3 2" xfId="33979"/>
    <cellStyle name="Calculation 4 2 3 2 2 2 3 2 2" xfId="49690"/>
    <cellStyle name="Calculation 4 2 3 2 2 2 3 3" xfId="25139"/>
    <cellStyle name="Calculation 4 2 3 2 2 2 3 3 2" xfId="41247"/>
    <cellStyle name="Calculation 4 2 3 2 2 2 3 4" xfId="9922"/>
    <cellStyle name="Calculation 4 2 3 2 2 2 4" xfId="1289"/>
    <cellStyle name="Calculation 4 2 3 2 2 2 4 2" xfId="28976"/>
    <cellStyle name="Calculation 4 2 3 2 2 2 4 2 2" xfId="44865"/>
    <cellStyle name="Calculation 4 2 3 2 2 2 4 3" xfId="21369"/>
    <cellStyle name="Calculation 4 2 3 2 2 2 4 3 2" xfId="37655"/>
    <cellStyle name="Calculation 4 2 3 2 2 2 4 4" xfId="18226"/>
    <cellStyle name="Calculation 4 2 3 2 2 2 5" xfId="27185"/>
    <cellStyle name="Calculation 4 2 3 2 2 2 5 2" xfId="43206"/>
    <cellStyle name="Calculation 4 2 3 2 2 2 6" xfId="20013"/>
    <cellStyle name="Calculation 4 2 3 2 2 2 6 2" xfId="36431"/>
    <cellStyle name="Calculation 4 2 3 2 2 2 7" xfId="14634"/>
    <cellStyle name="Calculation 4 2 3 2 2 3" xfId="1290"/>
    <cellStyle name="Calculation 4 2 3 2 2 3 2" xfId="1291"/>
    <cellStyle name="Calculation 4 2 3 2 2 3 2 2" xfId="32485"/>
    <cellStyle name="Calculation 4 2 3 2 2 3 2 2 2" xfId="48217"/>
    <cellStyle name="Calculation 4 2 3 2 2 3 2 3" xfId="24053"/>
    <cellStyle name="Calculation 4 2 3 2 2 3 2 3 2" xfId="40182"/>
    <cellStyle name="Calculation 4 2 3 2 2 3 2 4" xfId="18394"/>
    <cellStyle name="Calculation 4 2 3 2 2 3 3" xfId="1292"/>
    <cellStyle name="Calculation 4 2 3 2 2 3 3 2" xfId="33804"/>
    <cellStyle name="Calculation 4 2 3 2 2 3 3 2 2" xfId="49515"/>
    <cellStyle name="Calculation 4 2 3 2 2 3 3 3" xfId="25008"/>
    <cellStyle name="Calculation 4 2 3 2 2 3 3 3 2" xfId="41116"/>
    <cellStyle name="Calculation 4 2 3 2 2 3 3 4" xfId="17404"/>
    <cellStyle name="Calculation 4 2 3 2 2 3 4" xfId="1293"/>
    <cellStyle name="Calculation 4 2 3 2 2 3 4 2" xfId="29490"/>
    <cellStyle name="Calculation 4 2 3 2 2 3 4 2 2" xfId="45354"/>
    <cellStyle name="Calculation 4 2 3 2 2 3 4 3" xfId="21761"/>
    <cellStyle name="Calculation 4 2 3 2 2 3 4 3 2" xfId="38022"/>
    <cellStyle name="Calculation 4 2 3 2 2 3 4 4" xfId="13047"/>
    <cellStyle name="Calculation 4 2 3 2 2 3 5" xfId="27699"/>
    <cellStyle name="Calculation 4 2 3 2 2 3 5 2" xfId="43695"/>
    <cellStyle name="Calculation 4 2 3 2 2 3 6" xfId="20405"/>
    <cellStyle name="Calculation 4 2 3 2 2 3 6 2" xfId="36798"/>
    <cellStyle name="Calculation 4 2 3 2 2 3 7" xfId="10420"/>
    <cellStyle name="Calculation 4 2 3 2 2 4" xfId="1294"/>
    <cellStyle name="Calculation 4 2 3 2 2 4 2" xfId="1295"/>
    <cellStyle name="Calculation 4 2 3 2 2 4 2 2" xfId="33122"/>
    <cellStyle name="Calculation 4 2 3 2 2 4 2 2 2" xfId="48833"/>
    <cellStyle name="Calculation 4 2 3 2 2 4 2 3" xfId="24496"/>
    <cellStyle name="Calculation 4 2 3 2 2 4 2 3 2" xfId="40604"/>
    <cellStyle name="Calculation 4 2 3 2 2 4 2 4" xfId="15583"/>
    <cellStyle name="Calculation 4 2 3 2 2 4 3" xfId="1296"/>
    <cellStyle name="Calculation 4 2 3 2 2 4 3 2" xfId="30152"/>
    <cellStyle name="Calculation 4 2 3 2 2 4 3 2 2" xfId="45974"/>
    <cellStyle name="Calculation 4 2 3 2 2 4 3 3" xfId="22228"/>
    <cellStyle name="Calculation 4 2 3 2 2 4 3 3 2" xfId="38447"/>
    <cellStyle name="Calculation 4 2 3 2 2 4 3 4" xfId="14991"/>
    <cellStyle name="Calculation 4 2 3 2 2 4 4" xfId="28347"/>
    <cellStyle name="Calculation 4 2 3 2 2 4 4 2" xfId="44301"/>
    <cellStyle name="Calculation 4 2 3 2 2 4 5" xfId="20860"/>
    <cellStyle name="Calculation 4 2 3 2 2 4 5 2" xfId="37211"/>
    <cellStyle name="Calculation 4 2 3 2 2 4 6" xfId="16686"/>
    <cellStyle name="Calculation 4 2 3 2 2 5" xfId="1297"/>
    <cellStyle name="Calculation 4 2 3 2 2 5 2" xfId="1298"/>
    <cellStyle name="Calculation 4 2 3 2 2 5 2 2" xfId="34126"/>
    <cellStyle name="Calculation 4 2 3 2 2 5 2 2 2" xfId="49837"/>
    <cellStyle name="Calculation 4 2 3 2 2 5 2 3" xfId="25253"/>
    <cellStyle name="Calculation 4 2 3 2 2 5 2 3 2" xfId="41361"/>
    <cellStyle name="Calculation 4 2 3 2 2 5 2 4" xfId="9926"/>
    <cellStyle name="Calculation 4 2 3 2 2 5 3" xfId="1299"/>
    <cellStyle name="Calculation 4 2 3 2 2 5 3 2" xfId="31396"/>
    <cellStyle name="Calculation 4 2 3 2 2 5 3 2 2" xfId="47175"/>
    <cellStyle name="Calculation 4 2 3 2 2 5 3 3" xfId="23205"/>
    <cellStyle name="Calculation 4 2 3 2 2 5 3 3 2" xfId="39381"/>
    <cellStyle name="Calculation 4 2 3 2 2 5 3 4" xfId="14328"/>
    <cellStyle name="Calculation 4 2 3 2 2 5 4" xfId="26635"/>
    <cellStyle name="Calculation 4 2 3 2 2 5 4 2" xfId="42678"/>
    <cellStyle name="Calculation 4 2 3 2 2 5 5" xfId="19578"/>
    <cellStyle name="Calculation 4 2 3 2 2 5 5 2" xfId="36018"/>
    <cellStyle name="Calculation 4 2 3 2 2 5 6" xfId="15643"/>
    <cellStyle name="Calculation 4 2 3 2 2 6" xfId="1300"/>
    <cellStyle name="Calculation 4 2 3 2 2 6 2" xfId="30795"/>
    <cellStyle name="Calculation 4 2 3 2 2 6 2 2" xfId="46596"/>
    <cellStyle name="Calculation 4 2 3 2 2 6 3" xfId="22732"/>
    <cellStyle name="Calculation 4 2 3 2 2 6 3 2" xfId="38930"/>
    <cellStyle name="Calculation 4 2 3 2 2 6 4" xfId="14540"/>
    <cellStyle name="Calculation 4 2 3 2 2 7" xfId="26055"/>
    <cellStyle name="Calculation 4 2 3 2 2 7 2" xfId="42141"/>
    <cellStyle name="Calculation 4 2 3 2 2 8" xfId="19114"/>
    <cellStyle name="Calculation 4 2 3 2 2 8 2" xfId="35597"/>
    <cellStyle name="Calculation 4 2 3 2 2 9" xfId="17702"/>
    <cellStyle name="Calculation 4 2 3 2 3" xfId="1301"/>
    <cellStyle name="Calculation 4 2 3 2 3 2" xfId="1302"/>
    <cellStyle name="Calculation 4 2 3 2 3 2 2" xfId="1303"/>
    <cellStyle name="Calculation 4 2 3 2 3 2 2 2" xfId="32139"/>
    <cellStyle name="Calculation 4 2 3 2 3 2 2 2 2" xfId="47894"/>
    <cellStyle name="Calculation 4 2 3 2 3 2 2 3" xfId="23789"/>
    <cellStyle name="Calculation 4 2 3 2 3 2 2 3 2" xfId="39941"/>
    <cellStyle name="Calculation 4 2 3 2 3 2 2 4" xfId="18011"/>
    <cellStyle name="Calculation 4 2 3 2 3 2 3" xfId="1304"/>
    <cellStyle name="Calculation 4 2 3 2 3 2 3 2" xfId="33791"/>
    <cellStyle name="Calculation 4 2 3 2 3 2 3 2 2" xfId="49502"/>
    <cellStyle name="Calculation 4 2 3 2 3 2 3 3" xfId="24999"/>
    <cellStyle name="Calculation 4 2 3 2 3 2 3 3 2" xfId="41107"/>
    <cellStyle name="Calculation 4 2 3 2 3 2 3 4" xfId="10434"/>
    <cellStyle name="Calculation 4 2 3 2 3 2 4" xfId="1305"/>
    <cellStyle name="Calculation 4 2 3 2 3 2 4 2" xfId="29160"/>
    <cellStyle name="Calculation 4 2 3 2 3 2 4 2 2" xfId="45047"/>
    <cellStyle name="Calculation 4 2 3 2 3 2 4 3" xfId="21512"/>
    <cellStyle name="Calculation 4 2 3 2 3 2 4 3 2" xfId="37796"/>
    <cellStyle name="Calculation 4 2 3 2 3 2 4 4" xfId="12574"/>
    <cellStyle name="Calculation 4 2 3 2 3 2 5" xfId="27369"/>
    <cellStyle name="Calculation 4 2 3 2 3 2 5 2" xfId="43388"/>
    <cellStyle name="Calculation 4 2 3 2 3 2 6" xfId="20156"/>
    <cellStyle name="Calculation 4 2 3 2 3 2 6 2" xfId="36572"/>
    <cellStyle name="Calculation 4 2 3 2 3 2 7" xfId="18114"/>
    <cellStyle name="Calculation 4 2 3 2 3 3" xfId="1306"/>
    <cellStyle name="Calculation 4 2 3 2 3 3 2" xfId="1307"/>
    <cellStyle name="Calculation 4 2 3 2 3 3 2 2" xfId="32683"/>
    <cellStyle name="Calculation 4 2 3 2 3 3 2 2 2" xfId="48395"/>
    <cellStyle name="Calculation 4 2 3 2 3 3 2 3" xfId="24212"/>
    <cellStyle name="Calculation 4 2 3 2 3 3 2 3 2" xfId="40321"/>
    <cellStyle name="Calculation 4 2 3 2 3 3 2 4" xfId="17838"/>
    <cellStyle name="Calculation 4 2 3 2 3 3 3" xfId="1308"/>
    <cellStyle name="Calculation 4 2 3 2 3 3 3 2" xfId="34753"/>
    <cellStyle name="Calculation 4 2 3 2 3 3 3 2 2" xfId="50464"/>
    <cellStyle name="Calculation 4 2 3 2 3 3 3 3" xfId="25705"/>
    <cellStyle name="Calculation 4 2 3 2 3 3 3 3 2" xfId="41813"/>
    <cellStyle name="Calculation 4 2 3 2 3 3 3 4" xfId="35282"/>
    <cellStyle name="Calculation 4 2 3 2 3 3 4" xfId="1309"/>
    <cellStyle name="Calculation 4 2 3 2 3 3 4 2" xfId="29688"/>
    <cellStyle name="Calculation 4 2 3 2 3 3 4 2 2" xfId="45532"/>
    <cellStyle name="Calculation 4 2 3 2 3 3 4 3" xfId="21920"/>
    <cellStyle name="Calculation 4 2 3 2 3 3 4 3 2" xfId="38161"/>
    <cellStyle name="Calculation 4 2 3 2 3 3 4 4" xfId="10757"/>
    <cellStyle name="Calculation 4 2 3 2 3 3 5" xfId="27897"/>
    <cellStyle name="Calculation 4 2 3 2 3 3 5 2" xfId="43873"/>
    <cellStyle name="Calculation 4 2 3 2 3 3 6" xfId="20564"/>
    <cellStyle name="Calculation 4 2 3 2 3 3 6 2" xfId="36937"/>
    <cellStyle name="Calculation 4 2 3 2 3 3 7" xfId="12950"/>
    <cellStyle name="Calculation 4 2 3 2 3 4" xfId="1310"/>
    <cellStyle name="Calculation 4 2 3 2 3 4 2" xfId="1311"/>
    <cellStyle name="Calculation 4 2 3 2 3 4 2 2" xfId="33309"/>
    <cellStyle name="Calculation 4 2 3 2 3 4 2 2 2" xfId="49020"/>
    <cellStyle name="Calculation 4 2 3 2 3 4 2 3" xfId="24643"/>
    <cellStyle name="Calculation 4 2 3 2 3 4 2 3 2" xfId="40751"/>
    <cellStyle name="Calculation 4 2 3 2 3 4 2 4" xfId="10948"/>
    <cellStyle name="Calculation 4 2 3 2 3 4 3" xfId="1312"/>
    <cellStyle name="Calculation 4 2 3 2 3 4 3 2" xfId="30357"/>
    <cellStyle name="Calculation 4 2 3 2 3 4 3 2 2" xfId="46159"/>
    <cellStyle name="Calculation 4 2 3 2 3 4 3 3" xfId="22393"/>
    <cellStyle name="Calculation 4 2 3 2 3 4 3 3 2" xfId="38592"/>
    <cellStyle name="Calculation 4 2 3 2 3 4 3 4" xfId="11738"/>
    <cellStyle name="Calculation 4 2 3 2 3 4 4" xfId="28547"/>
    <cellStyle name="Calculation 4 2 3 2 3 4 4 2" xfId="44481"/>
    <cellStyle name="Calculation 4 2 3 2 3 4 5" xfId="21021"/>
    <cellStyle name="Calculation 4 2 3 2 3 4 5 2" xfId="37352"/>
    <cellStyle name="Calculation 4 2 3 2 3 4 6" xfId="10829"/>
    <cellStyle name="Calculation 4 2 3 2 3 5" xfId="1313"/>
    <cellStyle name="Calculation 4 2 3 2 3 5 2" xfId="1314"/>
    <cellStyle name="Calculation 4 2 3 2 3 5 2 2" xfId="33705"/>
    <cellStyle name="Calculation 4 2 3 2 3 5 2 2 2" xfId="49416"/>
    <cellStyle name="Calculation 4 2 3 2 3 5 2 3" xfId="24939"/>
    <cellStyle name="Calculation 4 2 3 2 3 5 2 3 2" xfId="41047"/>
    <cellStyle name="Calculation 4 2 3 2 3 5 2 4" xfId="17979"/>
    <cellStyle name="Calculation 4 2 3 2 3 5 3" xfId="1315"/>
    <cellStyle name="Calculation 4 2 3 2 3 5 3 2" xfId="31594"/>
    <cellStyle name="Calculation 4 2 3 2 3 5 3 2 2" xfId="47353"/>
    <cellStyle name="Calculation 4 2 3 2 3 5 3 3" xfId="23364"/>
    <cellStyle name="Calculation 4 2 3 2 3 5 3 3 2" xfId="39520"/>
    <cellStyle name="Calculation 4 2 3 2 3 5 3 4" xfId="13102"/>
    <cellStyle name="Calculation 4 2 3 2 3 5 4" xfId="26833"/>
    <cellStyle name="Calculation 4 2 3 2 3 5 4 2" xfId="42856"/>
    <cellStyle name="Calculation 4 2 3 2 3 5 5" xfId="19737"/>
    <cellStyle name="Calculation 4 2 3 2 3 5 5 2" xfId="36157"/>
    <cellStyle name="Calculation 4 2 3 2 3 5 6" xfId="18195"/>
    <cellStyle name="Calculation 4 2 3 2 3 6" xfId="1316"/>
    <cellStyle name="Calculation 4 2 3 2 3 6 2" xfId="30999"/>
    <cellStyle name="Calculation 4 2 3 2 3 6 2 2" xfId="46800"/>
    <cellStyle name="Calculation 4 2 3 2 3 6 3" xfId="22890"/>
    <cellStyle name="Calculation 4 2 3 2 3 6 3 2" xfId="39088"/>
    <cellStyle name="Calculation 4 2 3 2 3 6 4" xfId="18145"/>
    <cellStyle name="Calculation 4 2 3 2 3 7" xfId="26253"/>
    <cellStyle name="Calculation 4 2 3 2 3 7 2" xfId="42319"/>
    <cellStyle name="Calculation 4 2 3 2 3 8" xfId="19273"/>
    <cellStyle name="Calculation 4 2 3 2 3 8 2" xfId="35736"/>
    <cellStyle name="Calculation 4 2 3 2 3 9" xfId="11324"/>
    <cellStyle name="Calculation 4 2 3 2 4" xfId="1317"/>
    <cellStyle name="Calculation 4 2 3 2 4 2" xfId="1318"/>
    <cellStyle name="Calculation 4 2 3 2 4 2 2" xfId="31790"/>
    <cellStyle name="Calculation 4 2 3 2 4 2 2 2" xfId="47547"/>
    <cellStyle name="Calculation 4 2 3 2 4 2 3" xfId="23518"/>
    <cellStyle name="Calculation 4 2 3 2 4 2 3 2" xfId="39672"/>
    <cellStyle name="Calculation 4 2 3 2 4 2 4" xfId="14877"/>
    <cellStyle name="Calculation 4 2 3 2 4 3" xfId="1319"/>
    <cellStyle name="Calculation 4 2 3 2 4 3 2" xfId="33633"/>
    <cellStyle name="Calculation 4 2 3 2 4 3 2 2" xfId="49344"/>
    <cellStyle name="Calculation 4 2 3 2 4 3 3" xfId="24890"/>
    <cellStyle name="Calculation 4 2 3 2 4 3 3 2" xfId="40998"/>
    <cellStyle name="Calculation 4 2 3 2 4 3 4" xfId="10226"/>
    <cellStyle name="Calculation 4 2 3 2 4 4" xfId="1320"/>
    <cellStyle name="Calculation 4 2 3 2 4 4 2" xfId="28812"/>
    <cellStyle name="Calculation 4 2 3 2 4 4 2 2" xfId="44701"/>
    <cellStyle name="Calculation 4 2 3 2 4 4 3" xfId="21241"/>
    <cellStyle name="Calculation 4 2 3 2 4 4 3 2" xfId="37527"/>
    <cellStyle name="Calculation 4 2 3 2 4 4 4" xfId="16995"/>
    <cellStyle name="Calculation 4 2 3 2 4 5" xfId="27021"/>
    <cellStyle name="Calculation 4 2 3 2 4 5 2" xfId="43042"/>
    <cellStyle name="Calculation 4 2 3 2 4 6" xfId="19885"/>
    <cellStyle name="Calculation 4 2 3 2 4 6 2" xfId="36303"/>
    <cellStyle name="Calculation 4 2 3 2 4 7" xfId="15564"/>
    <cellStyle name="Calculation 4 2 3 2 5" xfId="1321"/>
    <cellStyle name="Calculation 4 2 3 2 5 2" xfId="1322"/>
    <cellStyle name="Calculation 4 2 3 2 5 2 2" xfId="32957"/>
    <cellStyle name="Calculation 4 2 3 2 5 2 2 2" xfId="48668"/>
    <cellStyle name="Calculation 4 2 3 2 5 2 3" xfId="24368"/>
    <cellStyle name="Calculation 4 2 3 2 5 2 3 2" xfId="40476"/>
    <cellStyle name="Calculation 4 2 3 2 5 2 4" xfId="17270"/>
    <cellStyle name="Calculation 4 2 3 2 5 3" xfId="1323"/>
    <cellStyle name="Calculation 4 2 3 2 5 3 2" xfId="29987"/>
    <cellStyle name="Calculation 4 2 3 2 5 3 2 2" xfId="45810"/>
    <cellStyle name="Calculation 4 2 3 2 5 3 3" xfId="22099"/>
    <cellStyle name="Calculation 4 2 3 2 5 3 3 2" xfId="38319"/>
    <cellStyle name="Calculation 4 2 3 2 5 3 4" xfId="13989"/>
    <cellStyle name="Calculation 4 2 3 2 5 4" xfId="28182"/>
    <cellStyle name="Calculation 4 2 3 2 5 4 2" xfId="44137"/>
    <cellStyle name="Calculation 4 2 3 2 5 5" xfId="20731"/>
    <cellStyle name="Calculation 4 2 3 2 5 5 2" xfId="37083"/>
    <cellStyle name="Calculation 4 2 3 2 5 6" xfId="11749"/>
    <cellStyle name="Calculation 4 2 3 2 6" xfId="1324"/>
    <cellStyle name="Calculation 4 2 3 2 6 2" xfId="1325"/>
    <cellStyle name="Calculation 4 2 3 2 6 2 2" xfId="34192"/>
    <cellStyle name="Calculation 4 2 3 2 6 2 2 2" xfId="49903"/>
    <cellStyle name="Calculation 4 2 3 2 6 2 3" xfId="25296"/>
    <cellStyle name="Calculation 4 2 3 2 6 2 3 2" xfId="41404"/>
    <cellStyle name="Calculation 4 2 3 2 6 2 4" xfId="9781"/>
    <cellStyle name="Calculation 4 2 3 2 6 3" xfId="1326"/>
    <cellStyle name="Calculation 4 2 3 2 6 3 2" xfId="31231"/>
    <cellStyle name="Calculation 4 2 3 2 6 3 2 2" xfId="47011"/>
    <cellStyle name="Calculation 4 2 3 2 6 3 3" xfId="23076"/>
    <cellStyle name="Calculation 4 2 3 2 6 3 3 2" xfId="39253"/>
    <cellStyle name="Calculation 4 2 3 2 6 3 4" xfId="12546"/>
    <cellStyle name="Calculation 4 2 3 2 6 4" xfId="26470"/>
    <cellStyle name="Calculation 4 2 3 2 6 4 2" xfId="42514"/>
    <cellStyle name="Calculation 4 2 3 2 6 5" xfId="19449"/>
    <cellStyle name="Calculation 4 2 3 2 6 5 2" xfId="35890"/>
    <cellStyle name="Calculation 4 2 3 2 6 6" xfId="14152"/>
    <cellStyle name="Calculation 4 2 3 2 7" xfId="1327"/>
    <cellStyle name="Calculation 4 2 3 2 7 2" xfId="30630"/>
    <cellStyle name="Calculation 4 2 3 2 7 2 2" xfId="46431"/>
    <cellStyle name="Calculation 4 2 3 2 7 3" xfId="22603"/>
    <cellStyle name="Calculation 4 2 3 2 7 3 2" xfId="38801"/>
    <cellStyle name="Calculation 4 2 3 2 7 4" xfId="11481"/>
    <cellStyle name="Calculation 4 2 3 2 8" xfId="25890"/>
    <cellStyle name="Calculation 4 2 3 2 8 2" xfId="41977"/>
    <cellStyle name="Calculation 4 2 3 2 9" xfId="18985"/>
    <cellStyle name="Calculation 4 2 3 2 9 2" xfId="35469"/>
    <cellStyle name="Calculation 4 2 3 3" xfId="1328"/>
    <cellStyle name="Calculation 4 2 3 3 2" xfId="1329"/>
    <cellStyle name="Calculation 4 2 3 3 2 2" xfId="1330"/>
    <cellStyle name="Calculation 4 2 3 3 2 2 2" xfId="31884"/>
    <cellStyle name="Calculation 4 2 3 3 2 2 2 2" xfId="47641"/>
    <cellStyle name="Calculation 4 2 3 3 2 2 3" xfId="23591"/>
    <cellStyle name="Calculation 4 2 3 3 2 2 3 2" xfId="39745"/>
    <cellStyle name="Calculation 4 2 3 3 2 2 4" xfId="12610"/>
    <cellStyle name="Calculation 4 2 3 3 2 3" xfId="1331"/>
    <cellStyle name="Calculation 4 2 3 3 2 3 2" xfId="30916"/>
    <cellStyle name="Calculation 4 2 3 3 2 3 2 2" xfId="46717"/>
    <cellStyle name="Calculation 4 2 3 3 2 3 3" xfId="22826"/>
    <cellStyle name="Calculation 4 2 3 3 2 3 3 2" xfId="39024"/>
    <cellStyle name="Calculation 4 2 3 3 2 3 4" xfId="15875"/>
    <cellStyle name="Calculation 4 2 3 3 2 4" xfId="1332"/>
    <cellStyle name="Calculation 4 2 3 3 2 4 2" xfId="28906"/>
    <cellStyle name="Calculation 4 2 3 3 2 4 2 2" xfId="44795"/>
    <cellStyle name="Calculation 4 2 3 3 2 4 3" xfId="21314"/>
    <cellStyle name="Calculation 4 2 3 3 2 4 3 2" xfId="37600"/>
    <cellStyle name="Calculation 4 2 3 3 2 4 4" xfId="10737"/>
    <cellStyle name="Calculation 4 2 3 3 2 5" xfId="27115"/>
    <cellStyle name="Calculation 4 2 3 3 2 5 2" xfId="43136"/>
    <cellStyle name="Calculation 4 2 3 3 2 6" xfId="19958"/>
    <cellStyle name="Calculation 4 2 3 3 2 6 2" xfId="36376"/>
    <cellStyle name="Calculation 4 2 3 3 2 7" xfId="13632"/>
    <cellStyle name="Calculation 4 2 3 3 3" xfId="1333"/>
    <cellStyle name="Calculation 4 2 3 3 3 2" xfId="1334"/>
    <cellStyle name="Calculation 4 2 3 3 3 2 2" xfId="32415"/>
    <cellStyle name="Calculation 4 2 3 3 3 2 2 2" xfId="48147"/>
    <cellStyle name="Calculation 4 2 3 3 3 2 3" xfId="23998"/>
    <cellStyle name="Calculation 4 2 3 3 3 2 3 2" xfId="40127"/>
    <cellStyle name="Calculation 4 2 3 3 3 2 4" xfId="11995"/>
    <cellStyle name="Calculation 4 2 3 3 3 3" xfId="1335"/>
    <cellStyle name="Calculation 4 2 3 3 3 3 2" xfId="33940"/>
    <cellStyle name="Calculation 4 2 3 3 3 3 2 2" xfId="49651"/>
    <cellStyle name="Calculation 4 2 3 3 3 3 3" xfId="25108"/>
    <cellStyle name="Calculation 4 2 3 3 3 3 3 2" xfId="41216"/>
    <cellStyle name="Calculation 4 2 3 3 3 3 4" xfId="12370"/>
    <cellStyle name="Calculation 4 2 3 3 3 4" xfId="1336"/>
    <cellStyle name="Calculation 4 2 3 3 3 4 2" xfId="29420"/>
    <cellStyle name="Calculation 4 2 3 3 3 4 2 2" xfId="45284"/>
    <cellStyle name="Calculation 4 2 3 3 3 4 3" xfId="21706"/>
    <cellStyle name="Calculation 4 2 3 3 3 4 3 2" xfId="37967"/>
    <cellStyle name="Calculation 4 2 3 3 3 4 4" xfId="17279"/>
    <cellStyle name="Calculation 4 2 3 3 3 5" xfId="27629"/>
    <cellStyle name="Calculation 4 2 3 3 3 5 2" xfId="43625"/>
    <cellStyle name="Calculation 4 2 3 3 3 6" xfId="20350"/>
    <cellStyle name="Calculation 4 2 3 3 3 6 2" xfId="36743"/>
    <cellStyle name="Calculation 4 2 3 3 3 7" xfId="14263"/>
    <cellStyle name="Calculation 4 2 3 3 4" xfId="1337"/>
    <cellStyle name="Calculation 4 2 3 3 4 2" xfId="1338"/>
    <cellStyle name="Calculation 4 2 3 3 4 2 2" xfId="33052"/>
    <cellStyle name="Calculation 4 2 3 3 4 2 2 2" xfId="48763"/>
    <cellStyle name="Calculation 4 2 3 3 4 2 3" xfId="24441"/>
    <cellStyle name="Calculation 4 2 3 3 4 2 3 2" xfId="40549"/>
    <cellStyle name="Calculation 4 2 3 3 4 2 4" xfId="14672"/>
    <cellStyle name="Calculation 4 2 3 3 4 3" xfId="1339"/>
    <cellStyle name="Calculation 4 2 3 3 4 3 2" xfId="30082"/>
    <cellStyle name="Calculation 4 2 3 3 4 3 2 2" xfId="45904"/>
    <cellStyle name="Calculation 4 2 3 3 4 3 3" xfId="22173"/>
    <cellStyle name="Calculation 4 2 3 3 4 3 3 2" xfId="38392"/>
    <cellStyle name="Calculation 4 2 3 3 4 3 4" xfId="14004"/>
    <cellStyle name="Calculation 4 2 3 3 4 4" xfId="28277"/>
    <cellStyle name="Calculation 4 2 3 3 4 4 2" xfId="44231"/>
    <cellStyle name="Calculation 4 2 3 3 4 5" xfId="20805"/>
    <cellStyle name="Calculation 4 2 3 3 4 5 2" xfId="37156"/>
    <cellStyle name="Calculation 4 2 3 3 4 6" xfId="13536"/>
    <cellStyle name="Calculation 4 2 3 3 5" xfId="1340"/>
    <cellStyle name="Calculation 4 2 3 3 5 2" xfId="1341"/>
    <cellStyle name="Calculation 4 2 3 3 5 2 2" xfId="33694"/>
    <cellStyle name="Calculation 4 2 3 3 5 2 2 2" xfId="49405"/>
    <cellStyle name="Calculation 4 2 3 3 5 2 3" xfId="24933"/>
    <cellStyle name="Calculation 4 2 3 3 5 2 3 2" xfId="41041"/>
    <cellStyle name="Calculation 4 2 3 3 5 2 4" xfId="15429"/>
    <cellStyle name="Calculation 4 2 3 3 5 3" xfId="1342"/>
    <cellStyle name="Calculation 4 2 3 3 5 3 2" xfId="31326"/>
    <cellStyle name="Calculation 4 2 3 3 5 3 2 2" xfId="47105"/>
    <cellStyle name="Calculation 4 2 3 3 5 3 3" xfId="23150"/>
    <cellStyle name="Calculation 4 2 3 3 5 3 3 2" xfId="39326"/>
    <cellStyle name="Calculation 4 2 3 3 5 3 4" xfId="11478"/>
    <cellStyle name="Calculation 4 2 3 3 5 4" xfId="26565"/>
    <cellStyle name="Calculation 4 2 3 3 5 4 2" xfId="42608"/>
    <cellStyle name="Calculation 4 2 3 3 5 5" xfId="19523"/>
    <cellStyle name="Calculation 4 2 3 3 5 5 2" xfId="35963"/>
    <cellStyle name="Calculation 4 2 3 3 5 6" xfId="13562"/>
    <cellStyle name="Calculation 4 2 3 3 6" xfId="1343"/>
    <cellStyle name="Calculation 4 2 3 3 6 2" xfId="30725"/>
    <cellStyle name="Calculation 4 2 3 3 6 2 2" xfId="46526"/>
    <cellStyle name="Calculation 4 2 3 3 6 3" xfId="22677"/>
    <cellStyle name="Calculation 4 2 3 3 6 3 2" xfId="38875"/>
    <cellStyle name="Calculation 4 2 3 3 6 4" xfId="17144"/>
    <cellStyle name="Calculation 4 2 3 3 7" xfId="25985"/>
    <cellStyle name="Calculation 4 2 3 3 7 2" xfId="42071"/>
    <cellStyle name="Calculation 4 2 3 3 8" xfId="19059"/>
    <cellStyle name="Calculation 4 2 3 3 8 2" xfId="35542"/>
    <cellStyle name="Calculation 4 2 3 3 9" xfId="16933"/>
    <cellStyle name="Calculation 4 2 3 4" xfId="1344"/>
    <cellStyle name="Calculation 4 2 3 4 2" xfId="1345"/>
    <cellStyle name="Calculation 4 2 3 4 2 2" xfId="1346"/>
    <cellStyle name="Calculation 4 2 3 4 2 2 2" xfId="32064"/>
    <cellStyle name="Calculation 4 2 3 4 2 2 2 2" xfId="47821"/>
    <cellStyle name="Calculation 4 2 3 4 2 2 3" xfId="23731"/>
    <cellStyle name="Calculation 4 2 3 4 2 2 3 2" xfId="39885"/>
    <cellStyle name="Calculation 4 2 3 4 2 2 4" xfId="17044"/>
    <cellStyle name="Calculation 4 2 3 4 2 3" xfId="1347"/>
    <cellStyle name="Calculation 4 2 3 4 2 3 2" xfId="34583"/>
    <cellStyle name="Calculation 4 2 3 4 2 3 2 2" xfId="50294"/>
    <cellStyle name="Calculation 4 2 3 4 2 3 3" xfId="25573"/>
    <cellStyle name="Calculation 4 2 3 4 2 3 3 2" xfId="41681"/>
    <cellStyle name="Calculation 4 2 3 4 2 3 4" xfId="35112"/>
    <cellStyle name="Calculation 4 2 3 4 2 4" xfId="1348"/>
    <cellStyle name="Calculation 4 2 3 4 2 4 2" xfId="29086"/>
    <cellStyle name="Calculation 4 2 3 4 2 4 2 2" xfId="44975"/>
    <cellStyle name="Calculation 4 2 3 4 2 4 3" xfId="21454"/>
    <cellStyle name="Calculation 4 2 3 4 2 4 3 2" xfId="37740"/>
    <cellStyle name="Calculation 4 2 3 4 2 4 4" xfId="14974"/>
    <cellStyle name="Calculation 4 2 3 4 2 5" xfId="27295"/>
    <cellStyle name="Calculation 4 2 3 4 2 5 2" xfId="43316"/>
    <cellStyle name="Calculation 4 2 3 4 2 6" xfId="20098"/>
    <cellStyle name="Calculation 4 2 3 4 2 6 2" xfId="36516"/>
    <cellStyle name="Calculation 4 2 3 4 2 7" xfId="16022"/>
    <cellStyle name="Calculation 4 2 3 4 3" xfId="1349"/>
    <cellStyle name="Calculation 4 2 3 4 3 2" xfId="1350"/>
    <cellStyle name="Calculation 4 2 3 4 3 2 2" xfId="32613"/>
    <cellStyle name="Calculation 4 2 3 4 3 2 2 2" xfId="48325"/>
    <cellStyle name="Calculation 4 2 3 4 3 2 3" xfId="24157"/>
    <cellStyle name="Calculation 4 2 3 4 3 2 3 2" xfId="40266"/>
    <cellStyle name="Calculation 4 2 3 4 3 2 4" xfId="11517"/>
    <cellStyle name="Calculation 4 2 3 4 3 3" xfId="1351"/>
    <cellStyle name="Calculation 4 2 3 4 3 3 2" xfId="34636"/>
    <cellStyle name="Calculation 4 2 3 4 3 3 2 2" xfId="50347"/>
    <cellStyle name="Calculation 4 2 3 4 3 3 3" xfId="25612"/>
    <cellStyle name="Calculation 4 2 3 4 3 3 3 2" xfId="41720"/>
    <cellStyle name="Calculation 4 2 3 4 3 3 4" xfId="35165"/>
    <cellStyle name="Calculation 4 2 3 4 3 4" xfId="1352"/>
    <cellStyle name="Calculation 4 2 3 4 3 4 2" xfId="29618"/>
    <cellStyle name="Calculation 4 2 3 4 3 4 2 2" xfId="45462"/>
    <cellStyle name="Calculation 4 2 3 4 3 4 3" xfId="21865"/>
    <cellStyle name="Calculation 4 2 3 4 3 4 3 2" xfId="38106"/>
    <cellStyle name="Calculation 4 2 3 4 3 4 4" xfId="15965"/>
    <cellStyle name="Calculation 4 2 3 4 3 5" xfId="27827"/>
    <cellStyle name="Calculation 4 2 3 4 3 5 2" xfId="43803"/>
    <cellStyle name="Calculation 4 2 3 4 3 6" xfId="20509"/>
    <cellStyle name="Calculation 4 2 3 4 3 6 2" xfId="36882"/>
    <cellStyle name="Calculation 4 2 3 4 3 7" xfId="15798"/>
    <cellStyle name="Calculation 4 2 3 4 4" xfId="1353"/>
    <cellStyle name="Calculation 4 2 3 4 4 2" xfId="1354"/>
    <cellStyle name="Calculation 4 2 3 4 4 2 2" xfId="33237"/>
    <cellStyle name="Calculation 4 2 3 4 4 2 2 2" xfId="48948"/>
    <cellStyle name="Calculation 4 2 3 4 4 2 3" xfId="24586"/>
    <cellStyle name="Calculation 4 2 3 4 4 2 3 2" xfId="40694"/>
    <cellStyle name="Calculation 4 2 3 4 4 2 4" xfId="13029"/>
    <cellStyle name="Calculation 4 2 3 4 4 3" xfId="1355"/>
    <cellStyle name="Calculation 4 2 3 4 4 3 2" xfId="30282"/>
    <cellStyle name="Calculation 4 2 3 4 4 3 2 2" xfId="46084"/>
    <cellStyle name="Calculation 4 2 3 4 4 3 3" xfId="22334"/>
    <cellStyle name="Calculation 4 2 3 4 4 3 3 2" xfId="38533"/>
    <cellStyle name="Calculation 4 2 3 4 4 3 4" xfId="12021"/>
    <cellStyle name="Calculation 4 2 3 4 4 4" xfId="28475"/>
    <cellStyle name="Calculation 4 2 3 4 4 4 2" xfId="44409"/>
    <cellStyle name="Calculation 4 2 3 4 4 5" xfId="20964"/>
    <cellStyle name="Calculation 4 2 3 4 4 5 2" xfId="37295"/>
    <cellStyle name="Calculation 4 2 3 4 4 6" xfId="13850"/>
    <cellStyle name="Calculation 4 2 3 4 5" xfId="1356"/>
    <cellStyle name="Calculation 4 2 3 4 5 2" xfId="1357"/>
    <cellStyle name="Calculation 4 2 3 4 5 2 2" xfId="34420"/>
    <cellStyle name="Calculation 4 2 3 4 5 2 2 2" xfId="50131"/>
    <cellStyle name="Calculation 4 2 3 4 5 2 3" xfId="25461"/>
    <cellStyle name="Calculation 4 2 3 4 5 2 3 2" xfId="41569"/>
    <cellStyle name="Calculation 4 2 3 4 5 2 4" xfId="34949"/>
    <cellStyle name="Calculation 4 2 3 4 5 3" xfId="1358"/>
    <cellStyle name="Calculation 4 2 3 4 5 3 2" xfId="31524"/>
    <cellStyle name="Calculation 4 2 3 4 5 3 2 2" xfId="47283"/>
    <cellStyle name="Calculation 4 2 3 4 5 3 3" xfId="23309"/>
    <cellStyle name="Calculation 4 2 3 4 5 3 3 2" xfId="39465"/>
    <cellStyle name="Calculation 4 2 3 4 5 3 4" xfId="14853"/>
    <cellStyle name="Calculation 4 2 3 4 5 4" xfId="26763"/>
    <cellStyle name="Calculation 4 2 3 4 5 4 2" xfId="42786"/>
    <cellStyle name="Calculation 4 2 3 4 5 5" xfId="19682"/>
    <cellStyle name="Calculation 4 2 3 4 5 5 2" xfId="36102"/>
    <cellStyle name="Calculation 4 2 3 4 5 6" xfId="10997"/>
    <cellStyle name="Calculation 4 2 3 4 6" xfId="1359"/>
    <cellStyle name="Calculation 4 2 3 4 6 2" xfId="30917"/>
    <cellStyle name="Calculation 4 2 3 4 6 2 2" xfId="46718"/>
    <cellStyle name="Calculation 4 2 3 4 6 3" xfId="22827"/>
    <cellStyle name="Calculation 4 2 3 4 6 3 2" xfId="39025"/>
    <cellStyle name="Calculation 4 2 3 4 6 4" xfId="11535"/>
    <cellStyle name="Calculation 4 2 3 4 7" xfId="26183"/>
    <cellStyle name="Calculation 4 2 3 4 7 2" xfId="42249"/>
    <cellStyle name="Calculation 4 2 3 4 8" xfId="19218"/>
    <cellStyle name="Calculation 4 2 3 4 8 2" xfId="35681"/>
    <cellStyle name="Calculation 4 2 3 4 9" xfId="16136"/>
    <cellStyle name="Calculation 4 2 3 5" xfId="1360"/>
    <cellStyle name="Calculation 4 2 3 5 2" xfId="1361"/>
    <cellStyle name="Calculation 4 2 3 5 2 2" xfId="31718"/>
    <cellStyle name="Calculation 4 2 3 5 2 2 2" xfId="47475"/>
    <cellStyle name="Calculation 4 2 3 5 2 3" xfId="23461"/>
    <cellStyle name="Calculation 4 2 3 5 2 3 2" xfId="39615"/>
    <cellStyle name="Calculation 4 2 3 5 2 4" xfId="10273"/>
    <cellStyle name="Calculation 4 2 3 5 3" xfId="1362"/>
    <cellStyle name="Calculation 4 2 3 5 3 2" xfId="33823"/>
    <cellStyle name="Calculation 4 2 3 5 3 2 2" xfId="49534"/>
    <cellStyle name="Calculation 4 2 3 5 3 3" xfId="25024"/>
    <cellStyle name="Calculation 4 2 3 5 3 3 2" xfId="41132"/>
    <cellStyle name="Calculation 4 2 3 5 3 4" xfId="17074"/>
    <cellStyle name="Calculation 4 2 3 5 4" xfId="1363"/>
    <cellStyle name="Calculation 4 2 3 5 4 2" xfId="28740"/>
    <cellStyle name="Calculation 4 2 3 5 4 2 2" xfId="44629"/>
    <cellStyle name="Calculation 4 2 3 5 4 3" xfId="21184"/>
    <cellStyle name="Calculation 4 2 3 5 4 3 2" xfId="37470"/>
    <cellStyle name="Calculation 4 2 3 5 4 4" xfId="10644"/>
    <cellStyle name="Calculation 4 2 3 5 5" xfId="26949"/>
    <cellStyle name="Calculation 4 2 3 5 5 2" xfId="42970"/>
    <cellStyle name="Calculation 4 2 3 5 6" xfId="19828"/>
    <cellStyle name="Calculation 4 2 3 5 6 2" xfId="36246"/>
    <cellStyle name="Calculation 4 2 3 5 7" xfId="15634"/>
    <cellStyle name="Calculation 4 2 3 6" xfId="1364"/>
    <cellStyle name="Calculation 4 2 3 6 2" xfId="1365"/>
    <cellStyle name="Calculation 4 2 3 6 2 2" xfId="32885"/>
    <cellStyle name="Calculation 4 2 3 6 2 2 2" xfId="48596"/>
    <cellStyle name="Calculation 4 2 3 6 2 3" xfId="24312"/>
    <cellStyle name="Calculation 4 2 3 6 2 3 2" xfId="40420"/>
    <cellStyle name="Calculation 4 2 3 6 2 4" xfId="14446"/>
    <cellStyle name="Calculation 4 2 3 6 3" xfId="1366"/>
    <cellStyle name="Calculation 4 2 3 6 3 2" xfId="29914"/>
    <cellStyle name="Calculation 4 2 3 6 3 2 2" xfId="45737"/>
    <cellStyle name="Calculation 4 2 3 6 3 3" xfId="22043"/>
    <cellStyle name="Calculation 4 2 3 6 3 3 2" xfId="38263"/>
    <cellStyle name="Calculation 4 2 3 6 3 4" xfId="14765"/>
    <cellStyle name="Calculation 4 2 3 6 4" xfId="28110"/>
    <cellStyle name="Calculation 4 2 3 6 4 2" xfId="44065"/>
    <cellStyle name="Calculation 4 2 3 6 5" xfId="20675"/>
    <cellStyle name="Calculation 4 2 3 6 5 2" xfId="37027"/>
    <cellStyle name="Calculation 4 2 3 6 6" xfId="10759"/>
    <cellStyle name="Calculation 4 2 3 7" xfId="1367"/>
    <cellStyle name="Calculation 4 2 3 7 2" xfId="1368"/>
    <cellStyle name="Calculation 4 2 3 7 2 2" xfId="34050"/>
    <cellStyle name="Calculation 4 2 3 7 2 2 2" xfId="49761"/>
    <cellStyle name="Calculation 4 2 3 7 2 3" xfId="25195"/>
    <cellStyle name="Calculation 4 2 3 7 2 3 2" xfId="41303"/>
    <cellStyle name="Calculation 4 2 3 7 2 4" xfId="11498"/>
    <cellStyle name="Calculation 4 2 3 7 3" xfId="1369"/>
    <cellStyle name="Calculation 4 2 3 7 3 2" xfId="31161"/>
    <cellStyle name="Calculation 4 2 3 7 3 2 2" xfId="46941"/>
    <cellStyle name="Calculation 4 2 3 7 3 3" xfId="23021"/>
    <cellStyle name="Calculation 4 2 3 7 3 3 2" xfId="39198"/>
    <cellStyle name="Calculation 4 2 3 7 3 4" xfId="12324"/>
    <cellStyle name="Calculation 4 2 3 7 4" xfId="26400"/>
    <cellStyle name="Calculation 4 2 3 7 4 2" xfId="42444"/>
    <cellStyle name="Calculation 4 2 3 7 5" xfId="19394"/>
    <cellStyle name="Calculation 4 2 3 7 5 2" xfId="35835"/>
    <cellStyle name="Calculation 4 2 3 7 6" xfId="16604"/>
    <cellStyle name="Calculation 4 2 3 8" xfId="1370"/>
    <cellStyle name="Calculation 4 2 3 8 2" xfId="30546"/>
    <cellStyle name="Calculation 4 2 3 8 2 2" xfId="46347"/>
    <cellStyle name="Calculation 4 2 3 8 3" xfId="22538"/>
    <cellStyle name="Calculation 4 2 3 8 3 2" xfId="38736"/>
    <cellStyle name="Calculation 4 2 3 8 4" xfId="16083"/>
    <cellStyle name="Calculation 4 2 3 9" xfId="25820"/>
    <cellStyle name="Calculation 4 2 3 9 2" xfId="41907"/>
    <cellStyle name="Calculation 4 2 4" xfId="1371"/>
    <cellStyle name="Calculation 4 2 4 10" xfId="12472"/>
    <cellStyle name="Calculation 4 2 4 2" xfId="1372"/>
    <cellStyle name="Calculation 4 2 4 2 2" xfId="1373"/>
    <cellStyle name="Calculation 4 2 4 2 2 2" xfId="1374"/>
    <cellStyle name="Calculation 4 2 4 2 2 2 2" xfId="31972"/>
    <cellStyle name="Calculation 4 2 4 2 2 2 2 2" xfId="47729"/>
    <cellStyle name="Calculation 4 2 4 2 2 2 3" xfId="23661"/>
    <cellStyle name="Calculation 4 2 4 2 2 2 3 2" xfId="39815"/>
    <cellStyle name="Calculation 4 2 4 2 2 2 4" xfId="13667"/>
    <cellStyle name="Calculation 4 2 4 2 2 3" xfId="1375"/>
    <cellStyle name="Calculation 4 2 4 2 2 3 2" xfId="33538"/>
    <cellStyle name="Calculation 4 2 4 2 2 3 2 2" xfId="49249"/>
    <cellStyle name="Calculation 4 2 4 2 2 3 3" xfId="24813"/>
    <cellStyle name="Calculation 4 2 4 2 2 3 3 2" xfId="40921"/>
    <cellStyle name="Calculation 4 2 4 2 2 3 4" xfId="14149"/>
    <cellStyle name="Calculation 4 2 4 2 2 4" xfId="1376"/>
    <cellStyle name="Calculation 4 2 4 2 2 4 2" xfId="28994"/>
    <cellStyle name="Calculation 4 2 4 2 2 4 2 2" xfId="44883"/>
    <cellStyle name="Calculation 4 2 4 2 2 4 3" xfId="21384"/>
    <cellStyle name="Calculation 4 2 4 2 2 4 3 2" xfId="37670"/>
    <cellStyle name="Calculation 4 2 4 2 2 4 4" xfId="14693"/>
    <cellStyle name="Calculation 4 2 4 2 2 5" xfId="27203"/>
    <cellStyle name="Calculation 4 2 4 2 2 5 2" xfId="43224"/>
    <cellStyle name="Calculation 4 2 4 2 2 6" xfId="20028"/>
    <cellStyle name="Calculation 4 2 4 2 2 6 2" xfId="36446"/>
    <cellStyle name="Calculation 4 2 4 2 2 7" xfId="16562"/>
    <cellStyle name="Calculation 4 2 4 2 3" xfId="1377"/>
    <cellStyle name="Calculation 4 2 4 2 3 2" xfId="1378"/>
    <cellStyle name="Calculation 4 2 4 2 3 2 2" xfId="32503"/>
    <cellStyle name="Calculation 4 2 4 2 3 2 2 2" xfId="48235"/>
    <cellStyle name="Calculation 4 2 4 2 3 2 3" xfId="24068"/>
    <cellStyle name="Calculation 4 2 4 2 3 2 3 2" xfId="40197"/>
    <cellStyle name="Calculation 4 2 4 2 3 2 4" xfId="11784"/>
    <cellStyle name="Calculation 4 2 4 2 3 3" xfId="1379"/>
    <cellStyle name="Calculation 4 2 4 2 3 3 2" xfId="30472"/>
    <cellStyle name="Calculation 4 2 4 2 3 3 2 2" xfId="46273"/>
    <cellStyle name="Calculation 4 2 4 2 3 3 3" xfId="22480"/>
    <cellStyle name="Calculation 4 2 4 2 3 3 3 2" xfId="38678"/>
    <cellStyle name="Calculation 4 2 4 2 3 3 4" xfId="13328"/>
    <cellStyle name="Calculation 4 2 4 2 3 4" xfId="1380"/>
    <cellStyle name="Calculation 4 2 4 2 3 4 2" xfId="29508"/>
    <cellStyle name="Calculation 4 2 4 2 3 4 2 2" xfId="45372"/>
    <cellStyle name="Calculation 4 2 4 2 3 4 3" xfId="21776"/>
    <cellStyle name="Calculation 4 2 4 2 3 4 3 2" xfId="38037"/>
    <cellStyle name="Calculation 4 2 4 2 3 4 4" xfId="15649"/>
    <cellStyle name="Calculation 4 2 4 2 3 5" xfId="27717"/>
    <cellStyle name="Calculation 4 2 4 2 3 5 2" xfId="43713"/>
    <cellStyle name="Calculation 4 2 4 2 3 6" xfId="20420"/>
    <cellStyle name="Calculation 4 2 4 2 3 6 2" xfId="36813"/>
    <cellStyle name="Calculation 4 2 4 2 3 7" xfId="15770"/>
    <cellStyle name="Calculation 4 2 4 2 4" xfId="1381"/>
    <cellStyle name="Calculation 4 2 4 2 4 2" xfId="1382"/>
    <cellStyle name="Calculation 4 2 4 2 4 2 2" xfId="33140"/>
    <cellStyle name="Calculation 4 2 4 2 4 2 2 2" xfId="48851"/>
    <cellStyle name="Calculation 4 2 4 2 4 2 3" xfId="24511"/>
    <cellStyle name="Calculation 4 2 4 2 4 2 3 2" xfId="40619"/>
    <cellStyle name="Calculation 4 2 4 2 4 2 4" xfId="14686"/>
    <cellStyle name="Calculation 4 2 4 2 4 3" xfId="1383"/>
    <cellStyle name="Calculation 4 2 4 2 4 3 2" xfId="30170"/>
    <cellStyle name="Calculation 4 2 4 2 4 3 2 2" xfId="45992"/>
    <cellStyle name="Calculation 4 2 4 2 4 3 3" xfId="22243"/>
    <cellStyle name="Calculation 4 2 4 2 4 3 3 2" xfId="38462"/>
    <cellStyle name="Calculation 4 2 4 2 4 3 4" xfId="17593"/>
    <cellStyle name="Calculation 4 2 4 2 4 4" xfId="28365"/>
    <cellStyle name="Calculation 4 2 4 2 4 4 2" xfId="44319"/>
    <cellStyle name="Calculation 4 2 4 2 4 5" xfId="20875"/>
    <cellStyle name="Calculation 4 2 4 2 4 5 2" xfId="37226"/>
    <cellStyle name="Calculation 4 2 4 2 4 6" xfId="17087"/>
    <cellStyle name="Calculation 4 2 4 2 5" xfId="1384"/>
    <cellStyle name="Calculation 4 2 4 2 5 2" xfId="1385"/>
    <cellStyle name="Calculation 4 2 4 2 5 2 2" xfId="34510"/>
    <cellStyle name="Calculation 4 2 4 2 5 2 2 2" xfId="50221"/>
    <cellStyle name="Calculation 4 2 4 2 5 2 3" xfId="25523"/>
    <cellStyle name="Calculation 4 2 4 2 5 2 3 2" xfId="41631"/>
    <cellStyle name="Calculation 4 2 4 2 5 2 4" xfId="35039"/>
    <cellStyle name="Calculation 4 2 4 2 5 3" xfId="1386"/>
    <cellStyle name="Calculation 4 2 4 2 5 3 2" xfId="31414"/>
    <cellStyle name="Calculation 4 2 4 2 5 3 2 2" xfId="47193"/>
    <cellStyle name="Calculation 4 2 4 2 5 3 3" xfId="23220"/>
    <cellStyle name="Calculation 4 2 4 2 5 3 3 2" xfId="39396"/>
    <cellStyle name="Calculation 4 2 4 2 5 3 4" xfId="12505"/>
    <cellStyle name="Calculation 4 2 4 2 5 4" xfId="26653"/>
    <cellStyle name="Calculation 4 2 4 2 5 4 2" xfId="42696"/>
    <cellStyle name="Calculation 4 2 4 2 5 5" xfId="19593"/>
    <cellStyle name="Calculation 4 2 4 2 5 5 2" xfId="36033"/>
    <cellStyle name="Calculation 4 2 4 2 5 6" xfId="14742"/>
    <cellStyle name="Calculation 4 2 4 2 6" xfId="1387"/>
    <cellStyle name="Calculation 4 2 4 2 6 2" xfId="30813"/>
    <cellStyle name="Calculation 4 2 4 2 6 2 2" xfId="46614"/>
    <cellStyle name="Calculation 4 2 4 2 6 3" xfId="22747"/>
    <cellStyle name="Calculation 4 2 4 2 6 3 2" xfId="38945"/>
    <cellStyle name="Calculation 4 2 4 2 6 4" xfId="17750"/>
    <cellStyle name="Calculation 4 2 4 2 7" xfId="26073"/>
    <cellStyle name="Calculation 4 2 4 2 7 2" xfId="42159"/>
    <cellStyle name="Calculation 4 2 4 2 8" xfId="19129"/>
    <cellStyle name="Calculation 4 2 4 2 8 2" xfId="35612"/>
    <cellStyle name="Calculation 4 2 4 2 9" xfId="11236"/>
    <cellStyle name="Calculation 4 2 4 3" xfId="1388"/>
    <cellStyle name="Calculation 4 2 4 3 2" xfId="1389"/>
    <cellStyle name="Calculation 4 2 4 3 2 2" xfId="1390"/>
    <cellStyle name="Calculation 4 2 4 3 2 2 2" xfId="32157"/>
    <cellStyle name="Calculation 4 2 4 3 2 2 2 2" xfId="47912"/>
    <cellStyle name="Calculation 4 2 4 3 2 2 3" xfId="23804"/>
    <cellStyle name="Calculation 4 2 4 3 2 2 3 2" xfId="39956"/>
    <cellStyle name="Calculation 4 2 4 3 2 2 4" xfId="17527"/>
    <cellStyle name="Calculation 4 2 4 3 2 3" xfId="1391"/>
    <cellStyle name="Calculation 4 2 4 3 2 3 2" xfId="34124"/>
    <cellStyle name="Calculation 4 2 4 3 2 3 2 2" xfId="49835"/>
    <cellStyle name="Calculation 4 2 4 3 2 3 3" xfId="25251"/>
    <cellStyle name="Calculation 4 2 4 3 2 3 3 2" xfId="41359"/>
    <cellStyle name="Calculation 4 2 4 3 2 3 4" xfId="11711"/>
    <cellStyle name="Calculation 4 2 4 3 2 4" xfId="1392"/>
    <cellStyle name="Calculation 4 2 4 3 2 4 2" xfId="29178"/>
    <cellStyle name="Calculation 4 2 4 3 2 4 2 2" xfId="45065"/>
    <cellStyle name="Calculation 4 2 4 3 2 4 3" xfId="21527"/>
    <cellStyle name="Calculation 4 2 4 3 2 4 3 2" xfId="37811"/>
    <cellStyle name="Calculation 4 2 4 3 2 4 4" xfId="13829"/>
    <cellStyle name="Calculation 4 2 4 3 2 5" xfId="27387"/>
    <cellStyle name="Calculation 4 2 4 3 2 5 2" xfId="43406"/>
    <cellStyle name="Calculation 4 2 4 3 2 6" xfId="20171"/>
    <cellStyle name="Calculation 4 2 4 3 2 6 2" xfId="36587"/>
    <cellStyle name="Calculation 4 2 4 3 2 7" xfId="16973"/>
    <cellStyle name="Calculation 4 2 4 3 3" xfId="1393"/>
    <cellStyle name="Calculation 4 2 4 3 3 2" xfId="1394"/>
    <cellStyle name="Calculation 4 2 4 3 3 2 2" xfId="32701"/>
    <cellStyle name="Calculation 4 2 4 3 3 2 2 2" xfId="48413"/>
    <cellStyle name="Calculation 4 2 4 3 3 2 3" xfId="24227"/>
    <cellStyle name="Calculation 4 2 4 3 3 2 3 2" xfId="40336"/>
    <cellStyle name="Calculation 4 2 4 3 3 2 4" xfId="10340"/>
    <cellStyle name="Calculation 4 2 4 3 3 3" xfId="1395"/>
    <cellStyle name="Calculation 4 2 4 3 3 3 2" xfId="34683"/>
    <cellStyle name="Calculation 4 2 4 3 3 3 2 2" xfId="50394"/>
    <cellStyle name="Calculation 4 2 4 3 3 3 3" xfId="25651"/>
    <cellStyle name="Calculation 4 2 4 3 3 3 3 2" xfId="41759"/>
    <cellStyle name="Calculation 4 2 4 3 3 3 4" xfId="35212"/>
    <cellStyle name="Calculation 4 2 4 3 3 4" xfId="1396"/>
    <cellStyle name="Calculation 4 2 4 3 3 4 2" xfId="29706"/>
    <cellStyle name="Calculation 4 2 4 3 3 4 2 2" xfId="45550"/>
    <cellStyle name="Calculation 4 2 4 3 3 4 3" xfId="21935"/>
    <cellStyle name="Calculation 4 2 4 3 3 4 3 2" xfId="38176"/>
    <cellStyle name="Calculation 4 2 4 3 3 4 4" xfId="17035"/>
    <cellStyle name="Calculation 4 2 4 3 3 5" xfId="27915"/>
    <cellStyle name="Calculation 4 2 4 3 3 5 2" xfId="43891"/>
    <cellStyle name="Calculation 4 2 4 3 3 6" xfId="20579"/>
    <cellStyle name="Calculation 4 2 4 3 3 6 2" xfId="36952"/>
    <cellStyle name="Calculation 4 2 4 3 3 7" xfId="12114"/>
    <cellStyle name="Calculation 4 2 4 3 4" xfId="1397"/>
    <cellStyle name="Calculation 4 2 4 3 4 2" xfId="1398"/>
    <cellStyle name="Calculation 4 2 4 3 4 2 2" xfId="33327"/>
    <cellStyle name="Calculation 4 2 4 3 4 2 2 2" xfId="49038"/>
    <cellStyle name="Calculation 4 2 4 3 4 2 3" xfId="24658"/>
    <cellStyle name="Calculation 4 2 4 3 4 2 3 2" xfId="40766"/>
    <cellStyle name="Calculation 4 2 4 3 4 2 4" xfId="16731"/>
    <cellStyle name="Calculation 4 2 4 3 4 3" xfId="1399"/>
    <cellStyle name="Calculation 4 2 4 3 4 3 2" xfId="30375"/>
    <cellStyle name="Calculation 4 2 4 3 4 3 2 2" xfId="46177"/>
    <cellStyle name="Calculation 4 2 4 3 4 3 3" xfId="22408"/>
    <cellStyle name="Calculation 4 2 4 3 4 3 3 2" xfId="38607"/>
    <cellStyle name="Calculation 4 2 4 3 4 3 4" xfId="13334"/>
    <cellStyle name="Calculation 4 2 4 3 4 4" xfId="28565"/>
    <cellStyle name="Calculation 4 2 4 3 4 4 2" xfId="44499"/>
    <cellStyle name="Calculation 4 2 4 3 4 5" xfId="21036"/>
    <cellStyle name="Calculation 4 2 4 3 4 5 2" xfId="37367"/>
    <cellStyle name="Calculation 4 2 4 3 4 6" xfId="15158"/>
    <cellStyle name="Calculation 4 2 4 3 5" xfId="1400"/>
    <cellStyle name="Calculation 4 2 4 3 5 2" xfId="1401"/>
    <cellStyle name="Calculation 4 2 4 3 5 2 2" xfId="33943"/>
    <cellStyle name="Calculation 4 2 4 3 5 2 2 2" xfId="49654"/>
    <cellStyle name="Calculation 4 2 4 3 5 2 3" xfId="25111"/>
    <cellStyle name="Calculation 4 2 4 3 5 2 3 2" xfId="41219"/>
    <cellStyle name="Calculation 4 2 4 3 5 2 4" xfId="15632"/>
    <cellStyle name="Calculation 4 2 4 3 5 3" xfId="1402"/>
    <cellStyle name="Calculation 4 2 4 3 5 3 2" xfId="31612"/>
    <cellStyle name="Calculation 4 2 4 3 5 3 2 2" xfId="47371"/>
    <cellStyle name="Calculation 4 2 4 3 5 3 3" xfId="23379"/>
    <cellStyle name="Calculation 4 2 4 3 5 3 3 2" xfId="39535"/>
    <cellStyle name="Calculation 4 2 4 3 5 3 4" xfId="15384"/>
    <cellStyle name="Calculation 4 2 4 3 5 4" xfId="26851"/>
    <cellStyle name="Calculation 4 2 4 3 5 4 2" xfId="42874"/>
    <cellStyle name="Calculation 4 2 4 3 5 5" xfId="19752"/>
    <cellStyle name="Calculation 4 2 4 3 5 5 2" xfId="36172"/>
    <cellStyle name="Calculation 4 2 4 3 5 6" xfId="14637"/>
    <cellStyle name="Calculation 4 2 4 3 6" xfId="1403"/>
    <cellStyle name="Calculation 4 2 4 3 6 2" xfId="31018"/>
    <cellStyle name="Calculation 4 2 4 3 6 2 2" xfId="46819"/>
    <cellStyle name="Calculation 4 2 4 3 6 3" xfId="22906"/>
    <cellStyle name="Calculation 4 2 4 3 6 3 2" xfId="39104"/>
    <cellStyle name="Calculation 4 2 4 3 6 4" xfId="13032"/>
    <cellStyle name="Calculation 4 2 4 3 7" xfId="26271"/>
    <cellStyle name="Calculation 4 2 4 3 7 2" xfId="42337"/>
    <cellStyle name="Calculation 4 2 4 3 8" xfId="19288"/>
    <cellStyle name="Calculation 4 2 4 3 8 2" xfId="35751"/>
    <cellStyle name="Calculation 4 2 4 3 9" xfId="10894"/>
    <cellStyle name="Calculation 4 2 4 4" xfId="1404"/>
    <cellStyle name="Calculation 4 2 4 4 2" xfId="1405"/>
    <cellStyle name="Calculation 4 2 4 4 2 2" xfId="31808"/>
    <cellStyle name="Calculation 4 2 4 4 2 2 2" xfId="47565"/>
    <cellStyle name="Calculation 4 2 4 4 2 3" xfId="23533"/>
    <cellStyle name="Calculation 4 2 4 4 2 3 2" xfId="39687"/>
    <cellStyle name="Calculation 4 2 4 4 2 4" xfId="17703"/>
    <cellStyle name="Calculation 4 2 4 4 3" xfId="1406"/>
    <cellStyle name="Calculation 4 2 4 4 3 2" xfId="34544"/>
    <cellStyle name="Calculation 4 2 4 4 3 2 2" xfId="50255"/>
    <cellStyle name="Calculation 4 2 4 4 3 3" xfId="25547"/>
    <cellStyle name="Calculation 4 2 4 4 3 3 2" xfId="41655"/>
    <cellStyle name="Calculation 4 2 4 4 3 4" xfId="35073"/>
    <cellStyle name="Calculation 4 2 4 4 4" xfId="1407"/>
    <cellStyle name="Calculation 4 2 4 4 4 2" xfId="28830"/>
    <cellStyle name="Calculation 4 2 4 4 4 2 2" xfId="44719"/>
    <cellStyle name="Calculation 4 2 4 4 4 3" xfId="21256"/>
    <cellStyle name="Calculation 4 2 4 4 4 3 2" xfId="37542"/>
    <cellStyle name="Calculation 4 2 4 4 4 4" xfId="10862"/>
    <cellStyle name="Calculation 4 2 4 4 5" xfId="27039"/>
    <cellStyle name="Calculation 4 2 4 4 5 2" xfId="43060"/>
    <cellStyle name="Calculation 4 2 4 4 6" xfId="19900"/>
    <cellStyle name="Calculation 4 2 4 4 6 2" xfId="36318"/>
    <cellStyle name="Calculation 4 2 4 4 7" xfId="17046"/>
    <cellStyle name="Calculation 4 2 4 5" xfId="1408"/>
    <cellStyle name="Calculation 4 2 4 5 2" xfId="1409"/>
    <cellStyle name="Calculation 4 2 4 5 2 2" xfId="32975"/>
    <cellStyle name="Calculation 4 2 4 5 2 2 2" xfId="48686"/>
    <cellStyle name="Calculation 4 2 4 5 2 3" xfId="24383"/>
    <cellStyle name="Calculation 4 2 4 5 2 3 2" xfId="40491"/>
    <cellStyle name="Calculation 4 2 4 5 2 4" xfId="11871"/>
    <cellStyle name="Calculation 4 2 4 5 3" xfId="1410"/>
    <cellStyle name="Calculation 4 2 4 5 3 2" xfId="30005"/>
    <cellStyle name="Calculation 4 2 4 5 3 2 2" xfId="45828"/>
    <cellStyle name="Calculation 4 2 4 5 3 3" xfId="22114"/>
    <cellStyle name="Calculation 4 2 4 5 3 3 2" xfId="38334"/>
    <cellStyle name="Calculation 4 2 4 5 3 4" xfId="12682"/>
    <cellStyle name="Calculation 4 2 4 5 4" xfId="28200"/>
    <cellStyle name="Calculation 4 2 4 5 4 2" xfId="44155"/>
    <cellStyle name="Calculation 4 2 4 5 5" xfId="20746"/>
    <cellStyle name="Calculation 4 2 4 5 5 2" xfId="37098"/>
    <cellStyle name="Calculation 4 2 4 5 6" xfId="16522"/>
    <cellStyle name="Calculation 4 2 4 6" xfId="1411"/>
    <cellStyle name="Calculation 4 2 4 6 2" xfId="1412"/>
    <cellStyle name="Calculation 4 2 4 6 2 2" xfId="34726"/>
    <cellStyle name="Calculation 4 2 4 6 2 2 2" xfId="50437"/>
    <cellStyle name="Calculation 4 2 4 6 2 3" xfId="25682"/>
    <cellStyle name="Calculation 4 2 4 6 2 3 2" xfId="41790"/>
    <cellStyle name="Calculation 4 2 4 6 2 4" xfId="35255"/>
    <cellStyle name="Calculation 4 2 4 6 3" xfId="1413"/>
    <cellStyle name="Calculation 4 2 4 6 3 2" xfId="31249"/>
    <cellStyle name="Calculation 4 2 4 6 3 2 2" xfId="47029"/>
    <cellStyle name="Calculation 4 2 4 6 3 3" xfId="23091"/>
    <cellStyle name="Calculation 4 2 4 6 3 3 2" xfId="39268"/>
    <cellStyle name="Calculation 4 2 4 6 3 4" xfId="12909"/>
    <cellStyle name="Calculation 4 2 4 6 4" xfId="26488"/>
    <cellStyle name="Calculation 4 2 4 6 4 2" xfId="42532"/>
    <cellStyle name="Calculation 4 2 4 6 5" xfId="19464"/>
    <cellStyle name="Calculation 4 2 4 6 5 2" xfId="35905"/>
    <cellStyle name="Calculation 4 2 4 6 6" xfId="13378"/>
    <cellStyle name="Calculation 4 2 4 7" xfId="1414"/>
    <cellStyle name="Calculation 4 2 4 7 2" xfId="30648"/>
    <cellStyle name="Calculation 4 2 4 7 2 2" xfId="46449"/>
    <cellStyle name="Calculation 4 2 4 7 3" xfId="22618"/>
    <cellStyle name="Calculation 4 2 4 7 3 2" xfId="38816"/>
    <cellStyle name="Calculation 4 2 4 7 4" xfId="13637"/>
    <cellStyle name="Calculation 4 2 4 8" xfId="25908"/>
    <cellStyle name="Calculation 4 2 4 8 2" xfId="41995"/>
    <cellStyle name="Calculation 4 2 4 9" xfId="19000"/>
    <cellStyle name="Calculation 4 2 4 9 2" xfId="35484"/>
    <cellStyle name="Calculation 4 2 5" xfId="1415"/>
    <cellStyle name="Calculation 4 2 5 2" xfId="1416"/>
    <cellStyle name="Calculation 4 2 5 2 2" xfId="1417"/>
    <cellStyle name="Calculation 4 2 5 2 2 2" xfId="31889"/>
    <cellStyle name="Calculation 4 2 5 2 2 2 2" xfId="47646"/>
    <cellStyle name="Calculation 4 2 5 2 2 3" xfId="23596"/>
    <cellStyle name="Calculation 4 2 5 2 2 3 2" xfId="39750"/>
    <cellStyle name="Calculation 4 2 5 2 2 4" xfId="13169"/>
    <cellStyle name="Calculation 4 2 5 2 3" xfId="1418"/>
    <cellStyle name="Calculation 4 2 5 2 3 2" xfId="34033"/>
    <cellStyle name="Calculation 4 2 5 2 3 2 2" xfId="49744"/>
    <cellStyle name="Calculation 4 2 5 2 3 3" xfId="25181"/>
    <cellStyle name="Calculation 4 2 5 2 3 3 2" xfId="41289"/>
    <cellStyle name="Calculation 4 2 5 2 3 4" xfId="18286"/>
    <cellStyle name="Calculation 4 2 5 2 4" xfId="1419"/>
    <cellStyle name="Calculation 4 2 5 2 4 2" xfId="28911"/>
    <cellStyle name="Calculation 4 2 5 2 4 2 2" xfId="44800"/>
    <cellStyle name="Calculation 4 2 5 2 4 3" xfId="21319"/>
    <cellStyle name="Calculation 4 2 5 2 4 3 2" xfId="37605"/>
    <cellStyle name="Calculation 4 2 5 2 4 4" xfId="18278"/>
    <cellStyle name="Calculation 4 2 5 2 5" xfId="27120"/>
    <cellStyle name="Calculation 4 2 5 2 5 2" xfId="43141"/>
    <cellStyle name="Calculation 4 2 5 2 6" xfId="19963"/>
    <cellStyle name="Calculation 4 2 5 2 6 2" xfId="36381"/>
    <cellStyle name="Calculation 4 2 5 2 7" xfId="9909"/>
    <cellStyle name="Calculation 4 2 5 3" xfId="1420"/>
    <cellStyle name="Calculation 4 2 5 3 2" xfId="1421"/>
    <cellStyle name="Calculation 4 2 5 3 2 2" xfId="32420"/>
    <cellStyle name="Calculation 4 2 5 3 2 2 2" xfId="48152"/>
    <cellStyle name="Calculation 4 2 5 3 2 3" xfId="24003"/>
    <cellStyle name="Calculation 4 2 5 3 2 3 2" xfId="40132"/>
    <cellStyle name="Calculation 4 2 5 3 2 4" xfId="13918"/>
    <cellStyle name="Calculation 4 2 5 3 3" xfId="1422"/>
    <cellStyle name="Calculation 4 2 5 3 3 2" xfId="33796"/>
    <cellStyle name="Calculation 4 2 5 3 3 2 2" xfId="49507"/>
    <cellStyle name="Calculation 4 2 5 3 3 3" xfId="25002"/>
    <cellStyle name="Calculation 4 2 5 3 3 3 2" xfId="41110"/>
    <cellStyle name="Calculation 4 2 5 3 3 4" xfId="14163"/>
    <cellStyle name="Calculation 4 2 5 3 4" xfId="1423"/>
    <cellStyle name="Calculation 4 2 5 3 4 2" xfId="29425"/>
    <cellStyle name="Calculation 4 2 5 3 4 2 2" xfId="45289"/>
    <cellStyle name="Calculation 4 2 5 3 4 3" xfId="21711"/>
    <cellStyle name="Calculation 4 2 5 3 4 3 2" xfId="37972"/>
    <cellStyle name="Calculation 4 2 5 3 4 4" xfId="12083"/>
    <cellStyle name="Calculation 4 2 5 3 5" xfId="27634"/>
    <cellStyle name="Calculation 4 2 5 3 5 2" xfId="43630"/>
    <cellStyle name="Calculation 4 2 5 3 6" xfId="20355"/>
    <cellStyle name="Calculation 4 2 5 3 6 2" xfId="36748"/>
    <cellStyle name="Calculation 4 2 5 3 7" xfId="16526"/>
    <cellStyle name="Calculation 4 2 5 4" xfId="1424"/>
    <cellStyle name="Calculation 4 2 5 4 2" xfId="1425"/>
    <cellStyle name="Calculation 4 2 5 4 2 2" xfId="33057"/>
    <cellStyle name="Calculation 4 2 5 4 2 2 2" xfId="48768"/>
    <cellStyle name="Calculation 4 2 5 4 2 3" xfId="24446"/>
    <cellStyle name="Calculation 4 2 5 4 2 3 2" xfId="40554"/>
    <cellStyle name="Calculation 4 2 5 4 2 4" xfId="16760"/>
    <cellStyle name="Calculation 4 2 5 4 3" xfId="1426"/>
    <cellStyle name="Calculation 4 2 5 4 3 2" xfId="30087"/>
    <cellStyle name="Calculation 4 2 5 4 3 2 2" xfId="45909"/>
    <cellStyle name="Calculation 4 2 5 4 3 3" xfId="22178"/>
    <cellStyle name="Calculation 4 2 5 4 3 3 2" xfId="38397"/>
    <cellStyle name="Calculation 4 2 5 4 3 4" xfId="16119"/>
    <cellStyle name="Calculation 4 2 5 4 4" xfId="28282"/>
    <cellStyle name="Calculation 4 2 5 4 4 2" xfId="44236"/>
    <cellStyle name="Calculation 4 2 5 4 5" xfId="20810"/>
    <cellStyle name="Calculation 4 2 5 4 5 2" xfId="37161"/>
    <cellStyle name="Calculation 4 2 5 4 6" xfId="17335"/>
    <cellStyle name="Calculation 4 2 5 5" xfId="1427"/>
    <cellStyle name="Calculation 4 2 5 5 2" xfId="1428"/>
    <cellStyle name="Calculation 4 2 5 5 2 2" xfId="34795"/>
    <cellStyle name="Calculation 4 2 5 5 2 2 2" xfId="50506"/>
    <cellStyle name="Calculation 4 2 5 5 2 3" xfId="25737"/>
    <cellStyle name="Calculation 4 2 5 5 2 3 2" xfId="41845"/>
    <cellStyle name="Calculation 4 2 5 5 2 4" xfId="35324"/>
    <cellStyle name="Calculation 4 2 5 5 3" xfId="1429"/>
    <cellStyle name="Calculation 4 2 5 5 3 2" xfId="31331"/>
    <cellStyle name="Calculation 4 2 5 5 3 2 2" xfId="47110"/>
    <cellStyle name="Calculation 4 2 5 5 3 3" xfId="23155"/>
    <cellStyle name="Calculation 4 2 5 5 3 3 2" xfId="39331"/>
    <cellStyle name="Calculation 4 2 5 5 3 4" xfId="14523"/>
    <cellStyle name="Calculation 4 2 5 5 4" xfId="26570"/>
    <cellStyle name="Calculation 4 2 5 5 4 2" xfId="42613"/>
    <cellStyle name="Calculation 4 2 5 5 5" xfId="19528"/>
    <cellStyle name="Calculation 4 2 5 5 5 2" xfId="35968"/>
    <cellStyle name="Calculation 4 2 5 5 6" xfId="17655"/>
    <cellStyle name="Calculation 4 2 5 6" xfId="1430"/>
    <cellStyle name="Calculation 4 2 5 6 2" xfId="30730"/>
    <cellStyle name="Calculation 4 2 5 6 2 2" xfId="46531"/>
    <cellStyle name="Calculation 4 2 5 6 3" xfId="22682"/>
    <cellStyle name="Calculation 4 2 5 6 3 2" xfId="38880"/>
    <cellStyle name="Calculation 4 2 5 6 4" xfId="17068"/>
    <cellStyle name="Calculation 4 2 5 7" xfId="25990"/>
    <cellStyle name="Calculation 4 2 5 7 2" xfId="42076"/>
    <cellStyle name="Calculation 4 2 5 8" xfId="19064"/>
    <cellStyle name="Calculation 4 2 5 8 2" xfId="35547"/>
    <cellStyle name="Calculation 4 2 5 9" xfId="12047"/>
    <cellStyle name="Calculation 4 2 6" xfId="1431"/>
    <cellStyle name="Calculation 4 2 6 2" xfId="1432"/>
    <cellStyle name="Calculation 4 2 6 2 2" xfId="1433"/>
    <cellStyle name="Calculation 4 2 6 2 2 2" xfId="32069"/>
    <cellStyle name="Calculation 4 2 6 2 2 2 2" xfId="47826"/>
    <cellStyle name="Calculation 4 2 6 2 2 3" xfId="23736"/>
    <cellStyle name="Calculation 4 2 6 2 2 3 2" xfId="39890"/>
    <cellStyle name="Calculation 4 2 6 2 2 4" xfId="12151"/>
    <cellStyle name="Calculation 4 2 6 2 3" xfId="1434"/>
    <cellStyle name="Calculation 4 2 6 2 3 2" xfId="34153"/>
    <cellStyle name="Calculation 4 2 6 2 3 2 2" xfId="49864"/>
    <cellStyle name="Calculation 4 2 6 2 3 3" xfId="25268"/>
    <cellStyle name="Calculation 4 2 6 2 3 3 2" xfId="41376"/>
    <cellStyle name="Calculation 4 2 6 2 3 4" xfId="9986"/>
    <cellStyle name="Calculation 4 2 6 2 4" xfId="1435"/>
    <cellStyle name="Calculation 4 2 6 2 4 2" xfId="29091"/>
    <cellStyle name="Calculation 4 2 6 2 4 2 2" xfId="44980"/>
    <cellStyle name="Calculation 4 2 6 2 4 3" xfId="21459"/>
    <cellStyle name="Calculation 4 2 6 2 4 3 2" xfId="37745"/>
    <cellStyle name="Calculation 4 2 6 2 4 4" xfId="18258"/>
    <cellStyle name="Calculation 4 2 6 2 5" xfId="27300"/>
    <cellStyle name="Calculation 4 2 6 2 5 2" xfId="43321"/>
    <cellStyle name="Calculation 4 2 6 2 6" xfId="20103"/>
    <cellStyle name="Calculation 4 2 6 2 6 2" xfId="36521"/>
    <cellStyle name="Calculation 4 2 6 2 7" xfId="17912"/>
    <cellStyle name="Calculation 4 2 6 3" xfId="1436"/>
    <cellStyle name="Calculation 4 2 6 3 2" xfId="1437"/>
    <cellStyle name="Calculation 4 2 6 3 2 2" xfId="32618"/>
    <cellStyle name="Calculation 4 2 6 3 2 2 2" xfId="48330"/>
    <cellStyle name="Calculation 4 2 6 3 2 3" xfId="24162"/>
    <cellStyle name="Calculation 4 2 6 3 2 3 2" xfId="40271"/>
    <cellStyle name="Calculation 4 2 6 3 2 4" xfId="10782"/>
    <cellStyle name="Calculation 4 2 6 3 3" xfId="1438"/>
    <cellStyle name="Calculation 4 2 6 3 3 2" xfId="33597"/>
    <cellStyle name="Calculation 4 2 6 3 3 2 2" xfId="49308"/>
    <cellStyle name="Calculation 4 2 6 3 3 3" xfId="24863"/>
    <cellStyle name="Calculation 4 2 6 3 3 3 2" xfId="40971"/>
    <cellStyle name="Calculation 4 2 6 3 3 4" xfId="12399"/>
    <cellStyle name="Calculation 4 2 6 3 4" xfId="1439"/>
    <cellStyle name="Calculation 4 2 6 3 4 2" xfId="29623"/>
    <cellStyle name="Calculation 4 2 6 3 4 2 2" xfId="45467"/>
    <cellStyle name="Calculation 4 2 6 3 4 3" xfId="21870"/>
    <cellStyle name="Calculation 4 2 6 3 4 3 2" xfId="38111"/>
    <cellStyle name="Calculation 4 2 6 3 4 4" xfId="17458"/>
    <cellStyle name="Calculation 4 2 6 3 5" xfId="27832"/>
    <cellStyle name="Calculation 4 2 6 3 5 2" xfId="43808"/>
    <cellStyle name="Calculation 4 2 6 3 6" xfId="20514"/>
    <cellStyle name="Calculation 4 2 6 3 6 2" xfId="36887"/>
    <cellStyle name="Calculation 4 2 6 3 7" xfId="15045"/>
    <cellStyle name="Calculation 4 2 6 4" xfId="1440"/>
    <cellStyle name="Calculation 4 2 6 4 2" xfId="1441"/>
    <cellStyle name="Calculation 4 2 6 4 2 2" xfId="33242"/>
    <cellStyle name="Calculation 4 2 6 4 2 2 2" xfId="48953"/>
    <cellStyle name="Calculation 4 2 6 4 2 3" xfId="24591"/>
    <cellStyle name="Calculation 4 2 6 4 2 3 2" xfId="40699"/>
    <cellStyle name="Calculation 4 2 6 4 2 4" xfId="14595"/>
    <cellStyle name="Calculation 4 2 6 4 3" xfId="1442"/>
    <cellStyle name="Calculation 4 2 6 4 3 2" xfId="30287"/>
    <cellStyle name="Calculation 4 2 6 4 3 2 2" xfId="46089"/>
    <cellStyle name="Calculation 4 2 6 4 3 3" xfId="22339"/>
    <cellStyle name="Calculation 4 2 6 4 3 3 2" xfId="38538"/>
    <cellStyle name="Calculation 4 2 6 4 3 4" xfId="10613"/>
    <cellStyle name="Calculation 4 2 6 4 4" xfId="28480"/>
    <cellStyle name="Calculation 4 2 6 4 4 2" xfId="44414"/>
    <cellStyle name="Calculation 4 2 6 4 5" xfId="20969"/>
    <cellStyle name="Calculation 4 2 6 4 5 2" xfId="37300"/>
    <cellStyle name="Calculation 4 2 6 4 6" xfId="17190"/>
    <cellStyle name="Calculation 4 2 6 5" xfId="1443"/>
    <cellStyle name="Calculation 4 2 6 5 2" xfId="1444"/>
    <cellStyle name="Calculation 4 2 6 5 2 2" xfId="34317"/>
    <cellStyle name="Calculation 4 2 6 5 2 2 2" xfId="50028"/>
    <cellStyle name="Calculation 4 2 6 5 2 3" xfId="25386"/>
    <cellStyle name="Calculation 4 2 6 5 2 3 2" xfId="41494"/>
    <cellStyle name="Calculation 4 2 6 5 2 4" xfId="34846"/>
    <cellStyle name="Calculation 4 2 6 5 3" xfId="1445"/>
    <cellStyle name="Calculation 4 2 6 5 3 2" xfId="31529"/>
    <cellStyle name="Calculation 4 2 6 5 3 2 2" xfId="47288"/>
    <cellStyle name="Calculation 4 2 6 5 3 3" xfId="23314"/>
    <cellStyle name="Calculation 4 2 6 5 3 3 2" xfId="39470"/>
    <cellStyle name="Calculation 4 2 6 5 3 4" xfId="16940"/>
    <cellStyle name="Calculation 4 2 6 5 4" xfId="26768"/>
    <cellStyle name="Calculation 4 2 6 5 4 2" xfId="42791"/>
    <cellStyle name="Calculation 4 2 6 5 5" xfId="19687"/>
    <cellStyle name="Calculation 4 2 6 5 5 2" xfId="36107"/>
    <cellStyle name="Calculation 4 2 6 5 6" xfId="18233"/>
    <cellStyle name="Calculation 4 2 6 6" xfId="1446"/>
    <cellStyle name="Calculation 4 2 6 6 2" xfId="30922"/>
    <cellStyle name="Calculation 4 2 6 6 2 2" xfId="46723"/>
    <cellStyle name="Calculation 4 2 6 6 3" xfId="22832"/>
    <cellStyle name="Calculation 4 2 6 6 3 2" xfId="39030"/>
    <cellStyle name="Calculation 4 2 6 6 4" xfId="10801"/>
    <cellStyle name="Calculation 4 2 6 7" xfId="26188"/>
    <cellStyle name="Calculation 4 2 6 7 2" xfId="42254"/>
    <cellStyle name="Calculation 4 2 6 8" xfId="19223"/>
    <cellStyle name="Calculation 4 2 6 8 2" xfId="35686"/>
    <cellStyle name="Calculation 4 2 6 9" xfId="11319"/>
    <cellStyle name="Calculation 4 2 7" xfId="1447"/>
    <cellStyle name="Calculation 4 2 7 2" xfId="1448"/>
    <cellStyle name="Calculation 4 2 7 2 2" xfId="31723"/>
    <cellStyle name="Calculation 4 2 7 2 2 2" xfId="47480"/>
    <cellStyle name="Calculation 4 2 7 2 3" xfId="23466"/>
    <cellStyle name="Calculation 4 2 7 2 3 2" xfId="39620"/>
    <cellStyle name="Calculation 4 2 7 2 4" xfId="14064"/>
    <cellStyle name="Calculation 4 2 7 3" xfId="1449"/>
    <cellStyle name="Calculation 4 2 7 3 2" xfId="31006"/>
    <cellStyle name="Calculation 4 2 7 3 2 2" xfId="46807"/>
    <cellStyle name="Calculation 4 2 7 3 3" xfId="22897"/>
    <cellStyle name="Calculation 4 2 7 3 3 2" xfId="39095"/>
    <cellStyle name="Calculation 4 2 7 3 4" xfId="10342"/>
    <cellStyle name="Calculation 4 2 7 4" xfId="1450"/>
    <cellStyle name="Calculation 4 2 7 4 2" xfId="28745"/>
    <cellStyle name="Calculation 4 2 7 4 2 2" xfId="44634"/>
    <cellStyle name="Calculation 4 2 7 4 3" xfId="21189"/>
    <cellStyle name="Calculation 4 2 7 4 3 2" xfId="37475"/>
    <cellStyle name="Calculation 4 2 7 4 4" xfId="17983"/>
    <cellStyle name="Calculation 4 2 7 5" xfId="26954"/>
    <cellStyle name="Calculation 4 2 7 5 2" xfId="42975"/>
    <cellStyle name="Calculation 4 2 7 6" xfId="19833"/>
    <cellStyle name="Calculation 4 2 7 6 2" xfId="36251"/>
    <cellStyle name="Calculation 4 2 7 7" xfId="11106"/>
    <cellStyle name="Calculation 4 2 8" xfId="1451"/>
    <cellStyle name="Calculation 4 2 8 2" xfId="1452"/>
    <cellStyle name="Calculation 4 2 8 2 2" xfId="32891"/>
    <cellStyle name="Calculation 4 2 8 2 2 2" xfId="48602"/>
    <cellStyle name="Calculation 4 2 8 2 3" xfId="24317"/>
    <cellStyle name="Calculation 4 2 8 2 3 2" xfId="40425"/>
    <cellStyle name="Calculation 4 2 8 2 4" xfId="11401"/>
    <cellStyle name="Calculation 4 2 8 3" xfId="1453"/>
    <cellStyle name="Calculation 4 2 8 3 2" xfId="29920"/>
    <cellStyle name="Calculation 4 2 8 3 2 2" xfId="45743"/>
    <cellStyle name="Calculation 4 2 8 3 3" xfId="22048"/>
    <cellStyle name="Calculation 4 2 8 3 3 2" xfId="38268"/>
    <cellStyle name="Calculation 4 2 8 3 4" xfId="16855"/>
    <cellStyle name="Calculation 4 2 8 4" xfId="28116"/>
    <cellStyle name="Calculation 4 2 8 4 2" xfId="44071"/>
    <cellStyle name="Calculation 4 2 8 5" xfId="20680"/>
    <cellStyle name="Calculation 4 2 8 5 2" xfId="37032"/>
    <cellStyle name="Calculation 4 2 8 6" xfId="16143"/>
    <cellStyle name="Calculation 4 2 9" xfId="1454"/>
    <cellStyle name="Calculation 4 2 9 2" xfId="1455"/>
    <cellStyle name="Calculation 4 2 9 2 2" xfId="34010"/>
    <cellStyle name="Calculation 4 2 9 2 2 2" xfId="49721"/>
    <cellStyle name="Calculation 4 2 9 2 3" xfId="25162"/>
    <cellStyle name="Calculation 4 2 9 2 3 2" xfId="41270"/>
    <cellStyle name="Calculation 4 2 9 2 4" xfId="10486"/>
    <cellStyle name="Calculation 4 2 9 3" xfId="1456"/>
    <cellStyle name="Calculation 4 2 9 3 2" xfId="31166"/>
    <cellStyle name="Calculation 4 2 9 3 2 2" xfId="46946"/>
    <cellStyle name="Calculation 4 2 9 3 3" xfId="23026"/>
    <cellStyle name="Calculation 4 2 9 3 3 2" xfId="39203"/>
    <cellStyle name="Calculation 4 2 9 3 4" xfId="14861"/>
    <cellStyle name="Calculation 4 2 9 4" xfId="26405"/>
    <cellStyle name="Calculation 4 2 9 4 2" xfId="42449"/>
    <cellStyle name="Calculation 4 2 9 5" xfId="19399"/>
    <cellStyle name="Calculation 4 2 9 5 2" xfId="35840"/>
    <cellStyle name="Calculation 4 2 9 6" xfId="11770"/>
    <cellStyle name="Calculation 4 3" xfId="1457"/>
    <cellStyle name="Calculation 4 3 10" xfId="25812"/>
    <cellStyle name="Calculation 4 3 10 2" xfId="41899"/>
    <cellStyle name="Calculation 4 3 11" xfId="18923"/>
    <cellStyle name="Calculation 4 3 11 2" xfId="35407"/>
    <cellStyle name="Calculation 4 3 12" xfId="18327"/>
    <cellStyle name="Calculation 4 3 2" xfId="1458"/>
    <cellStyle name="Calculation 4 3 2 10" xfId="18952"/>
    <cellStyle name="Calculation 4 3 2 10 2" xfId="35436"/>
    <cellStyle name="Calculation 4 3 2 11" xfId="12409"/>
    <cellStyle name="Calculation 4 3 2 2" xfId="1459"/>
    <cellStyle name="Calculation 4 3 2 2 10" xfId="12397"/>
    <cellStyle name="Calculation 4 3 2 2 2" xfId="1460"/>
    <cellStyle name="Calculation 4 3 2 2 2 2" xfId="1461"/>
    <cellStyle name="Calculation 4 3 2 2 2 2 2" xfId="1462"/>
    <cellStyle name="Calculation 4 3 2 2 2 2 2 2" xfId="31988"/>
    <cellStyle name="Calculation 4 3 2 2 2 2 2 2 2" xfId="47745"/>
    <cellStyle name="Calculation 4 3 2 2 2 2 2 3" xfId="23673"/>
    <cellStyle name="Calculation 4 3 2 2 2 2 2 3 2" xfId="39827"/>
    <cellStyle name="Calculation 4 3 2 2 2 2 2 4" xfId="13488"/>
    <cellStyle name="Calculation 4 3 2 2 2 2 3" xfId="1463"/>
    <cellStyle name="Calculation 4 3 2 2 2 2 3 2" xfId="33727"/>
    <cellStyle name="Calculation 4 3 2 2 2 2 3 2 2" xfId="49438"/>
    <cellStyle name="Calculation 4 3 2 2 2 2 3 3" xfId="24954"/>
    <cellStyle name="Calculation 4 3 2 2 2 2 3 3 2" xfId="41062"/>
    <cellStyle name="Calculation 4 3 2 2 2 2 3 4" xfId="15044"/>
    <cellStyle name="Calculation 4 3 2 2 2 2 4" xfId="1464"/>
    <cellStyle name="Calculation 4 3 2 2 2 2 4 2" xfId="29010"/>
    <cellStyle name="Calculation 4 3 2 2 2 2 4 2 2" xfId="44899"/>
    <cellStyle name="Calculation 4 3 2 2 2 2 4 3" xfId="21396"/>
    <cellStyle name="Calculation 4 3 2 2 2 2 4 3 2" xfId="37682"/>
    <cellStyle name="Calculation 4 3 2 2 2 2 4 4" xfId="17707"/>
    <cellStyle name="Calculation 4 3 2 2 2 2 5" xfId="27219"/>
    <cellStyle name="Calculation 4 3 2 2 2 2 5 2" xfId="43240"/>
    <cellStyle name="Calculation 4 3 2 2 2 2 6" xfId="20040"/>
    <cellStyle name="Calculation 4 3 2 2 2 2 6 2" xfId="36458"/>
    <cellStyle name="Calculation 4 3 2 2 2 2 7" xfId="16647"/>
    <cellStyle name="Calculation 4 3 2 2 2 3" xfId="1465"/>
    <cellStyle name="Calculation 4 3 2 2 2 3 2" xfId="1466"/>
    <cellStyle name="Calculation 4 3 2 2 2 3 2 2" xfId="32519"/>
    <cellStyle name="Calculation 4 3 2 2 2 3 2 2 2" xfId="48251"/>
    <cellStyle name="Calculation 4 3 2 2 2 3 2 3" xfId="24080"/>
    <cellStyle name="Calculation 4 3 2 2 2 3 2 3 2" xfId="40209"/>
    <cellStyle name="Calculation 4 3 2 2 2 3 2 4" xfId="11267"/>
    <cellStyle name="Calculation 4 3 2 2 2 3 3" xfId="1467"/>
    <cellStyle name="Calculation 4 3 2 2 2 3 3 2" xfId="33862"/>
    <cellStyle name="Calculation 4 3 2 2 2 3 3 2 2" xfId="49573"/>
    <cellStyle name="Calculation 4 3 2 2 2 3 3 3" xfId="25051"/>
    <cellStyle name="Calculation 4 3 2 2 2 3 3 3 2" xfId="41159"/>
    <cellStyle name="Calculation 4 3 2 2 2 3 3 4" xfId="14917"/>
    <cellStyle name="Calculation 4 3 2 2 2 3 4" xfId="1468"/>
    <cellStyle name="Calculation 4 3 2 2 2 3 4 2" xfId="29524"/>
    <cellStyle name="Calculation 4 3 2 2 2 3 4 2 2" xfId="45388"/>
    <cellStyle name="Calculation 4 3 2 2 2 3 4 3" xfId="21788"/>
    <cellStyle name="Calculation 4 3 2 2 2 3 4 3 2" xfId="38049"/>
    <cellStyle name="Calculation 4 3 2 2 2 3 4 4" xfId="11620"/>
    <cellStyle name="Calculation 4 3 2 2 2 3 5" xfId="27733"/>
    <cellStyle name="Calculation 4 3 2 2 2 3 5 2" xfId="43729"/>
    <cellStyle name="Calculation 4 3 2 2 2 3 6" xfId="20432"/>
    <cellStyle name="Calculation 4 3 2 2 2 3 6 2" xfId="36825"/>
    <cellStyle name="Calculation 4 3 2 2 2 3 7" xfId="15575"/>
    <cellStyle name="Calculation 4 3 2 2 2 4" xfId="1469"/>
    <cellStyle name="Calculation 4 3 2 2 2 4 2" xfId="1470"/>
    <cellStyle name="Calculation 4 3 2 2 2 4 2 2" xfId="33156"/>
    <cellStyle name="Calculation 4 3 2 2 2 4 2 2 2" xfId="48867"/>
    <cellStyle name="Calculation 4 3 2 2 2 4 2 3" xfId="24523"/>
    <cellStyle name="Calculation 4 3 2 2 2 4 2 3 2" xfId="40631"/>
    <cellStyle name="Calculation 4 3 2 2 2 4 2 4" xfId="14618"/>
    <cellStyle name="Calculation 4 3 2 2 2 4 3" xfId="1471"/>
    <cellStyle name="Calculation 4 3 2 2 2 4 3 2" xfId="30186"/>
    <cellStyle name="Calculation 4 3 2 2 2 4 3 2 2" xfId="46008"/>
    <cellStyle name="Calculation 4 3 2 2 2 4 3 3" xfId="22255"/>
    <cellStyle name="Calculation 4 3 2 2 2 4 3 3 2" xfId="38474"/>
    <cellStyle name="Calculation 4 3 2 2 2 4 3 4" xfId="17240"/>
    <cellStyle name="Calculation 4 3 2 2 2 4 4" xfId="28381"/>
    <cellStyle name="Calculation 4 3 2 2 2 4 4 2" xfId="44335"/>
    <cellStyle name="Calculation 4 3 2 2 2 4 5" xfId="20887"/>
    <cellStyle name="Calculation 4 3 2 2 2 4 5 2" xfId="37238"/>
    <cellStyle name="Calculation 4 3 2 2 2 4 6" xfId="14167"/>
    <cellStyle name="Calculation 4 3 2 2 2 5" xfId="1472"/>
    <cellStyle name="Calculation 4 3 2 2 2 5 2" xfId="1473"/>
    <cellStyle name="Calculation 4 3 2 2 2 5 2 2" xfId="34108"/>
    <cellStyle name="Calculation 4 3 2 2 2 5 2 2 2" xfId="49819"/>
    <cellStyle name="Calculation 4 3 2 2 2 5 2 3" xfId="25238"/>
    <cellStyle name="Calculation 4 3 2 2 2 5 2 3 2" xfId="41346"/>
    <cellStyle name="Calculation 4 3 2 2 2 5 2 4" xfId="10394"/>
    <cellStyle name="Calculation 4 3 2 2 2 5 3" xfId="1474"/>
    <cellStyle name="Calculation 4 3 2 2 2 5 3 2" xfId="31430"/>
    <cellStyle name="Calculation 4 3 2 2 2 5 3 2 2" xfId="47209"/>
    <cellStyle name="Calculation 4 3 2 2 2 5 3 3" xfId="23232"/>
    <cellStyle name="Calculation 4 3 2 2 2 5 3 3 2" xfId="39408"/>
    <cellStyle name="Calculation 4 3 2 2 2 5 3 4" xfId="16596"/>
    <cellStyle name="Calculation 4 3 2 2 2 5 4" xfId="26669"/>
    <cellStyle name="Calculation 4 3 2 2 2 5 4 2" xfId="42712"/>
    <cellStyle name="Calculation 4 3 2 2 2 5 5" xfId="19605"/>
    <cellStyle name="Calculation 4 3 2 2 2 5 5 2" xfId="36045"/>
    <cellStyle name="Calculation 4 3 2 2 2 5 6" xfId="10064"/>
    <cellStyle name="Calculation 4 3 2 2 2 6" xfId="1475"/>
    <cellStyle name="Calculation 4 3 2 2 2 6 2" xfId="30829"/>
    <cellStyle name="Calculation 4 3 2 2 2 6 2 2" xfId="46630"/>
    <cellStyle name="Calculation 4 3 2 2 2 6 3" xfId="22759"/>
    <cellStyle name="Calculation 4 3 2 2 2 6 3 2" xfId="38957"/>
    <cellStyle name="Calculation 4 3 2 2 2 6 4" xfId="15859"/>
    <cellStyle name="Calculation 4 3 2 2 2 7" xfId="26089"/>
    <cellStyle name="Calculation 4 3 2 2 2 7 2" xfId="42175"/>
    <cellStyle name="Calculation 4 3 2 2 2 8" xfId="19141"/>
    <cellStyle name="Calculation 4 3 2 2 2 8 2" xfId="35624"/>
    <cellStyle name="Calculation 4 3 2 2 2 9" xfId="10344"/>
    <cellStyle name="Calculation 4 3 2 2 3" xfId="1476"/>
    <cellStyle name="Calculation 4 3 2 2 3 2" xfId="1477"/>
    <cellStyle name="Calculation 4 3 2 2 3 2 2" xfId="1478"/>
    <cellStyle name="Calculation 4 3 2 2 3 2 2 2" xfId="32173"/>
    <cellStyle name="Calculation 4 3 2 2 3 2 2 2 2" xfId="47928"/>
    <cellStyle name="Calculation 4 3 2 2 3 2 2 3" xfId="23816"/>
    <cellStyle name="Calculation 4 3 2 2 3 2 2 3 2" xfId="39968"/>
    <cellStyle name="Calculation 4 3 2 2 3 2 2 4" xfId="10345"/>
    <cellStyle name="Calculation 4 3 2 2 3 2 3" xfId="1479"/>
    <cellStyle name="Calculation 4 3 2 2 3 2 3 2" xfId="34677"/>
    <cellStyle name="Calculation 4 3 2 2 3 2 3 2 2" xfId="50388"/>
    <cellStyle name="Calculation 4 3 2 2 3 2 3 3" xfId="25647"/>
    <cellStyle name="Calculation 4 3 2 2 3 2 3 3 2" xfId="41755"/>
    <cellStyle name="Calculation 4 3 2 2 3 2 3 4" xfId="35206"/>
    <cellStyle name="Calculation 4 3 2 2 3 2 4" xfId="1480"/>
    <cellStyle name="Calculation 4 3 2 2 3 2 4 2" xfId="29194"/>
    <cellStyle name="Calculation 4 3 2 2 3 2 4 2 2" xfId="45081"/>
    <cellStyle name="Calculation 4 3 2 2 3 2 4 3" xfId="21539"/>
    <cellStyle name="Calculation 4 3 2 2 3 2 4 3 2" xfId="37823"/>
    <cellStyle name="Calculation 4 3 2 2 3 2 4 4" xfId="12562"/>
    <cellStyle name="Calculation 4 3 2 2 3 2 5" xfId="27403"/>
    <cellStyle name="Calculation 4 3 2 2 3 2 5 2" xfId="43422"/>
    <cellStyle name="Calculation 4 3 2 2 3 2 6" xfId="20183"/>
    <cellStyle name="Calculation 4 3 2 2 3 2 6 2" xfId="36599"/>
    <cellStyle name="Calculation 4 3 2 2 3 2 7" xfId="15250"/>
    <cellStyle name="Calculation 4 3 2 2 3 3" xfId="1481"/>
    <cellStyle name="Calculation 4 3 2 2 3 3 2" xfId="1482"/>
    <cellStyle name="Calculation 4 3 2 2 3 3 2 2" xfId="32717"/>
    <cellStyle name="Calculation 4 3 2 2 3 3 2 2 2" xfId="48429"/>
    <cellStyle name="Calculation 4 3 2 2 3 3 2 3" xfId="24239"/>
    <cellStyle name="Calculation 4 3 2 2 3 3 2 3 2" xfId="40348"/>
    <cellStyle name="Calculation 4 3 2 2 3 3 2 4" xfId="10139"/>
    <cellStyle name="Calculation 4 3 2 2 3 3 3" xfId="1483"/>
    <cellStyle name="Calculation 4 3 2 2 3 3 3 2" xfId="34308"/>
    <cellStyle name="Calculation 4 3 2 2 3 3 3 2 2" xfId="50019"/>
    <cellStyle name="Calculation 4 3 2 2 3 3 3 3" xfId="25380"/>
    <cellStyle name="Calculation 4 3 2 2 3 3 3 3 2" xfId="41488"/>
    <cellStyle name="Calculation 4 3 2 2 3 3 3 4" xfId="34837"/>
    <cellStyle name="Calculation 4 3 2 2 3 3 4" xfId="1484"/>
    <cellStyle name="Calculation 4 3 2 2 3 3 4 2" xfId="29722"/>
    <cellStyle name="Calculation 4 3 2 2 3 3 4 2 2" xfId="45566"/>
    <cellStyle name="Calculation 4 3 2 2 3 3 4 3" xfId="21947"/>
    <cellStyle name="Calculation 4 3 2 2 3 3 4 3 2" xfId="38188"/>
    <cellStyle name="Calculation 4 3 2 2 3 3 4 4" xfId="16860"/>
    <cellStyle name="Calculation 4 3 2 2 3 3 5" xfId="27931"/>
    <cellStyle name="Calculation 4 3 2 2 3 3 5 2" xfId="43907"/>
    <cellStyle name="Calculation 4 3 2 2 3 3 6" xfId="20591"/>
    <cellStyle name="Calculation 4 3 2 2 3 3 6 2" xfId="36964"/>
    <cellStyle name="Calculation 4 3 2 2 3 3 7" xfId="12190"/>
    <cellStyle name="Calculation 4 3 2 2 3 4" xfId="1485"/>
    <cellStyle name="Calculation 4 3 2 2 3 4 2" xfId="1486"/>
    <cellStyle name="Calculation 4 3 2 2 3 4 2 2" xfId="33343"/>
    <cellStyle name="Calculation 4 3 2 2 3 4 2 2 2" xfId="49054"/>
    <cellStyle name="Calculation 4 3 2 2 3 4 2 3" xfId="24670"/>
    <cellStyle name="Calculation 4 3 2 2 3 4 2 3 2" xfId="40778"/>
    <cellStyle name="Calculation 4 3 2 2 3 4 2 4" xfId="16659"/>
    <cellStyle name="Calculation 4 3 2 2 3 4 3" xfId="1487"/>
    <cellStyle name="Calculation 4 3 2 2 3 4 3 2" xfId="30391"/>
    <cellStyle name="Calculation 4 3 2 2 3 4 3 2 2" xfId="46193"/>
    <cellStyle name="Calculation 4 3 2 2 3 4 3 3" xfId="22420"/>
    <cellStyle name="Calculation 4 3 2 2 3 4 3 3 2" xfId="38619"/>
    <cellStyle name="Calculation 4 3 2 2 3 4 3 4" xfId="14250"/>
    <cellStyle name="Calculation 4 3 2 2 3 4 4" xfId="28581"/>
    <cellStyle name="Calculation 4 3 2 2 3 4 4 2" xfId="44515"/>
    <cellStyle name="Calculation 4 3 2 2 3 4 5" xfId="21048"/>
    <cellStyle name="Calculation 4 3 2 2 3 4 5 2" xfId="37379"/>
    <cellStyle name="Calculation 4 3 2 2 3 4 6" xfId="18052"/>
    <cellStyle name="Calculation 4 3 2 2 3 5" xfId="1488"/>
    <cellStyle name="Calculation 4 3 2 2 3 5 2" xfId="1489"/>
    <cellStyle name="Calculation 4 3 2 2 3 5 2 2" xfId="33887"/>
    <cellStyle name="Calculation 4 3 2 2 3 5 2 2 2" xfId="49598"/>
    <cellStyle name="Calculation 4 3 2 2 3 5 2 3" xfId="25072"/>
    <cellStyle name="Calculation 4 3 2 2 3 5 2 3 2" xfId="41180"/>
    <cellStyle name="Calculation 4 3 2 2 3 5 2 4" xfId="11931"/>
    <cellStyle name="Calculation 4 3 2 2 3 5 3" xfId="1490"/>
    <cellStyle name="Calculation 4 3 2 2 3 5 3 2" xfId="31628"/>
    <cellStyle name="Calculation 4 3 2 2 3 5 3 2 2" xfId="47387"/>
    <cellStyle name="Calculation 4 3 2 2 3 5 3 3" xfId="23391"/>
    <cellStyle name="Calculation 4 3 2 2 3 5 3 3 2" xfId="39547"/>
    <cellStyle name="Calculation 4 3 2 2 3 5 3 4" xfId="15207"/>
    <cellStyle name="Calculation 4 3 2 2 3 5 4" xfId="26867"/>
    <cellStyle name="Calculation 4 3 2 2 3 5 4 2" xfId="42890"/>
    <cellStyle name="Calculation 4 3 2 2 3 5 5" xfId="19764"/>
    <cellStyle name="Calculation 4 3 2 2 3 5 5 2" xfId="36184"/>
    <cellStyle name="Calculation 4 3 2 2 3 5 6" xfId="17139"/>
    <cellStyle name="Calculation 4 3 2 2 3 6" xfId="1491"/>
    <cellStyle name="Calculation 4 3 2 2 3 6 2" xfId="31034"/>
    <cellStyle name="Calculation 4 3 2 2 3 6 2 2" xfId="46835"/>
    <cellStyle name="Calculation 4 3 2 2 3 6 3" xfId="22918"/>
    <cellStyle name="Calculation 4 3 2 2 3 6 3 2" xfId="39116"/>
    <cellStyle name="Calculation 4 3 2 2 3 6 4" xfId="14934"/>
    <cellStyle name="Calculation 4 3 2 2 3 7" xfId="26287"/>
    <cellStyle name="Calculation 4 3 2 2 3 7 2" xfId="42353"/>
    <cellStyle name="Calculation 4 3 2 2 3 8" xfId="19300"/>
    <cellStyle name="Calculation 4 3 2 2 3 8 2" xfId="35763"/>
    <cellStyle name="Calculation 4 3 2 2 3 9" xfId="17903"/>
    <cellStyle name="Calculation 4 3 2 2 4" xfId="1492"/>
    <cellStyle name="Calculation 4 3 2 2 4 2" xfId="1493"/>
    <cellStyle name="Calculation 4 3 2 2 4 2 2" xfId="31824"/>
    <cellStyle name="Calculation 4 3 2 2 4 2 2 2" xfId="47581"/>
    <cellStyle name="Calculation 4 3 2 2 4 2 3" xfId="23545"/>
    <cellStyle name="Calculation 4 3 2 2 4 2 3 2" xfId="39699"/>
    <cellStyle name="Calculation 4 3 2 2 4 2 4" xfId="17192"/>
    <cellStyle name="Calculation 4 3 2 2 4 3" xfId="1494"/>
    <cellStyle name="Calculation 4 3 2 2 4 3 2" xfId="33604"/>
    <cellStyle name="Calculation 4 3 2 2 4 3 2 2" xfId="49315"/>
    <cellStyle name="Calculation 4 3 2 2 4 3 3" xfId="24868"/>
    <cellStyle name="Calculation 4 3 2 2 4 3 3 2" xfId="40976"/>
    <cellStyle name="Calculation 4 3 2 2 4 3 4" xfId="14435"/>
    <cellStyle name="Calculation 4 3 2 2 4 4" xfId="1495"/>
    <cellStyle name="Calculation 4 3 2 2 4 4 2" xfId="28846"/>
    <cellStyle name="Calculation 4 3 2 2 4 4 2 2" xfId="44735"/>
    <cellStyle name="Calculation 4 3 2 2 4 4 3" xfId="21268"/>
    <cellStyle name="Calculation 4 3 2 2 4 4 3 2" xfId="37554"/>
    <cellStyle name="Calculation 4 3 2 2 4 4 4" xfId="10197"/>
    <cellStyle name="Calculation 4 3 2 2 4 5" xfId="27055"/>
    <cellStyle name="Calculation 4 3 2 2 4 5 2" xfId="43076"/>
    <cellStyle name="Calculation 4 3 2 2 4 6" xfId="19912"/>
    <cellStyle name="Calculation 4 3 2 2 4 6 2" xfId="36330"/>
    <cellStyle name="Calculation 4 3 2 2 4 7" xfId="16886"/>
    <cellStyle name="Calculation 4 3 2 2 5" xfId="1496"/>
    <cellStyle name="Calculation 4 3 2 2 5 2" xfId="1497"/>
    <cellStyle name="Calculation 4 3 2 2 5 2 2" xfId="32991"/>
    <cellStyle name="Calculation 4 3 2 2 5 2 2 2" xfId="48702"/>
    <cellStyle name="Calculation 4 3 2 2 5 2 3" xfId="24395"/>
    <cellStyle name="Calculation 4 3 2 2 5 2 3 2" xfId="40503"/>
    <cellStyle name="Calculation 4 3 2 2 5 2 4" xfId="11312"/>
    <cellStyle name="Calculation 4 3 2 2 5 3" xfId="1498"/>
    <cellStyle name="Calculation 4 3 2 2 5 3 2" xfId="30021"/>
    <cellStyle name="Calculation 4 3 2 2 5 3 2 2" xfId="45844"/>
    <cellStyle name="Calculation 4 3 2 2 5 3 3" xfId="22126"/>
    <cellStyle name="Calculation 4 3 2 2 5 3 3 2" xfId="38346"/>
    <cellStyle name="Calculation 4 3 2 2 5 3 4" xfId="12501"/>
    <cellStyle name="Calculation 4 3 2 2 5 4" xfId="28216"/>
    <cellStyle name="Calculation 4 3 2 2 5 4 2" xfId="44171"/>
    <cellStyle name="Calculation 4 3 2 2 5 5" xfId="20758"/>
    <cellStyle name="Calculation 4 3 2 2 5 5 2" xfId="37110"/>
    <cellStyle name="Calculation 4 3 2 2 5 6" xfId="16734"/>
    <cellStyle name="Calculation 4 3 2 2 6" xfId="1499"/>
    <cellStyle name="Calculation 4 3 2 2 6 2" xfId="1500"/>
    <cellStyle name="Calculation 4 3 2 2 6 2 2" xfId="34777"/>
    <cellStyle name="Calculation 4 3 2 2 6 2 2 2" xfId="50488"/>
    <cellStyle name="Calculation 4 3 2 2 6 2 3" xfId="25724"/>
    <cellStyle name="Calculation 4 3 2 2 6 2 3 2" xfId="41832"/>
    <cellStyle name="Calculation 4 3 2 2 6 2 4" xfId="35306"/>
    <cellStyle name="Calculation 4 3 2 2 6 3" xfId="1501"/>
    <cellStyle name="Calculation 4 3 2 2 6 3 2" xfId="31265"/>
    <cellStyle name="Calculation 4 3 2 2 6 3 2 2" xfId="47045"/>
    <cellStyle name="Calculation 4 3 2 2 6 3 3" xfId="23103"/>
    <cellStyle name="Calculation 4 3 2 2 6 3 3 2" xfId="39280"/>
    <cellStyle name="Calculation 4 3 2 2 6 3 4" xfId="17942"/>
    <cellStyle name="Calculation 4 3 2 2 6 4" xfId="26504"/>
    <cellStyle name="Calculation 4 3 2 2 6 4 2" xfId="42548"/>
    <cellStyle name="Calculation 4 3 2 2 6 5" xfId="19476"/>
    <cellStyle name="Calculation 4 3 2 2 6 5 2" xfId="35917"/>
    <cellStyle name="Calculation 4 3 2 2 6 6" xfId="17780"/>
    <cellStyle name="Calculation 4 3 2 2 7" xfId="1502"/>
    <cellStyle name="Calculation 4 3 2 2 7 2" xfId="30664"/>
    <cellStyle name="Calculation 4 3 2 2 7 2 2" xfId="46465"/>
    <cellStyle name="Calculation 4 3 2 2 7 3" xfId="22630"/>
    <cellStyle name="Calculation 4 3 2 2 7 3 2" xfId="38828"/>
    <cellStyle name="Calculation 4 3 2 2 7 4" xfId="13465"/>
    <cellStyle name="Calculation 4 3 2 2 8" xfId="25924"/>
    <cellStyle name="Calculation 4 3 2 2 8 2" xfId="42011"/>
    <cellStyle name="Calculation 4 3 2 2 9" xfId="19012"/>
    <cellStyle name="Calculation 4 3 2 2 9 2" xfId="35496"/>
    <cellStyle name="Calculation 4 3 2 3" xfId="1503"/>
    <cellStyle name="Calculation 4 3 2 3 2" xfId="1504"/>
    <cellStyle name="Calculation 4 3 2 3 2 2" xfId="1505"/>
    <cellStyle name="Calculation 4 3 2 3 2 2 2" xfId="31911"/>
    <cellStyle name="Calculation 4 3 2 3 2 2 2 2" xfId="47668"/>
    <cellStyle name="Calculation 4 3 2 3 2 2 3" xfId="23613"/>
    <cellStyle name="Calculation 4 3 2 3 2 2 3 2" xfId="39767"/>
    <cellStyle name="Calculation 4 3 2 3 2 2 4" xfId="15118"/>
    <cellStyle name="Calculation 4 3 2 3 2 3" xfId="1506"/>
    <cellStyle name="Calculation 4 3 2 3 2 3 2" xfId="34628"/>
    <cellStyle name="Calculation 4 3 2 3 2 3 2 2" xfId="50339"/>
    <cellStyle name="Calculation 4 3 2 3 2 3 3" xfId="25604"/>
    <cellStyle name="Calculation 4 3 2 3 2 3 3 2" xfId="41712"/>
    <cellStyle name="Calculation 4 3 2 3 2 3 4" xfId="35157"/>
    <cellStyle name="Calculation 4 3 2 3 2 4" xfId="1507"/>
    <cellStyle name="Calculation 4 3 2 3 2 4 2" xfId="28933"/>
    <cellStyle name="Calculation 4 3 2 3 2 4 2 2" xfId="44822"/>
    <cellStyle name="Calculation 4 3 2 3 2 4 3" xfId="21336"/>
    <cellStyle name="Calculation 4 3 2 3 2 4 3 2" xfId="37622"/>
    <cellStyle name="Calculation 4 3 2 3 2 4 4" xfId="13273"/>
    <cellStyle name="Calculation 4 3 2 3 2 5" xfId="27142"/>
    <cellStyle name="Calculation 4 3 2 3 2 5 2" xfId="43163"/>
    <cellStyle name="Calculation 4 3 2 3 2 6" xfId="19980"/>
    <cellStyle name="Calculation 4 3 2 3 2 6 2" xfId="36398"/>
    <cellStyle name="Calculation 4 3 2 3 2 7" xfId="11691"/>
    <cellStyle name="Calculation 4 3 2 3 3" xfId="1508"/>
    <cellStyle name="Calculation 4 3 2 3 3 2" xfId="1509"/>
    <cellStyle name="Calculation 4 3 2 3 3 2 2" xfId="32442"/>
    <cellStyle name="Calculation 4 3 2 3 3 2 2 2" xfId="48174"/>
    <cellStyle name="Calculation 4 3 2 3 3 2 3" xfId="24020"/>
    <cellStyle name="Calculation 4 3 2 3 3 2 3 2" xfId="40149"/>
    <cellStyle name="Calculation 4 3 2 3 3 2 4" xfId="18863"/>
    <cellStyle name="Calculation 4 3 2 3 3 3" xfId="1510"/>
    <cellStyle name="Calculation 4 3 2 3 3 3 2" xfId="30467"/>
    <cellStyle name="Calculation 4 3 2 3 3 3 2 2" xfId="46268"/>
    <cellStyle name="Calculation 4 3 2 3 3 3 3" xfId="22475"/>
    <cellStyle name="Calculation 4 3 2 3 3 3 3 2" xfId="38673"/>
    <cellStyle name="Calculation 4 3 2 3 3 3 4" xfId="14402"/>
    <cellStyle name="Calculation 4 3 2 3 3 4" xfId="1511"/>
    <cellStyle name="Calculation 4 3 2 3 3 4 2" xfId="29447"/>
    <cellStyle name="Calculation 4 3 2 3 3 4 2 2" xfId="45311"/>
    <cellStyle name="Calculation 4 3 2 3 3 4 3" xfId="21728"/>
    <cellStyle name="Calculation 4 3 2 3 3 4 3 2" xfId="37989"/>
    <cellStyle name="Calculation 4 3 2 3 3 4 4" xfId="10023"/>
    <cellStyle name="Calculation 4 3 2 3 3 5" xfId="27656"/>
    <cellStyle name="Calculation 4 3 2 3 3 5 2" xfId="43652"/>
    <cellStyle name="Calculation 4 3 2 3 3 6" xfId="20372"/>
    <cellStyle name="Calculation 4 3 2 3 3 6 2" xfId="36765"/>
    <cellStyle name="Calculation 4 3 2 3 3 7" xfId="13477"/>
    <cellStyle name="Calculation 4 3 2 3 4" xfId="1512"/>
    <cellStyle name="Calculation 4 3 2 3 4 2" xfId="1513"/>
    <cellStyle name="Calculation 4 3 2 3 4 2 2" xfId="33079"/>
    <cellStyle name="Calculation 4 3 2 3 4 2 2 2" xfId="48790"/>
    <cellStyle name="Calculation 4 3 2 3 4 2 3" xfId="24463"/>
    <cellStyle name="Calculation 4 3 2 3 4 2 3 2" xfId="40571"/>
    <cellStyle name="Calculation 4 3 2 3 4 2 4" xfId="14914"/>
    <cellStyle name="Calculation 4 3 2 3 4 3" xfId="1514"/>
    <cellStyle name="Calculation 4 3 2 3 4 3 2" xfId="30109"/>
    <cellStyle name="Calculation 4 3 2 3 4 3 2 2" xfId="45931"/>
    <cellStyle name="Calculation 4 3 2 3 4 3 3" xfId="22195"/>
    <cellStyle name="Calculation 4 3 2 3 4 3 3 2" xfId="38414"/>
    <cellStyle name="Calculation 4 3 2 3 4 3 4" xfId="14729"/>
    <cellStyle name="Calculation 4 3 2 3 4 4" xfId="28304"/>
    <cellStyle name="Calculation 4 3 2 3 4 4 2" xfId="44258"/>
    <cellStyle name="Calculation 4 3 2 3 4 5" xfId="20827"/>
    <cellStyle name="Calculation 4 3 2 3 4 5 2" xfId="37178"/>
    <cellStyle name="Calculation 4 3 2 3 4 6" xfId="17809"/>
    <cellStyle name="Calculation 4 3 2 3 5" xfId="1515"/>
    <cellStyle name="Calculation 4 3 2 3 5 2" xfId="1516"/>
    <cellStyle name="Calculation 4 3 2 3 5 2 2" xfId="33746"/>
    <cellStyle name="Calculation 4 3 2 3 5 2 2 2" xfId="49457"/>
    <cellStyle name="Calculation 4 3 2 3 5 2 3" xfId="24968"/>
    <cellStyle name="Calculation 4 3 2 3 5 2 3 2" xfId="41076"/>
    <cellStyle name="Calculation 4 3 2 3 5 2 4" xfId="13173"/>
    <cellStyle name="Calculation 4 3 2 3 5 3" xfId="1517"/>
    <cellStyle name="Calculation 4 3 2 3 5 3 2" xfId="31353"/>
    <cellStyle name="Calculation 4 3 2 3 5 3 2 2" xfId="47132"/>
    <cellStyle name="Calculation 4 3 2 3 5 3 3" xfId="23172"/>
    <cellStyle name="Calculation 4 3 2 3 5 3 3 2" xfId="39348"/>
    <cellStyle name="Calculation 4 3 2 3 5 3 4" xfId="14238"/>
    <cellStyle name="Calculation 4 3 2 3 5 4" xfId="26592"/>
    <cellStyle name="Calculation 4 3 2 3 5 4 2" xfId="42635"/>
    <cellStyle name="Calculation 4 3 2 3 5 5" xfId="19545"/>
    <cellStyle name="Calculation 4 3 2 3 5 5 2" xfId="35985"/>
    <cellStyle name="Calculation 4 3 2 3 5 6" xfId="17955"/>
    <cellStyle name="Calculation 4 3 2 3 6" xfId="1518"/>
    <cellStyle name="Calculation 4 3 2 3 6 2" xfId="30752"/>
    <cellStyle name="Calculation 4 3 2 3 6 2 2" xfId="46553"/>
    <cellStyle name="Calculation 4 3 2 3 6 3" xfId="22699"/>
    <cellStyle name="Calculation 4 3 2 3 6 3 2" xfId="38897"/>
    <cellStyle name="Calculation 4 3 2 3 6 4" xfId="17351"/>
    <cellStyle name="Calculation 4 3 2 3 7" xfId="26012"/>
    <cellStyle name="Calculation 4 3 2 3 7 2" xfId="42098"/>
    <cellStyle name="Calculation 4 3 2 3 8" xfId="19081"/>
    <cellStyle name="Calculation 4 3 2 3 8 2" xfId="35564"/>
    <cellStyle name="Calculation 4 3 2 3 9" xfId="14600"/>
    <cellStyle name="Calculation 4 3 2 4" xfId="1519"/>
    <cellStyle name="Calculation 4 3 2 4 2" xfId="1520"/>
    <cellStyle name="Calculation 4 3 2 4 2 2" xfId="1521"/>
    <cellStyle name="Calculation 4 3 2 4 2 2 2" xfId="32094"/>
    <cellStyle name="Calculation 4 3 2 4 2 2 2 2" xfId="47850"/>
    <cellStyle name="Calculation 4 3 2 4 2 2 3" xfId="23755"/>
    <cellStyle name="Calculation 4 3 2 4 2 2 3 2" xfId="39908"/>
    <cellStyle name="Calculation 4 3 2 4 2 2 4" xfId="16467"/>
    <cellStyle name="Calculation 4 3 2 4 2 3" xfId="1522"/>
    <cellStyle name="Calculation 4 3 2 4 2 3 2" xfId="33859"/>
    <cellStyle name="Calculation 4 3 2 4 2 3 2 2" xfId="49570"/>
    <cellStyle name="Calculation 4 3 2 4 2 3 3" xfId="25048"/>
    <cellStyle name="Calculation 4 3 2 4 2 3 3 2" xfId="41156"/>
    <cellStyle name="Calculation 4 3 2 4 2 3 4" xfId="18333"/>
    <cellStyle name="Calculation 4 3 2 4 2 4" xfId="1523"/>
    <cellStyle name="Calculation 4 3 2 4 2 4 2" xfId="29115"/>
    <cellStyle name="Calculation 4 3 2 4 2 4 2 2" xfId="45003"/>
    <cellStyle name="Calculation 4 3 2 4 2 4 3" xfId="21478"/>
    <cellStyle name="Calculation 4 3 2 4 2 4 3 2" xfId="37763"/>
    <cellStyle name="Calculation 4 3 2 4 2 4 4" xfId="12851"/>
    <cellStyle name="Calculation 4 3 2 4 2 5" xfId="27324"/>
    <cellStyle name="Calculation 4 3 2 4 2 5 2" xfId="43344"/>
    <cellStyle name="Calculation 4 3 2 4 2 6" xfId="20122"/>
    <cellStyle name="Calculation 4 3 2 4 2 6 2" xfId="36539"/>
    <cellStyle name="Calculation 4 3 2 4 2 7" xfId="17466"/>
    <cellStyle name="Calculation 4 3 2 4 3" xfId="1524"/>
    <cellStyle name="Calculation 4 3 2 4 3 2" xfId="1525"/>
    <cellStyle name="Calculation 4 3 2 4 3 2 2" xfId="32640"/>
    <cellStyle name="Calculation 4 3 2 4 3 2 2 2" xfId="48352"/>
    <cellStyle name="Calculation 4 3 2 4 3 2 3" xfId="24179"/>
    <cellStyle name="Calculation 4 3 2 4 3 2 3 2" xfId="40288"/>
    <cellStyle name="Calculation 4 3 2 4 3 2 4" xfId="15605"/>
    <cellStyle name="Calculation 4 3 2 4 3 3" xfId="1526"/>
    <cellStyle name="Calculation 4 3 2 4 3 3 2" xfId="33923"/>
    <cellStyle name="Calculation 4 3 2 4 3 3 2 2" xfId="49634"/>
    <cellStyle name="Calculation 4 3 2 4 3 3 3" xfId="25097"/>
    <cellStyle name="Calculation 4 3 2 4 3 3 3 2" xfId="41205"/>
    <cellStyle name="Calculation 4 3 2 4 3 3 4" xfId="14108"/>
    <cellStyle name="Calculation 4 3 2 4 3 4" xfId="1527"/>
    <cellStyle name="Calculation 4 3 2 4 3 4 2" xfId="29645"/>
    <cellStyle name="Calculation 4 3 2 4 3 4 2 2" xfId="45489"/>
    <cellStyle name="Calculation 4 3 2 4 3 4 3" xfId="21887"/>
    <cellStyle name="Calculation 4 3 2 4 3 4 3 2" xfId="38128"/>
    <cellStyle name="Calculation 4 3 2 4 3 4 4" xfId="12340"/>
    <cellStyle name="Calculation 4 3 2 4 3 5" xfId="27854"/>
    <cellStyle name="Calculation 4 3 2 4 3 5 2" xfId="43830"/>
    <cellStyle name="Calculation 4 3 2 4 3 6" xfId="20531"/>
    <cellStyle name="Calculation 4 3 2 4 3 6 2" xfId="36904"/>
    <cellStyle name="Calculation 4 3 2 4 3 7" xfId="18344"/>
    <cellStyle name="Calculation 4 3 2 4 4" xfId="1528"/>
    <cellStyle name="Calculation 4 3 2 4 4 2" xfId="1529"/>
    <cellStyle name="Calculation 4 3 2 4 4 2 2" xfId="33265"/>
    <cellStyle name="Calculation 4 3 2 4 4 2 2 2" xfId="48976"/>
    <cellStyle name="Calculation 4 3 2 4 4 2 3" xfId="24609"/>
    <cellStyle name="Calculation 4 3 2 4 4 2 3 2" xfId="40717"/>
    <cellStyle name="Calculation 4 3 2 4 4 2 4" xfId="16024"/>
    <cellStyle name="Calculation 4 3 2 4 4 3" xfId="1530"/>
    <cellStyle name="Calculation 4 3 2 4 4 3 2" xfId="30311"/>
    <cellStyle name="Calculation 4 3 2 4 4 3 2 2" xfId="46113"/>
    <cellStyle name="Calculation 4 3 2 4 4 3 3" xfId="22358"/>
    <cellStyle name="Calculation 4 3 2 4 4 3 3 2" xfId="38557"/>
    <cellStyle name="Calculation 4 3 2 4 4 3 4" xfId="15379"/>
    <cellStyle name="Calculation 4 3 2 4 4 4" xfId="28503"/>
    <cellStyle name="Calculation 4 3 2 4 4 4 2" xfId="44437"/>
    <cellStyle name="Calculation 4 3 2 4 4 5" xfId="20987"/>
    <cellStyle name="Calculation 4 3 2 4 4 5 2" xfId="37318"/>
    <cellStyle name="Calculation 4 3 2 4 4 6" xfId="13080"/>
    <cellStyle name="Calculation 4 3 2 4 5" xfId="1531"/>
    <cellStyle name="Calculation 4 3 2 4 5 2" xfId="1532"/>
    <cellStyle name="Calculation 4 3 2 4 5 2 2" xfId="33920"/>
    <cellStyle name="Calculation 4 3 2 4 5 2 2 2" xfId="49631"/>
    <cellStyle name="Calculation 4 3 2 4 5 2 3" xfId="25095"/>
    <cellStyle name="Calculation 4 3 2 4 5 2 3 2" xfId="41203"/>
    <cellStyle name="Calculation 4 3 2 4 5 2 4" xfId="15224"/>
    <cellStyle name="Calculation 4 3 2 4 5 3" xfId="1533"/>
    <cellStyle name="Calculation 4 3 2 4 5 3 2" xfId="31551"/>
    <cellStyle name="Calculation 4 3 2 4 5 3 2 2" xfId="47310"/>
    <cellStyle name="Calculation 4 3 2 4 5 3 3" xfId="23331"/>
    <cellStyle name="Calculation 4 3 2 4 5 3 3 2" xfId="39487"/>
    <cellStyle name="Calculation 4 3 2 4 5 3 4" xfId="13036"/>
    <cellStyle name="Calculation 4 3 2 4 5 4" xfId="26790"/>
    <cellStyle name="Calculation 4 3 2 4 5 4 2" xfId="42813"/>
    <cellStyle name="Calculation 4 3 2 4 5 5" xfId="19704"/>
    <cellStyle name="Calculation 4 3 2 4 5 5 2" xfId="36124"/>
    <cellStyle name="Calculation 4 3 2 4 5 6" xfId="17592"/>
    <cellStyle name="Calculation 4 3 2 4 6" xfId="1534"/>
    <cellStyle name="Calculation 4 3 2 4 6 2" xfId="30952"/>
    <cellStyle name="Calculation 4 3 2 4 6 2 2" xfId="46753"/>
    <cellStyle name="Calculation 4 3 2 4 6 3" xfId="22853"/>
    <cellStyle name="Calculation 4 3 2 4 6 3 2" xfId="39051"/>
    <cellStyle name="Calculation 4 3 2 4 6 4" xfId="12703"/>
    <cellStyle name="Calculation 4 3 2 4 7" xfId="26210"/>
    <cellStyle name="Calculation 4 3 2 4 7 2" xfId="42276"/>
    <cellStyle name="Calculation 4 3 2 4 8" xfId="19240"/>
    <cellStyle name="Calculation 4 3 2 4 8 2" xfId="35703"/>
    <cellStyle name="Calculation 4 3 2 4 9" xfId="17888"/>
    <cellStyle name="Calculation 4 3 2 5" xfId="1535"/>
    <cellStyle name="Calculation 4 3 2 5 2" xfId="1536"/>
    <cellStyle name="Calculation 4 3 2 5 2 2" xfId="31745"/>
    <cellStyle name="Calculation 4 3 2 5 2 2 2" xfId="47502"/>
    <cellStyle name="Calculation 4 3 2 5 2 3" xfId="23483"/>
    <cellStyle name="Calculation 4 3 2 5 2 3 2" xfId="39637"/>
    <cellStyle name="Calculation 4 3 2 5 2 4" xfId="11274"/>
    <cellStyle name="Calculation 4 3 2 5 3" xfId="1537"/>
    <cellStyle name="Calculation 4 3 2 5 3 2" xfId="34255"/>
    <cellStyle name="Calculation 4 3 2 5 3 2 2" xfId="49966"/>
    <cellStyle name="Calculation 4 3 2 5 3 3" xfId="25342"/>
    <cellStyle name="Calculation 4 3 2 5 3 3 2" xfId="41450"/>
    <cellStyle name="Calculation 4 3 2 5 3 4" xfId="10383"/>
    <cellStyle name="Calculation 4 3 2 5 4" xfId="1538"/>
    <cellStyle name="Calculation 4 3 2 5 4 2" xfId="28767"/>
    <cellStyle name="Calculation 4 3 2 5 4 2 2" xfId="44656"/>
    <cellStyle name="Calculation 4 3 2 5 4 3" xfId="21206"/>
    <cellStyle name="Calculation 4 3 2 5 4 3 2" xfId="37492"/>
    <cellStyle name="Calculation 4 3 2 5 4 4" xfId="13179"/>
    <cellStyle name="Calculation 4 3 2 5 5" xfId="26976"/>
    <cellStyle name="Calculation 4 3 2 5 5 2" xfId="42997"/>
    <cellStyle name="Calculation 4 3 2 5 6" xfId="19850"/>
    <cellStyle name="Calculation 4 3 2 5 6 2" xfId="36268"/>
    <cellStyle name="Calculation 4 3 2 5 7" xfId="11928"/>
    <cellStyle name="Calculation 4 3 2 6" xfId="1539"/>
    <cellStyle name="Calculation 4 3 2 6 2" xfId="1540"/>
    <cellStyle name="Calculation 4 3 2 6 2 2" xfId="32914"/>
    <cellStyle name="Calculation 4 3 2 6 2 2 2" xfId="48625"/>
    <cellStyle name="Calculation 4 3 2 6 2 3" xfId="24335"/>
    <cellStyle name="Calculation 4 3 2 6 2 3 2" xfId="40443"/>
    <cellStyle name="Calculation 4 3 2 6 2 4" xfId="12138"/>
    <cellStyle name="Calculation 4 3 2 6 3" xfId="1541"/>
    <cellStyle name="Calculation 4 3 2 6 3 2" xfId="29943"/>
    <cellStyle name="Calculation 4 3 2 6 3 2 2" xfId="45766"/>
    <cellStyle name="Calculation 4 3 2 6 3 3" xfId="22066"/>
    <cellStyle name="Calculation 4 3 2 6 3 3 2" xfId="38286"/>
    <cellStyle name="Calculation 4 3 2 6 3 4" xfId="12842"/>
    <cellStyle name="Calculation 4 3 2 6 4" xfId="28139"/>
    <cellStyle name="Calculation 4 3 2 6 4 2" xfId="44094"/>
    <cellStyle name="Calculation 4 3 2 6 5" xfId="20698"/>
    <cellStyle name="Calculation 4 3 2 6 5 2" xfId="37050"/>
    <cellStyle name="Calculation 4 3 2 6 6" xfId="15982"/>
    <cellStyle name="Calculation 4 3 2 7" xfId="1542"/>
    <cellStyle name="Calculation 4 3 2 7 2" xfId="1543"/>
    <cellStyle name="Calculation 4 3 2 7 2 2" xfId="33471"/>
    <cellStyle name="Calculation 4 3 2 7 2 2 2" xfId="49182"/>
    <cellStyle name="Calculation 4 3 2 7 2 3" xfId="24767"/>
    <cellStyle name="Calculation 4 3 2 7 2 3 2" xfId="40875"/>
    <cellStyle name="Calculation 4 3 2 7 2 4" xfId="16601"/>
    <cellStyle name="Calculation 4 3 2 7 3" xfId="1544"/>
    <cellStyle name="Calculation 4 3 2 7 3 2" xfId="31188"/>
    <cellStyle name="Calculation 4 3 2 7 3 2 2" xfId="46968"/>
    <cellStyle name="Calculation 4 3 2 7 3 3" xfId="23043"/>
    <cellStyle name="Calculation 4 3 2 7 3 3 2" xfId="39220"/>
    <cellStyle name="Calculation 4 3 2 7 3 4" xfId="12474"/>
    <cellStyle name="Calculation 4 3 2 7 4" xfId="26427"/>
    <cellStyle name="Calculation 4 3 2 7 4 2" xfId="42471"/>
    <cellStyle name="Calculation 4 3 2 7 5" xfId="19416"/>
    <cellStyle name="Calculation 4 3 2 7 5 2" xfId="35857"/>
    <cellStyle name="Calculation 4 3 2 7 6" xfId="10799"/>
    <cellStyle name="Calculation 4 3 2 8" xfId="1545"/>
    <cellStyle name="Calculation 4 3 2 8 2" xfId="30581"/>
    <cellStyle name="Calculation 4 3 2 8 2 2" xfId="46382"/>
    <cellStyle name="Calculation 4 3 2 8 3" xfId="22568"/>
    <cellStyle name="Calculation 4 3 2 8 3 2" xfId="38766"/>
    <cellStyle name="Calculation 4 3 2 8 4" xfId="14127"/>
    <cellStyle name="Calculation 4 3 2 9" xfId="25847"/>
    <cellStyle name="Calculation 4 3 2 9 2" xfId="41934"/>
    <cellStyle name="Calculation 4 3 3" xfId="1546"/>
    <cellStyle name="Calculation 4 3 3 10" xfId="16046"/>
    <cellStyle name="Calculation 4 3 3 2" xfId="1547"/>
    <cellStyle name="Calculation 4 3 3 2 2" xfId="1548"/>
    <cellStyle name="Calculation 4 3 3 2 2 2" xfId="1549"/>
    <cellStyle name="Calculation 4 3 3 2 2 2 2" xfId="31941"/>
    <cellStyle name="Calculation 4 3 3 2 2 2 2 2" xfId="47698"/>
    <cellStyle name="Calculation 4 3 3 2 2 2 3" xfId="23636"/>
    <cellStyle name="Calculation 4 3 3 2 2 2 3 2" xfId="39790"/>
    <cellStyle name="Calculation 4 3 3 2 2 2 4" xfId="14151"/>
    <cellStyle name="Calculation 4 3 3 2 2 3" xfId="1550"/>
    <cellStyle name="Calculation 4 3 3 2 2 3 2" xfId="33884"/>
    <cellStyle name="Calculation 4 3 3 2 2 3 2 2" xfId="49595"/>
    <cellStyle name="Calculation 4 3 3 2 2 3 3" xfId="25070"/>
    <cellStyle name="Calculation 4 3 3 2 2 3 3 2" xfId="41178"/>
    <cellStyle name="Calculation 4 3 3 2 2 3 4" xfId="13553"/>
    <cellStyle name="Calculation 4 3 3 2 2 4" xfId="1551"/>
    <cellStyle name="Calculation 4 3 3 2 2 4 2" xfId="28963"/>
    <cellStyle name="Calculation 4 3 3 2 2 4 2 2" xfId="44852"/>
    <cellStyle name="Calculation 4 3 3 2 2 4 3" xfId="21359"/>
    <cellStyle name="Calculation 4 3 3 2 2 4 3 2" xfId="37645"/>
    <cellStyle name="Calculation 4 3 3 2 2 4 4" xfId="13966"/>
    <cellStyle name="Calculation 4 3 3 2 2 5" xfId="27172"/>
    <cellStyle name="Calculation 4 3 3 2 2 5 2" xfId="43193"/>
    <cellStyle name="Calculation 4 3 3 2 2 6" xfId="20003"/>
    <cellStyle name="Calculation 4 3 3 2 2 6 2" xfId="36421"/>
    <cellStyle name="Calculation 4 3 3 2 2 7" xfId="13793"/>
    <cellStyle name="Calculation 4 3 3 2 3" xfId="1552"/>
    <cellStyle name="Calculation 4 3 3 2 3 2" xfId="1553"/>
    <cellStyle name="Calculation 4 3 3 2 3 2 2" xfId="32472"/>
    <cellStyle name="Calculation 4 3 3 2 3 2 2 2" xfId="48204"/>
    <cellStyle name="Calculation 4 3 3 2 3 2 3" xfId="24043"/>
    <cellStyle name="Calculation 4 3 3 2 3 2 3 2" xfId="40172"/>
    <cellStyle name="Calculation 4 3 3 2 3 2 4" xfId="18097"/>
    <cellStyle name="Calculation 4 3 3 2 3 3" xfId="1554"/>
    <cellStyle name="Calculation 4 3 3 2 3 3 2" xfId="33524"/>
    <cellStyle name="Calculation 4 3 3 2 3 3 2 2" xfId="49235"/>
    <cellStyle name="Calculation 4 3 3 2 3 3 3" xfId="24805"/>
    <cellStyle name="Calculation 4 3 3 2 3 3 3 2" xfId="40913"/>
    <cellStyle name="Calculation 4 3 3 2 3 3 4" xfId="14336"/>
    <cellStyle name="Calculation 4 3 3 2 3 4" xfId="1555"/>
    <cellStyle name="Calculation 4 3 3 2 3 4 2" xfId="29477"/>
    <cellStyle name="Calculation 4 3 3 2 3 4 2 2" xfId="45341"/>
    <cellStyle name="Calculation 4 3 3 2 3 4 3" xfId="21751"/>
    <cellStyle name="Calculation 4 3 3 2 3 4 3 2" xfId="38012"/>
    <cellStyle name="Calculation 4 3 3 2 3 4 4" xfId="11559"/>
    <cellStyle name="Calculation 4 3 3 2 3 5" xfId="27686"/>
    <cellStyle name="Calculation 4 3 3 2 3 5 2" xfId="43682"/>
    <cellStyle name="Calculation 4 3 3 2 3 6" xfId="20395"/>
    <cellStyle name="Calculation 4 3 3 2 3 6 2" xfId="36788"/>
    <cellStyle name="Calculation 4 3 3 2 3 7" xfId="12694"/>
    <cellStyle name="Calculation 4 3 3 2 4" xfId="1556"/>
    <cellStyle name="Calculation 4 3 3 2 4 2" xfId="1557"/>
    <cellStyle name="Calculation 4 3 3 2 4 2 2" xfId="33109"/>
    <cellStyle name="Calculation 4 3 3 2 4 2 2 2" xfId="48820"/>
    <cellStyle name="Calculation 4 3 3 2 4 2 3" xfId="24486"/>
    <cellStyle name="Calculation 4 3 3 2 4 2 3 2" xfId="40594"/>
    <cellStyle name="Calculation 4 3 3 2 4 2 4" xfId="11440"/>
    <cellStyle name="Calculation 4 3 3 2 4 3" xfId="1558"/>
    <cellStyle name="Calculation 4 3 3 2 4 3 2" xfId="30139"/>
    <cellStyle name="Calculation 4 3 3 2 4 3 2 2" xfId="45961"/>
    <cellStyle name="Calculation 4 3 3 2 4 3 3" xfId="22218"/>
    <cellStyle name="Calculation 4 3 3 2 4 3 3 2" xfId="38437"/>
    <cellStyle name="Calculation 4 3 3 2 4 3 4" xfId="16027"/>
    <cellStyle name="Calculation 4 3 3 2 4 4" xfId="28334"/>
    <cellStyle name="Calculation 4 3 3 2 4 4 2" xfId="44288"/>
    <cellStyle name="Calculation 4 3 3 2 4 5" xfId="20850"/>
    <cellStyle name="Calculation 4 3 3 2 4 5 2" xfId="37201"/>
    <cellStyle name="Calculation 4 3 3 2 4 6" xfId="14476"/>
    <cellStyle name="Calculation 4 3 3 2 5" xfId="1559"/>
    <cellStyle name="Calculation 4 3 3 2 5 2" xfId="1560"/>
    <cellStyle name="Calculation 4 3 3 2 5 2 2" xfId="33593"/>
    <cellStyle name="Calculation 4 3 3 2 5 2 2 2" xfId="49304"/>
    <cellStyle name="Calculation 4 3 3 2 5 2 3" xfId="24860"/>
    <cellStyle name="Calculation 4 3 3 2 5 2 3 2" xfId="40968"/>
    <cellStyle name="Calculation 4 3 3 2 5 2 4" xfId="17338"/>
    <cellStyle name="Calculation 4 3 3 2 5 3" xfId="1561"/>
    <cellStyle name="Calculation 4 3 3 2 5 3 2" xfId="31383"/>
    <cellStyle name="Calculation 4 3 3 2 5 3 2 2" xfId="47162"/>
    <cellStyle name="Calculation 4 3 3 2 5 3 3" xfId="23195"/>
    <cellStyle name="Calculation 4 3 3 2 5 3 3 2" xfId="39371"/>
    <cellStyle name="Calculation 4 3 3 2 5 3 4" xfId="17518"/>
    <cellStyle name="Calculation 4 3 3 2 5 4" xfId="26622"/>
    <cellStyle name="Calculation 4 3 3 2 5 4 2" xfId="42665"/>
    <cellStyle name="Calculation 4 3 3 2 5 5" xfId="19568"/>
    <cellStyle name="Calculation 4 3 3 2 5 5 2" xfId="36008"/>
    <cellStyle name="Calculation 4 3 3 2 5 6" xfId="14602"/>
    <cellStyle name="Calculation 4 3 3 2 6" xfId="1562"/>
    <cellStyle name="Calculation 4 3 3 2 6 2" xfId="30782"/>
    <cellStyle name="Calculation 4 3 3 2 6 2 2" xfId="46583"/>
    <cellStyle name="Calculation 4 3 3 2 6 3" xfId="22722"/>
    <cellStyle name="Calculation 4 3 3 2 6 3 2" xfId="38920"/>
    <cellStyle name="Calculation 4 3 3 2 6 4" xfId="13277"/>
    <cellStyle name="Calculation 4 3 3 2 7" xfId="26042"/>
    <cellStyle name="Calculation 4 3 3 2 7 2" xfId="42128"/>
    <cellStyle name="Calculation 4 3 3 2 8" xfId="19104"/>
    <cellStyle name="Calculation 4 3 3 2 8 2" xfId="35587"/>
    <cellStyle name="Calculation 4 3 3 2 9" xfId="10438"/>
    <cellStyle name="Calculation 4 3 3 3" xfId="1563"/>
    <cellStyle name="Calculation 4 3 3 3 2" xfId="1564"/>
    <cellStyle name="Calculation 4 3 3 3 2 2" xfId="1565"/>
    <cellStyle name="Calculation 4 3 3 3 2 2 2" xfId="32126"/>
    <cellStyle name="Calculation 4 3 3 3 2 2 2 2" xfId="47881"/>
    <cellStyle name="Calculation 4 3 3 3 2 2 3" xfId="23779"/>
    <cellStyle name="Calculation 4 3 3 3 2 2 3 2" xfId="39931"/>
    <cellStyle name="Calculation 4 3 3 3 2 2 4" xfId="17434"/>
    <cellStyle name="Calculation 4 3 3 3 2 3" xfId="1566"/>
    <cellStyle name="Calculation 4 3 3 3 2 3 2" xfId="33750"/>
    <cellStyle name="Calculation 4 3 3 3 2 3 2 2" xfId="49461"/>
    <cellStyle name="Calculation 4 3 3 3 2 3 3" xfId="24971"/>
    <cellStyle name="Calculation 4 3 3 3 2 3 3 2" xfId="41079"/>
    <cellStyle name="Calculation 4 3 3 3 2 3 4" xfId="14655"/>
    <cellStyle name="Calculation 4 3 3 3 2 4" xfId="1567"/>
    <cellStyle name="Calculation 4 3 3 3 2 4 2" xfId="29147"/>
    <cellStyle name="Calculation 4 3 3 3 2 4 2 2" xfId="45034"/>
    <cellStyle name="Calculation 4 3 3 3 2 4 3" xfId="21502"/>
    <cellStyle name="Calculation 4 3 3 3 2 4 3 2" xfId="37786"/>
    <cellStyle name="Calculation 4 3 3 3 2 4 4" xfId="16471"/>
    <cellStyle name="Calculation 4 3 3 3 2 5" xfId="27356"/>
    <cellStyle name="Calculation 4 3 3 3 2 5 2" xfId="43375"/>
    <cellStyle name="Calculation 4 3 3 3 2 6" xfId="20146"/>
    <cellStyle name="Calculation 4 3 3 3 2 6 2" xfId="36562"/>
    <cellStyle name="Calculation 4 3 3 3 2 7" xfId="16487"/>
    <cellStyle name="Calculation 4 3 3 3 3" xfId="1568"/>
    <cellStyle name="Calculation 4 3 3 3 3 2" xfId="1569"/>
    <cellStyle name="Calculation 4 3 3 3 3 2 2" xfId="32670"/>
    <cellStyle name="Calculation 4 3 3 3 3 2 2 2" xfId="48382"/>
    <cellStyle name="Calculation 4 3 3 3 3 2 3" xfId="24202"/>
    <cellStyle name="Calculation 4 3 3 3 3 2 3 2" xfId="40311"/>
    <cellStyle name="Calculation 4 3 3 3 3 2 4" xfId="13872"/>
    <cellStyle name="Calculation 4 3 3 3 3 3" xfId="1570"/>
    <cellStyle name="Calculation 4 3 3 3 3 3 2" xfId="34434"/>
    <cellStyle name="Calculation 4 3 3 3 3 3 2 2" xfId="50145"/>
    <cellStyle name="Calculation 4 3 3 3 3 3 3" xfId="25470"/>
    <cellStyle name="Calculation 4 3 3 3 3 3 3 2" xfId="41578"/>
    <cellStyle name="Calculation 4 3 3 3 3 3 4" xfId="34963"/>
    <cellStyle name="Calculation 4 3 3 3 3 4" xfId="1571"/>
    <cellStyle name="Calculation 4 3 3 3 3 4 2" xfId="29675"/>
    <cellStyle name="Calculation 4 3 3 3 3 4 2 2" xfId="45519"/>
    <cellStyle name="Calculation 4 3 3 3 3 4 3" xfId="21910"/>
    <cellStyle name="Calculation 4 3 3 3 3 4 3 2" xfId="38151"/>
    <cellStyle name="Calculation 4 3 3 3 3 4 4" xfId="16789"/>
    <cellStyle name="Calculation 4 3 3 3 3 5" xfId="27884"/>
    <cellStyle name="Calculation 4 3 3 3 3 5 2" xfId="43860"/>
    <cellStyle name="Calculation 4 3 3 3 3 6" xfId="20554"/>
    <cellStyle name="Calculation 4 3 3 3 3 6 2" xfId="36927"/>
    <cellStyle name="Calculation 4 3 3 3 3 7" xfId="11364"/>
    <cellStyle name="Calculation 4 3 3 3 4" xfId="1572"/>
    <cellStyle name="Calculation 4 3 3 3 4 2" xfId="1573"/>
    <cellStyle name="Calculation 4 3 3 3 4 2 2" xfId="33296"/>
    <cellStyle name="Calculation 4 3 3 3 4 2 2 2" xfId="49007"/>
    <cellStyle name="Calculation 4 3 3 3 4 2 3" xfId="24633"/>
    <cellStyle name="Calculation 4 3 3 3 4 2 3 2" xfId="40741"/>
    <cellStyle name="Calculation 4 3 3 3 4 2 4" xfId="16574"/>
    <cellStyle name="Calculation 4 3 3 3 4 3" xfId="1574"/>
    <cellStyle name="Calculation 4 3 3 3 4 3 2" xfId="30344"/>
    <cellStyle name="Calculation 4 3 3 3 4 3 2 2" xfId="46146"/>
    <cellStyle name="Calculation 4 3 3 3 4 3 3" xfId="22383"/>
    <cellStyle name="Calculation 4 3 3 3 4 3 3 2" xfId="38582"/>
    <cellStyle name="Calculation 4 3 3 3 4 3 4" xfId="16151"/>
    <cellStyle name="Calculation 4 3 3 3 4 4" xfId="28534"/>
    <cellStyle name="Calculation 4 3 3 3 4 4 2" xfId="44468"/>
    <cellStyle name="Calculation 4 3 3 3 4 5" xfId="21011"/>
    <cellStyle name="Calculation 4 3 3 3 4 5 2" xfId="37342"/>
    <cellStyle name="Calculation 4 3 3 3 4 6" xfId="12218"/>
    <cellStyle name="Calculation 4 3 3 3 5" xfId="1575"/>
    <cellStyle name="Calculation 4 3 3 3 5 2" xfId="1576"/>
    <cellStyle name="Calculation 4 3 3 3 5 2 2" xfId="30540"/>
    <cellStyle name="Calculation 4 3 3 3 5 2 2 2" xfId="46341"/>
    <cellStyle name="Calculation 4 3 3 3 5 2 3" xfId="22533"/>
    <cellStyle name="Calculation 4 3 3 3 5 2 3 2" xfId="38731"/>
    <cellStyle name="Calculation 4 3 3 3 5 2 4" xfId="10566"/>
    <cellStyle name="Calculation 4 3 3 3 5 3" xfId="1577"/>
    <cellStyle name="Calculation 4 3 3 3 5 3 2" xfId="31581"/>
    <cellStyle name="Calculation 4 3 3 3 5 3 2 2" xfId="47340"/>
    <cellStyle name="Calculation 4 3 3 3 5 3 3" xfId="23354"/>
    <cellStyle name="Calculation 4 3 3 3 5 3 3 2" xfId="39510"/>
    <cellStyle name="Calculation 4 3 3 3 5 3 4" xfId="11617"/>
    <cellStyle name="Calculation 4 3 3 3 5 4" xfId="26820"/>
    <cellStyle name="Calculation 4 3 3 3 5 4 2" xfId="42843"/>
    <cellStyle name="Calculation 4 3 3 3 5 5" xfId="19727"/>
    <cellStyle name="Calculation 4 3 3 3 5 5 2" xfId="36147"/>
    <cellStyle name="Calculation 4 3 3 3 5 6" xfId="18016"/>
    <cellStyle name="Calculation 4 3 3 3 6" xfId="1578"/>
    <cellStyle name="Calculation 4 3 3 3 6 2" xfId="30985"/>
    <cellStyle name="Calculation 4 3 3 3 6 2 2" xfId="46786"/>
    <cellStyle name="Calculation 4 3 3 3 6 3" xfId="22879"/>
    <cellStyle name="Calculation 4 3 3 3 6 3 2" xfId="39077"/>
    <cellStyle name="Calculation 4 3 3 3 6 4" xfId="16616"/>
    <cellStyle name="Calculation 4 3 3 3 7" xfId="26240"/>
    <cellStyle name="Calculation 4 3 3 3 7 2" xfId="42306"/>
    <cellStyle name="Calculation 4 3 3 3 8" xfId="19263"/>
    <cellStyle name="Calculation 4 3 3 3 8 2" xfId="35726"/>
    <cellStyle name="Calculation 4 3 3 3 9" xfId="10154"/>
    <cellStyle name="Calculation 4 3 3 4" xfId="1579"/>
    <cellStyle name="Calculation 4 3 3 4 2" xfId="1580"/>
    <cellStyle name="Calculation 4 3 3 4 2 2" xfId="31777"/>
    <cellStyle name="Calculation 4 3 3 4 2 2 2" xfId="47534"/>
    <cellStyle name="Calculation 4 3 3 4 2 3" xfId="23508"/>
    <cellStyle name="Calculation 4 3 3 4 2 3 2" xfId="39662"/>
    <cellStyle name="Calculation 4 3 3 4 2 4" xfId="10178"/>
    <cellStyle name="Calculation 4 3 3 4 3" xfId="1581"/>
    <cellStyle name="Calculation 4 3 3 4 3 2" xfId="33716"/>
    <cellStyle name="Calculation 4 3 3 4 3 2 2" xfId="49427"/>
    <cellStyle name="Calculation 4 3 3 4 3 3" xfId="24947"/>
    <cellStyle name="Calculation 4 3 3 4 3 3 2" xfId="41055"/>
    <cellStyle name="Calculation 4 3 3 4 3 4" xfId="13529"/>
    <cellStyle name="Calculation 4 3 3 4 4" xfId="1582"/>
    <cellStyle name="Calculation 4 3 3 4 4 2" xfId="28799"/>
    <cellStyle name="Calculation 4 3 3 4 4 2 2" xfId="44688"/>
    <cellStyle name="Calculation 4 3 3 4 4 3" xfId="21231"/>
    <cellStyle name="Calculation 4 3 3 4 4 3 2" xfId="37517"/>
    <cellStyle name="Calculation 4 3 3 4 4 4" xfId="13422"/>
    <cellStyle name="Calculation 4 3 3 4 5" xfId="27008"/>
    <cellStyle name="Calculation 4 3 3 4 5 2" xfId="43029"/>
    <cellStyle name="Calculation 4 3 3 4 6" xfId="19875"/>
    <cellStyle name="Calculation 4 3 3 4 6 2" xfId="36293"/>
    <cellStyle name="Calculation 4 3 3 4 7" xfId="16011"/>
    <cellStyle name="Calculation 4 3 3 5" xfId="1583"/>
    <cellStyle name="Calculation 4 3 3 5 2" xfId="1584"/>
    <cellStyle name="Calculation 4 3 3 5 2 2" xfId="32944"/>
    <cellStyle name="Calculation 4 3 3 5 2 2 2" xfId="48655"/>
    <cellStyle name="Calculation 4 3 3 5 2 3" xfId="24358"/>
    <cellStyle name="Calculation 4 3 3 5 2 3 2" xfId="40466"/>
    <cellStyle name="Calculation 4 3 3 5 2 4" xfId="12311"/>
    <cellStyle name="Calculation 4 3 3 5 3" xfId="1585"/>
    <cellStyle name="Calculation 4 3 3 5 3 2" xfId="29974"/>
    <cellStyle name="Calculation 4 3 3 5 3 2 2" xfId="45797"/>
    <cellStyle name="Calculation 4 3 3 5 3 3" xfId="22089"/>
    <cellStyle name="Calculation 4 3 3 5 3 3 2" xfId="38309"/>
    <cellStyle name="Calculation 4 3 3 5 3 4" xfId="12427"/>
    <cellStyle name="Calculation 4 3 3 5 4" xfId="28169"/>
    <cellStyle name="Calculation 4 3 3 5 4 2" xfId="44124"/>
    <cellStyle name="Calculation 4 3 3 5 5" xfId="20721"/>
    <cellStyle name="Calculation 4 3 3 5 5 2" xfId="37073"/>
    <cellStyle name="Calculation 4 3 3 5 6" xfId="10663"/>
    <cellStyle name="Calculation 4 3 3 6" xfId="1586"/>
    <cellStyle name="Calculation 4 3 3 6 2" xfId="1587"/>
    <cellStyle name="Calculation 4 3 3 6 2 2" xfId="33502"/>
    <cellStyle name="Calculation 4 3 3 6 2 2 2" xfId="49213"/>
    <cellStyle name="Calculation 4 3 3 6 2 3" xfId="24789"/>
    <cellStyle name="Calculation 4 3 3 6 2 3 2" xfId="40897"/>
    <cellStyle name="Calculation 4 3 3 6 2 4" xfId="16173"/>
    <cellStyle name="Calculation 4 3 3 6 3" xfId="1588"/>
    <cellStyle name="Calculation 4 3 3 6 3 2" xfId="31218"/>
    <cellStyle name="Calculation 4 3 3 6 3 2 2" xfId="46998"/>
    <cellStyle name="Calculation 4 3 3 6 3 3" xfId="23066"/>
    <cellStyle name="Calculation 4 3 3 6 3 3 2" xfId="39243"/>
    <cellStyle name="Calculation 4 3 3 6 3 4" xfId="16453"/>
    <cellStyle name="Calculation 4 3 3 6 4" xfId="26457"/>
    <cellStyle name="Calculation 4 3 3 6 4 2" xfId="42501"/>
    <cellStyle name="Calculation 4 3 3 6 5" xfId="19439"/>
    <cellStyle name="Calculation 4 3 3 6 5 2" xfId="35880"/>
    <cellStyle name="Calculation 4 3 3 6 6" xfId="16991"/>
    <cellStyle name="Calculation 4 3 3 7" xfId="1589"/>
    <cellStyle name="Calculation 4 3 3 7 2" xfId="30616"/>
    <cellStyle name="Calculation 4 3 3 7 2 2" xfId="46417"/>
    <cellStyle name="Calculation 4 3 3 7 3" xfId="22592"/>
    <cellStyle name="Calculation 4 3 3 7 3 2" xfId="38790"/>
    <cellStyle name="Calculation 4 3 3 7 4" xfId="14773"/>
    <cellStyle name="Calculation 4 3 3 8" xfId="25877"/>
    <cellStyle name="Calculation 4 3 3 8 2" xfId="41964"/>
    <cellStyle name="Calculation 4 3 3 9" xfId="18975"/>
    <cellStyle name="Calculation 4 3 3 9 2" xfId="35459"/>
    <cellStyle name="Calculation 4 3 4" xfId="1590"/>
    <cellStyle name="Calculation 4 3 4 2" xfId="1591"/>
    <cellStyle name="Calculation 4 3 4 2 2" xfId="1592"/>
    <cellStyle name="Calculation 4 3 4 2 2 2" xfId="31876"/>
    <cellStyle name="Calculation 4 3 4 2 2 2 2" xfId="47633"/>
    <cellStyle name="Calculation 4 3 4 2 2 3" xfId="23584"/>
    <cellStyle name="Calculation 4 3 4 2 2 3 2" xfId="39738"/>
    <cellStyle name="Calculation 4 3 4 2 2 4" xfId="15544"/>
    <cellStyle name="Calculation 4 3 4 2 3" xfId="1593"/>
    <cellStyle name="Calculation 4 3 4 2 3 2" xfId="34372"/>
    <cellStyle name="Calculation 4 3 4 2 3 2 2" xfId="50083"/>
    <cellStyle name="Calculation 4 3 4 2 3 3" xfId="25423"/>
    <cellStyle name="Calculation 4 3 4 2 3 3 2" xfId="41531"/>
    <cellStyle name="Calculation 4 3 4 2 3 4" xfId="34901"/>
    <cellStyle name="Calculation 4 3 4 2 4" xfId="1594"/>
    <cellStyle name="Calculation 4 3 4 2 4 2" xfId="28898"/>
    <cellStyle name="Calculation 4 3 4 2 4 2 2" xfId="44787"/>
    <cellStyle name="Calculation 4 3 4 2 4 3" xfId="21307"/>
    <cellStyle name="Calculation 4 3 4 2 4 3 2" xfId="37593"/>
    <cellStyle name="Calculation 4 3 4 2 4 4" xfId="13038"/>
    <cellStyle name="Calculation 4 3 4 2 5" xfId="27107"/>
    <cellStyle name="Calculation 4 3 4 2 5 2" xfId="43128"/>
    <cellStyle name="Calculation 4 3 4 2 6" xfId="19951"/>
    <cellStyle name="Calculation 4 3 4 2 6 2" xfId="36369"/>
    <cellStyle name="Calculation 4 3 4 2 7" xfId="13369"/>
    <cellStyle name="Calculation 4 3 4 3" xfId="1595"/>
    <cellStyle name="Calculation 4 3 4 3 2" xfId="1596"/>
    <cellStyle name="Calculation 4 3 4 3 2 2" xfId="32407"/>
    <cellStyle name="Calculation 4 3 4 3 2 2 2" xfId="48139"/>
    <cellStyle name="Calculation 4 3 4 3 2 3" xfId="23991"/>
    <cellStyle name="Calculation 4 3 4 3 2 3 2" xfId="40120"/>
    <cellStyle name="Calculation 4 3 4 3 2 4" xfId="11741"/>
    <cellStyle name="Calculation 4 3 4 3 3" xfId="1597"/>
    <cellStyle name="Calculation 4 3 4 3 3 2" xfId="33508"/>
    <cellStyle name="Calculation 4 3 4 3 3 2 2" xfId="49219"/>
    <cellStyle name="Calculation 4 3 4 3 3 3" xfId="24794"/>
    <cellStyle name="Calculation 4 3 4 3 3 3 2" xfId="40902"/>
    <cellStyle name="Calculation 4 3 4 3 3 4" xfId="10129"/>
    <cellStyle name="Calculation 4 3 4 3 4" xfId="1598"/>
    <cellStyle name="Calculation 4 3 4 3 4 2" xfId="29412"/>
    <cellStyle name="Calculation 4 3 4 3 4 2 2" xfId="45276"/>
    <cellStyle name="Calculation 4 3 4 3 4 3" xfId="21699"/>
    <cellStyle name="Calculation 4 3 4 3 4 3 2" xfId="37960"/>
    <cellStyle name="Calculation 4 3 4 3 4 4" xfId="17269"/>
    <cellStyle name="Calculation 4 3 4 3 5" xfId="27621"/>
    <cellStyle name="Calculation 4 3 4 3 5 2" xfId="43617"/>
    <cellStyle name="Calculation 4 3 4 3 6" xfId="20343"/>
    <cellStyle name="Calculation 4 3 4 3 6 2" xfId="36736"/>
    <cellStyle name="Calculation 4 3 4 3 7" xfId="12865"/>
    <cellStyle name="Calculation 4 3 4 4" xfId="1599"/>
    <cellStyle name="Calculation 4 3 4 4 2" xfId="1600"/>
    <cellStyle name="Calculation 4 3 4 4 2 2" xfId="33044"/>
    <cellStyle name="Calculation 4 3 4 4 2 2 2" xfId="48755"/>
    <cellStyle name="Calculation 4 3 4 4 2 3" xfId="24434"/>
    <cellStyle name="Calculation 4 3 4 4 2 3 2" xfId="40542"/>
    <cellStyle name="Calculation 4 3 4 4 2 4" xfId="18235"/>
    <cellStyle name="Calculation 4 3 4 4 3" xfId="1601"/>
    <cellStyle name="Calculation 4 3 4 4 3 2" xfId="30074"/>
    <cellStyle name="Calculation 4 3 4 4 3 2 2" xfId="45896"/>
    <cellStyle name="Calculation 4 3 4 4 3 3" xfId="22166"/>
    <cellStyle name="Calculation 4 3 4 4 3 3 2" xfId="38385"/>
    <cellStyle name="Calculation 4 3 4 4 3 4" xfId="17668"/>
    <cellStyle name="Calculation 4 3 4 4 4" xfId="28269"/>
    <cellStyle name="Calculation 4 3 4 4 4 2" xfId="44223"/>
    <cellStyle name="Calculation 4 3 4 4 5" xfId="20798"/>
    <cellStyle name="Calculation 4 3 4 4 5 2" xfId="37149"/>
    <cellStyle name="Calculation 4 3 4 4 6" xfId="10850"/>
    <cellStyle name="Calculation 4 3 4 5" xfId="1602"/>
    <cellStyle name="Calculation 4 3 4 5 2" xfId="1603"/>
    <cellStyle name="Calculation 4 3 4 5 2 2" xfId="34146"/>
    <cellStyle name="Calculation 4 3 4 5 2 2 2" xfId="49857"/>
    <cellStyle name="Calculation 4 3 4 5 2 3" xfId="25264"/>
    <cellStyle name="Calculation 4 3 4 5 2 3 2" xfId="41372"/>
    <cellStyle name="Calculation 4 3 4 5 2 4" xfId="10589"/>
    <cellStyle name="Calculation 4 3 4 5 3" xfId="1604"/>
    <cellStyle name="Calculation 4 3 4 5 3 2" xfId="31318"/>
    <cellStyle name="Calculation 4 3 4 5 3 2 2" xfId="47097"/>
    <cellStyle name="Calculation 4 3 4 5 3 3" xfId="23143"/>
    <cellStyle name="Calculation 4 3 4 5 3 3 2" xfId="39319"/>
    <cellStyle name="Calculation 4 3 4 5 3 4" xfId="12556"/>
    <cellStyle name="Calculation 4 3 4 5 4" xfId="26557"/>
    <cellStyle name="Calculation 4 3 4 5 4 2" xfId="42600"/>
    <cellStyle name="Calculation 4 3 4 5 5" xfId="19516"/>
    <cellStyle name="Calculation 4 3 4 5 5 2" xfId="35956"/>
    <cellStyle name="Calculation 4 3 4 5 6" xfId="10443"/>
    <cellStyle name="Calculation 4 3 4 6" xfId="1605"/>
    <cellStyle name="Calculation 4 3 4 6 2" xfId="30717"/>
    <cellStyle name="Calculation 4 3 4 6 2 2" xfId="46518"/>
    <cellStyle name="Calculation 4 3 4 6 3" xfId="22670"/>
    <cellStyle name="Calculation 4 3 4 6 3 2" xfId="38868"/>
    <cellStyle name="Calculation 4 3 4 6 4" xfId="14545"/>
    <cellStyle name="Calculation 4 3 4 7" xfId="25977"/>
    <cellStyle name="Calculation 4 3 4 7 2" xfId="42063"/>
    <cellStyle name="Calculation 4 3 4 8" xfId="19052"/>
    <cellStyle name="Calculation 4 3 4 8 2" xfId="35535"/>
    <cellStyle name="Calculation 4 3 4 9" xfId="18325"/>
    <cellStyle name="Calculation 4 3 5" xfId="1606"/>
    <cellStyle name="Calculation 4 3 5 2" xfId="1607"/>
    <cellStyle name="Calculation 4 3 5 2 2" xfId="1608"/>
    <cellStyle name="Calculation 4 3 5 2 2 2" xfId="32056"/>
    <cellStyle name="Calculation 4 3 5 2 2 2 2" xfId="47813"/>
    <cellStyle name="Calculation 4 3 5 2 2 3" xfId="23724"/>
    <cellStyle name="Calculation 4 3 5 2 2 3 2" xfId="39878"/>
    <cellStyle name="Calculation 4 3 5 2 2 4" xfId="12155"/>
    <cellStyle name="Calculation 4 3 5 2 3" xfId="1609"/>
    <cellStyle name="Calculation 4 3 5 2 3 2" xfId="33537"/>
    <cellStyle name="Calculation 4 3 5 2 3 2 2" xfId="49248"/>
    <cellStyle name="Calculation 4 3 5 2 3 3" xfId="24812"/>
    <cellStyle name="Calculation 4 3 5 2 3 3 2" xfId="40920"/>
    <cellStyle name="Calculation 4 3 5 2 3 4" xfId="10856"/>
    <cellStyle name="Calculation 4 3 5 2 4" xfId="1610"/>
    <cellStyle name="Calculation 4 3 5 2 4 2" xfId="29078"/>
    <cellStyle name="Calculation 4 3 5 2 4 2 2" xfId="44967"/>
    <cellStyle name="Calculation 4 3 5 2 4 3" xfId="21447"/>
    <cellStyle name="Calculation 4 3 5 2 4 3 2" xfId="37733"/>
    <cellStyle name="Calculation 4 3 5 2 4 4" xfId="13867"/>
    <cellStyle name="Calculation 4 3 5 2 5" xfId="27287"/>
    <cellStyle name="Calculation 4 3 5 2 5 2" xfId="43308"/>
    <cellStyle name="Calculation 4 3 5 2 6" xfId="20091"/>
    <cellStyle name="Calculation 4 3 5 2 6 2" xfId="36509"/>
    <cellStyle name="Calculation 4 3 5 2 7" xfId="16552"/>
    <cellStyle name="Calculation 4 3 5 3" xfId="1611"/>
    <cellStyle name="Calculation 4 3 5 3 2" xfId="1612"/>
    <cellStyle name="Calculation 4 3 5 3 2 2" xfId="32605"/>
    <cellStyle name="Calculation 4 3 5 3 2 2 2" xfId="48317"/>
    <cellStyle name="Calculation 4 3 5 3 2 3" xfId="24150"/>
    <cellStyle name="Calculation 4 3 5 3 2 3 2" xfId="40259"/>
    <cellStyle name="Calculation 4 3 5 3 2 4" xfId="12604"/>
    <cellStyle name="Calculation 4 3 5 3 3" xfId="1613"/>
    <cellStyle name="Calculation 4 3 5 3 3 2" xfId="34109"/>
    <cellStyle name="Calculation 4 3 5 3 3 2 2" xfId="49820"/>
    <cellStyle name="Calculation 4 3 5 3 3 3" xfId="25239"/>
    <cellStyle name="Calculation 4 3 5 3 3 3 2" xfId="41347"/>
    <cellStyle name="Calculation 4 3 5 3 3 4" xfId="10018"/>
    <cellStyle name="Calculation 4 3 5 3 4" xfId="1614"/>
    <cellStyle name="Calculation 4 3 5 3 4 2" xfId="29610"/>
    <cellStyle name="Calculation 4 3 5 3 4 2 2" xfId="45454"/>
    <cellStyle name="Calculation 4 3 5 3 4 3" xfId="21858"/>
    <cellStyle name="Calculation 4 3 5 3 4 3 2" xfId="38099"/>
    <cellStyle name="Calculation 4 3 5 3 4 4" xfId="17237"/>
    <cellStyle name="Calculation 4 3 5 3 5" xfId="27819"/>
    <cellStyle name="Calculation 4 3 5 3 5 2" xfId="43795"/>
    <cellStyle name="Calculation 4 3 5 3 6" xfId="20502"/>
    <cellStyle name="Calculation 4 3 5 3 6 2" xfId="36875"/>
    <cellStyle name="Calculation 4 3 5 3 7" xfId="16510"/>
    <cellStyle name="Calculation 4 3 5 4" xfId="1615"/>
    <cellStyle name="Calculation 4 3 5 4 2" xfId="1616"/>
    <cellStyle name="Calculation 4 3 5 4 2 2" xfId="33229"/>
    <cellStyle name="Calculation 4 3 5 4 2 2 2" xfId="48940"/>
    <cellStyle name="Calculation 4 3 5 4 2 3" xfId="24579"/>
    <cellStyle name="Calculation 4 3 5 4 2 3 2" xfId="40687"/>
    <cellStyle name="Calculation 4 3 5 4 2 4" xfId="10806"/>
    <cellStyle name="Calculation 4 3 5 4 3" xfId="1617"/>
    <cellStyle name="Calculation 4 3 5 4 3 2" xfId="30274"/>
    <cellStyle name="Calculation 4 3 5 4 3 2 2" xfId="46076"/>
    <cellStyle name="Calculation 4 3 5 4 3 3" xfId="22327"/>
    <cellStyle name="Calculation 4 3 5 4 3 3 2" xfId="38526"/>
    <cellStyle name="Calculation 4 3 5 4 3 4" xfId="11756"/>
    <cellStyle name="Calculation 4 3 5 4 4" xfId="28467"/>
    <cellStyle name="Calculation 4 3 5 4 4 2" xfId="44401"/>
    <cellStyle name="Calculation 4 3 5 4 5" xfId="20957"/>
    <cellStyle name="Calculation 4 3 5 4 5 2" xfId="37288"/>
    <cellStyle name="Calculation 4 3 5 4 6" xfId="11285"/>
    <cellStyle name="Calculation 4 3 5 5" xfId="1618"/>
    <cellStyle name="Calculation 4 3 5 5 2" xfId="1619"/>
    <cellStyle name="Calculation 4 3 5 5 2 2" xfId="34460"/>
    <cellStyle name="Calculation 4 3 5 5 2 2 2" xfId="50171"/>
    <cellStyle name="Calculation 4 3 5 5 2 3" xfId="25488"/>
    <cellStyle name="Calculation 4 3 5 5 2 3 2" xfId="41596"/>
    <cellStyle name="Calculation 4 3 5 5 2 4" xfId="34989"/>
    <cellStyle name="Calculation 4 3 5 5 3" xfId="1620"/>
    <cellStyle name="Calculation 4 3 5 5 3 2" xfId="31516"/>
    <cellStyle name="Calculation 4 3 5 5 3 2 2" xfId="47275"/>
    <cellStyle name="Calculation 4 3 5 5 3 3" xfId="23302"/>
    <cellStyle name="Calculation 4 3 5 5 3 3 2" xfId="39458"/>
    <cellStyle name="Calculation 4 3 5 5 3 4" xfId="10667"/>
    <cellStyle name="Calculation 4 3 5 5 4" xfId="26755"/>
    <cellStyle name="Calculation 4 3 5 5 4 2" xfId="42778"/>
    <cellStyle name="Calculation 4 3 5 5 5" xfId="19675"/>
    <cellStyle name="Calculation 4 3 5 5 5 2" xfId="36095"/>
    <cellStyle name="Calculation 4 3 5 5 6" xfId="18026"/>
    <cellStyle name="Calculation 4 3 5 6" xfId="1621"/>
    <cellStyle name="Calculation 4 3 5 6 2" xfId="30907"/>
    <cellStyle name="Calculation 4 3 5 6 2 2" xfId="46708"/>
    <cellStyle name="Calculation 4 3 5 6 3" xfId="22818"/>
    <cellStyle name="Calculation 4 3 5 6 3 2" xfId="39016"/>
    <cellStyle name="Calculation 4 3 5 6 4" xfId="14275"/>
    <cellStyle name="Calculation 4 3 5 7" xfId="26175"/>
    <cellStyle name="Calculation 4 3 5 7 2" xfId="42241"/>
    <cellStyle name="Calculation 4 3 5 8" xfId="19211"/>
    <cellStyle name="Calculation 4 3 5 8 2" xfId="35674"/>
    <cellStyle name="Calculation 4 3 5 9" xfId="16204"/>
    <cellStyle name="Calculation 4 3 6" xfId="1622"/>
    <cellStyle name="Calculation 4 3 6 2" xfId="1623"/>
    <cellStyle name="Calculation 4 3 6 2 2" xfId="31709"/>
    <cellStyle name="Calculation 4 3 6 2 2 2" xfId="47466"/>
    <cellStyle name="Calculation 4 3 6 2 3" xfId="23453"/>
    <cellStyle name="Calculation 4 3 6 2 3 2" xfId="39607"/>
    <cellStyle name="Calculation 4 3 6 2 4" xfId="12589"/>
    <cellStyle name="Calculation 4 3 6 3" xfId="1624"/>
    <cellStyle name="Calculation 4 3 6 3 2" xfId="30481"/>
    <cellStyle name="Calculation 4 3 6 3 2 2" xfId="46282"/>
    <cellStyle name="Calculation 4 3 6 3 3" xfId="22488"/>
    <cellStyle name="Calculation 4 3 6 3 3 2" xfId="38686"/>
    <cellStyle name="Calculation 4 3 6 3 4" xfId="10385"/>
    <cellStyle name="Calculation 4 3 6 4" xfId="1625"/>
    <cellStyle name="Calculation 4 3 6 4 2" xfId="28731"/>
    <cellStyle name="Calculation 4 3 6 4 2 2" xfId="44620"/>
    <cellStyle name="Calculation 4 3 6 4 3" xfId="21176"/>
    <cellStyle name="Calculation 4 3 6 4 3 2" xfId="37462"/>
    <cellStyle name="Calculation 4 3 6 4 4" xfId="13071"/>
    <cellStyle name="Calculation 4 3 6 5" xfId="26940"/>
    <cellStyle name="Calculation 4 3 6 5 2" xfId="42961"/>
    <cellStyle name="Calculation 4 3 6 6" xfId="19820"/>
    <cellStyle name="Calculation 4 3 6 6 2" xfId="36238"/>
    <cellStyle name="Calculation 4 3 6 7" xfId="14009"/>
    <cellStyle name="Calculation 4 3 7" xfId="1626"/>
    <cellStyle name="Calculation 4 3 7 2" xfId="1627"/>
    <cellStyle name="Calculation 4 3 7 2 2" xfId="32877"/>
    <cellStyle name="Calculation 4 3 7 2 2 2" xfId="48588"/>
    <cellStyle name="Calculation 4 3 7 2 3" xfId="24305"/>
    <cellStyle name="Calculation 4 3 7 2 3 2" xfId="40413"/>
    <cellStyle name="Calculation 4 3 7 2 4" xfId="14695"/>
    <cellStyle name="Calculation 4 3 7 3" xfId="1628"/>
    <cellStyle name="Calculation 4 3 7 3 2" xfId="29906"/>
    <cellStyle name="Calculation 4 3 7 3 2 2" xfId="45729"/>
    <cellStyle name="Calculation 4 3 7 3 3" xfId="22036"/>
    <cellStyle name="Calculation 4 3 7 3 3 2" xfId="38256"/>
    <cellStyle name="Calculation 4 3 7 3 4" xfId="13763"/>
    <cellStyle name="Calculation 4 3 7 4" xfId="28102"/>
    <cellStyle name="Calculation 4 3 7 4 2" xfId="44057"/>
    <cellStyle name="Calculation 4 3 7 5" xfId="20668"/>
    <cellStyle name="Calculation 4 3 7 5 2" xfId="37020"/>
    <cellStyle name="Calculation 4 3 7 6" xfId="13059"/>
    <cellStyle name="Calculation 4 3 8" xfId="1629"/>
    <cellStyle name="Calculation 4 3 8 2" xfId="1630"/>
    <cellStyle name="Calculation 4 3 8 2 2" xfId="33846"/>
    <cellStyle name="Calculation 4 3 8 2 2 2" xfId="49557"/>
    <cellStyle name="Calculation 4 3 8 2 3" xfId="25040"/>
    <cellStyle name="Calculation 4 3 8 2 3 2" xfId="41148"/>
    <cellStyle name="Calculation 4 3 8 2 4" xfId="11850"/>
    <cellStyle name="Calculation 4 3 8 3" xfId="1631"/>
    <cellStyle name="Calculation 4 3 8 3 2" xfId="31153"/>
    <cellStyle name="Calculation 4 3 8 3 2 2" xfId="46933"/>
    <cellStyle name="Calculation 4 3 8 3 3" xfId="23014"/>
    <cellStyle name="Calculation 4 3 8 3 3 2" xfId="39191"/>
    <cellStyle name="Calculation 4 3 8 3 4" xfId="10072"/>
    <cellStyle name="Calculation 4 3 8 4" xfId="26392"/>
    <cellStyle name="Calculation 4 3 8 4 2" xfId="42436"/>
    <cellStyle name="Calculation 4 3 8 5" xfId="19387"/>
    <cellStyle name="Calculation 4 3 8 5 2" xfId="35828"/>
    <cellStyle name="Calculation 4 3 8 6" xfId="18196"/>
    <cellStyle name="Calculation 4 3 9" xfId="1632"/>
    <cellStyle name="Calculation 4 3 9 2" xfId="30535"/>
    <cellStyle name="Calculation 4 3 9 2 2" xfId="46336"/>
    <cellStyle name="Calculation 4 3 9 3" xfId="22529"/>
    <cellStyle name="Calculation 4 3 9 3 2" xfId="38727"/>
    <cellStyle name="Calculation 4 3 9 4" xfId="11709"/>
    <cellStyle name="Calculation 4 4" xfId="1633"/>
    <cellStyle name="Calculation 4 4 10" xfId="18933"/>
    <cellStyle name="Calculation 4 4 10 2" xfId="35417"/>
    <cellStyle name="Calculation 4 4 11" xfId="11258"/>
    <cellStyle name="Calculation 4 4 2" xfId="1634"/>
    <cellStyle name="Calculation 4 4 2 10" xfId="12892"/>
    <cellStyle name="Calculation 4 4 2 2" xfId="1635"/>
    <cellStyle name="Calculation 4 4 2 2 2" xfId="1636"/>
    <cellStyle name="Calculation 4 4 2 2 2 2" xfId="1637"/>
    <cellStyle name="Calculation 4 4 2 2 2 2 2" xfId="31949"/>
    <cellStyle name="Calculation 4 4 2 2 2 2 2 2" xfId="47706"/>
    <cellStyle name="Calculation 4 4 2 2 2 2 3" xfId="23642"/>
    <cellStyle name="Calculation 4 4 2 2 2 2 3 2" xfId="39796"/>
    <cellStyle name="Calculation 4 4 2 2 2 2 4" xfId="18272"/>
    <cellStyle name="Calculation 4 4 2 2 2 3" xfId="1638"/>
    <cellStyle name="Calculation 4 4 2 2 2 3 2" xfId="34076"/>
    <cellStyle name="Calculation 4 4 2 2 2 3 2 2" xfId="49787"/>
    <cellStyle name="Calculation 4 4 2 2 2 3 3" xfId="25215"/>
    <cellStyle name="Calculation 4 4 2 2 2 3 3 2" xfId="41323"/>
    <cellStyle name="Calculation 4 4 2 2 2 3 4" xfId="11683"/>
    <cellStyle name="Calculation 4 4 2 2 2 4" xfId="1639"/>
    <cellStyle name="Calculation 4 4 2 2 2 4 2" xfId="28971"/>
    <cellStyle name="Calculation 4 4 2 2 2 4 2 2" xfId="44860"/>
    <cellStyle name="Calculation 4 4 2 2 2 4 3" xfId="21365"/>
    <cellStyle name="Calculation 4 4 2 2 2 4 3 2" xfId="37651"/>
    <cellStyle name="Calculation 4 4 2 2 2 4 4" xfId="14864"/>
    <cellStyle name="Calculation 4 4 2 2 2 5" xfId="27180"/>
    <cellStyle name="Calculation 4 4 2 2 2 5 2" xfId="43201"/>
    <cellStyle name="Calculation 4 4 2 2 2 6" xfId="20009"/>
    <cellStyle name="Calculation 4 4 2 2 2 6 2" xfId="36427"/>
    <cellStyle name="Calculation 4 4 2 2 2 7" xfId="12992"/>
    <cellStyle name="Calculation 4 4 2 2 3" xfId="1640"/>
    <cellStyle name="Calculation 4 4 2 2 3 2" xfId="1641"/>
    <cellStyle name="Calculation 4 4 2 2 3 2 2" xfId="32480"/>
    <cellStyle name="Calculation 4 4 2 2 3 2 2 2" xfId="48212"/>
    <cellStyle name="Calculation 4 4 2 2 3 2 3" xfId="24049"/>
    <cellStyle name="Calculation 4 4 2 2 3 2 3 2" xfId="40178"/>
    <cellStyle name="Calculation 4 4 2 2 3 2 4" xfId="14639"/>
    <cellStyle name="Calculation 4 4 2 2 3 3" xfId="1642"/>
    <cellStyle name="Calculation 4 4 2 2 3 3 2" xfId="34239"/>
    <cellStyle name="Calculation 4 4 2 2 3 3 2 2" xfId="49950"/>
    <cellStyle name="Calculation 4 4 2 2 3 3 3" xfId="25331"/>
    <cellStyle name="Calculation 4 4 2 2 3 3 3 2" xfId="41439"/>
    <cellStyle name="Calculation 4 4 2 2 3 3 4" xfId="9881"/>
    <cellStyle name="Calculation 4 4 2 2 3 4" xfId="1643"/>
    <cellStyle name="Calculation 4 4 2 2 3 4 2" xfId="29485"/>
    <cellStyle name="Calculation 4 4 2 2 3 4 2 2" xfId="45349"/>
    <cellStyle name="Calculation 4 4 2 2 3 4 3" xfId="21757"/>
    <cellStyle name="Calculation 4 4 2 2 3 4 3 2" xfId="38018"/>
    <cellStyle name="Calculation 4 4 2 2 3 4 4" xfId="16779"/>
    <cellStyle name="Calculation 4 4 2 2 3 5" xfId="27694"/>
    <cellStyle name="Calculation 4 4 2 2 3 5 2" xfId="43690"/>
    <cellStyle name="Calculation 4 4 2 2 3 6" xfId="20401"/>
    <cellStyle name="Calculation 4 4 2 2 3 6 2" xfId="36794"/>
    <cellStyle name="Calculation 4 4 2 2 3 7" xfId="12099"/>
    <cellStyle name="Calculation 4 4 2 2 4" xfId="1644"/>
    <cellStyle name="Calculation 4 4 2 2 4 2" xfId="1645"/>
    <cellStyle name="Calculation 4 4 2 2 4 2 2" xfId="33117"/>
    <cellStyle name="Calculation 4 4 2 2 4 2 2 2" xfId="48828"/>
    <cellStyle name="Calculation 4 4 2 2 4 2 3" xfId="24492"/>
    <cellStyle name="Calculation 4 4 2 2 4 2 3 2" xfId="40600"/>
    <cellStyle name="Calculation 4 4 2 2 4 2 4" xfId="13958"/>
    <cellStyle name="Calculation 4 4 2 2 4 3" xfId="1646"/>
    <cellStyle name="Calculation 4 4 2 2 4 3 2" xfId="30147"/>
    <cellStyle name="Calculation 4 4 2 2 4 3 2 2" xfId="45969"/>
    <cellStyle name="Calculation 4 4 2 2 4 3 3" xfId="22224"/>
    <cellStyle name="Calculation 4 4 2 2 4 3 3 2" xfId="38443"/>
    <cellStyle name="Calculation 4 4 2 2 4 3 4" xfId="13781"/>
    <cellStyle name="Calculation 4 4 2 2 4 4" xfId="28342"/>
    <cellStyle name="Calculation 4 4 2 2 4 4 2" xfId="44296"/>
    <cellStyle name="Calculation 4 4 2 2 4 5" xfId="20856"/>
    <cellStyle name="Calculation 4 4 2 2 4 5 2" xfId="37207"/>
    <cellStyle name="Calculation 4 4 2 2 4 6" xfId="14601"/>
    <cellStyle name="Calculation 4 4 2 2 5" xfId="1647"/>
    <cellStyle name="Calculation 4 4 2 2 5 2" xfId="1648"/>
    <cellStyle name="Calculation 4 4 2 2 5 2 2" xfId="33824"/>
    <cellStyle name="Calculation 4 4 2 2 5 2 2 2" xfId="49535"/>
    <cellStyle name="Calculation 4 4 2 2 5 2 3" xfId="25025"/>
    <cellStyle name="Calculation 4 4 2 2 5 2 3 2" xfId="41133"/>
    <cellStyle name="Calculation 4 4 2 2 5 2 4" xfId="10972"/>
    <cellStyle name="Calculation 4 4 2 2 5 3" xfId="1649"/>
    <cellStyle name="Calculation 4 4 2 2 5 3 2" xfId="31391"/>
    <cellStyle name="Calculation 4 4 2 2 5 3 2 2" xfId="47170"/>
    <cellStyle name="Calculation 4 4 2 2 5 3 3" xfId="23201"/>
    <cellStyle name="Calculation 4 4 2 2 5 3 3 2" xfId="39377"/>
    <cellStyle name="Calculation 4 4 2 2 5 3 4" xfId="11279"/>
    <cellStyle name="Calculation 4 4 2 2 5 4" xfId="26630"/>
    <cellStyle name="Calculation 4 4 2 2 5 4 2" xfId="42673"/>
    <cellStyle name="Calculation 4 4 2 2 5 5" xfId="19574"/>
    <cellStyle name="Calculation 4 4 2 2 5 5 2" xfId="36014"/>
    <cellStyle name="Calculation 4 4 2 2 5 6" xfId="17798"/>
    <cellStyle name="Calculation 4 4 2 2 6" xfId="1650"/>
    <cellStyle name="Calculation 4 4 2 2 6 2" xfId="30790"/>
    <cellStyle name="Calculation 4 4 2 2 6 2 2" xfId="46591"/>
    <cellStyle name="Calculation 4 4 2 2 6 3" xfId="22728"/>
    <cellStyle name="Calculation 4 4 2 2 6 3 2" xfId="38926"/>
    <cellStyle name="Calculation 4 4 2 2 6 4" xfId="10884"/>
    <cellStyle name="Calculation 4 4 2 2 7" xfId="26050"/>
    <cellStyle name="Calculation 4 4 2 2 7 2" xfId="42136"/>
    <cellStyle name="Calculation 4 4 2 2 8" xfId="19110"/>
    <cellStyle name="Calculation 4 4 2 2 8 2" xfId="35593"/>
    <cellStyle name="Calculation 4 4 2 2 9" xfId="13558"/>
    <cellStyle name="Calculation 4 4 2 3" xfId="1651"/>
    <cellStyle name="Calculation 4 4 2 3 2" xfId="1652"/>
    <cellStyle name="Calculation 4 4 2 3 2 2" xfId="1653"/>
    <cellStyle name="Calculation 4 4 2 3 2 2 2" xfId="32134"/>
    <cellStyle name="Calculation 4 4 2 3 2 2 2 2" xfId="47889"/>
    <cellStyle name="Calculation 4 4 2 3 2 2 3" xfId="23785"/>
    <cellStyle name="Calculation 4 4 2 3 2 2 3 2" xfId="39937"/>
    <cellStyle name="Calculation 4 4 2 3 2 2 4" xfId="13596"/>
    <cellStyle name="Calculation 4 4 2 3 2 3" xfId="1654"/>
    <cellStyle name="Calculation 4 4 2 3 2 3 2" xfId="33921"/>
    <cellStyle name="Calculation 4 4 2 3 2 3 2 2" xfId="49632"/>
    <cellStyle name="Calculation 4 4 2 3 2 3 3" xfId="25096"/>
    <cellStyle name="Calculation 4 4 2 3 2 3 3 2" xfId="41204"/>
    <cellStyle name="Calculation 4 4 2 3 2 3 4" xfId="17725"/>
    <cellStyle name="Calculation 4 4 2 3 2 4" xfId="1655"/>
    <cellStyle name="Calculation 4 4 2 3 2 4 2" xfId="29155"/>
    <cellStyle name="Calculation 4 4 2 3 2 4 2 2" xfId="45042"/>
    <cellStyle name="Calculation 4 4 2 3 2 4 3" xfId="21508"/>
    <cellStyle name="Calculation 4 4 2 3 2 4 3 2" xfId="37792"/>
    <cellStyle name="Calculation 4 4 2 3 2 4 4" xfId="15327"/>
    <cellStyle name="Calculation 4 4 2 3 2 5" xfId="27364"/>
    <cellStyle name="Calculation 4 4 2 3 2 5 2" xfId="43383"/>
    <cellStyle name="Calculation 4 4 2 3 2 6" xfId="20152"/>
    <cellStyle name="Calculation 4 4 2 3 2 6 2" xfId="36568"/>
    <cellStyle name="Calculation 4 4 2 3 2 7" xfId="15695"/>
    <cellStyle name="Calculation 4 4 2 3 3" xfId="1656"/>
    <cellStyle name="Calculation 4 4 2 3 3 2" xfId="1657"/>
    <cellStyle name="Calculation 4 4 2 3 3 2 2" xfId="32678"/>
    <cellStyle name="Calculation 4 4 2 3 3 2 2 2" xfId="48390"/>
    <cellStyle name="Calculation 4 4 2 3 3 2 3" xfId="24208"/>
    <cellStyle name="Calculation 4 4 2 3 3 2 3 2" xfId="40317"/>
    <cellStyle name="Calculation 4 4 2 3 3 2 4" xfId="10659"/>
    <cellStyle name="Calculation 4 4 2 3 3 3" xfId="1658"/>
    <cellStyle name="Calculation 4 4 2 3 3 3 2" xfId="30499"/>
    <cellStyle name="Calculation 4 4 2 3 3 3 2 2" xfId="46300"/>
    <cellStyle name="Calculation 4 4 2 3 3 3 3" xfId="22504"/>
    <cellStyle name="Calculation 4 4 2 3 3 3 3 2" xfId="38702"/>
    <cellStyle name="Calculation 4 4 2 3 3 3 4" xfId="12568"/>
    <cellStyle name="Calculation 4 4 2 3 3 4" xfId="1659"/>
    <cellStyle name="Calculation 4 4 2 3 3 4 2" xfId="29683"/>
    <cellStyle name="Calculation 4 4 2 3 3 4 2 2" xfId="45527"/>
    <cellStyle name="Calculation 4 4 2 3 3 4 3" xfId="21916"/>
    <cellStyle name="Calculation 4 4 2 3 3 4 3 2" xfId="38157"/>
    <cellStyle name="Calculation 4 4 2 3 3 4 4" xfId="11407"/>
    <cellStyle name="Calculation 4 4 2 3 3 5" xfId="27892"/>
    <cellStyle name="Calculation 4 4 2 3 3 5 2" xfId="43868"/>
    <cellStyle name="Calculation 4 4 2 3 3 6" xfId="20560"/>
    <cellStyle name="Calculation 4 4 2 3 3 6 2" xfId="36933"/>
    <cellStyle name="Calculation 4 4 2 3 3 7" xfId="12379"/>
    <cellStyle name="Calculation 4 4 2 3 4" xfId="1660"/>
    <cellStyle name="Calculation 4 4 2 3 4 2" xfId="1661"/>
    <cellStyle name="Calculation 4 4 2 3 4 2 2" xfId="33304"/>
    <cellStyle name="Calculation 4 4 2 3 4 2 2 2" xfId="49015"/>
    <cellStyle name="Calculation 4 4 2 3 4 2 3" xfId="24639"/>
    <cellStyle name="Calculation 4 4 2 3 4 2 3 2" xfId="40747"/>
    <cellStyle name="Calculation 4 4 2 3 4 2 4" xfId="15027"/>
    <cellStyle name="Calculation 4 4 2 3 4 3" xfId="1662"/>
    <cellStyle name="Calculation 4 4 2 3 4 3 2" xfId="30352"/>
    <cellStyle name="Calculation 4 4 2 3 4 3 2 2" xfId="46154"/>
    <cellStyle name="Calculation 4 4 2 3 4 3 3" xfId="22389"/>
    <cellStyle name="Calculation 4 4 2 3 4 3 3 2" xfId="38588"/>
    <cellStyle name="Calculation 4 4 2 3 4 3 4" xfId="10569"/>
    <cellStyle name="Calculation 4 4 2 3 4 4" xfId="28542"/>
    <cellStyle name="Calculation 4 4 2 3 4 4 2" xfId="44476"/>
    <cellStyle name="Calculation 4 4 2 3 4 5" xfId="21017"/>
    <cellStyle name="Calculation 4 4 2 3 4 5 2" xfId="37348"/>
    <cellStyle name="Calculation 4 4 2 3 4 6" xfId="11565"/>
    <cellStyle name="Calculation 4 4 2 3 5" xfId="1663"/>
    <cellStyle name="Calculation 4 4 2 3 5 2" xfId="1664"/>
    <cellStyle name="Calculation 4 4 2 3 5 2 2" xfId="33501"/>
    <cellStyle name="Calculation 4 4 2 3 5 2 2 2" xfId="49212"/>
    <cellStyle name="Calculation 4 4 2 3 5 2 3" xfId="24788"/>
    <cellStyle name="Calculation 4 4 2 3 5 2 3 2" xfId="40896"/>
    <cellStyle name="Calculation 4 4 2 3 5 2 4" xfId="17856"/>
    <cellStyle name="Calculation 4 4 2 3 5 3" xfId="1665"/>
    <cellStyle name="Calculation 4 4 2 3 5 3 2" xfId="31589"/>
    <cellStyle name="Calculation 4 4 2 3 5 3 2 2" xfId="47348"/>
    <cellStyle name="Calculation 4 4 2 3 5 3 3" xfId="23360"/>
    <cellStyle name="Calculation 4 4 2 3 5 3 3 2" xfId="39516"/>
    <cellStyle name="Calculation 4 4 2 3 5 3 4" xfId="12533"/>
    <cellStyle name="Calculation 4 4 2 3 5 4" xfId="26828"/>
    <cellStyle name="Calculation 4 4 2 3 5 4 2" xfId="42851"/>
    <cellStyle name="Calculation 4 4 2 3 5 5" xfId="19733"/>
    <cellStyle name="Calculation 4 4 2 3 5 5 2" xfId="36153"/>
    <cellStyle name="Calculation 4 4 2 3 5 6" xfId="18079"/>
    <cellStyle name="Calculation 4 4 2 3 6" xfId="1666"/>
    <cellStyle name="Calculation 4 4 2 3 6 2" xfId="30993"/>
    <cellStyle name="Calculation 4 4 2 3 6 2 2" xfId="46794"/>
    <cellStyle name="Calculation 4 4 2 3 6 3" xfId="22885"/>
    <cellStyle name="Calculation 4 4 2 3 6 3 2" xfId="39083"/>
    <cellStyle name="Calculation 4 4 2 3 6 4" xfId="17696"/>
    <cellStyle name="Calculation 4 4 2 3 7" xfId="26248"/>
    <cellStyle name="Calculation 4 4 2 3 7 2" xfId="42314"/>
    <cellStyle name="Calculation 4 4 2 3 8" xfId="19269"/>
    <cellStyle name="Calculation 4 4 2 3 8 2" xfId="35732"/>
    <cellStyle name="Calculation 4 4 2 3 9" xfId="17866"/>
    <cellStyle name="Calculation 4 4 2 4" xfId="1667"/>
    <cellStyle name="Calculation 4 4 2 4 2" xfId="1668"/>
    <cellStyle name="Calculation 4 4 2 4 2 2" xfId="31785"/>
    <cellStyle name="Calculation 4 4 2 4 2 2 2" xfId="47542"/>
    <cellStyle name="Calculation 4 4 2 4 2 3" xfId="23514"/>
    <cellStyle name="Calculation 4 4 2 4 2 3 2" xfId="39668"/>
    <cellStyle name="Calculation 4 4 2 4 2 4" xfId="12338"/>
    <cellStyle name="Calculation 4 4 2 4 3" xfId="1669"/>
    <cellStyle name="Calculation 4 4 2 4 3 2" xfId="30897"/>
    <cellStyle name="Calculation 4 4 2 4 3 2 2" xfId="46698"/>
    <cellStyle name="Calculation 4 4 2 4 3 3" xfId="22811"/>
    <cellStyle name="Calculation 4 4 2 4 3 3 2" xfId="39009"/>
    <cellStyle name="Calculation 4 4 2 4 3 4" xfId="16607"/>
    <cellStyle name="Calculation 4 4 2 4 4" xfId="1670"/>
    <cellStyle name="Calculation 4 4 2 4 4 2" xfId="28807"/>
    <cellStyle name="Calculation 4 4 2 4 4 2 2" xfId="44696"/>
    <cellStyle name="Calculation 4 4 2 4 4 3" xfId="21237"/>
    <cellStyle name="Calculation 4 4 2 4 4 3 2" xfId="37523"/>
    <cellStyle name="Calculation 4 4 2 4 4 4" xfId="14912"/>
    <cellStyle name="Calculation 4 4 2 4 5" xfId="27016"/>
    <cellStyle name="Calculation 4 4 2 4 5 2" xfId="43037"/>
    <cellStyle name="Calculation 4 4 2 4 6" xfId="19881"/>
    <cellStyle name="Calculation 4 4 2 4 6 2" xfId="36299"/>
    <cellStyle name="Calculation 4 4 2 4 7" xfId="17325"/>
    <cellStyle name="Calculation 4 4 2 5" xfId="1671"/>
    <cellStyle name="Calculation 4 4 2 5 2" xfId="1672"/>
    <cellStyle name="Calculation 4 4 2 5 2 2" xfId="32952"/>
    <cellStyle name="Calculation 4 4 2 5 2 2 2" xfId="48663"/>
    <cellStyle name="Calculation 4 4 2 5 2 3" xfId="24364"/>
    <cellStyle name="Calculation 4 4 2 5 2 3 2" xfId="40472"/>
    <cellStyle name="Calculation 4 4 2 5 2 4" xfId="11014"/>
    <cellStyle name="Calculation 4 4 2 5 3" xfId="1673"/>
    <cellStyle name="Calculation 4 4 2 5 3 2" xfId="29982"/>
    <cellStyle name="Calculation 4 4 2 5 3 2 2" xfId="45805"/>
    <cellStyle name="Calculation 4 4 2 5 3 3" xfId="22095"/>
    <cellStyle name="Calculation 4 4 2 5 3 3 2" xfId="38315"/>
    <cellStyle name="Calculation 4 4 2 5 3 4" xfId="10110"/>
    <cellStyle name="Calculation 4 4 2 5 4" xfId="28177"/>
    <cellStyle name="Calculation 4 4 2 5 4 2" xfId="44132"/>
    <cellStyle name="Calculation 4 4 2 5 5" xfId="20727"/>
    <cellStyle name="Calculation 4 4 2 5 5 2" xfId="37079"/>
    <cellStyle name="Calculation 4 4 2 5 6" xfId="12275"/>
    <cellStyle name="Calculation 4 4 2 6" xfId="1674"/>
    <cellStyle name="Calculation 4 4 2 6 2" xfId="1675"/>
    <cellStyle name="Calculation 4 4 2 6 2 2" xfId="34287"/>
    <cellStyle name="Calculation 4 4 2 6 2 2 2" xfId="49998"/>
    <cellStyle name="Calculation 4 4 2 6 2 3" xfId="25366"/>
    <cellStyle name="Calculation 4 4 2 6 2 3 2" xfId="41474"/>
    <cellStyle name="Calculation 4 4 2 6 2 4" xfId="10382"/>
    <cellStyle name="Calculation 4 4 2 6 3" xfId="1676"/>
    <cellStyle name="Calculation 4 4 2 6 3 2" xfId="31226"/>
    <cellStyle name="Calculation 4 4 2 6 3 2 2" xfId="47006"/>
    <cellStyle name="Calculation 4 4 2 6 3 3" xfId="23072"/>
    <cellStyle name="Calculation 4 4 2 6 3 3 2" xfId="39249"/>
    <cellStyle name="Calculation 4 4 2 6 3 4" xfId="15301"/>
    <cellStyle name="Calculation 4 4 2 6 4" xfId="26465"/>
    <cellStyle name="Calculation 4 4 2 6 4 2" xfId="42509"/>
    <cellStyle name="Calculation 4 4 2 6 5" xfId="19445"/>
    <cellStyle name="Calculation 4 4 2 6 5 2" xfId="35886"/>
    <cellStyle name="Calculation 4 4 2 6 6" xfId="11598"/>
    <cellStyle name="Calculation 4 4 2 7" xfId="1677"/>
    <cellStyle name="Calculation 4 4 2 7 2" xfId="30624"/>
    <cellStyle name="Calculation 4 4 2 7 2 2" xfId="46425"/>
    <cellStyle name="Calculation 4 4 2 7 3" xfId="22598"/>
    <cellStyle name="Calculation 4 4 2 7 3 2" xfId="38796"/>
    <cellStyle name="Calculation 4 4 2 7 4" xfId="18144"/>
    <cellStyle name="Calculation 4 4 2 8" xfId="25885"/>
    <cellStyle name="Calculation 4 4 2 8 2" xfId="41972"/>
    <cellStyle name="Calculation 4 4 2 9" xfId="18981"/>
    <cellStyle name="Calculation 4 4 2 9 2" xfId="35465"/>
    <cellStyle name="Calculation 4 4 3" xfId="1678"/>
    <cellStyle name="Calculation 4 4 3 2" xfId="1679"/>
    <cellStyle name="Calculation 4 4 3 2 2" xfId="1680"/>
    <cellStyle name="Calculation 4 4 3 2 2 2" xfId="31887"/>
    <cellStyle name="Calculation 4 4 3 2 2 2 2" xfId="47644"/>
    <cellStyle name="Calculation 4 4 3 2 2 3" xfId="23594"/>
    <cellStyle name="Calculation 4 4 3 2 2 3 2" xfId="39748"/>
    <cellStyle name="Calculation 4 4 3 2 2 4" xfId="16336"/>
    <cellStyle name="Calculation 4 4 3 2 3" xfId="1681"/>
    <cellStyle name="Calculation 4 4 3 2 3 2" xfId="34488"/>
    <cellStyle name="Calculation 4 4 3 2 3 2 2" xfId="50199"/>
    <cellStyle name="Calculation 4 4 3 2 3 3" xfId="25510"/>
    <cellStyle name="Calculation 4 4 3 2 3 3 2" xfId="41618"/>
    <cellStyle name="Calculation 4 4 3 2 3 4" xfId="35017"/>
    <cellStyle name="Calculation 4 4 3 2 4" xfId="1682"/>
    <cellStyle name="Calculation 4 4 3 2 4 2" xfId="28909"/>
    <cellStyle name="Calculation 4 4 3 2 4 2 2" xfId="44798"/>
    <cellStyle name="Calculation 4 4 3 2 4 3" xfId="21317"/>
    <cellStyle name="Calculation 4 4 3 2 4 3 2" xfId="37603"/>
    <cellStyle name="Calculation 4 4 3 2 4 4" xfId="12387"/>
    <cellStyle name="Calculation 4 4 3 2 5" xfId="27118"/>
    <cellStyle name="Calculation 4 4 3 2 5 2" xfId="43139"/>
    <cellStyle name="Calculation 4 4 3 2 6" xfId="19961"/>
    <cellStyle name="Calculation 4 4 3 2 6 2" xfId="36379"/>
    <cellStyle name="Calculation 4 4 3 2 7" xfId="10284"/>
    <cellStyle name="Calculation 4 4 3 3" xfId="1683"/>
    <cellStyle name="Calculation 4 4 3 3 2" xfId="1684"/>
    <cellStyle name="Calculation 4 4 3 3 2 2" xfId="32418"/>
    <cellStyle name="Calculation 4 4 3 3 2 2 2" xfId="48150"/>
    <cellStyle name="Calculation 4 4 3 3 2 3" xfId="24001"/>
    <cellStyle name="Calculation 4 4 3 3 2 3 2" xfId="40130"/>
    <cellStyle name="Calculation 4 4 3 3 2 4" xfId="15042"/>
    <cellStyle name="Calculation 4 4 3 3 3" xfId="1685"/>
    <cellStyle name="Calculation 4 4 3 3 3 2" xfId="33946"/>
    <cellStyle name="Calculation 4 4 3 3 3 2 2" xfId="49657"/>
    <cellStyle name="Calculation 4 4 3 3 3 3" xfId="25114"/>
    <cellStyle name="Calculation 4 4 3 3 3 3 2" xfId="41222"/>
    <cellStyle name="Calculation 4 4 3 3 3 4" xfId="15452"/>
    <cellStyle name="Calculation 4 4 3 3 4" xfId="1686"/>
    <cellStyle name="Calculation 4 4 3 3 4 2" xfId="29423"/>
    <cellStyle name="Calculation 4 4 3 3 4 2 2" xfId="45287"/>
    <cellStyle name="Calculation 4 4 3 3 4 3" xfId="21709"/>
    <cellStyle name="Calculation 4 4 3 3 4 3 2" xfId="37970"/>
    <cellStyle name="Calculation 4 4 3 3 4 4" xfId="13708"/>
    <cellStyle name="Calculation 4 4 3 3 5" xfId="27632"/>
    <cellStyle name="Calculation 4 4 3 3 5 2" xfId="43628"/>
    <cellStyle name="Calculation 4 4 3 3 6" xfId="20353"/>
    <cellStyle name="Calculation 4 4 3 3 6 2" xfId="36746"/>
    <cellStyle name="Calculation 4 4 3 3 7" xfId="13835"/>
    <cellStyle name="Calculation 4 4 3 4" xfId="1687"/>
    <cellStyle name="Calculation 4 4 3 4 2" xfId="1688"/>
    <cellStyle name="Calculation 4 4 3 4 2 2" xfId="33055"/>
    <cellStyle name="Calculation 4 4 3 4 2 2 2" xfId="48766"/>
    <cellStyle name="Calculation 4 4 3 4 2 3" xfId="24444"/>
    <cellStyle name="Calculation 4 4 3 4 2 3 2" xfId="40552"/>
    <cellStyle name="Calculation 4 4 3 4 2 4" xfId="10804"/>
    <cellStyle name="Calculation 4 4 3 4 3" xfId="1689"/>
    <cellStyle name="Calculation 4 4 3 4 3 2" xfId="30085"/>
    <cellStyle name="Calculation 4 4 3 4 3 2 2" xfId="45907"/>
    <cellStyle name="Calculation 4 4 3 4 3 3" xfId="22176"/>
    <cellStyle name="Calculation 4 4 3 4 3 3 2" xfId="38395"/>
    <cellStyle name="Calculation 4 4 3 4 3 4" xfId="12368"/>
    <cellStyle name="Calculation 4 4 3 4 4" xfId="28280"/>
    <cellStyle name="Calculation 4 4 3 4 4 2" xfId="44234"/>
    <cellStyle name="Calculation 4 4 3 4 5" xfId="20808"/>
    <cellStyle name="Calculation 4 4 3 4 5 2" xfId="37159"/>
    <cellStyle name="Calculation 4 4 3 4 6" xfId="11912"/>
    <cellStyle name="Calculation 4 4 3 5" xfId="1690"/>
    <cellStyle name="Calculation 4 4 3 5 2" xfId="1691"/>
    <cellStyle name="Calculation 4 4 3 5 2 2" xfId="34013"/>
    <cellStyle name="Calculation 4 4 3 5 2 2 2" xfId="49724"/>
    <cellStyle name="Calculation 4 4 3 5 2 3" xfId="25165"/>
    <cellStyle name="Calculation 4 4 3 5 2 3 2" xfId="41273"/>
    <cellStyle name="Calculation 4 4 3 5 2 4" xfId="16902"/>
    <cellStyle name="Calculation 4 4 3 5 3" xfId="1692"/>
    <cellStyle name="Calculation 4 4 3 5 3 2" xfId="31329"/>
    <cellStyle name="Calculation 4 4 3 5 3 2 2" xfId="47108"/>
    <cellStyle name="Calculation 4 4 3 5 3 3" xfId="23153"/>
    <cellStyle name="Calculation 4 4 3 5 3 3 2" xfId="39329"/>
    <cellStyle name="Calculation 4 4 3 5 3 4" xfId="10007"/>
    <cellStyle name="Calculation 4 4 3 5 4" xfId="26568"/>
    <cellStyle name="Calculation 4 4 3 5 4 2" xfId="42611"/>
    <cellStyle name="Calculation 4 4 3 5 5" xfId="19526"/>
    <cellStyle name="Calculation 4 4 3 5 5 2" xfId="35966"/>
    <cellStyle name="Calculation 4 4 3 5 6" xfId="11940"/>
    <cellStyle name="Calculation 4 4 3 6" xfId="1693"/>
    <cellStyle name="Calculation 4 4 3 6 2" xfId="30728"/>
    <cellStyle name="Calculation 4 4 3 6 2 2" xfId="46529"/>
    <cellStyle name="Calculation 4 4 3 6 3" xfId="22680"/>
    <cellStyle name="Calculation 4 4 3 6 3 2" xfId="38878"/>
    <cellStyle name="Calculation 4 4 3 6 4" xfId="14871"/>
    <cellStyle name="Calculation 4 4 3 7" xfId="25988"/>
    <cellStyle name="Calculation 4 4 3 7 2" xfId="42074"/>
    <cellStyle name="Calculation 4 4 3 8" xfId="19062"/>
    <cellStyle name="Calculation 4 4 3 8 2" xfId="35545"/>
    <cellStyle name="Calculation 4 4 3 9" xfId="18102"/>
    <cellStyle name="Calculation 4 4 4" xfId="1694"/>
    <cellStyle name="Calculation 4 4 4 2" xfId="1695"/>
    <cellStyle name="Calculation 4 4 4 2 2" xfId="1696"/>
    <cellStyle name="Calculation 4 4 4 2 2 2" xfId="32067"/>
    <cellStyle name="Calculation 4 4 4 2 2 2 2" xfId="47824"/>
    <cellStyle name="Calculation 4 4 4 2 2 3" xfId="23734"/>
    <cellStyle name="Calculation 4 4 4 2 2 3 2" xfId="39888"/>
    <cellStyle name="Calculation 4 4 4 2 2 4" xfId="13868"/>
    <cellStyle name="Calculation 4 4 4 2 3" xfId="1697"/>
    <cellStyle name="Calculation 4 4 4 2 3 2" xfId="34762"/>
    <cellStyle name="Calculation 4 4 4 2 3 2 2" xfId="50473"/>
    <cellStyle name="Calculation 4 4 4 2 3 3" xfId="25710"/>
    <cellStyle name="Calculation 4 4 4 2 3 3 2" xfId="41818"/>
    <cellStyle name="Calculation 4 4 4 2 3 4" xfId="35291"/>
    <cellStyle name="Calculation 4 4 4 2 4" xfId="1698"/>
    <cellStyle name="Calculation 4 4 4 2 4 2" xfId="29089"/>
    <cellStyle name="Calculation 4 4 4 2 4 2 2" xfId="44978"/>
    <cellStyle name="Calculation 4 4 4 2 4 3" xfId="21457"/>
    <cellStyle name="Calculation 4 4 4 2 4 3 2" xfId="37743"/>
    <cellStyle name="Calculation 4 4 4 2 4 4" xfId="12758"/>
    <cellStyle name="Calculation 4 4 4 2 5" xfId="27298"/>
    <cellStyle name="Calculation 4 4 4 2 5 2" xfId="43319"/>
    <cellStyle name="Calculation 4 4 4 2 6" xfId="20101"/>
    <cellStyle name="Calculation 4 4 4 2 6 2" xfId="36519"/>
    <cellStyle name="Calculation 4 4 4 2 7" xfId="14774"/>
    <cellStyle name="Calculation 4 4 4 3" xfId="1699"/>
    <cellStyle name="Calculation 4 4 4 3 2" xfId="1700"/>
    <cellStyle name="Calculation 4 4 4 3 2 2" xfId="32616"/>
    <cellStyle name="Calculation 4 4 4 3 2 2 2" xfId="48328"/>
    <cellStyle name="Calculation 4 4 4 3 2 3" xfId="24160"/>
    <cellStyle name="Calculation 4 4 4 3 2 3 2" xfId="40269"/>
    <cellStyle name="Calculation 4 4 4 3 2 4" xfId="15186"/>
    <cellStyle name="Calculation 4 4 4 3 3" xfId="1701"/>
    <cellStyle name="Calculation 4 4 4 3 3 2" xfId="34035"/>
    <cellStyle name="Calculation 4 4 4 3 3 2 2" xfId="49746"/>
    <cellStyle name="Calculation 4 4 4 3 3 3" xfId="25183"/>
    <cellStyle name="Calculation 4 4 4 3 3 3 2" xfId="41291"/>
    <cellStyle name="Calculation 4 4 4 3 3 4" xfId="11715"/>
    <cellStyle name="Calculation 4 4 4 3 4" xfId="1702"/>
    <cellStyle name="Calculation 4 4 4 3 4 2" xfId="29621"/>
    <cellStyle name="Calculation 4 4 4 3 4 2 2" xfId="45465"/>
    <cellStyle name="Calculation 4 4 4 3 4 3" xfId="21868"/>
    <cellStyle name="Calculation 4 4 4 3 4 3 2" xfId="38109"/>
    <cellStyle name="Calculation 4 4 4 3 4 4" xfId="14753"/>
    <cellStyle name="Calculation 4 4 4 3 5" xfId="27830"/>
    <cellStyle name="Calculation 4 4 4 3 5 2" xfId="43806"/>
    <cellStyle name="Calculation 4 4 4 3 6" xfId="20512"/>
    <cellStyle name="Calculation 4 4 4 3 6 2" xfId="36885"/>
    <cellStyle name="Calculation 4 4 4 3 7" xfId="10076"/>
    <cellStyle name="Calculation 4 4 4 4" xfId="1703"/>
    <cellStyle name="Calculation 4 4 4 4 2" xfId="1704"/>
    <cellStyle name="Calculation 4 4 4 4 2 2" xfId="33240"/>
    <cellStyle name="Calculation 4 4 4 4 2 2 2" xfId="48951"/>
    <cellStyle name="Calculation 4 4 4 4 2 3" xfId="24589"/>
    <cellStyle name="Calculation 4 4 4 4 2 3 2" xfId="40697"/>
    <cellStyle name="Calculation 4 4 4 4 2 4" xfId="11379"/>
    <cellStyle name="Calculation 4 4 4 4 3" xfId="1705"/>
    <cellStyle name="Calculation 4 4 4 4 3 2" xfId="30285"/>
    <cellStyle name="Calculation 4 4 4 4 3 2 2" xfId="46087"/>
    <cellStyle name="Calculation 4 4 4 4 3 3" xfId="22337"/>
    <cellStyle name="Calculation 4 4 4 4 3 3 2" xfId="38536"/>
    <cellStyle name="Calculation 4 4 4 4 3 4" xfId="12795"/>
    <cellStyle name="Calculation 4 4 4 4 4" xfId="28478"/>
    <cellStyle name="Calculation 4 4 4 4 4 2" xfId="44412"/>
    <cellStyle name="Calculation 4 4 4 4 5" xfId="20967"/>
    <cellStyle name="Calculation 4 4 4 4 5 2" xfId="37298"/>
    <cellStyle name="Calculation 4 4 4 4 6" xfId="12224"/>
    <cellStyle name="Calculation 4 4 4 5" xfId="1706"/>
    <cellStyle name="Calculation 4 4 4 5 2" xfId="1707"/>
    <cellStyle name="Calculation 4 4 4 5 2 2" xfId="33739"/>
    <cellStyle name="Calculation 4 4 4 5 2 2 2" xfId="49450"/>
    <cellStyle name="Calculation 4 4 4 5 2 3" xfId="24962"/>
    <cellStyle name="Calculation 4 4 4 5 2 3 2" xfId="41070"/>
    <cellStyle name="Calculation 4 4 4 5 2 4" xfId="10973"/>
    <cellStyle name="Calculation 4 4 4 5 3" xfId="1708"/>
    <cellStyle name="Calculation 4 4 4 5 3 2" xfId="31527"/>
    <cellStyle name="Calculation 4 4 4 5 3 2 2" xfId="47286"/>
    <cellStyle name="Calculation 4 4 4 5 3 3" xfId="23312"/>
    <cellStyle name="Calculation 4 4 4 5 3 3 2" xfId="39468"/>
    <cellStyle name="Calculation 4 4 4 5 3 4" xfId="11022"/>
    <cellStyle name="Calculation 4 4 4 5 4" xfId="26766"/>
    <cellStyle name="Calculation 4 4 4 5 4 2" xfId="42789"/>
    <cellStyle name="Calculation 4 4 4 5 5" xfId="19685"/>
    <cellStyle name="Calculation 4 4 4 5 5 2" xfId="36105"/>
    <cellStyle name="Calculation 4 4 4 5 6" xfId="12631"/>
    <cellStyle name="Calculation 4 4 4 6" xfId="1709"/>
    <cellStyle name="Calculation 4 4 4 6 2" xfId="30920"/>
    <cellStyle name="Calculation 4 4 4 6 2 2" xfId="46721"/>
    <cellStyle name="Calculation 4 4 4 6 3" xfId="22830"/>
    <cellStyle name="Calculation 4 4 4 6 3 2" xfId="39028"/>
    <cellStyle name="Calculation 4 4 4 6 4" xfId="15208"/>
    <cellStyle name="Calculation 4 4 4 7" xfId="26186"/>
    <cellStyle name="Calculation 4 4 4 7 2" xfId="42252"/>
    <cellStyle name="Calculation 4 4 4 8" xfId="19221"/>
    <cellStyle name="Calculation 4 4 4 8 2" xfId="35684"/>
    <cellStyle name="Calculation 4 4 4 9" xfId="18334"/>
    <cellStyle name="Calculation 4 4 5" xfId="1710"/>
    <cellStyle name="Calculation 4 4 5 2" xfId="1711"/>
    <cellStyle name="Calculation 4 4 5 2 2" xfId="31721"/>
    <cellStyle name="Calculation 4 4 5 2 2 2" xfId="47478"/>
    <cellStyle name="Calculation 4 4 5 2 3" xfId="23464"/>
    <cellStyle name="Calculation 4 4 5 2 3 2" xfId="39618"/>
    <cellStyle name="Calculation 4 4 5 2 4" xfId="14433"/>
    <cellStyle name="Calculation 4 4 5 3" xfId="1712"/>
    <cellStyle name="Calculation 4 4 5 3 2" xfId="34210"/>
    <cellStyle name="Calculation 4 4 5 3 2 2" xfId="49921"/>
    <cellStyle name="Calculation 4 4 5 3 3" xfId="25310"/>
    <cellStyle name="Calculation 4 4 5 3 3 2" xfId="41418"/>
    <cellStyle name="Calculation 4 4 5 3 4" xfId="11209"/>
    <cellStyle name="Calculation 4 4 5 4" xfId="1713"/>
    <cellStyle name="Calculation 4 4 5 4 2" xfId="28743"/>
    <cellStyle name="Calculation 4 4 5 4 2 2" xfId="44632"/>
    <cellStyle name="Calculation 4 4 5 4 3" xfId="21187"/>
    <cellStyle name="Calculation 4 4 5 4 3 2" xfId="37473"/>
    <cellStyle name="Calculation 4 4 5 4 4" xfId="12296"/>
    <cellStyle name="Calculation 4 4 5 5" xfId="26952"/>
    <cellStyle name="Calculation 4 4 5 5 2" xfId="42973"/>
    <cellStyle name="Calculation 4 4 5 6" xfId="19831"/>
    <cellStyle name="Calculation 4 4 5 6 2" xfId="36249"/>
    <cellStyle name="Calculation 4 4 5 7" xfId="15454"/>
    <cellStyle name="Calculation 4 4 6" xfId="1714"/>
    <cellStyle name="Calculation 4 4 6 2" xfId="1715"/>
    <cellStyle name="Calculation 4 4 6 2 2" xfId="32888"/>
    <cellStyle name="Calculation 4 4 6 2 2 2" xfId="48599"/>
    <cellStyle name="Calculation 4 4 6 2 3" xfId="24315"/>
    <cellStyle name="Calculation 4 4 6 2 3 2" xfId="40423"/>
    <cellStyle name="Calculation 4 4 6 2 4" xfId="13052"/>
    <cellStyle name="Calculation 4 4 6 3" xfId="1716"/>
    <cellStyle name="Calculation 4 4 6 3 2" xfId="29917"/>
    <cellStyle name="Calculation 4 4 6 3 2 2" xfId="45740"/>
    <cellStyle name="Calculation 4 4 6 3 3" xfId="22046"/>
    <cellStyle name="Calculation 4 4 6 3 3 2" xfId="38266"/>
    <cellStyle name="Calculation 4 4 6 3 4" xfId="10896"/>
    <cellStyle name="Calculation 4 4 6 4" xfId="28113"/>
    <cellStyle name="Calculation 4 4 6 4 2" xfId="44068"/>
    <cellStyle name="Calculation 4 4 6 5" xfId="20678"/>
    <cellStyle name="Calculation 4 4 6 5 2" xfId="37030"/>
    <cellStyle name="Calculation 4 4 6 6" xfId="12412"/>
    <cellStyle name="Calculation 4 4 7" xfId="1717"/>
    <cellStyle name="Calculation 4 4 7 2" xfId="1718"/>
    <cellStyle name="Calculation 4 4 7 2 2" xfId="34612"/>
    <cellStyle name="Calculation 4 4 7 2 2 2" xfId="50323"/>
    <cellStyle name="Calculation 4 4 7 2 3" xfId="25591"/>
    <cellStyle name="Calculation 4 4 7 2 3 2" xfId="41699"/>
    <cellStyle name="Calculation 4 4 7 2 4" xfId="35141"/>
    <cellStyle name="Calculation 4 4 7 3" xfId="1719"/>
    <cellStyle name="Calculation 4 4 7 3 2" xfId="31164"/>
    <cellStyle name="Calculation 4 4 7 3 2 2" xfId="46944"/>
    <cellStyle name="Calculation 4 4 7 3 3" xfId="23024"/>
    <cellStyle name="Calculation 4 4 7 3 3 2" xfId="39201"/>
    <cellStyle name="Calculation 4 4 7 3 4" xfId="15584"/>
    <cellStyle name="Calculation 4 4 7 4" xfId="26403"/>
    <cellStyle name="Calculation 4 4 7 4 2" xfId="42447"/>
    <cellStyle name="Calculation 4 4 7 5" xfId="19397"/>
    <cellStyle name="Calculation 4 4 7 5 2" xfId="35838"/>
    <cellStyle name="Calculation 4 4 7 6" xfId="17103"/>
    <cellStyle name="Calculation 4 4 8" xfId="1720"/>
    <cellStyle name="Calculation 4 4 8 2" xfId="30549"/>
    <cellStyle name="Calculation 4 4 8 2 2" xfId="46350"/>
    <cellStyle name="Calculation 4 4 8 3" xfId="22541"/>
    <cellStyle name="Calculation 4 4 8 3 2" xfId="38739"/>
    <cellStyle name="Calculation 4 4 8 4" xfId="17085"/>
    <cellStyle name="Calculation 4 4 9" xfId="25823"/>
    <cellStyle name="Calculation 4 4 9 2" xfId="41910"/>
    <cellStyle name="Calculation 4 5" xfId="1721"/>
    <cellStyle name="Calculation 4 5 10" xfId="14768"/>
    <cellStyle name="Calculation 4 5 2" xfId="1722"/>
    <cellStyle name="Calculation 4 5 2 2" xfId="1723"/>
    <cellStyle name="Calculation 4 5 2 2 2" xfId="1724"/>
    <cellStyle name="Calculation 4 5 2 2 2 2" xfId="31925"/>
    <cellStyle name="Calculation 4 5 2 2 2 2 2" xfId="47682"/>
    <cellStyle name="Calculation 4 5 2 2 2 3" xfId="23623"/>
    <cellStyle name="Calculation 4 5 2 2 2 3 2" xfId="39777"/>
    <cellStyle name="Calculation 4 5 2 2 2 4" xfId="14339"/>
    <cellStyle name="Calculation 4 5 2 2 3" xfId="1725"/>
    <cellStyle name="Calculation 4 5 2 2 3 2" xfId="29840"/>
    <cellStyle name="Calculation 4 5 2 2 3 2 2" xfId="45681"/>
    <cellStyle name="Calculation 4 5 2 2 3 3" xfId="21980"/>
    <cellStyle name="Calculation 4 5 2 2 3 3 2" xfId="38218"/>
    <cellStyle name="Calculation 4 5 2 2 3 4" xfId="10681"/>
    <cellStyle name="Calculation 4 5 2 2 4" xfId="1726"/>
    <cellStyle name="Calculation 4 5 2 2 4 2" xfId="28947"/>
    <cellStyle name="Calculation 4 5 2 2 4 2 2" xfId="44836"/>
    <cellStyle name="Calculation 4 5 2 2 4 3" xfId="21346"/>
    <cellStyle name="Calculation 4 5 2 2 4 3 2" xfId="37632"/>
    <cellStyle name="Calculation 4 5 2 2 4 4" xfId="16509"/>
    <cellStyle name="Calculation 4 5 2 2 5" xfId="27156"/>
    <cellStyle name="Calculation 4 5 2 2 5 2" xfId="43177"/>
    <cellStyle name="Calculation 4 5 2 2 6" xfId="19990"/>
    <cellStyle name="Calculation 4 5 2 2 6 2" xfId="36408"/>
    <cellStyle name="Calculation 4 5 2 2 7" xfId="13601"/>
    <cellStyle name="Calculation 4 5 2 3" xfId="1727"/>
    <cellStyle name="Calculation 4 5 2 3 2" xfId="1728"/>
    <cellStyle name="Calculation 4 5 2 3 2 2" xfId="32456"/>
    <cellStyle name="Calculation 4 5 2 3 2 2 2" xfId="48188"/>
    <cellStyle name="Calculation 4 5 2 3 2 3" xfId="24030"/>
    <cellStyle name="Calculation 4 5 2 3 2 3 2" xfId="40159"/>
    <cellStyle name="Calculation 4 5 2 3 2 4" xfId="17457"/>
    <cellStyle name="Calculation 4 5 2 3 3" xfId="1729"/>
    <cellStyle name="Calculation 4 5 2 3 3 2" xfId="30497"/>
    <cellStyle name="Calculation 4 5 2 3 3 2 2" xfId="46298"/>
    <cellStyle name="Calculation 4 5 2 3 3 3" xfId="22502"/>
    <cellStyle name="Calculation 4 5 2 3 3 3 2" xfId="38700"/>
    <cellStyle name="Calculation 4 5 2 3 3 4" xfId="14208"/>
    <cellStyle name="Calculation 4 5 2 3 4" xfId="1730"/>
    <cellStyle name="Calculation 4 5 2 3 4 2" xfId="29461"/>
    <cellStyle name="Calculation 4 5 2 3 4 2 2" xfId="45325"/>
    <cellStyle name="Calculation 4 5 2 3 4 3" xfId="21738"/>
    <cellStyle name="Calculation 4 5 2 3 4 3 2" xfId="37999"/>
    <cellStyle name="Calculation 4 5 2 3 4 4" xfId="15586"/>
    <cellStyle name="Calculation 4 5 2 3 5" xfId="27670"/>
    <cellStyle name="Calculation 4 5 2 3 5 2" xfId="43666"/>
    <cellStyle name="Calculation 4 5 2 3 6" xfId="20382"/>
    <cellStyle name="Calculation 4 5 2 3 6 2" xfId="36775"/>
    <cellStyle name="Calculation 4 5 2 3 7" xfId="16668"/>
    <cellStyle name="Calculation 4 5 2 4" xfId="1731"/>
    <cellStyle name="Calculation 4 5 2 4 2" xfId="1732"/>
    <cellStyle name="Calculation 4 5 2 4 2 2" xfId="33093"/>
    <cellStyle name="Calculation 4 5 2 4 2 2 2" xfId="48804"/>
    <cellStyle name="Calculation 4 5 2 4 2 3" xfId="24473"/>
    <cellStyle name="Calculation 4 5 2 4 2 3 2" xfId="40581"/>
    <cellStyle name="Calculation 4 5 2 4 2 4" xfId="11603"/>
    <cellStyle name="Calculation 4 5 2 4 3" xfId="1733"/>
    <cellStyle name="Calculation 4 5 2 4 3 2" xfId="30123"/>
    <cellStyle name="Calculation 4 5 2 4 3 2 2" xfId="45945"/>
    <cellStyle name="Calculation 4 5 2 4 3 3" xfId="22205"/>
    <cellStyle name="Calculation 4 5 2 4 3 3 2" xfId="38424"/>
    <cellStyle name="Calculation 4 5 2 4 3 4" xfId="11436"/>
    <cellStyle name="Calculation 4 5 2 4 4" xfId="28318"/>
    <cellStyle name="Calculation 4 5 2 4 4 2" xfId="44272"/>
    <cellStyle name="Calculation 4 5 2 4 5" xfId="20837"/>
    <cellStyle name="Calculation 4 5 2 4 5 2" xfId="37188"/>
    <cellStyle name="Calculation 4 5 2 4 6" xfId="17439"/>
    <cellStyle name="Calculation 4 5 2 5" xfId="1734"/>
    <cellStyle name="Calculation 4 5 2 5 2" xfId="1735"/>
    <cellStyle name="Calculation 4 5 2 5 2 2" xfId="34188"/>
    <cellStyle name="Calculation 4 5 2 5 2 2 2" xfId="49899"/>
    <cellStyle name="Calculation 4 5 2 5 2 3" xfId="25294"/>
    <cellStyle name="Calculation 4 5 2 5 2 3 2" xfId="41402"/>
    <cellStyle name="Calculation 4 5 2 5 2 4" xfId="9886"/>
    <cellStyle name="Calculation 4 5 2 5 3" xfId="1736"/>
    <cellStyle name="Calculation 4 5 2 5 3 2" xfId="31367"/>
    <cellStyle name="Calculation 4 5 2 5 3 2 2" xfId="47146"/>
    <cellStyle name="Calculation 4 5 2 5 3 3" xfId="23182"/>
    <cellStyle name="Calculation 4 5 2 5 3 3 2" xfId="39358"/>
    <cellStyle name="Calculation 4 5 2 5 3 4" xfId="17544"/>
    <cellStyle name="Calculation 4 5 2 5 4" xfId="26606"/>
    <cellStyle name="Calculation 4 5 2 5 4 2" xfId="42649"/>
    <cellStyle name="Calculation 4 5 2 5 5" xfId="19555"/>
    <cellStyle name="Calculation 4 5 2 5 5 2" xfId="35995"/>
    <cellStyle name="Calculation 4 5 2 5 6" xfId="14653"/>
    <cellStyle name="Calculation 4 5 2 6" xfId="1737"/>
    <cellStyle name="Calculation 4 5 2 6 2" xfId="30766"/>
    <cellStyle name="Calculation 4 5 2 6 2 2" xfId="46567"/>
    <cellStyle name="Calculation 4 5 2 6 3" xfId="22709"/>
    <cellStyle name="Calculation 4 5 2 6 3 2" xfId="38907"/>
    <cellStyle name="Calculation 4 5 2 6 4" xfId="12392"/>
    <cellStyle name="Calculation 4 5 2 7" xfId="26026"/>
    <cellStyle name="Calculation 4 5 2 7 2" xfId="42112"/>
    <cellStyle name="Calculation 4 5 2 8" xfId="19091"/>
    <cellStyle name="Calculation 4 5 2 8 2" xfId="35574"/>
    <cellStyle name="Calculation 4 5 2 9" xfId="11303"/>
    <cellStyle name="Calculation 4 5 3" xfId="1738"/>
    <cellStyle name="Calculation 4 5 3 2" xfId="1739"/>
    <cellStyle name="Calculation 4 5 3 2 2" xfId="1740"/>
    <cellStyle name="Calculation 4 5 3 2 2 2" xfId="32109"/>
    <cellStyle name="Calculation 4 5 3 2 2 2 2" xfId="47865"/>
    <cellStyle name="Calculation 4 5 3 2 2 3" xfId="23765"/>
    <cellStyle name="Calculation 4 5 3 2 2 3 2" xfId="39918"/>
    <cellStyle name="Calculation 4 5 3 2 2 4" xfId="18329"/>
    <cellStyle name="Calculation 4 5 3 2 3" xfId="1741"/>
    <cellStyle name="Calculation 4 5 3 2 3 2" xfId="34468"/>
    <cellStyle name="Calculation 4 5 3 2 3 2 2" xfId="50179"/>
    <cellStyle name="Calculation 4 5 3 2 3 3" xfId="25494"/>
    <cellStyle name="Calculation 4 5 3 2 3 3 2" xfId="41602"/>
    <cellStyle name="Calculation 4 5 3 2 3 4" xfId="34997"/>
    <cellStyle name="Calculation 4 5 3 2 4" xfId="1742"/>
    <cellStyle name="Calculation 4 5 3 2 4 2" xfId="29130"/>
    <cellStyle name="Calculation 4 5 3 2 4 2 2" xfId="45018"/>
    <cellStyle name="Calculation 4 5 3 2 4 3" xfId="21488"/>
    <cellStyle name="Calculation 4 5 3 2 4 3 2" xfId="37773"/>
    <cellStyle name="Calculation 4 5 3 2 4 4" xfId="16477"/>
    <cellStyle name="Calculation 4 5 3 2 5" xfId="27339"/>
    <cellStyle name="Calculation 4 5 3 2 5 2" xfId="43359"/>
    <cellStyle name="Calculation 4 5 3 2 6" xfId="20132"/>
    <cellStyle name="Calculation 4 5 3 2 6 2" xfId="36549"/>
    <cellStyle name="Calculation 4 5 3 2 7" xfId="18019"/>
    <cellStyle name="Calculation 4 5 3 3" xfId="1743"/>
    <cellStyle name="Calculation 4 5 3 3 2" xfId="1744"/>
    <cellStyle name="Calculation 4 5 3 3 2 2" xfId="32654"/>
    <cellStyle name="Calculation 4 5 3 3 2 2 2" xfId="48366"/>
    <cellStyle name="Calculation 4 5 3 3 2 3" xfId="24189"/>
    <cellStyle name="Calculation 4 5 3 3 2 3 2" xfId="40298"/>
    <cellStyle name="Calculation 4 5 3 3 2 4" xfId="18082"/>
    <cellStyle name="Calculation 4 5 3 3 3" xfId="1745"/>
    <cellStyle name="Calculation 4 5 3 3 3 2" xfId="33625"/>
    <cellStyle name="Calculation 4 5 3 3 3 2 2" xfId="49336"/>
    <cellStyle name="Calculation 4 5 3 3 3 3" xfId="24884"/>
    <cellStyle name="Calculation 4 5 3 3 3 3 2" xfId="40992"/>
    <cellStyle name="Calculation 4 5 3 3 3 4" xfId="13576"/>
    <cellStyle name="Calculation 4 5 3 3 4" xfId="1746"/>
    <cellStyle name="Calculation 4 5 3 3 4 2" xfId="29659"/>
    <cellStyle name="Calculation 4 5 3 3 4 2 2" xfId="45503"/>
    <cellStyle name="Calculation 4 5 3 3 4 3" xfId="21897"/>
    <cellStyle name="Calculation 4 5 3 3 4 3 2" xfId="38138"/>
    <cellStyle name="Calculation 4 5 3 3 4 4" xfId="16962"/>
    <cellStyle name="Calculation 4 5 3 3 5" xfId="27868"/>
    <cellStyle name="Calculation 4 5 3 3 5 2" xfId="43844"/>
    <cellStyle name="Calculation 4 5 3 3 6" xfId="20541"/>
    <cellStyle name="Calculation 4 5 3 3 6 2" xfId="36914"/>
    <cellStyle name="Calculation 4 5 3 3 7" xfId="18184"/>
    <cellStyle name="Calculation 4 5 3 4" xfId="1747"/>
    <cellStyle name="Calculation 4 5 3 4 2" xfId="1748"/>
    <cellStyle name="Calculation 4 5 3 4 2 2" xfId="33280"/>
    <cellStyle name="Calculation 4 5 3 4 2 2 2" xfId="48991"/>
    <cellStyle name="Calculation 4 5 3 4 2 3" xfId="24620"/>
    <cellStyle name="Calculation 4 5 3 4 2 3 2" xfId="40728"/>
    <cellStyle name="Calculation 4 5 3 4 2 4" xfId="13093"/>
    <cellStyle name="Calculation 4 5 3 4 3" xfId="1749"/>
    <cellStyle name="Calculation 4 5 3 4 3 2" xfId="30328"/>
    <cellStyle name="Calculation 4 5 3 4 3 2 2" xfId="46130"/>
    <cellStyle name="Calculation 4 5 3 4 3 3" xfId="22370"/>
    <cellStyle name="Calculation 4 5 3 4 3 3 2" xfId="38569"/>
    <cellStyle name="Calculation 4 5 3 4 3 4" xfId="10612"/>
    <cellStyle name="Calculation 4 5 3 4 4" xfId="28518"/>
    <cellStyle name="Calculation 4 5 3 4 4 2" xfId="44452"/>
    <cellStyle name="Calculation 4 5 3 4 5" xfId="20998"/>
    <cellStyle name="Calculation 4 5 3 4 5 2" xfId="37329"/>
    <cellStyle name="Calculation 4 5 3 4 6" xfId="16104"/>
    <cellStyle name="Calculation 4 5 3 5" xfId="1750"/>
    <cellStyle name="Calculation 4 5 3 5 2" xfId="1751"/>
    <cellStyle name="Calculation 4 5 3 5 2 2" xfId="33721"/>
    <cellStyle name="Calculation 4 5 3 5 2 2 2" xfId="49432"/>
    <cellStyle name="Calculation 4 5 3 5 2 3" xfId="24950"/>
    <cellStyle name="Calculation 4 5 3 5 2 3 2" xfId="41058"/>
    <cellStyle name="Calculation 4 5 3 5 2 4" xfId="18013"/>
    <cellStyle name="Calculation 4 5 3 5 3" xfId="1752"/>
    <cellStyle name="Calculation 4 5 3 5 3 2" xfId="31565"/>
    <cellStyle name="Calculation 4 5 3 5 3 2 2" xfId="47324"/>
    <cellStyle name="Calculation 4 5 3 5 3 3" xfId="23341"/>
    <cellStyle name="Calculation 4 5 3 5 3 3 2" xfId="39497"/>
    <cellStyle name="Calculation 4 5 3 5 3 4" xfId="15646"/>
    <cellStyle name="Calculation 4 5 3 5 4" xfId="26804"/>
    <cellStyle name="Calculation 4 5 3 5 4 2" xfId="42827"/>
    <cellStyle name="Calculation 4 5 3 5 5" xfId="19714"/>
    <cellStyle name="Calculation 4 5 3 5 5 2" xfId="36134"/>
    <cellStyle name="Calculation 4 5 3 5 6" xfId="12517"/>
    <cellStyle name="Calculation 4 5 3 6" xfId="1753"/>
    <cellStyle name="Calculation 4 5 3 6 2" xfId="30969"/>
    <cellStyle name="Calculation 4 5 3 6 2 2" xfId="46770"/>
    <cellStyle name="Calculation 4 5 3 6 3" xfId="22866"/>
    <cellStyle name="Calculation 4 5 3 6 3 2" xfId="39064"/>
    <cellStyle name="Calculation 4 5 3 6 4" xfId="13552"/>
    <cellStyle name="Calculation 4 5 3 7" xfId="26224"/>
    <cellStyle name="Calculation 4 5 3 7 2" xfId="42290"/>
    <cellStyle name="Calculation 4 5 3 8" xfId="19250"/>
    <cellStyle name="Calculation 4 5 3 8 2" xfId="35713"/>
    <cellStyle name="Calculation 4 5 3 9" xfId="17438"/>
    <cellStyle name="Calculation 4 5 4" xfId="1754"/>
    <cellStyle name="Calculation 4 5 4 2" xfId="1755"/>
    <cellStyle name="Calculation 4 5 4 2 2" xfId="31760"/>
    <cellStyle name="Calculation 4 5 4 2 2 2" xfId="47517"/>
    <cellStyle name="Calculation 4 5 4 2 3" xfId="23494"/>
    <cellStyle name="Calculation 4 5 4 2 3 2" xfId="39648"/>
    <cellStyle name="Calculation 4 5 4 2 4" xfId="11582"/>
    <cellStyle name="Calculation 4 5 4 3" xfId="1756"/>
    <cellStyle name="Calculation 4 5 4 3 2" xfId="34546"/>
    <cellStyle name="Calculation 4 5 4 3 2 2" xfId="50257"/>
    <cellStyle name="Calculation 4 5 4 3 3" xfId="25549"/>
    <cellStyle name="Calculation 4 5 4 3 3 2" xfId="41657"/>
    <cellStyle name="Calculation 4 5 4 3 4" xfId="35075"/>
    <cellStyle name="Calculation 4 5 4 4" xfId="1757"/>
    <cellStyle name="Calculation 4 5 4 4 2" xfId="28782"/>
    <cellStyle name="Calculation 4 5 4 4 2 2" xfId="44671"/>
    <cellStyle name="Calculation 4 5 4 4 3" xfId="21217"/>
    <cellStyle name="Calculation 4 5 4 4 3 2" xfId="37503"/>
    <cellStyle name="Calculation 4 5 4 4 4" xfId="12174"/>
    <cellStyle name="Calculation 4 5 4 5" xfId="26991"/>
    <cellStyle name="Calculation 4 5 4 5 2" xfId="43012"/>
    <cellStyle name="Calculation 4 5 4 6" xfId="19861"/>
    <cellStyle name="Calculation 4 5 4 6 2" xfId="36279"/>
    <cellStyle name="Calculation 4 5 4 7" xfId="17363"/>
    <cellStyle name="Calculation 4 5 5" xfId="1758"/>
    <cellStyle name="Calculation 4 5 5 2" xfId="1759"/>
    <cellStyle name="Calculation 4 5 5 2 2" xfId="32928"/>
    <cellStyle name="Calculation 4 5 5 2 2 2" xfId="48639"/>
    <cellStyle name="Calculation 4 5 5 2 3" xfId="24345"/>
    <cellStyle name="Calculation 4 5 5 2 3 2" xfId="40453"/>
    <cellStyle name="Calculation 4 5 5 2 4" xfId="17510"/>
    <cellStyle name="Calculation 4 5 5 3" xfId="1760"/>
    <cellStyle name="Calculation 4 5 5 3 2" xfId="29958"/>
    <cellStyle name="Calculation 4 5 5 3 2 2" xfId="45781"/>
    <cellStyle name="Calculation 4 5 5 3 3" xfId="22076"/>
    <cellStyle name="Calculation 4 5 5 3 3 2" xfId="38296"/>
    <cellStyle name="Calculation 4 5 5 3 4" xfId="12590"/>
    <cellStyle name="Calculation 4 5 5 4" xfId="28153"/>
    <cellStyle name="Calculation 4 5 5 4 2" xfId="44108"/>
    <cellStyle name="Calculation 4 5 5 5" xfId="20708"/>
    <cellStyle name="Calculation 4 5 5 5 2" xfId="37060"/>
    <cellStyle name="Calculation 4 5 5 6" xfId="13588"/>
    <cellStyle name="Calculation 4 5 6" xfId="1761"/>
    <cellStyle name="Calculation 4 5 6 2" xfId="1762"/>
    <cellStyle name="Calculation 4 5 6 2 2" xfId="34173"/>
    <cellStyle name="Calculation 4 5 6 2 2 2" xfId="49884"/>
    <cellStyle name="Calculation 4 5 6 2 3" xfId="25284"/>
    <cellStyle name="Calculation 4 5 6 2 3 2" xfId="41392"/>
    <cellStyle name="Calculation 4 5 6 2 4" xfId="10586"/>
    <cellStyle name="Calculation 4 5 6 3" xfId="1763"/>
    <cellStyle name="Calculation 4 5 6 3 2" xfId="31202"/>
    <cellStyle name="Calculation 4 5 6 3 2 2" xfId="46982"/>
    <cellStyle name="Calculation 4 5 6 3 3" xfId="23053"/>
    <cellStyle name="Calculation 4 5 6 3 3 2" xfId="39230"/>
    <cellStyle name="Calculation 4 5 6 3 4" xfId="14039"/>
    <cellStyle name="Calculation 4 5 6 4" xfId="26441"/>
    <cellStyle name="Calculation 4 5 6 4 2" xfId="42485"/>
    <cellStyle name="Calculation 4 5 6 5" xfId="19426"/>
    <cellStyle name="Calculation 4 5 6 5 2" xfId="35867"/>
    <cellStyle name="Calculation 4 5 6 6" xfId="18224"/>
    <cellStyle name="Calculation 4 5 7" xfId="1764"/>
    <cellStyle name="Calculation 4 5 7 2" xfId="30600"/>
    <cellStyle name="Calculation 4 5 7 2 2" xfId="46401"/>
    <cellStyle name="Calculation 4 5 7 3" xfId="22579"/>
    <cellStyle name="Calculation 4 5 7 3 2" xfId="38777"/>
    <cellStyle name="Calculation 4 5 7 4" xfId="12981"/>
    <cellStyle name="Calculation 4 5 8" xfId="25861"/>
    <cellStyle name="Calculation 4 5 8 2" xfId="41948"/>
    <cellStyle name="Calculation 4 5 9" xfId="18962"/>
    <cellStyle name="Calculation 4 5 9 2" xfId="35446"/>
    <cellStyle name="Calculation 4 6" xfId="1765"/>
    <cellStyle name="Calculation 4 6 2" xfId="1766"/>
    <cellStyle name="Calculation 4 6 2 2" xfId="1767"/>
    <cellStyle name="Calculation 4 6 2 2 2" xfId="31858"/>
    <cellStyle name="Calculation 4 6 2 2 2 2" xfId="47615"/>
    <cellStyle name="Calculation 4 6 2 2 3" xfId="23571"/>
    <cellStyle name="Calculation 4 6 2 2 3 2" xfId="39725"/>
    <cellStyle name="Calculation 4 6 2 2 4" xfId="16279"/>
    <cellStyle name="Calculation 4 6 2 3" xfId="1768"/>
    <cellStyle name="Calculation 4 6 2 3 2" xfId="30436"/>
    <cellStyle name="Calculation 4 6 2 3 2 2" xfId="46237"/>
    <cellStyle name="Calculation 4 6 2 3 3" xfId="22454"/>
    <cellStyle name="Calculation 4 6 2 3 3 2" xfId="38652"/>
    <cellStyle name="Calculation 4 6 2 3 4" xfId="18410"/>
    <cellStyle name="Calculation 4 6 2 4" xfId="1769"/>
    <cellStyle name="Calculation 4 6 2 4 2" xfId="28880"/>
    <cellStyle name="Calculation 4 6 2 4 2 2" xfId="44769"/>
    <cellStyle name="Calculation 4 6 2 4 3" xfId="21294"/>
    <cellStyle name="Calculation 4 6 2 4 3 2" xfId="37580"/>
    <cellStyle name="Calculation 4 6 2 4 4" xfId="15889"/>
    <cellStyle name="Calculation 4 6 2 5" xfId="27089"/>
    <cellStyle name="Calculation 4 6 2 5 2" xfId="43110"/>
    <cellStyle name="Calculation 4 6 2 6" xfId="19938"/>
    <cellStyle name="Calculation 4 6 2 6 2" xfId="36356"/>
    <cellStyle name="Calculation 4 6 2 7" xfId="16017"/>
    <cellStyle name="Calculation 4 6 3" xfId="1770"/>
    <cellStyle name="Calculation 4 6 3 2" xfId="1771"/>
    <cellStyle name="Calculation 4 6 3 2 2" xfId="32389"/>
    <cellStyle name="Calculation 4 6 3 2 2 2" xfId="48121"/>
    <cellStyle name="Calculation 4 6 3 2 3" xfId="23978"/>
    <cellStyle name="Calculation 4 6 3 2 3 2" xfId="40107"/>
    <cellStyle name="Calculation 4 6 3 2 4" xfId="13656"/>
    <cellStyle name="Calculation 4 6 3 3" xfId="1772"/>
    <cellStyle name="Calculation 4 6 3 3 2" xfId="34117"/>
    <cellStyle name="Calculation 4 6 3 3 2 2" xfId="49828"/>
    <cellStyle name="Calculation 4 6 3 3 3" xfId="25245"/>
    <cellStyle name="Calculation 4 6 3 3 3 2" xfId="41353"/>
    <cellStyle name="Calculation 4 6 3 3 4" xfId="9951"/>
    <cellStyle name="Calculation 4 6 3 4" xfId="1773"/>
    <cellStyle name="Calculation 4 6 3 4 2" xfId="29394"/>
    <cellStyle name="Calculation 4 6 3 4 2 2" xfId="45258"/>
    <cellStyle name="Calculation 4 6 3 4 3" xfId="21686"/>
    <cellStyle name="Calculation 4 6 3 4 3 2" xfId="37947"/>
    <cellStyle name="Calculation 4 6 3 4 4" xfId="11845"/>
    <cellStyle name="Calculation 4 6 3 5" xfId="27603"/>
    <cellStyle name="Calculation 4 6 3 5 2" xfId="43599"/>
    <cellStyle name="Calculation 4 6 3 6" xfId="20330"/>
    <cellStyle name="Calculation 4 6 3 6 2" xfId="36723"/>
    <cellStyle name="Calculation 4 6 3 7" xfId="11952"/>
    <cellStyle name="Calculation 4 6 4" xfId="1774"/>
    <cellStyle name="Calculation 4 6 4 2" xfId="1775"/>
    <cellStyle name="Calculation 4 6 4 2 2" xfId="33026"/>
    <cellStyle name="Calculation 4 6 4 2 2 2" xfId="48737"/>
    <cellStyle name="Calculation 4 6 4 2 3" xfId="24421"/>
    <cellStyle name="Calculation 4 6 4 2 3 2" xfId="40529"/>
    <cellStyle name="Calculation 4 6 4 2 4" xfId="15062"/>
    <cellStyle name="Calculation 4 6 4 3" xfId="1776"/>
    <cellStyle name="Calculation 4 6 4 3 2" xfId="30056"/>
    <cellStyle name="Calculation 4 6 4 3 2 2" xfId="45878"/>
    <cellStyle name="Calculation 4 6 4 3 3" xfId="22153"/>
    <cellStyle name="Calculation 4 6 4 3 3 2" xfId="38372"/>
    <cellStyle name="Calculation 4 6 4 3 4" xfId="12045"/>
    <cellStyle name="Calculation 4 6 4 4" xfId="28251"/>
    <cellStyle name="Calculation 4 6 4 4 2" xfId="44205"/>
    <cellStyle name="Calculation 4 6 4 5" xfId="20785"/>
    <cellStyle name="Calculation 4 6 4 5 2" xfId="37136"/>
    <cellStyle name="Calculation 4 6 4 6" xfId="16982"/>
    <cellStyle name="Calculation 4 6 5" xfId="1777"/>
    <cellStyle name="Calculation 4 6 5 2" xfId="1778"/>
    <cellStyle name="Calculation 4 6 5 2 2" xfId="34177"/>
    <cellStyle name="Calculation 4 6 5 2 2 2" xfId="49888"/>
    <cellStyle name="Calculation 4 6 5 2 3" xfId="25288"/>
    <cellStyle name="Calculation 4 6 5 2 3 2" xfId="41396"/>
    <cellStyle name="Calculation 4 6 5 2 4" xfId="9783"/>
    <cellStyle name="Calculation 4 6 5 3" xfId="1779"/>
    <cellStyle name="Calculation 4 6 5 3 2" xfId="31300"/>
    <cellStyle name="Calculation 4 6 5 3 2 2" xfId="47079"/>
    <cellStyle name="Calculation 4 6 5 3 3" xfId="23130"/>
    <cellStyle name="Calculation 4 6 5 3 3 2" xfId="39306"/>
    <cellStyle name="Calculation 4 6 5 3 4" xfId="14380"/>
    <cellStyle name="Calculation 4 6 5 4" xfId="26539"/>
    <cellStyle name="Calculation 4 6 5 4 2" xfId="42582"/>
    <cellStyle name="Calculation 4 6 5 5" xfId="19503"/>
    <cellStyle name="Calculation 4 6 5 5 2" xfId="35943"/>
    <cellStyle name="Calculation 4 6 5 6" xfId="18328"/>
    <cellStyle name="Calculation 4 6 6" xfId="1780"/>
    <cellStyle name="Calculation 4 6 6 2" xfId="30699"/>
    <cellStyle name="Calculation 4 6 6 2 2" xfId="46500"/>
    <cellStyle name="Calculation 4 6 6 3" xfId="22657"/>
    <cellStyle name="Calculation 4 6 6 3 2" xfId="38855"/>
    <cellStyle name="Calculation 4 6 6 4" xfId="10398"/>
    <cellStyle name="Calculation 4 6 7" xfId="25959"/>
    <cellStyle name="Calculation 4 6 7 2" xfId="42045"/>
    <cellStyle name="Calculation 4 6 8" xfId="19039"/>
    <cellStyle name="Calculation 4 6 8 2" xfId="35522"/>
    <cellStyle name="Calculation 4 6 9" xfId="13114"/>
    <cellStyle name="Calculation 4 7" xfId="1781"/>
    <cellStyle name="Calculation 4 7 2" xfId="1782"/>
    <cellStyle name="Calculation 4 7 2 2" xfId="1783"/>
    <cellStyle name="Calculation 4 7 2 2 2" xfId="32037"/>
    <cellStyle name="Calculation 4 7 2 2 2 2" xfId="47794"/>
    <cellStyle name="Calculation 4 7 2 2 3" xfId="23710"/>
    <cellStyle name="Calculation 4 7 2 2 3 2" xfId="39864"/>
    <cellStyle name="Calculation 4 7 2 2 4" xfId="15767"/>
    <cellStyle name="Calculation 4 7 2 3" xfId="1784"/>
    <cellStyle name="Calculation 4 7 2 3 2" xfId="34576"/>
    <cellStyle name="Calculation 4 7 2 3 2 2" xfId="50287"/>
    <cellStyle name="Calculation 4 7 2 3 3" xfId="25570"/>
    <cellStyle name="Calculation 4 7 2 3 3 2" xfId="41678"/>
    <cellStyle name="Calculation 4 7 2 3 4" xfId="35105"/>
    <cellStyle name="Calculation 4 7 2 4" xfId="1785"/>
    <cellStyle name="Calculation 4 7 2 4 2" xfId="29059"/>
    <cellStyle name="Calculation 4 7 2 4 2 2" xfId="44948"/>
    <cellStyle name="Calculation 4 7 2 4 3" xfId="21433"/>
    <cellStyle name="Calculation 4 7 2 4 3 2" xfId="37719"/>
    <cellStyle name="Calculation 4 7 2 4 4" xfId="12194"/>
    <cellStyle name="Calculation 4 7 2 5" xfId="27268"/>
    <cellStyle name="Calculation 4 7 2 5 2" xfId="43289"/>
    <cellStyle name="Calculation 4 7 2 6" xfId="20077"/>
    <cellStyle name="Calculation 4 7 2 6 2" xfId="36495"/>
    <cellStyle name="Calculation 4 7 2 7" xfId="14442"/>
    <cellStyle name="Calculation 4 7 3" xfId="1786"/>
    <cellStyle name="Calculation 4 7 3 2" xfId="1787"/>
    <cellStyle name="Calculation 4 7 3 2 2" xfId="32579"/>
    <cellStyle name="Calculation 4 7 3 2 2 2" xfId="48299"/>
    <cellStyle name="Calculation 4 7 3 2 3" xfId="24129"/>
    <cellStyle name="Calculation 4 7 3 2 3 2" xfId="40246"/>
    <cellStyle name="Calculation 4 7 3 2 4" xfId="12561"/>
    <cellStyle name="Calculation 4 7 3 3" xfId="1788"/>
    <cellStyle name="Calculation 4 7 3 3 2" xfId="34261"/>
    <cellStyle name="Calculation 4 7 3 3 2 2" xfId="49972"/>
    <cellStyle name="Calculation 4 7 3 3 3" xfId="25347"/>
    <cellStyle name="Calculation 4 7 3 3 3 2" xfId="41455"/>
    <cellStyle name="Calculation 4 7 3 3 4" xfId="18841"/>
    <cellStyle name="Calculation 4 7 3 4" xfId="1789"/>
    <cellStyle name="Calculation 4 7 3 4 2" xfId="29584"/>
    <cellStyle name="Calculation 4 7 3 4 2 2" xfId="45436"/>
    <cellStyle name="Calculation 4 7 3 4 3" xfId="21837"/>
    <cellStyle name="Calculation 4 7 3 4 3 2" xfId="38086"/>
    <cellStyle name="Calculation 4 7 3 4 4" xfId="11873"/>
    <cellStyle name="Calculation 4 7 3 5" xfId="27793"/>
    <cellStyle name="Calculation 4 7 3 5 2" xfId="43777"/>
    <cellStyle name="Calculation 4 7 3 6" xfId="20481"/>
    <cellStyle name="Calculation 4 7 3 6 2" xfId="36862"/>
    <cellStyle name="Calculation 4 7 3 7" xfId="11130"/>
    <cellStyle name="Calculation 4 7 4" xfId="1790"/>
    <cellStyle name="Calculation 4 7 4 2" xfId="1791"/>
    <cellStyle name="Calculation 4 7 4 2 2" xfId="33208"/>
    <cellStyle name="Calculation 4 7 4 2 2 2" xfId="48919"/>
    <cellStyle name="Calculation 4 7 4 2 3" xfId="24563"/>
    <cellStyle name="Calculation 4 7 4 2 3 2" xfId="40671"/>
    <cellStyle name="Calculation 4 7 4 2 4" xfId="18009"/>
    <cellStyle name="Calculation 4 7 4 3" xfId="1792"/>
    <cellStyle name="Calculation 4 7 4 3 2" xfId="30246"/>
    <cellStyle name="Calculation 4 7 4 3 2 2" xfId="46056"/>
    <cellStyle name="Calculation 4 7 4 3 3" xfId="22304"/>
    <cellStyle name="Calculation 4 7 4 3 3 2" xfId="38511"/>
    <cellStyle name="Calculation 4 7 4 3 4" xfId="9963"/>
    <cellStyle name="Calculation 4 7 4 4" xfId="28441"/>
    <cellStyle name="Calculation 4 7 4 4 2" xfId="44383"/>
    <cellStyle name="Calculation 4 7 4 5" xfId="20936"/>
    <cellStyle name="Calculation 4 7 4 5 2" xfId="37275"/>
    <cellStyle name="Calculation 4 7 4 6" xfId="17980"/>
    <cellStyle name="Calculation 4 7 5" xfId="1793"/>
    <cellStyle name="Calculation 4 7 5 2" xfId="1794"/>
    <cellStyle name="Calculation 4 7 5 2 2" xfId="34642"/>
    <cellStyle name="Calculation 4 7 5 2 2 2" xfId="50353"/>
    <cellStyle name="Calculation 4 7 5 2 3" xfId="25617"/>
    <cellStyle name="Calculation 4 7 5 2 3 2" xfId="41725"/>
    <cellStyle name="Calculation 4 7 5 2 4" xfId="35171"/>
    <cellStyle name="Calculation 4 7 5 3" xfId="1795"/>
    <cellStyle name="Calculation 4 7 5 3 2" xfId="31490"/>
    <cellStyle name="Calculation 4 7 5 3 2 2" xfId="47257"/>
    <cellStyle name="Calculation 4 7 5 3 3" xfId="23281"/>
    <cellStyle name="Calculation 4 7 5 3 3 2" xfId="39445"/>
    <cellStyle name="Calculation 4 7 5 3 4" xfId="13259"/>
    <cellStyle name="Calculation 4 7 5 4" xfId="26729"/>
    <cellStyle name="Calculation 4 7 5 4 2" xfId="42760"/>
    <cellStyle name="Calculation 4 7 5 5" xfId="19654"/>
    <cellStyle name="Calculation 4 7 5 5 2" xfId="36082"/>
    <cellStyle name="Calculation 4 7 5 6" xfId="12924"/>
    <cellStyle name="Calculation 4 7 6" xfId="1796"/>
    <cellStyle name="Calculation 4 7 6 2" xfId="30881"/>
    <cellStyle name="Calculation 4 7 6 2 2" xfId="46682"/>
    <cellStyle name="Calculation 4 7 6 3" xfId="22798"/>
    <cellStyle name="Calculation 4 7 6 3 2" xfId="38996"/>
    <cellStyle name="Calculation 4 7 6 4" xfId="12508"/>
    <cellStyle name="Calculation 4 7 7" xfId="26149"/>
    <cellStyle name="Calculation 4 7 7 2" xfId="42223"/>
    <cellStyle name="Calculation 4 7 8" xfId="19190"/>
    <cellStyle name="Calculation 4 7 8 2" xfId="35661"/>
    <cellStyle name="Calculation 4 7 9" xfId="15084"/>
    <cellStyle name="Calculation 4 8" xfId="1797"/>
    <cellStyle name="Calculation 4 8 2" xfId="1798"/>
    <cellStyle name="Calculation 4 8 2 2" xfId="31127"/>
    <cellStyle name="Calculation 4 8 2 2 2" xfId="46915"/>
    <cellStyle name="Calculation 4 8 2 3" xfId="22993"/>
    <cellStyle name="Calculation 4 8 2 3 2" xfId="39178"/>
    <cellStyle name="Calculation 4 8 2 4" xfId="12719"/>
    <cellStyle name="Calculation 4 8 3" xfId="1799"/>
    <cellStyle name="Calculation 4 8 3 2" xfId="33722"/>
    <cellStyle name="Calculation 4 8 3 2 2" xfId="49433"/>
    <cellStyle name="Calculation 4 8 3 3" xfId="24951"/>
    <cellStyle name="Calculation 4 8 3 3 2" xfId="41059"/>
    <cellStyle name="Calculation 4 8 3 4" xfId="15755"/>
    <cellStyle name="Calculation 4 8 4" xfId="1800"/>
    <cellStyle name="Calculation 4 8 4 2" xfId="18620"/>
    <cellStyle name="Calculation 4 8 4 2 2" xfId="28656"/>
    <cellStyle name="Calculation 4 8 4 2 2 2" xfId="44576"/>
    <cellStyle name="Calculation 4 8 4 2 3" xfId="35372"/>
    <cellStyle name="Calculation 4 8 4 3" xfId="21111"/>
    <cellStyle name="Calculation 4 8 4 3 2" xfId="37428"/>
    <cellStyle name="Calculation 4 8 4 4" xfId="13156"/>
    <cellStyle name="Calculation 4 8 5" xfId="26366"/>
    <cellStyle name="Calculation 4 8 5 2" xfId="42418"/>
    <cellStyle name="Calculation 4 8 6" xfId="19366"/>
    <cellStyle name="Calculation 4 8 6 2" xfId="35815"/>
    <cellStyle name="Calculation 4 8 7" xfId="15438"/>
    <cellStyle name="Calculation 4 9" xfId="1801"/>
    <cellStyle name="Calculation 4 9 2" xfId="1802"/>
    <cellStyle name="Calculation 4 9 2 2" xfId="31688"/>
    <cellStyle name="Calculation 4 9 2 2 2" xfId="47445"/>
    <cellStyle name="Calculation 4 9 2 3" xfId="23438"/>
    <cellStyle name="Calculation 4 9 2 3 2" xfId="39592"/>
    <cellStyle name="Calculation 4 9 2 4" xfId="14462"/>
    <cellStyle name="Calculation 4 9 3" xfId="1803"/>
    <cellStyle name="Calculation 4 9 3 2" xfId="34480"/>
    <cellStyle name="Calculation 4 9 3 2 2" xfId="50191"/>
    <cellStyle name="Calculation 4 9 3 3" xfId="25503"/>
    <cellStyle name="Calculation 4 9 3 3 2" xfId="41611"/>
    <cellStyle name="Calculation 4 9 3 4" xfId="35009"/>
    <cellStyle name="Calculation 4 9 4" xfId="1804"/>
    <cellStyle name="Calculation 4 9 4 2" xfId="28711"/>
    <cellStyle name="Calculation 4 9 4 2 2" xfId="44600"/>
    <cellStyle name="Calculation 4 9 4 3" xfId="21161"/>
    <cellStyle name="Calculation 4 9 4 3 2" xfId="37447"/>
    <cellStyle name="Calculation 4 9 4 4" xfId="13237"/>
    <cellStyle name="Calculation 4 9 5" xfId="26920"/>
    <cellStyle name="Calculation 4 9 5 2" xfId="42941"/>
    <cellStyle name="Calculation 4 9 6" xfId="19805"/>
    <cellStyle name="Calculation 4 9 6 2" xfId="36223"/>
    <cellStyle name="Calculation 4 9 7" xfId="10351"/>
    <cellStyle name="Calculation 5" xfId="1805"/>
    <cellStyle name="Calculation 5 10" xfId="18961"/>
    <cellStyle name="Calculation 5 10 2" xfId="35445"/>
    <cellStyle name="Calculation 5 11" xfId="10466"/>
    <cellStyle name="Calculation 5 2" xfId="1806"/>
    <cellStyle name="Calculation 5 2 10" xfId="14370"/>
    <cellStyle name="Calculation 5 2 2" xfId="1807"/>
    <cellStyle name="Calculation 5 2 2 2" xfId="1808"/>
    <cellStyle name="Calculation 5 2 2 2 2" xfId="1809"/>
    <cellStyle name="Calculation 5 2 2 2 2 2" xfId="32001"/>
    <cellStyle name="Calculation 5 2 2 2 2 2 2" xfId="47758"/>
    <cellStyle name="Calculation 5 2 2 2 2 3" xfId="23682"/>
    <cellStyle name="Calculation 5 2 2 2 2 3 2" xfId="39836"/>
    <cellStyle name="Calculation 5 2 2 2 2 4" xfId="13998"/>
    <cellStyle name="Calculation 5 2 2 2 3" xfId="1810"/>
    <cellStyle name="Calculation 5 2 2 2 3 2" xfId="33761"/>
    <cellStyle name="Calculation 5 2 2 2 3 2 2" xfId="49472"/>
    <cellStyle name="Calculation 5 2 2 2 3 3" xfId="24979"/>
    <cellStyle name="Calculation 5 2 2 2 3 3 2" xfId="41087"/>
    <cellStyle name="Calculation 5 2 2 2 3 4" xfId="17172"/>
    <cellStyle name="Calculation 5 2 2 2 4" xfId="1811"/>
    <cellStyle name="Calculation 5 2 2 2 4 2" xfId="29023"/>
    <cellStyle name="Calculation 5 2 2 2 4 2 2" xfId="44912"/>
    <cellStyle name="Calculation 5 2 2 2 4 3" xfId="21405"/>
    <cellStyle name="Calculation 5 2 2 2 4 3 2" xfId="37691"/>
    <cellStyle name="Calculation 5 2 2 2 4 4" xfId="16133"/>
    <cellStyle name="Calculation 5 2 2 2 5" xfId="27232"/>
    <cellStyle name="Calculation 5 2 2 2 5 2" xfId="43253"/>
    <cellStyle name="Calculation 5 2 2 2 6" xfId="20049"/>
    <cellStyle name="Calculation 5 2 2 2 6 2" xfId="36467"/>
    <cellStyle name="Calculation 5 2 2 2 7" xfId="12671"/>
    <cellStyle name="Calculation 5 2 2 3" xfId="1812"/>
    <cellStyle name="Calculation 5 2 2 3 2" xfId="1813"/>
    <cellStyle name="Calculation 5 2 2 3 2 2" xfId="32532"/>
    <cellStyle name="Calculation 5 2 2 3 2 2 2" xfId="48264"/>
    <cellStyle name="Calculation 5 2 2 3 2 3" xfId="24089"/>
    <cellStyle name="Calculation 5 2 2 3 2 3 2" xfId="40218"/>
    <cellStyle name="Calculation 5 2 2 3 2 4" xfId="10395"/>
    <cellStyle name="Calculation 5 2 2 3 3" xfId="1814"/>
    <cellStyle name="Calculation 5 2 2 3 3 2" xfId="34721"/>
    <cellStyle name="Calculation 5 2 2 3 3 2 2" xfId="50432"/>
    <cellStyle name="Calculation 5 2 2 3 3 3" xfId="25679"/>
    <cellStyle name="Calculation 5 2 2 3 3 3 2" xfId="41787"/>
    <cellStyle name="Calculation 5 2 2 3 3 4" xfId="35250"/>
    <cellStyle name="Calculation 5 2 2 3 4" xfId="1815"/>
    <cellStyle name="Calculation 5 2 2 3 4 2" xfId="29537"/>
    <cellStyle name="Calculation 5 2 2 3 4 2 2" xfId="45401"/>
    <cellStyle name="Calculation 5 2 2 3 4 3" xfId="21797"/>
    <cellStyle name="Calculation 5 2 2 3 4 3 2" xfId="38058"/>
    <cellStyle name="Calculation 5 2 2 3 4 4" xfId="13105"/>
    <cellStyle name="Calculation 5 2 2 3 5" xfId="27746"/>
    <cellStyle name="Calculation 5 2 2 3 5 2" xfId="43742"/>
    <cellStyle name="Calculation 5 2 2 3 6" xfId="20441"/>
    <cellStyle name="Calculation 5 2 2 3 6 2" xfId="36834"/>
    <cellStyle name="Calculation 5 2 2 3 7" xfId="13677"/>
    <cellStyle name="Calculation 5 2 2 4" xfId="1816"/>
    <cellStyle name="Calculation 5 2 2 4 2" xfId="1817"/>
    <cellStyle name="Calculation 5 2 2 4 2 2" xfId="33169"/>
    <cellStyle name="Calculation 5 2 2 4 2 2 2" xfId="48880"/>
    <cellStyle name="Calculation 5 2 2 4 2 3" xfId="24532"/>
    <cellStyle name="Calculation 5 2 2 4 2 3 2" xfId="40640"/>
    <cellStyle name="Calculation 5 2 2 4 2 4" xfId="17337"/>
    <cellStyle name="Calculation 5 2 2 4 3" xfId="1818"/>
    <cellStyle name="Calculation 5 2 2 4 3 2" xfId="30199"/>
    <cellStyle name="Calculation 5 2 2 4 3 2 2" xfId="46021"/>
    <cellStyle name="Calculation 5 2 2 4 3 3" xfId="22264"/>
    <cellStyle name="Calculation 5 2 2 4 3 3 2" xfId="38483"/>
    <cellStyle name="Calculation 5 2 2 4 3 4" xfId="14505"/>
    <cellStyle name="Calculation 5 2 2 4 4" xfId="28394"/>
    <cellStyle name="Calculation 5 2 2 4 4 2" xfId="44348"/>
    <cellStyle name="Calculation 5 2 2 4 5" xfId="20896"/>
    <cellStyle name="Calculation 5 2 2 4 5 2" xfId="37247"/>
    <cellStyle name="Calculation 5 2 2 4 6" xfId="15787"/>
    <cellStyle name="Calculation 5 2 2 5" xfId="1819"/>
    <cellStyle name="Calculation 5 2 2 5 2" xfId="1820"/>
    <cellStyle name="Calculation 5 2 2 5 2 2" xfId="30430"/>
    <cellStyle name="Calculation 5 2 2 5 2 2 2" xfId="46231"/>
    <cellStyle name="Calculation 5 2 2 5 2 3" xfId="22449"/>
    <cellStyle name="Calculation 5 2 2 5 2 3 2" xfId="38647"/>
    <cellStyle name="Calculation 5 2 2 5 2 4" xfId="10316"/>
    <cellStyle name="Calculation 5 2 2 5 3" xfId="1821"/>
    <cellStyle name="Calculation 5 2 2 5 3 2" xfId="31443"/>
    <cellStyle name="Calculation 5 2 2 5 3 2 2" xfId="47222"/>
    <cellStyle name="Calculation 5 2 2 5 3 3" xfId="23241"/>
    <cellStyle name="Calculation 5 2 2 5 3 3 2" xfId="39417"/>
    <cellStyle name="Calculation 5 2 2 5 3 4" xfId="13654"/>
    <cellStyle name="Calculation 5 2 2 5 4" xfId="26682"/>
    <cellStyle name="Calculation 5 2 2 5 4 2" xfId="42725"/>
    <cellStyle name="Calculation 5 2 2 5 5" xfId="19614"/>
    <cellStyle name="Calculation 5 2 2 5 5 2" xfId="36054"/>
    <cellStyle name="Calculation 5 2 2 5 6" xfId="16063"/>
    <cellStyle name="Calculation 5 2 2 6" xfId="1822"/>
    <cellStyle name="Calculation 5 2 2 6 2" xfId="30842"/>
    <cellStyle name="Calculation 5 2 2 6 2 2" xfId="46643"/>
    <cellStyle name="Calculation 5 2 2 6 3" xfId="22768"/>
    <cellStyle name="Calculation 5 2 2 6 3 2" xfId="38966"/>
    <cellStyle name="Calculation 5 2 2 6 4" xfId="11848"/>
    <cellStyle name="Calculation 5 2 2 7" xfId="26102"/>
    <cellStyle name="Calculation 5 2 2 7 2" xfId="42188"/>
    <cellStyle name="Calculation 5 2 2 8" xfId="19150"/>
    <cellStyle name="Calculation 5 2 2 8 2" xfId="35633"/>
    <cellStyle name="Calculation 5 2 2 9" xfId="17885"/>
    <cellStyle name="Calculation 5 2 3" xfId="1823"/>
    <cellStyle name="Calculation 5 2 3 10" xfId="14882"/>
    <cellStyle name="Calculation 5 2 3 2" xfId="1824"/>
    <cellStyle name="Calculation 5 2 3 2 2" xfId="1825"/>
    <cellStyle name="Calculation 5 2 3 2 2 2" xfId="32186"/>
    <cellStyle name="Calculation 5 2 3 2 2 2 2" xfId="47941"/>
    <cellStyle name="Calculation 5 2 3 2 2 3" xfId="23825"/>
    <cellStyle name="Calculation 5 2 3 2 2 3 2" xfId="39977"/>
    <cellStyle name="Calculation 5 2 3 2 2 4" xfId="15987"/>
    <cellStyle name="Calculation 5 2 3 2 2 5" xfId="11021"/>
    <cellStyle name="Calculation 5 2 3 2 3" xfId="1826"/>
    <cellStyle name="Calculation 5 2 3 2 3 2" xfId="33728"/>
    <cellStyle name="Calculation 5 2 3 2 3 2 2" xfId="49439"/>
    <cellStyle name="Calculation 5 2 3 2 3 3" xfId="24955"/>
    <cellStyle name="Calculation 5 2 3 2 3 3 2" xfId="41063"/>
    <cellStyle name="Calculation 5 2 3 2 3 4" xfId="17387"/>
    <cellStyle name="Calculation 5 2 3 2 3 5" xfId="17796"/>
    <cellStyle name="Calculation 5 2 3 2 4" xfId="1827"/>
    <cellStyle name="Calculation 5 2 3 2 4 2" xfId="29207"/>
    <cellStyle name="Calculation 5 2 3 2 4 2 2" xfId="45094"/>
    <cellStyle name="Calculation 5 2 3 2 4 3" xfId="21548"/>
    <cellStyle name="Calculation 5 2 3 2 4 3 2" xfId="37832"/>
    <cellStyle name="Calculation 5 2 3 2 4 4" xfId="13300"/>
    <cellStyle name="Calculation 5 2 3 2 4 5" xfId="10242"/>
    <cellStyle name="Calculation 5 2 3 2 5" xfId="27416"/>
    <cellStyle name="Calculation 5 2 3 2 5 2" xfId="43435"/>
    <cellStyle name="Calculation 5 2 3 2 6" xfId="20192"/>
    <cellStyle name="Calculation 5 2 3 2 6 2" xfId="36608"/>
    <cellStyle name="Calculation 5 2 3 2 7" xfId="11649"/>
    <cellStyle name="Calculation 5 2 3 2 8" xfId="11904"/>
    <cellStyle name="Calculation 5 2 3 3" xfId="1828"/>
    <cellStyle name="Calculation 5 2 3 3 2" xfId="1829"/>
    <cellStyle name="Calculation 5 2 3 3 2 2" xfId="32210"/>
    <cellStyle name="Calculation 5 2 3 3 2 2 2" xfId="47964"/>
    <cellStyle name="Calculation 5 2 3 3 2 3" xfId="23845"/>
    <cellStyle name="Calculation 5 2 3 3 2 3 2" xfId="39996"/>
    <cellStyle name="Calculation 5 2 3 3 2 4" xfId="10652"/>
    <cellStyle name="Calculation 5 2 3 3 3" xfId="1830"/>
    <cellStyle name="Calculation 5 2 3 3 3 2" xfId="34756"/>
    <cellStyle name="Calculation 5 2 3 3 3 2 2" xfId="50467"/>
    <cellStyle name="Calculation 5 2 3 3 3 3" xfId="25706"/>
    <cellStyle name="Calculation 5 2 3 3 3 3 2" xfId="41814"/>
    <cellStyle name="Calculation 5 2 3 3 3 4" xfId="35285"/>
    <cellStyle name="Calculation 5 2 3 3 4" xfId="1831"/>
    <cellStyle name="Calculation 5 2 3 3 4 2" xfId="29229"/>
    <cellStyle name="Calculation 5 2 3 3 4 2 2" xfId="45115"/>
    <cellStyle name="Calculation 5 2 3 3 4 3" xfId="21566"/>
    <cellStyle name="Calculation 5 2 3 3 4 3 2" xfId="37849"/>
    <cellStyle name="Calculation 5 2 3 3 4 4" xfId="12416"/>
    <cellStyle name="Calculation 5 2 3 3 5" xfId="27438"/>
    <cellStyle name="Calculation 5 2 3 3 5 2" xfId="43456"/>
    <cellStyle name="Calculation 5 2 3 3 6" xfId="20210"/>
    <cellStyle name="Calculation 5 2 3 3 6 2" xfId="36625"/>
    <cellStyle name="Calculation 5 2 3 3 7" xfId="17821"/>
    <cellStyle name="Calculation 5 2 3 4" xfId="1832"/>
    <cellStyle name="Calculation 5 2 3 4 2" xfId="1833"/>
    <cellStyle name="Calculation 5 2 3 4 2 2" xfId="32730"/>
    <cellStyle name="Calculation 5 2 3 4 2 2 2" xfId="48442"/>
    <cellStyle name="Calculation 5 2 3 4 2 3" xfId="24248"/>
    <cellStyle name="Calculation 5 2 3 4 2 3 2" xfId="40357"/>
    <cellStyle name="Calculation 5 2 3 4 2 4" xfId="15448"/>
    <cellStyle name="Calculation 5 2 3 4 3" xfId="1834"/>
    <cellStyle name="Calculation 5 2 3 4 3 2" xfId="34342"/>
    <cellStyle name="Calculation 5 2 3 4 3 2 2" xfId="50053"/>
    <cellStyle name="Calculation 5 2 3 4 3 3" xfId="25403"/>
    <cellStyle name="Calculation 5 2 3 4 3 3 2" xfId="41511"/>
    <cellStyle name="Calculation 5 2 3 4 3 4" xfId="34871"/>
    <cellStyle name="Calculation 5 2 3 4 4" xfId="1835"/>
    <cellStyle name="Calculation 5 2 3 4 4 2" xfId="29735"/>
    <cellStyle name="Calculation 5 2 3 4 4 2 2" xfId="45579"/>
    <cellStyle name="Calculation 5 2 3 4 4 3" xfId="21956"/>
    <cellStyle name="Calculation 5 2 3 4 4 3 2" xfId="38197"/>
    <cellStyle name="Calculation 5 2 3 4 4 4" xfId="9966"/>
    <cellStyle name="Calculation 5 2 3 4 5" xfId="27944"/>
    <cellStyle name="Calculation 5 2 3 4 5 2" xfId="43920"/>
    <cellStyle name="Calculation 5 2 3 4 6" xfId="20600"/>
    <cellStyle name="Calculation 5 2 3 4 6 2" xfId="36973"/>
    <cellStyle name="Calculation 5 2 3 4 7" xfId="18171"/>
    <cellStyle name="Calculation 5 2 3 5" xfId="1836"/>
    <cellStyle name="Calculation 5 2 3 5 2" xfId="1837"/>
    <cellStyle name="Calculation 5 2 3 5 2 2" xfId="33356"/>
    <cellStyle name="Calculation 5 2 3 5 2 2 2" xfId="49067"/>
    <cellStyle name="Calculation 5 2 3 5 2 3" xfId="24679"/>
    <cellStyle name="Calculation 5 2 3 5 2 3 2" xfId="40787"/>
    <cellStyle name="Calculation 5 2 3 5 2 4" xfId="13715"/>
    <cellStyle name="Calculation 5 2 3 5 3" xfId="1838"/>
    <cellStyle name="Calculation 5 2 3 5 3 2" xfId="30404"/>
    <cellStyle name="Calculation 5 2 3 5 3 2 2" xfId="46206"/>
    <cellStyle name="Calculation 5 2 3 5 3 3" xfId="22429"/>
    <cellStyle name="Calculation 5 2 3 5 3 3 2" xfId="38628"/>
    <cellStyle name="Calculation 5 2 3 5 3 4" xfId="16064"/>
    <cellStyle name="Calculation 5 2 3 5 4" xfId="28594"/>
    <cellStyle name="Calculation 5 2 3 5 4 2" xfId="44528"/>
    <cellStyle name="Calculation 5 2 3 5 5" xfId="21057"/>
    <cellStyle name="Calculation 5 2 3 5 5 2" xfId="37388"/>
    <cellStyle name="Calculation 5 2 3 5 6" xfId="13292"/>
    <cellStyle name="Calculation 5 2 3 6" xfId="1839"/>
    <cellStyle name="Calculation 5 2 3 6 2" xfId="1840"/>
    <cellStyle name="Calculation 5 2 3 6 2 2" xfId="34270"/>
    <cellStyle name="Calculation 5 2 3 6 2 2 2" xfId="49981"/>
    <cellStyle name="Calculation 5 2 3 6 2 3" xfId="25354"/>
    <cellStyle name="Calculation 5 2 3 6 2 3 2" xfId="41462"/>
    <cellStyle name="Calculation 5 2 3 6 2 4" xfId="17892"/>
    <cellStyle name="Calculation 5 2 3 6 2 5" xfId="18840"/>
    <cellStyle name="Calculation 5 2 3 6 3" xfId="1841"/>
    <cellStyle name="Calculation 5 2 3 6 3 2" xfId="31641"/>
    <cellStyle name="Calculation 5 2 3 6 3 2 2" xfId="47400"/>
    <cellStyle name="Calculation 5 2 3 6 3 3" xfId="23400"/>
    <cellStyle name="Calculation 5 2 3 6 3 3 2" xfId="39556"/>
    <cellStyle name="Calculation 5 2 3 6 3 4" xfId="15497"/>
    <cellStyle name="Calculation 5 2 3 6 3 5" xfId="11373"/>
    <cellStyle name="Calculation 5 2 3 6 4" xfId="26880"/>
    <cellStyle name="Calculation 5 2 3 6 4 2" xfId="42903"/>
    <cellStyle name="Calculation 5 2 3 6 5" xfId="19773"/>
    <cellStyle name="Calculation 5 2 3 6 5 2" xfId="36193"/>
    <cellStyle name="Calculation 5 2 3 6 6" xfId="11153"/>
    <cellStyle name="Calculation 5 2 3 6 7" xfId="12121"/>
    <cellStyle name="Calculation 5 2 3 7" xfId="1842"/>
    <cellStyle name="Calculation 5 2 3 7 2" xfId="31047"/>
    <cellStyle name="Calculation 5 2 3 7 2 2" xfId="46848"/>
    <cellStyle name="Calculation 5 2 3 7 3" xfId="22927"/>
    <cellStyle name="Calculation 5 2 3 7 3 2" xfId="39125"/>
    <cellStyle name="Calculation 5 2 3 7 4" xfId="15963"/>
    <cellStyle name="Calculation 5 2 3 8" xfId="26300"/>
    <cellStyle name="Calculation 5 2 3 8 2" xfId="42366"/>
    <cellStyle name="Calculation 5 2 3 9" xfId="19309"/>
    <cellStyle name="Calculation 5 2 3 9 2" xfId="35772"/>
    <cellStyle name="Calculation 5 2 4" xfId="1843"/>
    <cellStyle name="Calculation 5 2 4 2" xfId="1844"/>
    <cellStyle name="Calculation 5 2 4 2 2" xfId="31837"/>
    <cellStyle name="Calculation 5 2 4 2 2 2" xfId="47594"/>
    <cellStyle name="Calculation 5 2 4 2 3" xfId="23554"/>
    <cellStyle name="Calculation 5 2 4 2 3 2" xfId="39708"/>
    <cellStyle name="Calculation 5 2 4 2 4" xfId="14378"/>
    <cellStyle name="Calculation 5 2 4 3" xfId="1845"/>
    <cellStyle name="Calculation 5 2 4 3 2" xfId="34380"/>
    <cellStyle name="Calculation 5 2 4 3 2 2" xfId="50091"/>
    <cellStyle name="Calculation 5 2 4 3 3" xfId="25429"/>
    <cellStyle name="Calculation 5 2 4 3 3 2" xfId="41537"/>
    <cellStyle name="Calculation 5 2 4 3 4" xfId="34909"/>
    <cellStyle name="Calculation 5 2 4 4" xfId="1846"/>
    <cellStyle name="Calculation 5 2 4 4 2" xfId="28859"/>
    <cellStyle name="Calculation 5 2 4 4 2 2" xfId="44748"/>
    <cellStyle name="Calculation 5 2 4 4 3" xfId="21277"/>
    <cellStyle name="Calculation 5 2 4 4 3 2" xfId="37563"/>
    <cellStyle name="Calculation 5 2 4 4 4" xfId="12889"/>
    <cellStyle name="Calculation 5 2 4 5" xfId="27068"/>
    <cellStyle name="Calculation 5 2 4 5 2" xfId="43089"/>
    <cellStyle name="Calculation 5 2 4 6" xfId="19921"/>
    <cellStyle name="Calculation 5 2 4 6 2" xfId="36339"/>
    <cellStyle name="Calculation 5 2 4 7" xfId="16885"/>
    <cellStyle name="Calculation 5 2 5" xfId="1847"/>
    <cellStyle name="Calculation 5 2 5 2" xfId="1848"/>
    <cellStyle name="Calculation 5 2 5 2 2" xfId="33004"/>
    <cellStyle name="Calculation 5 2 5 2 2 2" xfId="48715"/>
    <cellStyle name="Calculation 5 2 5 2 3" xfId="24404"/>
    <cellStyle name="Calculation 5 2 5 2 3 2" xfId="40512"/>
    <cellStyle name="Calculation 5 2 5 2 4" xfId="17754"/>
    <cellStyle name="Calculation 5 2 5 3" xfId="1849"/>
    <cellStyle name="Calculation 5 2 5 3 2" xfId="30034"/>
    <cellStyle name="Calculation 5 2 5 3 2 2" xfId="45857"/>
    <cellStyle name="Calculation 5 2 5 3 3" xfId="22135"/>
    <cellStyle name="Calculation 5 2 5 3 3 2" xfId="38355"/>
    <cellStyle name="Calculation 5 2 5 3 4" xfId="10654"/>
    <cellStyle name="Calculation 5 2 5 4" xfId="28229"/>
    <cellStyle name="Calculation 5 2 5 4 2" xfId="44184"/>
    <cellStyle name="Calculation 5 2 5 5" xfId="20767"/>
    <cellStyle name="Calculation 5 2 5 5 2" xfId="37119"/>
    <cellStyle name="Calculation 5 2 5 6" xfId="11352"/>
    <cellStyle name="Calculation 5 2 6" xfId="1850"/>
    <cellStyle name="Calculation 5 2 6 2" xfId="1851"/>
    <cellStyle name="Calculation 5 2 6 2 2" xfId="34565"/>
    <cellStyle name="Calculation 5 2 6 2 2 2" xfId="50276"/>
    <cellStyle name="Calculation 5 2 6 2 3" xfId="25562"/>
    <cellStyle name="Calculation 5 2 6 2 3 2" xfId="41670"/>
    <cellStyle name="Calculation 5 2 6 2 4" xfId="35094"/>
    <cellStyle name="Calculation 5 2 6 3" xfId="1852"/>
    <cellStyle name="Calculation 5 2 6 3 2" xfId="31278"/>
    <cellStyle name="Calculation 5 2 6 3 2 2" xfId="47058"/>
    <cellStyle name="Calculation 5 2 6 3 3" xfId="23112"/>
    <cellStyle name="Calculation 5 2 6 3 3 2" xfId="39289"/>
    <cellStyle name="Calculation 5 2 6 3 4" xfId="16211"/>
    <cellStyle name="Calculation 5 2 6 4" xfId="26517"/>
    <cellStyle name="Calculation 5 2 6 4 2" xfId="42561"/>
    <cellStyle name="Calculation 5 2 6 5" xfId="19485"/>
    <cellStyle name="Calculation 5 2 6 5 2" xfId="35926"/>
    <cellStyle name="Calculation 5 2 6 6" xfId="16744"/>
    <cellStyle name="Calculation 5 2 7" xfId="1853"/>
    <cellStyle name="Calculation 5 2 7 2" xfId="30677"/>
    <cellStyle name="Calculation 5 2 7 2 2" xfId="46478"/>
    <cellStyle name="Calculation 5 2 7 3" xfId="22639"/>
    <cellStyle name="Calculation 5 2 7 3 2" xfId="38837"/>
    <cellStyle name="Calculation 5 2 7 4" xfId="13983"/>
    <cellStyle name="Calculation 5 2 8" xfId="25937"/>
    <cellStyle name="Calculation 5 2 8 2" xfId="42024"/>
    <cellStyle name="Calculation 5 2 9" xfId="19021"/>
    <cellStyle name="Calculation 5 2 9 2" xfId="35505"/>
    <cellStyle name="Calculation 5 3" xfId="1854"/>
    <cellStyle name="Calculation 5 3 2" xfId="1855"/>
    <cellStyle name="Calculation 5 3 2 2" xfId="1856"/>
    <cellStyle name="Calculation 5 3 2 2 2" xfId="31924"/>
    <cellStyle name="Calculation 5 3 2 2 2 2" xfId="47681"/>
    <cellStyle name="Calculation 5 3 2 2 3" xfId="23622"/>
    <cellStyle name="Calculation 5 3 2 2 3 2" xfId="39776"/>
    <cellStyle name="Calculation 5 3 2 2 4" xfId="11097"/>
    <cellStyle name="Calculation 5 3 2 3" xfId="1857"/>
    <cellStyle name="Calculation 5 3 2 3 2" xfId="30494"/>
    <cellStyle name="Calculation 5 3 2 3 2 2" xfId="46295"/>
    <cellStyle name="Calculation 5 3 2 3 3" xfId="22499"/>
    <cellStyle name="Calculation 5 3 2 3 3 2" xfId="38697"/>
    <cellStyle name="Calculation 5 3 2 3 4" xfId="9851"/>
    <cellStyle name="Calculation 5 3 2 4" xfId="1858"/>
    <cellStyle name="Calculation 5 3 2 4 2" xfId="28946"/>
    <cellStyle name="Calculation 5 3 2 4 2 2" xfId="44835"/>
    <cellStyle name="Calculation 5 3 2 4 3" xfId="21345"/>
    <cellStyle name="Calculation 5 3 2 4 3 2" xfId="37631"/>
    <cellStyle name="Calculation 5 3 2 4 4" xfId="18216"/>
    <cellStyle name="Calculation 5 3 2 5" xfId="27155"/>
    <cellStyle name="Calculation 5 3 2 5 2" xfId="43176"/>
    <cellStyle name="Calculation 5 3 2 6" xfId="19989"/>
    <cellStyle name="Calculation 5 3 2 6 2" xfId="36407"/>
    <cellStyle name="Calculation 5 3 2 7" xfId="12201"/>
    <cellStyle name="Calculation 5 3 3" xfId="1859"/>
    <cellStyle name="Calculation 5 3 3 2" xfId="1860"/>
    <cellStyle name="Calculation 5 3 3 2 2" xfId="32455"/>
    <cellStyle name="Calculation 5 3 3 2 2 2" xfId="48187"/>
    <cellStyle name="Calculation 5 3 3 2 3" xfId="24029"/>
    <cellStyle name="Calculation 5 3 3 2 3 2" xfId="40158"/>
    <cellStyle name="Calculation 5 3 3 2 4" xfId="13595"/>
    <cellStyle name="Calculation 5 3 3 3" xfId="1861"/>
    <cellStyle name="Calculation 5 3 3 3 2" xfId="33533"/>
    <cellStyle name="Calculation 5 3 3 3 2 2" xfId="49244"/>
    <cellStyle name="Calculation 5 3 3 3 3" xfId="24810"/>
    <cellStyle name="Calculation 5 3 3 3 3 2" xfId="40918"/>
    <cellStyle name="Calculation 5 3 3 3 4" xfId="10419"/>
    <cellStyle name="Calculation 5 3 3 4" xfId="1862"/>
    <cellStyle name="Calculation 5 3 3 4 2" xfId="29460"/>
    <cellStyle name="Calculation 5 3 3 4 2 2" xfId="45324"/>
    <cellStyle name="Calculation 5 3 3 4 3" xfId="21737"/>
    <cellStyle name="Calculation 5 3 3 4 3 2" xfId="37998"/>
    <cellStyle name="Calculation 5 3 3 4 4" xfId="18332"/>
    <cellStyle name="Calculation 5 3 3 5" xfId="27669"/>
    <cellStyle name="Calculation 5 3 3 5 2" xfId="43665"/>
    <cellStyle name="Calculation 5 3 3 6" xfId="20381"/>
    <cellStyle name="Calculation 5 3 3 6 2" xfId="36774"/>
    <cellStyle name="Calculation 5 3 3 7" xfId="14000"/>
    <cellStyle name="Calculation 5 3 4" xfId="1863"/>
    <cellStyle name="Calculation 5 3 4 2" xfId="1864"/>
    <cellStyle name="Calculation 5 3 4 2 2" xfId="33092"/>
    <cellStyle name="Calculation 5 3 4 2 2 2" xfId="48803"/>
    <cellStyle name="Calculation 5 3 4 2 3" xfId="24472"/>
    <cellStyle name="Calculation 5 3 4 2 3 2" xfId="40580"/>
    <cellStyle name="Calculation 5 3 4 2 4" xfId="15943"/>
    <cellStyle name="Calculation 5 3 4 3" xfId="1865"/>
    <cellStyle name="Calculation 5 3 4 3 2" xfId="30122"/>
    <cellStyle name="Calculation 5 3 4 3 2 2" xfId="45944"/>
    <cellStyle name="Calculation 5 3 4 3 3" xfId="22204"/>
    <cellStyle name="Calculation 5 3 4 3 3 2" xfId="38423"/>
    <cellStyle name="Calculation 5 3 4 3 4" xfId="15774"/>
    <cellStyle name="Calculation 5 3 4 4" xfId="28317"/>
    <cellStyle name="Calculation 5 3 4 4 2" xfId="44271"/>
    <cellStyle name="Calculation 5 3 4 5" xfId="20836"/>
    <cellStyle name="Calculation 5 3 4 5 2" xfId="37187"/>
    <cellStyle name="Calculation 5 3 4 6" xfId="13183"/>
    <cellStyle name="Calculation 5 3 5" xfId="1866"/>
    <cellStyle name="Calculation 5 3 5 2" xfId="1867"/>
    <cellStyle name="Calculation 5 3 5 2 2" xfId="34466"/>
    <cellStyle name="Calculation 5 3 5 2 2 2" xfId="50177"/>
    <cellStyle name="Calculation 5 3 5 2 3" xfId="25492"/>
    <cellStyle name="Calculation 5 3 5 2 3 2" xfId="41600"/>
    <cellStyle name="Calculation 5 3 5 2 4" xfId="34995"/>
    <cellStyle name="Calculation 5 3 5 3" xfId="1868"/>
    <cellStyle name="Calculation 5 3 5 3 2" xfId="31366"/>
    <cellStyle name="Calculation 5 3 5 3 2 2" xfId="47145"/>
    <cellStyle name="Calculation 5 3 5 3 3" xfId="23181"/>
    <cellStyle name="Calculation 5 3 5 3 3 2" xfId="39357"/>
    <cellStyle name="Calculation 5 3 5 3 4" xfId="15183"/>
    <cellStyle name="Calculation 5 3 5 4" xfId="26605"/>
    <cellStyle name="Calculation 5 3 5 4 2" xfId="42648"/>
    <cellStyle name="Calculation 5 3 5 5" xfId="19554"/>
    <cellStyle name="Calculation 5 3 5 5 2" xfId="35994"/>
    <cellStyle name="Calculation 5 3 5 6" xfId="10301"/>
    <cellStyle name="Calculation 5 3 6" xfId="1869"/>
    <cellStyle name="Calculation 5 3 6 2" xfId="30765"/>
    <cellStyle name="Calculation 5 3 6 2 2" xfId="46566"/>
    <cellStyle name="Calculation 5 3 6 3" xfId="22708"/>
    <cellStyle name="Calculation 5 3 6 3 2" xfId="38906"/>
    <cellStyle name="Calculation 5 3 6 4" xfId="16697"/>
    <cellStyle name="Calculation 5 3 7" xfId="26025"/>
    <cellStyle name="Calculation 5 3 7 2" xfId="42111"/>
    <cellStyle name="Calculation 5 3 8" xfId="19090"/>
    <cellStyle name="Calculation 5 3 8 2" xfId="35573"/>
    <cellStyle name="Calculation 5 3 9" xfId="15641"/>
    <cellStyle name="Calculation 5 4" xfId="1870"/>
    <cellStyle name="Calculation 5 4 10" xfId="13209"/>
    <cellStyle name="Calculation 5 4 2" xfId="1871"/>
    <cellStyle name="Calculation 5 4 2 2" xfId="1872"/>
    <cellStyle name="Calculation 5 4 2 2 2" xfId="32108"/>
    <cellStyle name="Calculation 5 4 2 2 2 2" xfId="47864"/>
    <cellStyle name="Calculation 5 4 2 2 3" xfId="23764"/>
    <cellStyle name="Calculation 5 4 2 2 3 2" xfId="39917"/>
    <cellStyle name="Calculation 5 4 2 2 4" xfId="15914"/>
    <cellStyle name="Calculation 5 4 2 2 5" xfId="13606"/>
    <cellStyle name="Calculation 5 4 2 3" xfId="1873"/>
    <cellStyle name="Calculation 5 4 2 3 2" xfId="34803"/>
    <cellStyle name="Calculation 5 4 2 3 2 2" xfId="50514"/>
    <cellStyle name="Calculation 5 4 2 3 3" xfId="25742"/>
    <cellStyle name="Calculation 5 4 2 3 3 2" xfId="41850"/>
    <cellStyle name="Calculation 5 4 2 3 4" xfId="18392"/>
    <cellStyle name="Calculation 5 4 2 3 5" xfId="35332"/>
    <cellStyle name="Calculation 5 4 2 4" xfId="1874"/>
    <cellStyle name="Calculation 5 4 2 4 2" xfId="29129"/>
    <cellStyle name="Calculation 5 4 2 4 2 2" xfId="45017"/>
    <cellStyle name="Calculation 5 4 2 4 3" xfId="21487"/>
    <cellStyle name="Calculation 5 4 2 4 3 2" xfId="37772"/>
    <cellStyle name="Calculation 5 4 2 4 4" xfId="13228"/>
    <cellStyle name="Calculation 5 4 2 4 5" xfId="17406"/>
    <cellStyle name="Calculation 5 4 2 5" xfId="27338"/>
    <cellStyle name="Calculation 5 4 2 5 2" xfId="43358"/>
    <cellStyle name="Calculation 5 4 2 6" xfId="20131"/>
    <cellStyle name="Calculation 5 4 2 6 2" xfId="36548"/>
    <cellStyle name="Calculation 5 4 2 7" xfId="11575"/>
    <cellStyle name="Calculation 5 4 2 8" xfId="13639"/>
    <cellStyle name="Calculation 5 4 3" xfId="1875"/>
    <cellStyle name="Calculation 5 4 3 2" xfId="1876"/>
    <cellStyle name="Calculation 5 4 3 2 2" xfId="32240"/>
    <cellStyle name="Calculation 5 4 3 2 2 2" xfId="47992"/>
    <cellStyle name="Calculation 5 4 3 2 3" xfId="23869"/>
    <cellStyle name="Calculation 5 4 3 2 3 2" xfId="40018"/>
    <cellStyle name="Calculation 5 4 3 2 4" xfId="18348"/>
    <cellStyle name="Calculation 5 4 3 3" xfId="1877"/>
    <cellStyle name="Calculation 5 4 3 3 2" xfId="34791"/>
    <cellStyle name="Calculation 5 4 3 3 2 2" xfId="50502"/>
    <cellStyle name="Calculation 5 4 3 3 3" xfId="25735"/>
    <cellStyle name="Calculation 5 4 3 3 3 2" xfId="41843"/>
    <cellStyle name="Calculation 5 4 3 3 4" xfId="35320"/>
    <cellStyle name="Calculation 5 4 3 4" xfId="1878"/>
    <cellStyle name="Calculation 5 4 3 4 2" xfId="29251"/>
    <cellStyle name="Calculation 5 4 3 4 2 2" xfId="45135"/>
    <cellStyle name="Calculation 5 4 3 4 3" xfId="21583"/>
    <cellStyle name="Calculation 5 4 3 4 3 2" xfId="37864"/>
    <cellStyle name="Calculation 5 4 3 4 4" xfId="14425"/>
    <cellStyle name="Calculation 5 4 3 5" xfId="27460"/>
    <cellStyle name="Calculation 5 4 3 5 2" xfId="43476"/>
    <cellStyle name="Calculation 5 4 3 6" xfId="20227"/>
    <cellStyle name="Calculation 5 4 3 6 2" xfId="36640"/>
    <cellStyle name="Calculation 5 4 3 7" xfId="17794"/>
    <cellStyle name="Calculation 5 4 4" xfId="1879"/>
    <cellStyle name="Calculation 5 4 4 2" xfId="1880"/>
    <cellStyle name="Calculation 5 4 4 2 2" xfId="32653"/>
    <cellStyle name="Calculation 5 4 4 2 2 2" xfId="48365"/>
    <cellStyle name="Calculation 5 4 4 2 3" xfId="24188"/>
    <cellStyle name="Calculation 5 4 4 2 3 2" xfId="40297"/>
    <cellStyle name="Calculation 5 4 4 2 4" xfId="13229"/>
    <cellStyle name="Calculation 5 4 4 3" xfId="1881"/>
    <cellStyle name="Calculation 5 4 4 3 2" xfId="33953"/>
    <cellStyle name="Calculation 5 4 4 3 2 2" xfId="49664"/>
    <cellStyle name="Calculation 5 4 4 3 3" xfId="25120"/>
    <cellStyle name="Calculation 5 4 4 3 3 2" xfId="41228"/>
    <cellStyle name="Calculation 5 4 4 3 4" xfId="17502"/>
    <cellStyle name="Calculation 5 4 4 4" xfId="1882"/>
    <cellStyle name="Calculation 5 4 4 4 2" xfId="29658"/>
    <cellStyle name="Calculation 5 4 4 4 2 2" xfId="45502"/>
    <cellStyle name="Calculation 5 4 4 4 3" xfId="21896"/>
    <cellStyle name="Calculation 5 4 4 4 3 2" xfId="38137"/>
    <cellStyle name="Calculation 5 4 4 4 4" xfId="17238"/>
    <cellStyle name="Calculation 5 4 4 5" xfId="27867"/>
    <cellStyle name="Calculation 5 4 4 5 2" xfId="43843"/>
    <cellStyle name="Calculation 5 4 4 6" xfId="20540"/>
    <cellStyle name="Calculation 5 4 4 6 2" xfId="36913"/>
    <cellStyle name="Calculation 5 4 4 7" xfId="15196"/>
    <cellStyle name="Calculation 5 4 5" xfId="1883"/>
    <cellStyle name="Calculation 5 4 5 2" xfId="1884"/>
    <cellStyle name="Calculation 5 4 5 2 2" xfId="33279"/>
    <cellStyle name="Calculation 5 4 5 2 2 2" xfId="48990"/>
    <cellStyle name="Calculation 5 4 5 2 3" xfId="24619"/>
    <cellStyle name="Calculation 5 4 5 2 3 2" xfId="40727"/>
    <cellStyle name="Calculation 5 4 5 2 4" xfId="11932"/>
    <cellStyle name="Calculation 5 4 5 3" xfId="1885"/>
    <cellStyle name="Calculation 5 4 5 3 2" xfId="30327"/>
    <cellStyle name="Calculation 5 4 5 3 2 2" xfId="46129"/>
    <cellStyle name="Calculation 5 4 5 3 3" xfId="22369"/>
    <cellStyle name="Calculation 5 4 5 3 3 2" xfId="38568"/>
    <cellStyle name="Calculation 5 4 5 3 4" xfId="10014"/>
    <cellStyle name="Calculation 5 4 5 4" xfId="28517"/>
    <cellStyle name="Calculation 5 4 5 4 2" xfId="44451"/>
    <cellStyle name="Calculation 5 4 5 5" xfId="20997"/>
    <cellStyle name="Calculation 5 4 5 5 2" xfId="37328"/>
    <cellStyle name="Calculation 5 4 5 6" xfId="18373"/>
    <cellStyle name="Calculation 5 4 6" xfId="1886"/>
    <cellStyle name="Calculation 5 4 6 2" xfId="1887"/>
    <cellStyle name="Calculation 5 4 6 2 2" xfId="33451"/>
    <cellStyle name="Calculation 5 4 6 2 2 2" xfId="49162"/>
    <cellStyle name="Calculation 5 4 6 2 3" xfId="24750"/>
    <cellStyle name="Calculation 5 4 6 2 3 2" xfId="40858"/>
    <cellStyle name="Calculation 5 4 6 2 4" xfId="17134"/>
    <cellStyle name="Calculation 5 4 6 2 5" xfId="10875"/>
    <cellStyle name="Calculation 5 4 6 3" xfId="1888"/>
    <cellStyle name="Calculation 5 4 6 3 2" xfId="31564"/>
    <cellStyle name="Calculation 5 4 6 3 2 2" xfId="47323"/>
    <cellStyle name="Calculation 5 4 6 3 3" xfId="23340"/>
    <cellStyle name="Calculation 5 4 6 3 3 2" xfId="39496"/>
    <cellStyle name="Calculation 5 4 6 3 4" xfId="15424"/>
    <cellStyle name="Calculation 5 4 6 3 5" xfId="18014"/>
    <cellStyle name="Calculation 5 4 6 4" xfId="26803"/>
    <cellStyle name="Calculation 5 4 6 4 2" xfId="42826"/>
    <cellStyle name="Calculation 5 4 6 5" xfId="19713"/>
    <cellStyle name="Calculation 5 4 6 5 2" xfId="36133"/>
    <cellStyle name="Calculation 5 4 6 6" xfId="11071"/>
    <cellStyle name="Calculation 5 4 6 7" xfId="16820"/>
    <cellStyle name="Calculation 5 4 7" xfId="1889"/>
    <cellStyle name="Calculation 5 4 7 2" xfId="30968"/>
    <cellStyle name="Calculation 5 4 7 2 2" xfId="46769"/>
    <cellStyle name="Calculation 5 4 7 3" xfId="22865"/>
    <cellStyle name="Calculation 5 4 7 3 2" xfId="39063"/>
    <cellStyle name="Calculation 5 4 7 4" xfId="12522"/>
    <cellStyle name="Calculation 5 4 8" xfId="26223"/>
    <cellStyle name="Calculation 5 4 8 2" xfId="42289"/>
    <cellStyle name="Calculation 5 4 9" xfId="19249"/>
    <cellStyle name="Calculation 5 4 9 2" xfId="35712"/>
    <cellStyle name="Calculation 5 5" xfId="1890"/>
    <cellStyle name="Calculation 5 5 2" xfId="1891"/>
    <cellStyle name="Calculation 5 5 2 2" xfId="31759"/>
    <cellStyle name="Calculation 5 5 2 2 2" xfId="47516"/>
    <cellStyle name="Calculation 5 5 2 3" xfId="23493"/>
    <cellStyle name="Calculation 5 5 2 3 2" xfId="39647"/>
    <cellStyle name="Calculation 5 5 2 4" xfId="15922"/>
    <cellStyle name="Calculation 5 5 3" xfId="1892"/>
    <cellStyle name="Calculation 5 5 3 2" xfId="33563"/>
    <cellStyle name="Calculation 5 5 3 2 2" xfId="49274"/>
    <cellStyle name="Calculation 5 5 3 3" xfId="24833"/>
    <cellStyle name="Calculation 5 5 3 3 2" xfId="40941"/>
    <cellStyle name="Calculation 5 5 3 4" xfId="17662"/>
    <cellStyle name="Calculation 5 5 4" xfId="1893"/>
    <cellStyle name="Calculation 5 5 4 2" xfId="28781"/>
    <cellStyle name="Calculation 5 5 4 2 2" xfId="44670"/>
    <cellStyle name="Calculation 5 5 4 3" xfId="21216"/>
    <cellStyle name="Calculation 5 5 4 3 2" xfId="37502"/>
    <cellStyle name="Calculation 5 5 4 4" xfId="16491"/>
    <cellStyle name="Calculation 5 5 5" xfId="26990"/>
    <cellStyle name="Calculation 5 5 5 2" xfId="43011"/>
    <cellStyle name="Calculation 5 5 6" xfId="19860"/>
    <cellStyle name="Calculation 5 5 6 2" xfId="36278"/>
    <cellStyle name="Calculation 5 5 7" xfId="13869"/>
    <cellStyle name="Calculation 5 6" xfId="1894"/>
    <cellStyle name="Calculation 5 6 2" xfId="1895"/>
    <cellStyle name="Calculation 5 6 2 2" xfId="32927"/>
    <cellStyle name="Calculation 5 6 2 2 2" xfId="48638"/>
    <cellStyle name="Calculation 5 6 2 3" xfId="24344"/>
    <cellStyle name="Calculation 5 6 2 3 2" xfId="40452"/>
    <cellStyle name="Calculation 5 6 2 4" xfId="13581"/>
    <cellStyle name="Calculation 5 6 3" xfId="1896"/>
    <cellStyle name="Calculation 5 6 3 2" xfId="29957"/>
    <cellStyle name="Calculation 5 6 3 2 2" xfId="45780"/>
    <cellStyle name="Calculation 5 6 3 3" xfId="22075"/>
    <cellStyle name="Calculation 5 6 3 3 2" xfId="38295"/>
    <cellStyle name="Calculation 5 6 3 4" xfId="16891"/>
    <cellStyle name="Calculation 5 6 4" xfId="28152"/>
    <cellStyle name="Calculation 5 6 4 2" xfId="44107"/>
    <cellStyle name="Calculation 5 6 5" xfId="20707"/>
    <cellStyle name="Calculation 5 6 5 2" xfId="37059"/>
    <cellStyle name="Calculation 5 6 6" xfId="12198"/>
    <cellStyle name="Calculation 5 7" xfId="1897"/>
    <cellStyle name="Calculation 5 7 2" xfId="1898"/>
    <cellStyle name="Calculation 5 7 2 2" xfId="34446"/>
    <cellStyle name="Calculation 5 7 2 2 2" xfId="50157"/>
    <cellStyle name="Calculation 5 7 2 3" xfId="25477"/>
    <cellStyle name="Calculation 5 7 2 3 2" xfId="41585"/>
    <cellStyle name="Calculation 5 7 2 4" xfId="34975"/>
    <cellStyle name="Calculation 5 7 3" xfId="1899"/>
    <cellStyle name="Calculation 5 7 3 2" xfId="31201"/>
    <cellStyle name="Calculation 5 7 3 2 2" xfId="46981"/>
    <cellStyle name="Calculation 5 7 3 3" xfId="23052"/>
    <cellStyle name="Calculation 5 7 3 3 2" xfId="39229"/>
    <cellStyle name="Calculation 5 7 3 4" xfId="10750"/>
    <cellStyle name="Calculation 5 7 4" xfId="26440"/>
    <cellStyle name="Calculation 5 7 4 2" xfId="42484"/>
    <cellStyle name="Calculation 5 7 5" xfId="19425"/>
    <cellStyle name="Calculation 5 7 5 2" xfId="35866"/>
    <cellStyle name="Calculation 5 7 6" xfId="15119"/>
    <cellStyle name="Calculation 5 8" xfId="1900"/>
    <cellStyle name="Calculation 5 8 2" xfId="30599"/>
    <cellStyle name="Calculation 5 8 2 2" xfId="46400"/>
    <cellStyle name="Calculation 5 8 3" xfId="22578"/>
    <cellStyle name="Calculation 5 8 3 2" xfId="38776"/>
    <cellStyle name="Calculation 5 8 4" xfId="12413"/>
    <cellStyle name="Calculation 5 9" xfId="25860"/>
    <cellStyle name="Calculation 5 9 2" xfId="41947"/>
    <cellStyle name="Calculation 6" xfId="1901"/>
    <cellStyle name="Calculation 6 2" xfId="1902"/>
    <cellStyle name="Calculation 6 2 2" xfId="1903"/>
    <cellStyle name="Calculation 6 2 2 2" xfId="31662"/>
    <cellStyle name="Calculation 6 2 2 2 2" xfId="47420"/>
    <cellStyle name="Calculation 6 2 2 3" xfId="23418"/>
    <cellStyle name="Calculation 6 2 2 3 2" xfId="39573"/>
    <cellStyle name="Calculation 6 2 2 4" xfId="16430"/>
    <cellStyle name="Calculation 6 2 3" xfId="1904"/>
    <cellStyle name="Calculation 6 2 3 2" xfId="34086"/>
    <cellStyle name="Calculation 6 2 3 2 2" xfId="49797"/>
    <cellStyle name="Calculation 6 2 3 3" xfId="25223"/>
    <cellStyle name="Calculation 6 2 3 3 2" xfId="41331"/>
    <cellStyle name="Calculation 6 2 3 4" xfId="9842"/>
    <cellStyle name="Calculation 6 2 4" xfId="1905"/>
    <cellStyle name="Calculation 6 2 4 2" xfId="28690"/>
    <cellStyle name="Calculation 6 2 4 2 2" xfId="44580"/>
    <cellStyle name="Calculation 6 2 4 3" xfId="21145"/>
    <cellStyle name="Calculation 6 2 4 3 2" xfId="37432"/>
    <cellStyle name="Calculation 6 2 4 4" xfId="16113"/>
    <cellStyle name="Calculation 6 2 5" xfId="26899"/>
    <cellStyle name="Calculation 6 2 5 2" xfId="42921"/>
    <cellStyle name="Calculation 6 2 6" xfId="19789"/>
    <cellStyle name="Calculation 6 2 6 2" xfId="36208"/>
    <cellStyle name="Calculation 6 2 7" xfId="15073"/>
    <cellStyle name="Calculation 6 3" xfId="1906"/>
    <cellStyle name="Calculation 6 3 2" xfId="1907"/>
    <cellStyle name="Calculation 6 3 2 2" xfId="32314"/>
    <cellStyle name="Calculation 6 3 2 2 2" xfId="48047"/>
    <cellStyle name="Calculation 6 3 2 3" xfId="23929"/>
    <cellStyle name="Calculation 6 3 2 3 2" xfId="40059"/>
    <cellStyle name="Calculation 6 3 2 4" xfId="12815"/>
    <cellStyle name="Calculation 6 3 3" xfId="1908"/>
    <cellStyle name="Calculation 6 3 3 2" xfId="33681"/>
    <cellStyle name="Calculation 6 3 3 2 2" xfId="49392"/>
    <cellStyle name="Calculation 6 3 3 3" xfId="24922"/>
    <cellStyle name="Calculation 6 3 3 3 2" xfId="41030"/>
    <cellStyle name="Calculation 6 3 3 4" xfId="10108"/>
    <cellStyle name="Calculation 6 3 4" xfId="1909"/>
    <cellStyle name="Calculation 6 3 4 2" xfId="29319"/>
    <cellStyle name="Calculation 6 3 4 2 2" xfId="45184"/>
    <cellStyle name="Calculation 6 3 4 3" xfId="21637"/>
    <cellStyle name="Calculation 6 3 4 3 2" xfId="37899"/>
    <cellStyle name="Calculation 6 3 4 4" xfId="13446"/>
    <cellStyle name="Calculation 6 3 5" xfId="27528"/>
    <cellStyle name="Calculation 6 3 5 2" xfId="43525"/>
    <cellStyle name="Calculation 6 3 6" xfId="20281"/>
    <cellStyle name="Calculation 6 3 6 2" xfId="36675"/>
    <cellStyle name="Calculation 6 3 7" xfId="12058"/>
    <cellStyle name="Calculation 6 4" xfId="1910"/>
    <cellStyle name="Calculation 6 4 2" xfId="1911"/>
    <cellStyle name="Calculation 6 4 2 2" xfId="32831"/>
    <cellStyle name="Calculation 6 4 2 2 2" xfId="48542"/>
    <cellStyle name="Calculation 6 4 2 3" xfId="24268"/>
    <cellStyle name="Calculation 6 4 2 3 2" xfId="40376"/>
    <cellStyle name="Calculation 6 4 2 4" xfId="11592"/>
    <cellStyle name="Calculation 6 4 3" xfId="1912"/>
    <cellStyle name="Calculation 6 4 3 2" xfId="29845"/>
    <cellStyle name="Calculation 6 4 3 2 2" xfId="45686"/>
    <cellStyle name="Calculation 6 4 3 3" xfId="21985"/>
    <cellStyle name="Calculation 6 4 3 3 2" xfId="38223"/>
    <cellStyle name="Calculation 6 4 3 4" xfId="13405"/>
    <cellStyle name="Calculation 6 4 4" xfId="28047"/>
    <cellStyle name="Calculation 6 4 4 2" xfId="44020"/>
    <cellStyle name="Calculation 6 4 5" xfId="20622"/>
    <cellStyle name="Calculation 6 4 5 2" xfId="36992"/>
    <cellStyle name="Calculation 6 4 6" xfId="17761"/>
    <cellStyle name="Calculation 6 5" xfId="1913"/>
    <cellStyle name="Calculation 6 5 2" xfId="1914"/>
    <cellStyle name="Calculation 6 5 2 2" xfId="33917"/>
    <cellStyle name="Calculation 6 5 2 2 2" xfId="49628"/>
    <cellStyle name="Calculation 6 5 2 3" xfId="25093"/>
    <cellStyle name="Calculation 6 5 2 3 2" xfId="41201"/>
    <cellStyle name="Calculation 6 5 2 4" xfId="15891"/>
    <cellStyle name="Calculation 6 5 3" xfId="1915"/>
    <cellStyle name="Calculation 6 5 3 2" xfId="31090"/>
    <cellStyle name="Calculation 6 5 3 2 2" xfId="46886"/>
    <cellStyle name="Calculation 6 5 3 3" xfId="22963"/>
    <cellStyle name="Calculation 6 5 3 3 2" xfId="39156"/>
    <cellStyle name="Calculation 6 5 3 4" xfId="14538"/>
    <cellStyle name="Calculation 6 5 4" xfId="26343"/>
    <cellStyle name="Calculation 6 5 4 2" xfId="42403"/>
    <cellStyle name="Calculation 6 5 5" xfId="19346"/>
    <cellStyle name="Calculation 6 5 5 2" xfId="35803"/>
    <cellStyle name="Calculation 6 5 6" xfId="12276"/>
    <cellStyle name="Calculation 6 6" xfId="1916"/>
    <cellStyle name="Calculation 6 6 2" xfId="30440"/>
    <cellStyle name="Calculation 6 6 2 2" xfId="46241"/>
    <cellStyle name="Calculation 6 6 3" xfId="22457"/>
    <cellStyle name="Calculation 6 6 3 2" xfId="38655"/>
    <cellStyle name="Calculation 6 6 4" xfId="16053"/>
    <cellStyle name="Calculation 6 7" xfId="25762"/>
    <cellStyle name="Calculation 6 7 2" xfId="41866"/>
    <cellStyle name="Calculation 6 8" xfId="18881"/>
    <cellStyle name="Calculation 6 8 2" xfId="35382"/>
    <cellStyle name="Calculation 6 9" xfId="13391"/>
    <cellStyle name="Calculation 7" xfId="1917"/>
    <cellStyle name="Calculation 7 10" xfId="14757"/>
    <cellStyle name="Calculation 7 2" xfId="1918"/>
    <cellStyle name="Calculation 7 2 2" xfId="1919"/>
    <cellStyle name="Calculation 7 2 2 2" xfId="31847"/>
    <cellStyle name="Calculation 7 2 2 2 2" xfId="47604"/>
    <cellStyle name="Calculation 7 2 2 3" xfId="23562"/>
    <cellStyle name="Calculation 7 2 2 3 2" xfId="39716"/>
    <cellStyle name="Calculation 7 2 2 4" xfId="15683"/>
    <cellStyle name="Calculation 7 2 2 5" xfId="11640"/>
    <cellStyle name="Calculation 7 2 3" xfId="1920"/>
    <cellStyle name="Calculation 7 2 3 2" xfId="33934"/>
    <cellStyle name="Calculation 7 2 3 2 2" xfId="49645"/>
    <cellStyle name="Calculation 7 2 3 3" xfId="25105"/>
    <cellStyle name="Calculation 7 2 3 3 2" xfId="41213"/>
    <cellStyle name="Calculation 7 2 3 4" xfId="17577"/>
    <cellStyle name="Calculation 7 2 3 5" xfId="10148"/>
    <cellStyle name="Calculation 7 2 4" xfId="1921"/>
    <cellStyle name="Calculation 7 2 4 2" xfId="28869"/>
    <cellStyle name="Calculation 7 2 4 2 2" xfId="44758"/>
    <cellStyle name="Calculation 7 2 4 3" xfId="21285"/>
    <cellStyle name="Calculation 7 2 4 3 2" xfId="37571"/>
    <cellStyle name="Calculation 7 2 4 4" xfId="12993"/>
    <cellStyle name="Calculation 7 2 4 5" xfId="12647"/>
    <cellStyle name="Calculation 7 2 5" xfId="27078"/>
    <cellStyle name="Calculation 7 2 5 2" xfId="43099"/>
    <cellStyle name="Calculation 7 2 6" xfId="19929"/>
    <cellStyle name="Calculation 7 2 6 2" xfId="36347"/>
    <cellStyle name="Calculation 7 2 7" xfId="11345"/>
    <cellStyle name="Calculation 7 2 8" xfId="10263"/>
    <cellStyle name="Calculation 7 3" xfId="1922"/>
    <cellStyle name="Calculation 7 3 2" xfId="1923"/>
    <cellStyle name="Calculation 7 3 2 2" xfId="31696"/>
    <cellStyle name="Calculation 7 3 2 2 2" xfId="47453"/>
    <cellStyle name="Calculation 7 3 2 3" xfId="23445"/>
    <cellStyle name="Calculation 7 3 2 3 2" xfId="39599"/>
    <cellStyle name="Calculation 7 3 2 4" xfId="17848"/>
    <cellStyle name="Calculation 7 3 3" xfId="1924"/>
    <cellStyle name="Calculation 7 3 3 2" xfId="33441"/>
    <cellStyle name="Calculation 7 3 3 2 2" xfId="49152"/>
    <cellStyle name="Calculation 7 3 3 3" xfId="24743"/>
    <cellStyle name="Calculation 7 3 3 3 2" xfId="40851"/>
    <cellStyle name="Calculation 7 3 3 4" xfId="16435"/>
    <cellStyle name="Calculation 7 3 4" xfId="1925"/>
    <cellStyle name="Calculation 7 3 4 2" xfId="28719"/>
    <cellStyle name="Calculation 7 3 4 2 2" xfId="44608"/>
    <cellStyle name="Calculation 7 3 4 3" xfId="21168"/>
    <cellStyle name="Calculation 7 3 4 3 2" xfId="37454"/>
    <cellStyle name="Calculation 7 3 4 4" xfId="10846"/>
    <cellStyle name="Calculation 7 3 5" xfId="26928"/>
    <cellStyle name="Calculation 7 3 5 2" xfId="42949"/>
    <cellStyle name="Calculation 7 3 6" xfId="19812"/>
    <cellStyle name="Calculation 7 3 6 2" xfId="36230"/>
    <cellStyle name="Calculation 7 3 7" xfId="13502"/>
    <cellStyle name="Calculation 7 4" xfId="1926"/>
    <cellStyle name="Calculation 7 4 2" xfId="1927"/>
    <cellStyle name="Calculation 7 4 2 2" xfId="32751"/>
    <cellStyle name="Calculation 7 4 2 2 2" xfId="48462"/>
    <cellStyle name="Calculation 7 4 2 3" xfId="24265"/>
    <cellStyle name="Calculation 7 4 2 3 2" xfId="40373"/>
    <cellStyle name="Calculation 7 4 2 4" xfId="12515"/>
    <cellStyle name="Calculation 7 4 3" xfId="1928"/>
    <cellStyle name="Calculation 7 4 3 2" xfId="34804"/>
    <cellStyle name="Calculation 7 4 3 2 2" xfId="50515"/>
    <cellStyle name="Calculation 7 4 3 3" xfId="25743"/>
    <cellStyle name="Calculation 7 4 3 3 2" xfId="41851"/>
    <cellStyle name="Calculation 7 4 3 4" xfId="35333"/>
    <cellStyle name="Calculation 7 4 4" xfId="1929"/>
    <cellStyle name="Calculation 7 4 4 2" xfId="29756"/>
    <cellStyle name="Calculation 7 4 4 2 2" xfId="45599"/>
    <cellStyle name="Calculation 7 4 4 3" xfId="21973"/>
    <cellStyle name="Calculation 7 4 4 3 2" xfId="38213"/>
    <cellStyle name="Calculation 7 4 4 4" xfId="10616"/>
    <cellStyle name="Calculation 7 4 5" xfId="27965"/>
    <cellStyle name="Calculation 7 4 5 2" xfId="43940"/>
    <cellStyle name="Calculation 7 4 6" xfId="20617"/>
    <cellStyle name="Calculation 7 4 6 2" xfId="36989"/>
    <cellStyle name="Calculation 7 4 7" xfId="14408"/>
    <cellStyle name="Calculation 7 5" xfId="1930"/>
    <cellStyle name="Calculation 7 5 2" xfId="1931"/>
    <cellStyle name="Calculation 7 5 2 2" xfId="33015"/>
    <cellStyle name="Calculation 7 5 2 2 2" xfId="48726"/>
    <cellStyle name="Calculation 7 5 2 3" xfId="24412"/>
    <cellStyle name="Calculation 7 5 2 3 2" xfId="40520"/>
    <cellStyle name="Calculation 7 5 2 4" xfId="13567"/>
    <cellStyle name="Calculation 7 5 3" xfId="1932"/>
    <cellStyle name="Calculation 7 5 3 2" xfId="30045"/>
    <cellStyle name="Calculation 7 5 3 2 2" xfId="45867"/>
    <cellStyle name="Calculation 7 5 3 3" xfId="22144"/>
    <cellStyle name="Calculation 7 5 3 3 2" xfId="38363"/>
    <cellStyle name="Calculation 7 5 3 4" xfId="11227"/>
    <cellStyle name="Calculation 7 5 4" xfId="28240"/>
    <cellStyle name="Calculation 7 5 4 2" xfId="44194"/>
    <cellStyle name="Calculation 7 5 5" xfId="20776"/>
    <cellStyle name="Calculation 7 5 5 2" xfId="37127"/>
    <cellStyle name="Calculation 7 5 6" xfId="16116"/>
    <cellStyle name="Calculation 7 6" xfId="1933"/>
    <cellStyle name="Calculation 7 6 2" xfId="1934"/>
    <cellStyle name="Calculation 7 6 2 2" xfId="34307"/>
    <cellStyle name="Calculation 7 6 2 2 2" xfId="50018"/>
    <cellStyle name="Calculation 7 6 2 3" xfId="25379"/>
    <cellStyle name="Calculation 7 6 2 3 2" xfId="41487"/>
    <cellStyle name="Calculation 7 6 2 4" xfId="17929"/>
    <cellStyle name="Calculation 7 6 2 5" xfId="34836"/>
    <cellStyle name="Calculation 7 6 3" xfId="1935"/>
    <cellStyle name="Calculation 7 6 3 2" xfId="31289"/>
    <cellStyle name="Calculation 7 6 3 2 2" xfId="47068"/>
    <cellStyle name="Calculation 7 6 3 3" xfId="23121"/>
    <cellStyle name="Calculation 7 6 3 3 2" xfId="39297"/>
    <cellStyle name="Calculation 7 6 3 4" xfId="15178"/>
    <cellStyle name="Calculation 7 6 3 5" xfId="14048"/>
    <cellStyle name="Calculation 7 6 4" xfId="26528"/>
    <cellStyle name="Calculation 7 6 4 2" xfId="42571"/>
    <cellStyle name="Calculation 7 6 5" xfId="19494"/>
    <cellStyle name="Calculation 7 6 5 2" xfId="35934"/>
    <cellStyle name="Calculation 7 6 6" xfId="10773"/>
    <cellStyle name="Calculation 7 6 7" xfId="15136"/>
    <cellStyle name="Calculation 7 7" xfId="1936"/>
    <cellStyle name="Calculation 7 7 2" xfId="30688"/>
    <cellStyle name="Calculation 7 7 2 2" xfId="46489"/>
    <cellStyle name="Calculation 7 7 3" xfId="22648"/>
    <cellStyle name="Calculation 7 7 3 2" xfId="38846"/>
    <cellStyle name="Calculation 7 7 4" xfId="14320"/>
    <cellStyle name="Calculation 7 8" xfId="25948"/>
    <cellStyle name="Calculation 7 8 2" xfId="42034"/>
    <cellStyle name="Calculation 7 9" xfId="19030"/>
    <cellStyle name="Calculation 7 9 2" xfId="35513"/>
    <cellStyle name="Calculation 8" xfId="1937"/>
    <cellStyle name="Calculation 8 2" xfId="1938"/>
    <cellStyle name="Calculation 8 2 2" xfId="1939"/>
    <cellStyle name="Calculation 8 2 2 2" xfId="31845"/>
    <cellStyle name="Calculation 8 2 2 2 2" xfId="47602"/>
    <cellStyle name="Calculation 8 2 2 3" xfId="23561"/>
    <cellStyle name="Calculation 8 2 2 3 2" xfId="39715"/>
    <cellStyle name="Calculation 8 2 2 4" xfId="14838"/>
    <cellStyle name="Calculation 8 2 3" xfId="1940"/>
    <cellStyle name="Calculation 8 2 3 2" xfId="34818"/>
    <cellStyle name="Calculation 8 2 3 2 2" xfId="50529"/>
    <cellStyle name="Calculation 8 2 3 3" xfId="25751"/>
    <cellStyle name="Calculation 8 2 3 3 2" xfId="41859"/>
    <cellStyle name="Calculation 8 2 3 4" xfId="35347"/>
    <cellStyle name="Calculation 8 2 4" xfId="1941"/>
    <cellStyle name="Calculation 8 2 4 2" xfId="28867"/>
    <cellStyle name="Calculation 8 2 4 2 2" xfId="44756"/>
    <cellStyle name="Calculation 8 2 4 3" xfId="21284"/>
    <cellStyle name="Calculation 8 2 4 3 2" xfId="37570"/>
    <cellStyle name="Calculation 8 2 4 4" xfId="14289"/>
    <cellStyle name="Calculation 8 2 5" xfId="27076"/>
    <cellStyle name="Calculation 8 2 5 2" xfId="43097"/>
    <cellStyle name="Calculation 8 2 6" xfId="19928"/>
    <cellStyle name="Calculation 8 2 6 2" xfId="36346"/>
    <cellStyle name="Calculation 8 2 7" xfId="16025"/>
    <cellStyle name="Calculation 8 3" xfId="1942"/>
    <cellStyle name="Calculation 8 3 2" xfId="1943"/>
    <cellStyle name="Calculation 8 3 2 2" xfId="32376"/>
    <cellStyle name="Calculation 8 3 2 2 2" xfId="48109"/>
    <cellStyle name="Calculation 8 3 2 3" xfId="23968"/>
    <cellStyle name="Calculation 8 3 2 3 2" xfId="40098"/>
    <cellStyle name="Calculation 8 3 2 4" xfId="12809"/>
    <cellStyle name="Calculation 8 3 3" xfId="1944"/>
    <cellStyle name="Calculation 8 3 3 2" xfId="34484"/>
    <cellStyle name="Calculation 8 3 3 2 2" xfId="50195"/>
    <cellStyle name="Calculation 8 3 3 3" xfId="25506"/>
    <cellStyle name="Calculation 8 3 3 3 2" xfId="41614"/>
    <cellStyle name="Calculation 8 3 3 4" xfId="35013"/>
    <cellStyle name="Calculation 8 3 4" xfId="1945"/>
    <cellStyle name="Calculation 8 3 4 2" xfId="29381"/>
    <cellStyle name="Calculation 8 3 4 2 2" xfId="45246"/>
    <cellStyle name="Calculation 8 3 4 3" xfId="21676"/>
    <cellStyle name="Calculation 8 3 4 3 2" xfId="37938"/>
    <cellStyle name="Calculation 8 3 4 4" xfId="15856"/>
    <cellStyle name="Calculation 8 3 5" xfId="27590"/>
    <cellStyle name="Calculation 8 3 5 2" xfId="43587"/>
    <cellStyle name="Calculation 8 3 6" xfId="20320"/>
    <cellStyle name="Calculation 8 3 6 2" xfId="36714"/>
    <cellStyle name="Calculation 8 3 7" xfId="15296"/>
    <cellStyle name="Calculation 8 4" xfId="1946"/>
    <cellStyle name="Calculation 8 4 2" xfId="1947"/>
    <cellStyle name="Calculation 8 4 2 2" xfId="33012"/>
    <cellStyle name="Calculation 8 4 2 2 2" xfId="48723"/>
    <cellStyle name="Calculation 8 4 2 3" xfId="24411"/>
    <cellStyle name="Calculation 8 4 2 3 2" xfId="40519"/>
    <cellStyle name="Calculation 8 4 2 4" xfId="14175"/>
    <cellStyle name="Calculation 8 4 3" xfId="1948"/>
    <cellStyle name="Calculation 8 4 3 2" xfId="30042"/>
    <cellStyle name="Calculation 8 4 3 2 2" xfId="45865"/>
    <cellStyle name="Calculation 8 4 3 3" xfId="22142"/>
    <cellStyle name="Calculation 8 4 3 3 2" xfId="38362"/>
    <cellStyle name="Calculation 8 4 3 4" xfId="12877"/>
    <cellStyle name="Calculation 8 4 4" xfId="28237"/>
    <cellStyle name="Calculation 8 4 4 2" xfId="44192"/>
    <cellStyle name="Calculation 8 4 5" xfId="20774"/>
    <cellStyle name="Calculation 8 4 5 2" xfId="37126"/>
    <cellStyle name="Calculation 8 4 6" xfId="12358"/>
    <cellStyle name="Calculation 8 5" xfId="1949"/>
    <cellStyle name="Calculation 8 5 2" xfId="1950"/>
    <cellStyle name="Calculation 8 5 2 2" xfId="33730"/>
    <cellStyle name="Calculation 8 5 2 2 2" xfId="49441"/>
    <cellStyle name="Calculation 8 5 2 3" xfId="24957"/>
    <cellStyle name="Calculation 8 5 2 3 2" xfId="41065"/>
    <cellStyle name="Calculation 8 5 2 4" xfId="13921"/>
    <cellStyle name="Calculation 8 5 3" xfId="1951"/>
    <cellStyle name="Calculation 8 5 3 2" xfId="31286"/>
    <cellStyle name="Calculation 8 5 3 2 2" xfId="47066"/>
    <cellStyle name="Calculation 8 5 3 3" xfId="23119"/>
    <cellStyle name="Calculation 8 5 3 3 2" xfId="39296"/>
    <cellStyle name="Calculation 8 5 3 4" xfId="15163"/>
    <cellStyle name="Calculation 8 5 4" xfId="26525"/>
    <cellStyle name="Calculation 8 5 4 2" xfId="42569"/>
    <cellStyle name="Calculation 8 5 5" xfId="19492"/>
    <cellStyle name="Calculation 8 5 5 2" xfId="35933"/>
    <cellStyle name="Calculation 8 5 6" xfId="11363"/>
    <cellStyle name="Calculation 8 6" xfId="1952"/>
    <cellStyle name="Calculation 8 6 2" xfId="30685"/>
    <cellStyle name="Calculation 8 6 2 2" xfId="46486"/>
    <cellStyle name="Calculation 8 6 3" xfId="22646"/>
    <cellStyle name="Calculation 8 6 3 2" xfId="38844"/>
    <cellStyle name="Calculation 8 6 4" xfId="15426"/>
    <cellStyle name="Calculation 8 7" xfId="25945"/>
    <cellStyle name="Calculation 8 7 2" xfId="42032"/>
    <cellStyle name="Calculation 8 8" xfId="19028"/>
    <cellStyle name="Calculation 8 8 2" xfId="35512"/>
    <cellStyle name="Calculation 8 9" xfId="15969"/>
    <cellStyle name="Calculation 9" xfId="1953"/>
    <cellStyle name="Calculation 9 10" xfId="10143"/>
    <cellStyle name="Calculation 9 2" xfId="1954"/>
    <cellStyle name="Calculation 9 2 2" xfId="1955"/>
    <cellStyle name="Calculation 9 2 2 2" xfId="32004"/>
    <cellStyle name="Calculation 9 2 2 2 2" xfId="47761"/>
    <cellStyle name="Calculation 9 2 2 3" xfId="23684"/>
    <cellStyle name="Calculation 9 2 2 3 2" xfId="39838"/>
    <cellStyle name="Calculation 9 2 2 4" xfId="15823"/>
    <cellStyle name="Calculation 9 2 2 5" xfId="12932"/>
    <cellStyle name="Calculation 9 2 3" xfId="1956"/>
    <cellStyle name="Calculation 9 2 3 2" xfId="34083"/>
    <cellStyle name="Calculation 9 2 3 2 2" xfId="49794"/>
    <cellStyle name="Calculation 9 2 3 3" xfId="25220"/>
    <cellStyle name="Calculation 9 2 3 3 2" xfId="41328"/>
    <cellStyle name="Calculation 9 2 3 4" xfId="17715"/>
    <cellStyle name="Calculation 9 2 3 5" xfId="9931"/>
    <cellStyle name="Calculation 9 2 4" xfId="1957"/>
    <cellStyle name="Calculation 9 2 4 2" xfId="29026"/>
    <cellStyle name="Calculation 9 2 4 2 2" xfId="44915"/>
    <cellStyle name="Calculation 9 2 4 3" xfId="21407"/>
    <cellStyle name="Calculation 9 2 4 3 2" xfId="37693"/>
    <cellStyle name="Calculation 9 2 4 4" xfId="13134"/>
    <cellStyle name="Calculation 9 2 4 5" xfId="18170"/>
    <cellStyle name="Calculation 9 2 5" xfId="27235"/>
    <cellStyle name="Calculation 9 2 5 2" xfId="43256"/>
    <cellStyle name="Calculation 9 2 6" xfId="20051"/>
    <cellStyle name="Calculation 9 2 6 2" xfId="36469"/>
    <cellStyle name="Calculation 9 2 7" xfId="11487"/>
    <cellStyle name="Calculation 9 2 8" xfId="16537"/>
    <cellStyle name="Calculation 9 3" xfId="1958"/>
    <cellStyle name="Calculation 9 3 2" xfId="1959"/>
    <cellStyle name="Calculation 9 3 2 2" xfId="31077"/>
    <cellStyle name="Calculation 9 3 2 2 2" xfId="46876"/>
    <cellStyle name="Calculation 9 3 2 3" xfId="22952"/>
    <cellStyle name="Calculation 9 3 2 3 2" xfId="39148"/>
    <cellStyle name="Calculation 9 3 2 4" xfId="11250"/>
    <cellStyle name="Calculation 9 3 3" xfId="1960"/>
    <cellStyle name="Calculation 9 3 3 2" xfId="33860"/>
    <cellStyle name="Calculation 9 3 3 2 2" xfId="49571"/>
    <cellStyle name="Calculation 9 3 3 3" xfId="25049"/>
    <cellStyle name="Calculation 9 3 3 3 2" xfId="41157"/>
    <cellStyle name="Calculation 9 3 3 4" xfId="15636"/>
    <cellStyle name="Calculation 9 3 4" xfId="1961"/>
    <cellStyle name="Calculation 9 3 4 2" xfId="28625"/>
    <cellStyle name="Calculation 9 3 4 2 2" xfId="44556"/>
    <cellStyle name="Calculation 9 3 4 3" xfId="21084"/>
    <cellStyle name="Calculation 9 3 4 3 2" xfId="37412"/>
    <cellStyle name="Calculation 9 3 4 4" xfId="12268"/>
    <cellStyle name="Calculation 9 3 5" xfId="26330"/>
    <cellStyle name="Calculation 9 3 5 2" xfId="42393"/>
    <cellStyle name="Calculation 9 3 6" xfId="19335"/>
    <cellStyle name="Calculation 9 3 6 2" xfId="35795"/>
    <cellStyle name="Calculation 9 3 7" xfId="10239"/>
    <cellStyle name="Calculation 9 4" xfId="1962"/>
    <cellStyle name="Calculation 9 4 2" xfId="1963"/>
    <cellStyle name="Calculation 9 4 2 2" xfId="32535"/>
    <cellStyle name="Calculation 9 4 2 2 2" xfId="48267"/>
    <cellStyle name="Calculation 9 4 2 3" xfId="24091"/>
    <cellStyle name="Calculation 9 4 2 3 2" xfId="40220"/>
    <cellStyle name="Calculation 9 4 2 4" xfId="18080"/>
    <cellStyle name="Calculation 9 4 3" xfId="1964"/>
    <cellStyle name="Calculation 9 4 3 2" xfId="33802"/>
    <cellStyle name="Calculation 9 4 3 2 2" xfId="49513"/>
    <cellStyle name="Calculation 9 4 3 3" xfId="25006"/>
    <cellStyle name="Calculation 9 4 3 3 2" xfId="41114"/>
    <cellStyle name="Calculation 9 4 3 4" xfId="11933"/>
    <cellStyle name="Calculation 9 4 4" xfId="1965"/>
    <cellStyle name="Calculation 9 4 4 2" xfId="29540"/>
    <cellStyle name="Calculation 9 4 4 2 2" xfId="45404"/>
    <cellStyle name="Calculation 9 4 4 3" xfId="21799"/>
    <cellStyle name="Calculation 9 4 4 3 2" xfId="38060"/>
    <cellStyle name="Calculation 9 4 4 4" xfId="11456"/>
    <cellStyle name="Calculation 9 4 5" xfId="27749"/>
    <cellStyle name="Calculation 9 4 5 2" xfId="43745"/>
    <cellStyle name="Calculation 9 4 6" xfId="20443"/>
    <cellStyle name="Calculation 9 4 6 2" xfId="36836"/>
    <cellStyle name="Calculation 9 4 7" xfId="12053"/>
    <cellStyle name="Calculation 9 5" xfId="1966"/>
    <cellStyle name="Calculation 9 5 2" xfId="1967"/>
    <cellStyle name="Calculation 9 5 2 2" xfId="33172"/>
    <cellStyle name="Calculation 9 5 2 2 2" xfId="48883"/>
    <cellStyle name="Calculation 9 5 2 3" xfId="24534"/>
    <cellStyle name="Calculation 9 5 2 3 2" xfId="40642"/>
    <cellStyle name="Calculation 9 5 2 4" xfId="17025"/>
    <cellStyle name="Calculation 9 5 3" xfId="1968"/>
    <cellStyle name="Calculation 9 5 3 2" xfId="30202"/>
    <cellStyle name="Calculation 9 5 3 2 2" xfId="46024"/>
    <cellStyle name="Calculation 9 5 3 3" xfId="22266"/>
    <cellStyle name="Calculation 9 5 3 3 2" xfId="38485"/>
    <cellStyle name="Calculation 9 5 3 4" xfId="13609"/>
    <cellStyle name="Calculation 9 5 4" xfId="28397"/>
    <cellStyle name="Calculation 9 5 4 2" xfId="44351"/>
    <cellStyle name="Calculation 9 5 5" xfId="20898"/>
    <cellStyle name="Calculation 9 5 5 2" xfId="37249"/>
    <cellStyle name="Calculation 9 5 6" xfId="10063"/>
    <cellStyle name="Calculation 9 6" xfId="1969"/>
    <cellStyle name="Calculation 9 6 2" xfId="1970"/>
    <cellStyle name="Calculation 9 6 2 2" xfId="34292"/>
    <cellStyle name="Calculation 9 6 2 2 2" xfId="50003"/>
    <cellStyle name="Calculation 9 6 2 3" xfId="25370"/>
    <cellStyle name="Calculation 9 6 2 3 2" xfId="41478"/>
    <cellStyle name="Calculation 9 6 2 4" xfId="17914"/>
    <cellStyle name="Calculation 9 6 2 5" xfId="34821"/>
    <cellStyle name="Calculation 9 6 3" xfId="1971"/>
    <cellStyle name="Calculation 9 6 3 2" xfId="31446"/>
    <cellStyle name="Calculation 9 6 3 2 2" xfId="47225"/>
    <cellStyle name="Calculation 9 6 3 3" xfId="23243"/>
    <cellStyle name="Calculation 9 6 3 3 2" xfId="39419"/>
    <cellStyle name="Calculation 9 6 3 4" xfId="15316"/>
    <cellStyle name="Calculation 9 6 3 5" xfId="12031"/>
    <cellStyle name="Calculation 9 6 4" xfId="26685"/>
    <cellStyle name="Calculation 9 6 4 2" xfId="42728"/>
    <cellStyle name="Calculation 9 6 5" xfId="19616"/>
    <cellStyle name="Calculation 9 6 5 2" xfId="36056"/>
    <cellStyle name="Calculation 9 6 6" xfId="10910"/>
    <cellStyle name="Calculation 9 6 7" xfId="18402"/>
    <cellStyle name="Calculation 9 7" xfId="1972"/>
    <cellStyle name="Calculation 9 7 2" xfId="30845"/>
    <cellStyle name="Calculation 9 7 2 2" xfId="46646"/>
    <cellStyle name="Calculation 9 7 3" xfId="22770"/>
    <cellStyle name="Calculation 9 7 3 2" xfId="38968"/>
    <cellStyle name="Calculation 9 7 4" xfId="15697"/>
    <cellStyle name="Calculation 9 8" xfId="26105"/>
    <cellStyle name="Calculation 9 8 2" xfId="42191"/>
    <cellStyle name="Calculation 9 9" xfId="19152"/>
    <cellStyle name="Calculation 9 9 2" xfId="35635"/>
    <cellStyle name="Check Cell 2" xfId="1973"/>
    <cellStyle name="Check Cell 2 2" xfId="1974"/>
    <cellStyle name="Check Cell 2 3" xfId="1975"/>
    <cellStyle name="Check Cell 2 3 2" xfId="10521"/>
    <cellStyle name="Check Cell 3" xfId="1976"/>
    <cellStyle name="Check Cell 4" xfId="1977"/>
    <cellStyle name="Check Cell 4 2" xfId="1978"/>
    <cellStyle name="Check Cell 4 2 2" xfId="1979"/>
    <cellStyle name="Check Cell 4 2 3" xfId="1980"/>
    <cellStyle name="Check Cell 4 2 3 2" xfId="11066"/>
    <cellStyle name="Check Cell 5" xfId="1981"/>
    <cellStyle name="Check Cell 6" xfId="9650"/>
    <cellStyle name="Check Cell 7" xfId="9651"/>
    <cellStyle name="Comma" xfId="50531" builtinId="3"/>
    <cellStyle name="Comma 2" xfId="2"/>
    <cellStyle name="Comma 2 2" xfId="1982"/>
    <cellStyle name="Comma 2 3" xfId="1983"/>
    <cellStyle name="Comma 2 4" xfId="9652"/>
    <cellStyle name="Comma 3" xfId="1984"/>
    <cellStyle name="Comma 4" xfId="1985"/>
    <cellStyle name="Comma 4 10" xfId="50568"/>
    <cellStyle name="Comma 4 10 2" xfId="50569"/>
    <cellStyle name="Comma 4 11" xfId="50570"/>
    <cellStyle name="Comma 4 2" xfId="1986"/>
    <cellStyle name="Comma 4 2 10" xfId="50571"/>
    <cellStyle name="Comma 4 2 2" xfId="1987"/>
    <cellStyle name="Comma 4 2 2 2" xfId="1988"/>
    <cellStyle name="Comma 4 2 2 2 2" xfId="1989"/>
    <cellStyle name="Comma 4 2 2 2 2 2" xfId="18828"/>
    <cellStyle name="Comma 4 2 2 2 2 2 2" xfId="32590"/>
    <cellStyle name="Comma 4 2 2 2 2 2 2 2" xfId="50572"/>
    <cellStyle name="Comma 4 2 2 2 2 2 2 2 2" xfId="50573"/>
    <cellStyle name="Comma 4 2 2 2 2 2 2 3" xfId="50574"/>
    <cellStyle name="Comma 4 2 2 2 2 2 3" xfId="50575"/>
    <cellStyle name="Comma 4 2 2 2 2 2 3 2" xfId="50576"/>
    <cellStyle name="Comma 4 2 2 2 2 2 4" xfId="50577"/>
    <cellStyle name="Comma 4 2 2 2 2 3" xfId="24139"/>
    <cellStyle name="Comma 4 2 2 2 2 3 2" xfId="50578"/>
    <cellStyle name="Comma 4 2 2 2 2 3 2 2" xfId="50579"/>
    <cellStyle name="Comma 4 2 2 2 2 3 3" xfId="50580"/>
    <cellStyle name="Comma 4 2 2 2 2 4" xfId="50581"/>
    <cellStyle name="Comma 4 2 2 2 2 4 2" xfId="50582"/>
    <cellStyle name="Comma 4 2 2 2 2 5" xfId="50583"/>
    <cellStyle name="Comma 4 2 2 2 3" xfId="1990"/>
    <cellStyle name="Comma 4 2 2 2 3 2" xfId="18696"/>
    <cellStyle name="Comma 4 2 2 2 3 2 2" xfId="29595"/>
    <cellStyle name="Comma 4 2 2 2 3 2 2 2" xfId="50584"/>
    <cellStyle name="Comma 4 2 2 2 3 2 2 2 2" xfId="50585"/>
    <cellStyle name="Comma 4 2 2 2 3 2 2 3" xfId="50586"/>
    <cellStyle name="Comma 4 2 2 2 3 2 3" xfId="50587"/>
    <cellStyle name="Comma 4 2 2 2 3 2 3 2" xfId="50588"/>
    <cellStyle name="Comma 4 2 2 2 3 2 4" xfId="50589"/>
    <cellStyle name="Comma 4 2 2 2 3 3" xfId="21847"/>
    <cellStyle name="Comma 4 2 2 2 3 3 2" xfId="50590"/>
    <cellStyle name="Comma 4 2 2 2 3 3 2 2" xfId="50591"/>
    <cellStyle name="Comma 4 2 2 2 3 3 3" xfId="50592"/>
    <cellStyle name="Comma 4 2 2 2 3 4" xfId="50593"/>
    <cellStyle name="Comma 4 2 2 2 3 4 2" xfId="50594"/>
    <cellStyle name="Comma 4 2 2 2 3 5" xfId="50595"/>
    <cellStyle name="Comma 4 2 2 2 4" xfId="18536"/>
    <cellStyle name="Comma 4 2 2 2 4 2" xfId="27804"/>
    <cellStyle name="Comma 4 2 2 2 4 2 2" xfId="50596"/>
    <cellStyle name="Comma 4 2 2 2 4 2 2 2" xfId="50597"/>
    <cellStyle name="Comma 4 2 2 2 4 2 3" xfId="50598"/>
    <cellStyle name="Comma 4 2 2 2 4 3" xfId="50599"/>
    <cellStyle name="Comma 4 2 2 2 4 3 2" xfId="50600"/>
    <cellStyle name="Comma 4 2 2 2 4 4" xfId="50601"/>
    <cellStyle name="Comma 4 2 2 2 5" xfId="20491"/>
    <cellStyle name="Comma 4 2 2 2 5 2" xfId="50602"/>
    <cellStyle name="Comma 4 2 2 2 5 2 2" xfId="50603"/>
    <cellStyle name="Comma 4 2 2 2 5 3" xfId="50604"/>
    <cellStyle name="Comma 4 2 2 2 6" xfId="50605"/>
    <cellStyle name="Comma 4 2 2 2 6 2" xfId="50606"/>
    <cellStyle name="Comma 4 2 2 2 7" xfId="50607"/>
    <cellStyle name="Comma 4 2 2 3" xfId="1991"/>
    <cellStyle name="Comma 4 2 2 3 2" xfId="1992"/>
    <cellStyle name="Comma 4 2 2 3 2 2" xfId="18738"/>
    <cellStyle name="Comma 4 2 2 3 2 2 2" xfId="30257"/>
    <cellStyle name="Comma 4 2 2 3 2 2 2 2" xfId="50608"/>
    <cellStyle name="Comma 4 2 2 3 2 2 2 2 2" xfId="50609"/>
    <cellStyle name="Comma 4 2 2 3 2 2 2 3" xfId="50610"/>
    <cellStyle name="Comma 4 2 2 3 2 2 3" xfId="50611"/>
    <cellStyle name="Comma 4 2 2 3 2 2 3 2" xfId="50612"/>
    <cellStyle name="Comma 4 2 2 3 2 2 4" xfId="50613"/>
    <cellStyle name="Comma 4 2 2 3 2 3" xfId="22314"/>
    <cellStyle name="Comma 4 2 2 3 2 3 2" xfId="50614"/>
    <cellStyle name="Comma 4 2 2 3 2 3 2 2" xfId="50615"/>
    <cellStyle name="Comma 4 2 2 3 2 3 3" xfId="50616"/>
    <cellStyle name="Comma 4 2 2 3 2 4" xfId="50617"/>
    <cellStyle name="Comma 4 2 2 3 2 4 2" xfId="50618"/>
    <cellStyle name="Comma 4 2 2 3 2 5" xfId="50619"/>
    <cellStyle name="Comma 4 2 2 3 3" xfId="18578"/>
    <cellStyle name="Comma 4 2 2 3 3 2" xfId="28452"/>
    <cellStyle name="Comma 4 2 2 3 3 2 2" xfId="50620"/>
    <cellStyle name="Comma 4 2 2 3 3 2 2 2" xfId="50621"/>
    <cellStyle name="Comma 4 2 2 3 3 2 3" xfId="50622"/>
    <cellStyle name="Comma 4 2 2 3 3 3" xfId="50623"/>
    <cellStyle name="Comma 4 2 2 3 3 3 2" xfId="50624"/>
    <cellStyle name="Comma 4 2 2 3 3 4" xfId="50625"/>
    <cellStyle name="Comma 4 2 2 3 4" xfId="20946"/>
    <cellStyle name="Comma 4 2 2 3 4 2" xfId="50626"/>
    <cellStyle name="Comma 4 2 2 3 4 2 2" xfId="50627"/>
    <cellStyle name="Comma 4 2 2 3 4 3" xfId="50628"/>
    <cellStyle name="Comma 4 2 2 3 5" xfId="50629"/>
    <cellStyle name="Comma 4 2 2 3 5 2" xfId="50630"/>
    <cellStyle name="Comma 4 2 2 3 6" xfId="50631"/>
    <cellStyle name="Comma 4 2 2 4" xfId="1993"/>
    <cellStyle name="Comma 4 2 2 4 2" xfId="1994"/>
    <cellStyle name="Comma 4 2 2 4 2 2" xfId="18781"/>
    <cellStyle name="Comma 4 2 2 4 2 2 2" xfId="31501"/>
    <cellStyle name="Comma 4 2 2 4 2 2 2 2" xfId="50632"/>
    <cellStyle name="Comma 4 2 2 4 2 2 2 2 2" xfId="50633"/>
    <cellStyle name="Comma 4 2 2 4 2 2 2 3" xfId="50634"/>
    <cellStyle name="Comma 4 2 2 4 2 2 3" xfId="50635"/>
    <cellStyle name="Comma 4 2 2 4 2 2 3 2" xfId="50636"/>
    <cellStyle name="Comma 4 2 2 4 2 2 4" xfId="50637"/>
    <cellStyle name="Comma 4 2 2 4 2 3" xfId="23291"/>
    <cellStyle name="Comma 4 2 2 4 2 3 2" xfId="50638"/>
    <cellStyle name="Comma 4 2 2 4 2 3 2 2" xfId="50639"/>
    <cellStyle name="Comma 4 2 2 4 2 3 3" xfId="50640"/>
    <cellStyle name="Comma 4 2 2 4 2 4" xfId="50641"/>
    <cellStyle name="Comma 4 2 2 4 2 4 2" xfId="50642"/>
    <cellStyle name="Comma 4 2 2 4 2 5" xfId="50643"/>
    <cellStyle name="Comma 4 2 2 4 3" xfId="18489"/>
    <cellStyle name="Comma 4 2 2 4 3 2" xfId="26740"/>
    <cellStyle name="Comma 4 2 2 4 3 2 2" xfId="50644"/>
    <cellStyle name="Comma 4 2 2 4 3 2 2 2" xfId="50645"/>
    <cellStyle name="Comma 4 2 2 4 3 2 3" xfId="50646"/>
    <cellStyle name="Comma 4 2 2 4 3 3" xfId="50647"/>
    <cellStyle name="Comma 4 2 2 4 3 3 2" xfId="50648"/>
    <cellStyle name="Comma 4 2 2 4 3 4" xfId="50649"/>
    <cellStyle name="Comma 4 2 2 4 4" xfId="19664"/>
    <cellStyle name="Comma 4 2 2 4 4 2" xfId="50650"/>
    <cellStyle name="Comma 4 2 2 4 4 2 2" xfId="50651"/>
    <cellStyle name="Comma 4 2 2 4 4 3" xfId="50652"/>
    <cellStyle name="Comma 4 2 2 4 5" xfId="50653"/>
    <cellStyle name="Comma 4 2 2 4 5 2" xfId="50654"/>
    <cellStyle name="Comma 4 2 2 4 6" xfId="50655"/>
    <cellStyle name="Comma 4 2 2 5" xfId="1995"/>
    <cellStyle name="Comma 4 2 2 5 2" xfId="18647"/>
    <cellStyle name="Comma 4 2 2 5 2 2" xfId="28683"/>
    <cellStyle name="Comma 4 2 2 5 2 2 2" xfId="50656"/>
    <cellStyle name="Comma 4 2 2 5 2 2 2 2" xfId="50657"/>
    <cellStyle name="Comma 4 2 2 5 2 2 3" xfId="50658"/>
    <cellStyle name="Comma 4 2 2 5 2 3" xfId="50659"/>
    <cellStyle name="Comma 4 2 2 5 2 3 2" xfId="50660"/>
    <cellStyle name="Comma 4 2 2 5 2 4" xfId="50661"/>
    <cellStyle name="Comma 4 2 2 5 3" xfId="21138"/>
    <cellStyle name="Comma 4 2 2 5 3 2" xfId="50662"/>
    <cellStyle name="Comma 4 2 2 5 3 2 2" xfId="50663"/>
    <cellStyle name="Comma 4 2 2 5 3 3" xfId="50664"/>
    <cellStyle name="Comma 4 2 2 5 4" xfId="50665"/>
    <cellStyle name="Comma 4 2 2 5 4 2" xfId="50666"/>
    <cellStyle name="Comma 4 2 2 5 5" xfId="50667"/>
    <cellStyle name="Comma 4 2 2 6" xfId="18445"/>
    <cellStyle name="Comma 4 2 2 6 2" xfId="26160"/>
    <cellStyle name="Comma 4 2 2 6 2 2" xfId="50668"/>
    <cellStyle name="Comma 4 2 2 6 2 2 2" xfId="50669"/>
    <cellStyle name="Comma 4 2 2 6 2 3" xfId="50670"/>
    <cellStyle name="Comma 4 2 2 6 3" xfId="50671"/>
    <cellStyle name="Comma 4 2 2 6 3 2" xfId="50672"/>
    <cellStyle name="Comma 4 2 2 6 4" xfId="50673"/>
    <cellStyle name="Comma 4 2 2 7" xfId="19200"/>
    <cellStyle name="Comma 4 2 2 7 2" xfId="50674"/>
    <cellStyle name="Comma 4 2 2 7 2 2" xfId="50675"/>
    <cellStyle name="Comma 4 2 2 7 3" xfId="50676"/>
    <cellStyle name="Comma 4 2 2 8" xfId="50677"/>
    <cellStyle name="Comma 4 2 2 8 2" xfId="50678"/>
    <cellStyle name="Comma 4 2 2 9" xfId="50679"/>
    <cellStyle name="Comma 4 2 3" xfId="1996"/>
    <cellStyle name="Comma 4 2 3 2" xfId="1997"/>
    <cellStyle name="Comma 4 2 3 2 2" xfId="18807"/>
    <cellStyle name="Comma 4 2 3 2 2 2" xfId="32286"/>
    <cellStyle name="Comma 4 2 3 2 2 2 2" xfId="50680"/>
    <cellStyle name="Comma 4 2 3 2 2 2 2 2" xfId="50681"/>
    <cellStyle name="Comma 4 2 3 2 2 2 3" xfId="50682"/>
    <cellStyle name="Comma 4 2 3 2 2 3" xfId="50683"/>
    <cellStyle name="Comma 4 2 3 2 2 3 2" xfId="50684"/>
    <cellStyle name="Comma 4 2 3 2 2 4" xfId="50685"/>
    <cellStyle name="Comma 4 2 3 2 3" xfId="23910"/>
    <cellStyle name="Comma 4 2 3 2 3 2" xfId="50686"/>
    <cellStyle name="Comma 4 2 3 2 3 2 2" xfId="50687"/>
    <cellStyle name="Comma 4 2 3 2 3 3" xfId="50688"/>
    <cellStyle name="Comma 4 2 3 2 4" xfId="50689"/>
    <cellStyle name="Comma 4 2 3 2 4 2" xfId="50690"/>
    <cellStyle name="Comma 4 2 3 2 5" xfId="50691"/>
    <cellStyle name="Comma 4 2 3 3" xfId="1998"/>
    <cellStyle name="Comma 4 2 3 3 2" xfId="18675"/>
    <cellStyle name="Comma 4 2 3 3 2 2" xfId="29291"/>
    <cellStyle name="Comma 4 2 3 3 2 2 2" xfId="50692"/>
    <cellStyle name="Comma 4 2 3 3 2 2 2 2" xfId="50693"/>
    <cellStyle name="Comma 4 2 3 3 2 2 3" xfId="50694"/>
    <cellStyle name="Comma 4 2 3 3 2 3" xfId="50695"/>
    <cellStyle name="Comma 4 2 3 3 2 3 2" xfId="50696"/>
    <cellStyle name="Comma 4 2 3 3 2 4" xfId="50697"/>
    <cellStyle name="Comma 4 2 3 3 3" xfId="21618"/>
    <cellStyle name="Comma 4 2 3 3 3 2" xfId="50698"/>
    <cellStyle name="Comma 4 2 3 3 3 2 2" xfId="50699"/>
    <cellStyle name="Comma 4 2 3 3 3 3" xfId="50700"/>
    <cellStyle name="Comma 4 2 3 3 4" xfId="50701"/>
    <cellStyle name="Comma 4 2 3 3 4 2" xfId="50702"/>
    <cellStyle name="Comma 4 2 3 3 5" xfId="50703"/>
    <cellStyle name="Comma 4 2 3 4" xfId="18515"/>
    <cellStyle name="Comma 4 2 3 4 2" xfId="27500"/>
    <cellStyle name="Comma 4 2 3 4 2 2" xfId="50704"/>
    <cellStyle name="Comma 4 2 3 4 2 2 2" xfId="50705"/>
    <cellStyle name="Comma 4 2 3 4 2 3" xfId="50706"/>
    <cellStyle name="Comma 4 2 3 4 3" xfId="50707"/>
    <cellStyle name="Comma 4 2 3 4 3 2" xfId="50708"/>
    <cellStyle name="Comma 4 2 3 4 4" xfId="50709"/>
    <cellStyle name="Comma 4 2 3 5" xfId="20262"/>
    <cellStyle name="Comma 4 2 3 5 2" xfId="50710"/>
    <cellStyle name="Comma 4 2 3 5 2 2" xfId="50711"/>
    <cellStyle name="Comma 4 2 3 5 3" xfId="50712"/>
    <cellStyle name="Comma 4 2 3 6" xfId="50713"/>
    <cellStyle name="Comma 4 2 3 6 2" xfId="50714"/>
    <cellStyle name="Comma 4 2 3 7" xfId="50715"/>
    <cellStyle name="Comma 4 2 4" xfId="1999"/>
    <cellStyle name="Comma 4 2 4 2" xfId="2000"/>
    <cellStyle name="Comma 4 2 4 2 2" xfId="18717"/>
    <cellStyle name="Comma 4 2 4 2 2 2" xfId="29889"/>
    <cellStyle name="Comma 4 2 4 2 2 2 2" xfId="50716"/>
    <cellStyle name="Comma 4 2 4 2 2 2 2 2" xfId="50717"/>
    <cellStyle name="Comma 4 2 4 2 2 2 3" xfId="50718"/>
    <cellStyle name="Comma 4 2 4 2 2 3" xfId="50719"/>
    <cellStyle name="Comma 4 2 4 2 2 3 2" xfId="50720"/>
    <cellStyle name="Comma 4 2 4 2 2 4" xfId="50721"/>
    <cellStyle name="Comma 4 2 4 2 3" xfId="22023"/>
    <cellStyle name="Comma 4 2 4 2 3 2" xfId="50722"/>
    <cellStyle name="Comma 4 2 4 2 3 2 2" xfId="50723"/>
    <cellStyle name="Comma 4 2 4 2 3 3" xfId="50724"/>
    <cellStyle name="Comma 4 2 4 2 4" xfId="50725"/>
    <cellStyle name="Comma 4 2 4 2 4 2" xfId="50726"/>
    <cellStyle name="Comma 4 2 4 2 5" xfId="50727"/>
    <cellStyle name="Comma 4 2 4 3" xfId="18557"/>
    <cellStyle name="Comma 4 2 4 3 2" xfId="28086"/>
    <cellStyle name="Comma 4 2 4 3 2 2" xfId="50728"/>
    <cellStyle name="Comma 4 2 4 3 2 2 2" xfId="50729"/>
    <cellStyle name="Comma 4 2 4 3 2 3" xfId="50730"/>
    <cellStyle name="Comma 4 2 4 3 3" xfId="50731"/>
    <cellStyle name="Comma 4 2 4 3 3 2" xfId="50732"/>
    <cellStyle name="Comma 4 2 4 3 4" xfId="50733"/>
    <cellStyle name="Comma 4 2 4 4" xfId="20656"/>
    <cellStyle name="Comma 4 2 4 4 2" xfId="50734"/>
    <cellStyle name="Comma 4 2 4 4 2 2" xfId="50735"/>
    <cellStyle name="Comma 4 2 4 4 3" xfId="50736"/>
    <cellStyle name="Comma 4 2 4 5" xfId="50737"/>
    <cellStyle name="Comma 4 2 4 5 2" xfId="50738"/>
    <cellStyle name="Comma 4 2 4 6" xfId="50739"/>
    <cellStyle name="Comma 4 2 5" xfId="2001"/>
    <cellStyle name="Comma 4 2 5 2" xfId="2002"/>
    <cellStyle name="Comma 4 2 5 2 2" xfId="18760"/>
    <cellStyle name="Comma 4 2 5 2 2 2" xfId="31138"/>
    <cellStyle name="Comma 4 2 5 2 2 2 2" xfId="50740"/>
    <cellStyle name="Comma 4 2 5 2 2 2 2 2" xfId="50741"/>
    <cellStyle name="Comma 4 2 5 2 2 2 3" xfId="50742"/>
    <cellStyle name="Comma 4 2 5 2 2 3" xfId="50743"/>
    <cellStyle name="Comma 4 2 5 2 2 3 2" xfId="50744"/>
    <cellStyle name="Comma 4 2 5 2 2 4" xfId="50745"/>
    <cellStyle name="Comma 4 2 5 2 3" xfId="23003"/>
    <cellStyle name="Comma 4 2 5 2 3 2" xfId="50746"/>
    <cellStyle name="Comma 4 2 5 2 3 2 2" xfId="50747"/>
    <cellStyle name="Comma 4 2 5 2 3 3" xfId="50748"/>
    <cellStyle name="Comma 4 2 5 2 4" xfId="50749"/>
    <cellStyle name="Comma 4 2 5 2 4 2" xfId="50750"/>
    <cellStyle name="Comma 4 2 5 2 5" xfId="50751"/>
    <cellStyle name="Comma 4 2 5 3" xfId="18468"/>
    <cellStyle name="Comma 4 2 5 3 2" xfId="26377"/>
    <cellStyle name="Comma 4 2 5 3 2 2" xfId="50752"/>
    <cellStyle name="Comma 4 2 5 3 2 2 2" xfId="50753"/>
    <cellStyle name="Comma 4 2 5 3 2 3" xfId="50754"/>
    <cellStyle name="Comma 4 2 5 3 3" xfId="50755"/>
    <cellStyle name="Comma 4 2 5 3 3 2" xfId="50756"/>
    <cellStyle name="Comma 4 2 5 3 4" xfId="50757"/>
    <cellStyle name="Comma 4 2 5 4" xfId="19376"/>
    <cellStyle name="Comma 4 2 5 4 2" xfId="50758"/>
    <cellStyle name="Comma 4 2 5 4 2 2" xfId="50759"/>
    <cellStyle name="Comma 4 2 5 4 3" xfId="50760"/>
    <cellStyle name="Comma 4 2 5 5" xfId="50761"/>
    <cellStyle name="Comma 4 2 5 5 2" xfId="50762"/>
    <cellStyle name="Comma 4 2 5 6" xfId="50763"/>
    <cellStyle name="Comma 4 2 6" xfId="2003"/>
    <cellStyle name="Comma 4 2 6 2" xfId="18626"/>
    <cellStyle name="Comma 4 2 6 2 2" xfId="28662"/>
    <cellStyle name="Comma 4 2 6 2 2 2" xfId="50764"/>
    <cellStyle name="Comma 4 2 6 2 2 2 2" xfId="50765"/>
    <cellStyle name="Comma 4 2 6 2 2 3" xfId="50766"/>
    <cellStyle name="Comma 4 2 6 2 3" xfId="50767"/>
    <cellStyle name="Comma 4 2 6 2 3 2" xfId="50768"/>
    <cellStyle name="Comma 4 2 6 2 4" xfId="50769"/>
    <cellStyle name="Comma 4 2 6 3" xfId="21117"/>
    <cellStyle name="Comma 4 2 6 3 2" xfId="50770"/>
    <cellStyle name="Comma 4 2 6 3 2 2" xfId="50771"/>
    <cellStyle name="Comma 4 2 6 3 3" xfId="50772"/>
    <cellStyle name="Comma 4 2 6 4" xfId="50773"/>
    <cellStyle name="Comma 4 2 6 4 2" xfId="50774"/>
    <cellStyle name="Comma 4 2 6 5" xfId="50775"/>
    <cellStyle name="Comma 4 2 7" xfId="18424"/>
    <cellStyle name="Comma 4 2 7 2" xfId="25797"/>
    <cellStyle name="Comma 4 2 7 2 2" xfId="50776"/>
    <cellStyle name="Comma 4 2 7 2 2 2" xfId="50777"/>
    <cellStyle name="Comma 4 2 7 2 3" xfId="50778"/>
    <cellStyle name="Comma 4 2 7 3" xfId="50779"/>
    <cellStyle name="Comma 4 2 7 3 2" xfId="50780"/>
    <cellStyle name="Comma 4 2 7 4" xfId="50781"/>
    <cellStyle name="Comma 4 2 8" xfId="18912"/>
    <cellStyle name="Comma 4 2 8 2" xfId="50782"/>
    <cellStyle name="Comma 4 2 8 2 2" xfId="50783"/>
    <cellStyle name="Comma 4 2 8 3" xfId="50784"/>
    <cellStyle name="Comma 4 2 9" xfId="50785"/>
    <cellStyle name="Comma 4 2 9 2" xfId="50786"/>
    <cellStyle name="Comma 4 3" xfId="2004"/>
    <cellStyle name="Comma 4 3 2" xfId="2005"/>
    <cellStyle name="Comma 4 3 2 2" xfId="2006"/>
    <cellStyle name="Comma 4 3 2 2 2" xfId="18819"/>
    <cellStyle name="Comma 4 3 2 2 2 2" xfId="32559"/>
    <cellStyle name="Comma 4 3 2 2 2 2 2" xfId="50787"/>
    <cellStyle name="Comma 4 3 2 2 2 2 2 2" xfId="50788"/>
    <cellStyle name="Comma 4 3 2 2 2 2 3" xfId="50789"/>
    <cellStyle name="Comma 4 3 2 2 2 3" xfId="50790"/>
    <cellStyle name="Comma 4 3 2 2 2 3 2" xfId="50791"/>
    <cellStyle name="Comma 4 3 2 2 2 4" xfId="50792"/>
    <cellStyle name="Comma 4 3 2 2 3" xfId="24112"/>
    <cellStyle name="Comma 4 3 2 2 3 2" xfId="50793"/>
    <cellStyle name="Comma 4 3 2 2 3 2 2" xfId="50794"/>
    <cellStyle name="Comma 4 3 2 2 3 3" xfId="50795"/>
    <cellStyle name="Comma 4 3 2 2 4" xfId="50796"/>
    <cellStyle name="Comma 4 3 2 2 4 2" xfId="50797"/>
    <cellStyle name="Comma 4 3 2 2 5" xfId="50798"/>
    <cellStyle name="Comma 4 3 2 3" xfId="2007"/>
    <cellStyle name="Comma 4 3 2 3 2" xfId="18687"/>
    <cellStyle name="Comma 4 3 2 3 2 2" xfId="29564"/>
    <cellStyle name="Comma 4 3 2 3 2 2 2" xfId="50799"/>
    <cellStyle name="Comma 4 3 2 3 2 2 2 2" xfId="50800"/>
    <cellStyle name="Comma 4 3 2 3 2 2 3" xfId="50801"/>
    <cellStyle name="Comma 4 3 2 3 2 3" xfId="50802"/>
    <cellStyle name="Comma 4 3 2 3 2 3 2" xfId="50803"/>
    <cellStyle name="Comma 4 3 2 3 2 4" xfId="50804"/>
    <cellStyle name="Comma 4 3 2 3 3" xfId="21820"/>
    <cellStyle name="Comma 4 3 2 3 3 2" xfId="50805"/>
    <cellStyle name="Comma 4 3 2 3 3 2 2" xfId="50806"/>
    <cellStyle name="Comma 4 3 2 3 3 3" xfId="50807"/>
    <cellStyle name="Comma 4 3 2 3 4" xfId="50808"/>
    <cellStyle name="Comma 4 3 2 3 4 2" xfId="50809"/>
    <cellStyle name="Comma 4 3 2 3 5" xfId="50810"/>
    <cellStyle name="Comma 4 3 2 4" xfId="18527"/>
    <cellStyle name="Comma 4 3 2 4 2" xfId="27773"/>
    <cellStyle name="Comma 4 3 2 4 2 2" xfId="50811"/>
    <cellStyle name="Comma 4 3 2 4 2 2 2" xfId="50812"/>
    <cellStyle name="Comma 4 3 2 4 2 3" xfId="50813"/>
    <cellStyle name="Comma 4 3 2 4 3" xfId="50814"/>
    <cellStyle name="Comma 4 3 2 4 3 2" xfId="50815"/>
    <cellStyle name="Comma 4 3 2 4 4" xfId="50816"/>
    <cellStyle name="Comma 4 3 2 5" xfId="20464"/>
    <cellStyle name="Comma 4 3 2 5 2" xfId="50817"/>
    <cellStyle name="Comma 4 3 2 5 2 2" xfId="50818"/>
    <cellStyle name="Comma 4 3 2 5 3" xfId="50819"/>
    <cellStyle name="Comma 4 3 2 6" xfId="50820"/>
    <cellStyle name="Comma 4 3 2 6 2" xfId="50821"/>
    <cellStyle name="Comma 4 3 2 7" xfId="50822"/>
    <cellStyle name="Comma 4 3 3" xfId="2008"/>
    <cellStyle name="Comma 4 3 3 2" xfId="2009"/>
    <cellStyle name="Comma 4 3 3 2 2" xfId="18729"/>
    <cellStyle name="Comma 4 3 3 2 2 2" xfId="30226"/>
    <cellStyle name="Comma 4 3 3 2 2 2 2" xfId="50823"/>
    <cellStyle name="Comma 4 3 3 2 2 2 2 2" xfId="50824"/>
    <cellStyle name="Comma 4 3 3 2 2 2 3" xfId="50825"/>
    <cellStyle name="Comma 4 3 3 2 2 3" xfId="50826"/>
    <cellStyle name="Comma 4 3 3 2 2 3 2" xfId="50827"/>
    <cellStyle name="Comma 4 3 3 2 2 4" xfId="50828"/>
    <cellStyle name="Comma 4 3 3 2 3" xfId="22287"/>
    <cellStyle name="Comma 4 3 3 2 3 2" xfId="50829"/>
    <cellStyle name="Comma 4 3 3 2 3 2 2" xfId="50830"/>
    <cellStyle name="Comma 4 3 3 2 3 3" xfId="50831"/>
    <cellStyle name="Comma 4 3 3 2 4" xfId="50832"/>
    <cellStyle name="Comma 4 3 3 2 4 2" xfId="50833"/>
    <cellStyle name="Comma 4 3 3 2 5" xfId="50834"/>
    <cellStyle name="Comma 4 3 3 3" xfId="18569"/>
    <cellStyle name="Comma 4 3 3 3 2" xfId="28421"/>
    <cellStyle name="Comma 4 3 3 3 2 2" xfId="50835"/>
    <cellStyle name="Comma 4 3 3 3 2 2 2" xfId="50836"/>
    <cellStyle name="Comma 4 3 3 3 2 3" xfId="50837"/>
    <cellStyle name="Comma 4 3 3 3 3" xfId="50838"/>
    <cellStyle name="Comma 4 3 3 3 3 2" xfId="50839"/>
    <cellStyle name="Comma 4 3 3 3 4" xfId="50840"/>
    <cellStyle name="Comma 4 3 3 4" xfId="20919"/>
    <cellStyle name="Comma 4 3 3 4 2" xfId="50841"/>
    <cellStyle name="Comma 4 3 3 4 2 2" xfId="50842"/>
    <cellStyle name="Comma 4 3 3 4 3" xfId="50843"/>
    <cellStyle name="Comma 4 3 3 5" xfId="50844"/>
    <cellStyle name="Comma 4 3 3 5 2" xfId="50845"/>
    <cellStyle name="Comma 4 3 3 6" xfId="50846"/>
    <cellStyle name="Comma 4 3 4" xfId="2010"/>
    <cellStyle name="Comma 4 3 4 2" xfId="2011"/>
    <cellStyle name="Comma 4 3 4 2 2" xfId="18772"/>
    <cellStyle name="Comma 4 3 4 2 2 2" xfId="31470"/>
    <cellStyle name="Comma 4 3 4 2 2 2 2" xfId="50847"/>
    <cellStyle name="Comma 4 3 4 2 2 2 2 2" xfId="50848"/>
    <cellStyle name="Comma 4 3 4 2 2 2 3" xfId="50849"/>
    <cellStyle name="Comma 4 3 4 2 2 3" xfId="50850"/>
    <cellStyle name="Comma 4 3 4 2 2 3 2" xfId="50851"/>
    <cellStyle name="Comma 4 3 4 2 2 4" xfId="50852"/>
    <cellStyle name="Comma 4 3 4 2 3" xfId="23264"/>
    <cellStyle name="Comma 4 3 4 2 3 2" xfId="50853"/>
    <cellStyle name="Comma 4 3 4 2 3 2 2" xfId="50854"/>
    <cellStyle name="Comma 4 3 4 2 3 3" xfId="50855"/>
    <cellStyle name="Comma 4 3 4 2 4" xfId="50856"/>
    <cellStyle name="Comma 4 3 4 2 4 2" xfId="50857"/>
    <cellStyle name="Comma 4 3 4 2 5" xfId="50858"/>
    <cellStyle name="Comma 4 3 4 3" xfId="18480"/>
    <cellStyle name="Comma 4 3 4 3 2" xfId="26709"/>
    <cellStyle name="Comma 4 3 4 3 2 2" xfId="50859"/>
    <cellStyle name="Comma 4 3 4 3 2 2 2" xfId="50860"/>
    <cellStyle name="Comma 4 3 4 3 2 3" xfId="50861"/>
    <cellStyle name="Comma 4 3 4 3 3" xfId="50862"/>
    <cellStyle name="Comma 4 3 4 3 3 2" xfId="50863"/>
    <cellStyle name="Comma 4 3 4 3 4" xfId="50864"/>
    <cellStyle name="Comma 4 3 4 4" xfId="19637"/>
    <cellStyle name="Comma 4 3 4 4 2" xfId="50865"/>
    <cellStyle name="Comma 4 3 4 4 2 2" xfId="50866"/>
    <cellStyle name="Comma 4 3 4 4 3" xfId="50867"/>
    <cellStyle name="Comma 4 3 4 5" xfId="50868"/>
    <cellStyle name="Comma 4 3 4 5 2" xfId="50869"/>
    <cellStyle name="Comma 4 3 4 6" xfId="50870"/>
    <cellStyle name="Comma 4 3 5" xfId="2012"/>
    <cellStyle name="Comma 4 3 5 2" xfId="18638"/>
    <cellStyle name="Comma 4 3 5 2 2" xfId="28674"/>
    <cellStyle name="Comma 4 3 5 2 2 2" xfId="50871"/>
    <cellStyle name="Comma 4 3 5 2 2 2 2" xfId="50872"/>
    <cellStyle name="Comma 4 3 5 2 2 3" xfId="50873"/>
    <cellStyle name="Comma 4 3 5 2 3" xfId="50874"/>
    <cellStyle name="Comma 4 3 5 2 3 2" xfId="50875"/>
    <cellStyle name="Comma 4 3 5 2 4" xfId="50876"/>
    <cellStyle name="Comma 4 3 5 3" xfId="21129"/>
    <cellStyle name="Comma 4 3 5 3 2" xfId="50877"/>
    <cellStyle name="Comma 4 3 5 3 2 2" xfId="50878"/>
    <cellStyle name="Comma 4 3 5 3 3" xfId="50879"/>
    <cellStyle name="Comma 4 3 5 4" xfId="50880"/>
    <cellStyle name="Comma 4 3 5 4 2" xfId="50881"/>
    <cellStyle name="Comma 4 3 5 5" xfId="50882"/>
    <cellStyle name="Comma 4 3 6" xfId="18436"/>
    <cellStyle name="Comma 4 3 6 2" xfId="26129"/>
    <cellStyle name="Comma 4 3 6 2 2" xfId="50883"/>
    <cellStyle name="Comma 4 3 6 2 2 2" xfId="50884"/>
    <cellStyle name="Comma 4 3 6 2 3" xfId="50885"/>
    <cellStyle name="Comma 4 3 6 3" xfId="50886"/>
    <cellStyle name="Comma 4 3 6 3 2" xfId="50887"/>
    <cellStyle name="Comma 4 3 6 4" xfId="50888"/>
    <cellStyle name="Comma 4 3 7" xfId="19173"/>
    <cellStyle name="Comma 4 3 7 2" xfId="50889"/>
    <cellStyle name="Comma 4 3 7 2 2" xfId="50890"/>
    <cellStyle name="Comma 4 3 7 3" xfId="50891"/>
    <cellStyle name="Comma 4 3 8" xfId="50892"/>
    <cellStyle name="Comma 4 3 8 2" xfId="50893"/>
    <cellStyle name="Comma 4 3 9" xfId="50894"/>
    <cellStyle name="Comma 4 4" xfId="2013"/>
    <cellStyle name="Comma 4 4 2" xfId="2014"/>
    <cellStyle name="Comma 4 4 2 2" xfId="18798"/>
    <cellStyle name="Comma 4 4 2 2 2" xfId="32267"/>
    <cellStyle name="Comma 4 4 2 2 2 2" xfId="50895"/>
    <cellStyle name="Comma 4 4 2 2 2 2 2" xfId="50896"/>
    <cellStyle name="Comma 4 4 2 2 2 3" xfId="50897"/>
    <cellStyle name="Comma 4 4 2 2 3" xfId="50898"/>
    <cellStyle name="Comma 4 4 2 2 3 2" xfId="50899"/>
    <cellStyle name="Comma 4 4 2 2 4" xfId="50900"/>
    <cellStyle name="Comma 4 4 2 3" xfId="23894"/>
    <cellStyle name="Comma 4 4 2 3 2" xfId="50901"/>
    <cellStyle name="Comma 4 4 2 3 2 2" xfId="50902"/>
    <cellStyle name="Comma 4 4 2 3 3" xfId="50903"/>
    <cellStyle name="Comma 4 4 2 4" xfId="50904"/>
    <cellStyle name="Comma 4 4 2 4 2" xfId="50905"/>
    <cellStyle name="Comma 4 4 2 5" xfId="50906"/>
    <cellStyle name="Comma 4 4 3" xfId="2015"/>
    <cellStyle name="Comma 4 4 3 2" xfId="18666"/>
    <cellStyle name="Comma 4 4 3 2 2" xfId="29272"/>
    <cellStyle name="Comma 4 4 3 2 2 2" xfId="50907"/>
    <cellStyle name="Comma 4 4 3 2 2 2 2" xfId="50908"/>
    <cellStyle name="Comma 4 4 3 2 2 3" xfId="50909"/>
    <cellStyle name="Comma 4 4 3 2 3" xfId="50910"/>
    <cellStyle name="Comma 4 4 3 2 3 2" xfId="50911"/>
    <cellStyle name="Comma 4 4 3 2 4" xfId="50912"/>
    <cellStyle name="Comma 4 4 3 3" xfId="21602"/>
    <cellStyle name="Comma 4 4 3 3 2" xfId="50913"/>
    <cellStyle name="Comma 4 4 3 3 2 2" xfId="50914"/>
    <cellStyle name="Comma 4 4 3 3 3" xfId="50915"/>
    <cellStyle name="Comma 4 4 3 4" xfId="50916"/>
    <cellStyle name="Comma 4 4 3 4 2" xfId="50917"/>
    <cellStyle name="Comma 4 4 3 5" xfId="50918"/>
    <cellStyle name="Comma 4 4 4" xfId="18506"/>
    <cellStyle name="Comma 4 4 4 2" xfId="27481"/>
    <cellStyle name="Comma 4 4 4 2 2" xfId="50919"/>
    <cellStyle name="Comma 4 4 4 2 2 2" xfId="50920"/>
    <cellStyle name="Comma 4 4 4 2 3" xfId="50921"/>
    <cellStyle name="Comma 4 4 4 3" xfId="50922"/>
    <cellStyle name="Comma 4 4 4 3 2" xfId="50923"/>
    <cellStyle name="Comma 4 4 4 4" xfId="50924"/>
    <cellStyle name="Comma 4 4 5" xfId="20246"/>
    <cellStyle name="Comma 4 4 5 2" xfId="50925"/>
    <cellStyle name="Comma 4 4 5 2 2" xfId="50926"/>
    <cellStyle name="Comma 4 4 5 3" xfId="50927"/>
    <cellStyle name="Comma 4 4 6" xfId="50928"/>
    <cellStyle name="Comma 4 4 6 2" xfId="50929"/>
    <cellStyle name="Comma 4 4 7" xfId="50930"/>
    <cellStyle name="Comma 4 5" xfId="2016"/>
    <cellStyle name="Comma 4 5 2" xfId="2017"/>
    <cellStyle name="Comma 4 5 2 2" xfId="18707"/>
    <cellStyle name="Comma 4 5 2 2 2" xfId="29857"/>
    <cellStyle name="Comma 4 5 2 2 2 2" xfId="50931"/>
    <cellStyle name="Comma 4 5 2 2 2 2 2" xfId="50932"/>
    <cellStyle name="Comma 4 5 2 2 2 3" xfId="50933"/>
    <cellStyle name="Comma 4 5 2 2 3" xfId="50934"/>
    <cellStyle name="Comma 4 5 2 2 3 2" xfId="50935"/>
    <cellStyle name="Comma 4 5 2 2 4" xfId="50936"/>
    <cellStyle name="Comma 4 5 2 3" xfId="21995"/>
    <cellStyle name="Comma 4 5 2 3 2" xfId="50937"/>
    <cellStyle name="Comma 4 5 2 3 2 2" xfId="50938"/>
    <cellStyle name="Comma 4 5 2 3 3" xfId="50939"/>
    <cellStyle name="Comma 4 5 2 4" xfId="50940"/>
    <cellStyle name="Comma 4 5 2 4 2" xfId="50941"/>
    <cellStyle name="Comma 4 5 2 5" xfId="50942"/>
    <cellStyle name="Comma 4 5 3" xfId="18547"/>
    <cellStyle name="Comma 4 5 3 2" xfId="28055"/>
    <cellStyle name="Comma 4 5 3 2 2" xfId="50943"/>
    <cellStyle name="Comma 4 5 3 2 2 2" xfId="50944"/>
    <cellStyle name="Comma 4 5 3 2 3" xfId="50945"/>
    <cellStyle name="Comma 4 5 3 3" xfId="50946"/>
    <cellStyle name="Comma 4 5 3 3 2" xfId="50947"/>
    <cellStyle name="Comma 4 5 3 4" xfId="50948"/>
    <cellStyle name="Comma 4 5 4" xfId="20629"/>
    <cellStyle name="Comma 4 5 4 2" xfId="50949"/>
    <cellStyle name="Comma 4 5 4 2 2" xfId="50950"/>
    <cellStyle name="Comma 4 5 4 3" xfId="50951"/>
    <cellStyle name="Comma 4 5 5" xfId="50952"/>
    <cellStyle name="Comma 4 5 5 2" xfId="50953"/>
    <cellStyle name="Comma 4 5 6" xfId="50954"/>
    <cellStyle name="Comma 4 6" xfId="2018"/>
    <cellStyle name="Comma 4 6 2" xfId="2019"/>
    <cellStyle name="Comma 4 6 2 2" xfId="18752"/>
    <cellStyle name="Comma 4 6 2 2 2" xfId="31098"/>
    <cellStyle name="Comma 4 6 2 2 2 2" xfId="50955"/>
    <cellStyle name="Comma 4 6 2 2 2 2 2" xfId="50956"/>
    <cellStyle name="Comma 4 6 2 2 2 3" xfId="50957"/>
    <cellStyle name="Comma 4 6 2 2 3" xfId="50958"/>
    <cellStyle name="Comma 4 6 2 2 3 2" xfId="50959"/>
    <cellStyle name="Comma 4 6 2 2 4" xfId="50960"/>
    <cellStyle name="Comma 4 6 2 3" xfId="22970"/>
    <cellStyle name="Comma 4 6 2 3 2" xfId="50961"/>
    <cellStyle name="Comma 4 6 2 3 2 2" xfId="50962"/>
    <cellStyle name="Comma 4 6 2 3 3" xfId="50963"/>
    <cellStyle name="Comma 4 6 2 4" xfId="50964"/>
    <cellStyle name="Comma 4 6 2 4 2" xfId="50965"/>
    <cellStyle name="Comma 4 6 2 5" xfId="50966"/>
    <cellStyle name="Comma 4 6 3" xfId="18460"/>
    <cellStyle name="Comma 4 6 3 2" xfId="26351"/>
    <cellStyle name="Comma 4 6 3 2 2" xfId="50967"/>
    <cellStyle name="Comma 4 6 3 2 2 2" xfId="50968"/>
    <cellStyle name="Comma 4 6 3 2 3" xfId="50969"/>
    <cellStyle name="Comma 4 6 3 3" xfId="50970"/>
    <cellStyle name="Comma 4 6 3 3 2" xfId="50971"/>
    <cellStyle name="Comma 4 6 3 4" xfId="50972"/>
    <cellStyle name="Comma 4 6 4" xfId="19353"/>
    <cellStyle name="Comma 4 6 4 2" xfId="50973"/>
    <cellStyle name="Comma 4 6 4 2 2" xfId="50974"/>
    <cellStyle name="Comma 4 6 4 3" xfId="50975"/>
    <cellStyle name="Comma 4 6 5" xfId="50976"/>
    <cellStyle name="Comma 4 6 5 2" xfId="50977"/>
    <cellStyle name="Comma 4 6 6" xfId="50978"/>
    <cellStyle name="Comma 4 7" xfId="2020"/>
    <cellStyle name="Comma 4 7 2" xfId="18605"/>
    <cellStyle name="Comma 4 7 2 2" xfId="28641"/>
    <cellStyle name="Comma 4 7 2 2 2" xfId="50979"/>
    <cellStyle name="Comma 4 7 2 2 2 2" xfId="50980"/>
    <cellStyle name="Comma 4 7 2 2 3" xfId="50981"/>
    <cellStyle name="Comma 4 7 2 3" xfId="50982"/>
    <cellStyle name="Comma 4 7 2 3 2" xfId="50983"/>
    <cellStyle name="Comma 4 7 2 4" xfId="50984"/>
    <cellStyle name="Comma 4 7 3" xfId="21098"/>
    <cellStyle name="Comma 4 7 3 2" xfId="50985"/>
    <cellStyle name="Comma 4 7 3 2 2" xfId="50986"/>
    <cellStyle name="Comma 4 7 3 3" xfId="50987"/>
    <cellStyle name="Comma 4 7 4" xfId="50988"/>
    <cellStyle name="Comma 4 7 4 2" xfId="50989"/>
    <cellStyle name="Comma 4 7 5" xfId="50990"/>
    <cellStyle name="Comma 4 8" xfId="18415"/>
    <cellStyle name="Comma 4 8 2" xfId="25770"/>
    <cellStyle name="Comma 4 8 2 2" xfId="50991"/>
    <cellStyle name="Comma 4 8 2 2 2" xfId="50992"/>
    <cellStyle name="Comma 4 8 2 3" xfId="50993"/>
    <cellStyle name="Comma 4 8 3" xfId="50994"/>
    <cellStyle name="Comma 4 8 3 2" xfId="50995"/>
    <cellStyle name="Comma 4 8 4" xfId="50996"/>
    <cellStyle name="Comma 4 9" xfId="18888"/>
    <cellStyle name="Comma 4 9 2" xfId="50997"/>
    <cellStyle name="Comma 4 9 2 2" xfId="50998"/>
    <cellStyle name="Comma 4 9 3" xfId="50999"/>
    <cellStyle name="Comma 5" xfId="2021"/>
    <cellStyle name="Comma 6" xfId="9653"/>
    <cellStyle name="Comma 6 2" xfId="51000"/>
    <cellStyle name="Currency" xfId="1" builtinId="4"/>
    <cellStyle name="Currency 2" xfId="2022"/>
    <cellStyle name="Currency 2 10" xfId="2023"/>
    <cellStyle name="Currency 2 10 2" xfId="18589"/>
    <cellStyle name="Currency 2 10 2 2" xfId="28618"/>
    <cellStyle name="Currency 2 10 2 2 2" xfId="51001"/>
    <cellStyle name="Currency 2 10 2 2 2 2" xfId="51002"/>
    <cellStyle name="Currency 2 10 2 2 3" xfId="51003"/>
    <cellStyle name="Currency 2 10 2 3" xfId="51004"/>
    <cellStyle name="Currency 2 10 2 3 2" xfId="51005"/>
    <cellStyle name="Currency 2 10 2 4" xfId="51006"/>
    <cellStyle name="Currency 2 10 3" xfId="21077"/>
    <cellStyle name="Currency 2 10 3 2" xfId="51007"/>
    <cellStyle name="Currency 2 10 3 2 2" xfId="51008"/>
    <cellStyle name="Currency 2 10 3 3" xfId="51009"/>
    <cellStyle name="Currency 2 10 4" xfId="51010"/>
    <cellStyle name="Currency 2 10 4 2" xfId="51011"/>
    <cellStyle name="Currency 2 10 5" xfId="51012"/>
    <cellStyle name="Currency 2 11" xfId="9654"/>
    <cellStyle name="Currency 2 11 2" xfId="25761"/>
    <cellStyle name="Currency 2 11 2 2" xfId="51013"/>
    <cellStyle name="Currency 2 11 2 2 2" xfId="51014"/>
    <cellStyle name="Currency 2 11 2 3" xfId="51015"/>
    <cellStyle name="Currency 2 11 3" xfId="18879"/>
    <cellStyle name="Currency 2 11 3 2" xfId="51016"/>
    <cellStyle name="Currency 2 11 3 2 2" xfId="51017"/>
    <cellStyle name="Currency 2 11 3 3" xfId="51018"/>
    <cellStyle name="Currency 2 11 4" xfId="51019"/>
    <cellStyle name="Currency 2 11 4 2" xfId="51020"/>
    <cellStyle name="Currency 2 11 5" xfId="51021"/>
    <cellStyle name="Currency 2 12" xfId="25753"/>
    <cellStyle name="Currency 2 12 2" xfId="51022"/>
    <cellStyle name="Currency 2 12 2 2" xfId="51023"/>
    <cellStyle name="Currency 2 12 3" xfId="51024"/>
    <cellStyle name="Currency 2 13" xfId="18835"/>
    <cellStyle name="Currency 2 13 2" xfId="51025"/>
    <cellStyle name="Currency 2 13 2 2" xfId="51026"/>
    <cellStyle name="Currency 2 13 3" xfId="51027"/>
    <cellStyle name="Currency 2 14" xfId="51028"/>
    <cellStyle name="Currency 2 14 2" xfId="51029"/>
    <cellStyle name="Currency 2 15" xfId="51030"/>
    <cellStyle name="Currency 2 16" xfId="51031"/>
    <cellStyle name="Currency 2 2" xfId="2024"/>
    <cellStyle name="Currency 2 2 10" xfId="51032"/>
    <cellStyle name="Currency 2 2 10 2" xfId="51033"/>
    <cellStyle name="Currency 2 2 11" xfId="51034"/>
    <cellStyle name="Currency 2 2 2" xfId="2025"/>
    <cellStyle name="Currency 2 2 2 10" xfId="51035"/>
    <cellStyle name="Currency 2 2 2 2" xfId="2026"/>
    <cellStyle name="Currency 2 2 2 2 2" xfId="2027"/>
    <cellStyle name="Currency 2 2 2 2 2 2" xfId="2028"/>
    <cellStyle name="Currency 2 2 2 2 2 2 2" xfId="18831"/>
    <cellStyle name="Currency 2 2 2 2 2 2 2 2" xfId="32600"/>
    <cellStyle name="Currency 2 2 2 2 2 2 2 2 2" xfId="51036"/>
    <cellStyle name="Currency 2 2 2 2 2 2 2 2 2 2" xfId="51037"/>
    <cellStyle name="Currency 2 2 2 2 2 2 2 2 3" xfId="51038"/>
    <cellStyle name="Currency 2 2 2 2 2 2 2 3" xfId="51039"/>
    <cellStyle name="Currency 2 2 2 2 2 2 2 3 2" xfId="51040"/>
    <cellStyle name="Currency 2 2 2 2 2 2 2 4" xfId="51041"/>
    <cellStyle name="Currency 2 2 2 2 2 2 3" xfId="24147"/>
    <cellStyle name="Currency 2 2 2 2 2 2 3 2" xfId="51042"/>
    <cellStyle name="Currency 2 2 2 2 2 2 3 2 2" xfId="51043"/>
    <cellStyle name="Currency 2 2 2 2 2 2 3 3" xfId="51044"/>
    <cellStyle name="Currency 2 2 2 2 2 2 4" xfId="51045"/>
    <cellStyle name="Currency 2 2 2 2 2 2 4 2" xfId="51046"/>
    <cellStyle name="Currency 2 2 2 2 2 2 5" xfId="51047"/>
    <cellStyle name="Currency 2 2 2 2 2 3" xfId="2029"/>
    <cellStyle name="Currency 2 2 2 2 2 3 2" xfId="18699"/>
    <cellStyle name="Currency 2 2 2 2 2 3 2 2" xfId="29605"/>
    <cellStyle name="Currency 2 2 2 2 2 3 2 2 2" xfId="51048"/>
    <cellStyle name="Currency 2 2 2 2 2 3 2 2 2 2" xfId="51049"/>
    <cellStyle name="Currency 2 2 2 2 2 3 2 2 3" xfId="51050"/>
    <cellStyle name="Currency 2 2 2 2 2 3 2 3" xfId="51051"/>
    <cellStyle name="Currency 2 2 2 2 2 3 2 3 2" xfId="51052"/>
    <cellStyle name="Currency 2 2 2 2 2 3 2 4" xfId="51053"/>
    <cellStyle name="Currency 2 2 2 2 2 3 3" xfId="21855"/>
    <cellStyle name="Currency 2 2 2 2 2 3 3 2" xfId="51054"/>
    <cellStyle name="Currency 2 2 2 2 2 3 3 2 2" xfId="51055"/>
    <cellStyle name="Currency 2 2 2 2 2 3 3 3" xfId="51056"/>
    <cellStyle name="Currency 2 2 2 2 2 3 4" xfId="51057"/>
    <cellStyle name="Currency 2 2 2 2 2 3 4 2" xfId="51058"/>
    <cellStyle name="Currency 2 2 2 2 2 3 5" xfId="51059"/>
    <cellStyle name="Currency 2 2 2 2 2 4" xfId="18539"/>
    <cellStyle name="Currency 2 2 2 2 2 4 2" xfId="27814"/>
    <cellStyle name="Currency 2 2 2 2 2 4 2 2" xfId="51060"/>
    <cellStyle name="Currency 2 2 2 2 2 4 2 2 2" xfId="51061"/>
    <cellStyle name="Currency 2 2 2 2 2 4 2 3" xfId="51062"/>
    <cellStyle name="Currency 2 2 2 2 2 4 3" xfId="51063"/>
    <cellStyle name="Currency 2 2 2 2 2 4 3 2" xfId="51064"/>
    <cellStyle name="Currency 2 2 2 2 2 4 4" xfId="51065"/>
    <cellStyle name="Currency 2 2 2 2 2 5" xfId="20499"/>
    <cellStyle name="Currency 2 2 2 2 2 5 2" xfId="51066"/>
    <cellStyle name="Currency 2 2 2 2 2 5 2 2" xfId="51067"/>
    <cellStyle name="Currency 2 2 2 2 2 5 3" xfId="51068"/>
    <cellStyle name="Currency 2 2 2 2 2 6" xfId="51069"/>
    <cellStyle name="Currency 2 2 2 2 2 6 2" xfId="51070"/>
    <cellStyle name="Currency 2 2 2 2 2 7" xfId="51071"/>
    <cellStyle name="Currency 2 2 2 2 3" xfId="2030"/>
    <cellStyle name="Currency 2 2 2 2 3 2" xfId="2031"/>
    <cellStyle name="Currency 2 2 2 2 3 2 2" xfId="18741"/>
    <cellStyle name="Currency 2 2 2 2 3 2 2 2" xfId="30268"/>
    <cellStyle name="Currency 2 2 2 2 3 2 2 2 2" xfId="51072"/>
    <cellStyle name="Currency 2 2 2 2 3 2 2 2 2 2" xfId="51073"/>
    <cellStyle name="Currency 2 2 2 2 3 2 2 2 3" xfId="51074"/>
    <cellStyle name="Currency 2 2 2 2 3 2 2 3" xfId="51075"/>
    <cellStyle name="Currency 2 2 2 2 3 2 2 3 2" xfId="51076"/>
    <cellStyle name="Currency 2 2 2 2 3 2 2 4" xfId="51077"/>
    <cellStyle name="Currency 2 2 2 2 3 2 3" xfId="22323"/>
    <cellStyle name="Currency 2 2 2 2 3 2 3 2" xfId="51078"/>
    <cellStyle name="Currency 2 2 2 2 3 2 3 2 2" xfId="51079"/>
    <cellStyle name="Currency 2 2 2 2 3 2 3 3" xfId="51080"/>
    <cellStyle name="Currency 2 2 2 2 3 2 4" xfId="51081"/>
    <cellStyle name="Currency 2 2 2 2 3 2 4 2" xfId="51082"/>
    <cellStyle name="Currency 2 2 2 2 3 2 5" xfId="51083"/>
    <cellStyle name="Currency 2 2 2 2 3 3" xfId="18581"/>
    <cellStyle name="Currency 2 2 2 2 3 3 2" xfId="28462"/>
    <cellStyle name="Currency 2 2 2 2 3 3 2 2" xfId="51084"/>
    <cellStyle name="Currency 2 2 2 2 3 3 2 2 2" xfId="51085"/>
    <cellStyle name="Currency 2 2 2 2 3 3 2 3" xfId="51086"/>
    <cellStyle name="Currency 2 2 2 2 3 3 3" xfId="51087"/>
    <cellStyle name="Currency 2 2 2 2 3 3 3 2" xfId="51088"/>
    <cellStyle name="Currency 2 2 2 2 3 3 4" xfId="51089"/>
    <cellStyle name="Currency 2 2 2 2 3 4" xfId="20954"/>
    <cellStyle name="Currency 2 2 2 2 3 4 2" xfId="51090"/>
    <cellStyle name="Currency 2 2 2 2 3 4 2 2" xfId="51091"/>
    <cellStyle name="Currency 2 2 2 2 3 4 3" xfId="51092"/>
    <cellStyle name="Currency 2 2 2 2 3 5" xfId="51093"/>
    <cellStyle name="Currency 2 2 2 2 3 5 2" xfId="51094"/>
    <cellStyle name="Currency 2 2 2 2 3 6" xfId="51095"/>
    <cellStyle name="Currency 2 2 2 2 4" xfId="2032"/>
    <cellStyle name="Currency 2 2 2 2 4 2" xfId="2033"/>
    <cellStyle name="Currency 2 2 2 2 4 2 2" xfId="18784"/>
    <cellStyle name="Currency 2 2 2 2 4 2 2 2" xfId="31511"/>
    <cellStyle name="Currency 2 2 2 2 4 2 2 2 2" xfId="51096"/>
    <cellStyle name="Currency 2 2 2 2 4 2 2 2 2 2" xfId="51097"/>
    <cellStyle name="Currency 2 2 2 2 4 2 2 2 3" xfId="51098"/>
    <cellStyle name="Currency 2 2 2 2 4 2 2 3" xfId="51099"/>
    <cellStyle name="Currency 2 2 2 2 4 2 2 3 2" xfId="51100"/>
    <cellStyle name="Currency 2 2 2 2 4 2 2 4" xfId="51101"/>
    <cellStyle name="Currency 2 2 2 2 4 2 3" xfId="23299"/>
    <cellStyle name="Currency 2 2 2 2 4 2 3 2" xfId="51102"/>
    <cellStyle name="Currency 2 2 2 2 4 2 3 2 2" xfId="51103"/>
    <cellStyle name="Currency 2 2 2 2 4 2 3 3" xfId="51104"/>
    <cellStyle name="Currency 2 2 2 2 4 2 4" xfId="51105"/>
    <cellStyle name="Currency 2 2 2 2 4 2 4 2" xfId="51106"/>
    <cellStyle name="Currency 2 2 2 2 4 2 5" xfId="51107"/>
    <cellStyle name="Currency 2 2 2 2 4 3" xfId="18492"/>
    <cellStyle name="Currency 2 2 2 2 4 3 2" xfId="26750"/>
    <cellStyle name="Currency 2 2 2 2 4 3 2 2" xfId="51108"/>
    <cellStyle name="Currency 2 2 2 2 4 3 2 2 2" xfId="51109"/>
    <cellStyle name="Currency 2 2 2 2 4 3 2 3" xfId="51110"/>
    <cellStyle name="Currency 2 2 2 2 4 3 3" xfId="51111"/>
    <cellStyle name="Currency 2 2 2 2 4 3 3 2" xfId="51112"/>
    <cellStyle name="Currency 2 2 2 2 4 3 4" xfId="51113"/>
    <cellStyle name="Currency 2 2 2 2 4 4" xfId="19672"/>
    <cellStyle name="Currency 2 2 2 2 4 4 2" xfId="51114"/>
    <cellStyle name="Currency 2 2 2 2 4 4 2 2" xfId="51115"/>
    <cellStyle name="Currency 2 2 2 2 4 4 3" xfId="51116"/>
    <cellStyle name="Currency 2 2 2 2 4 5" xfId="51117"/>
    <cellStyle name="Currency 2 2 2 2 4 5 2" xfId="51118"/>
    <cellStyle name="Currency 2 2 2 2 4 6" xfId="51119"/>
    <cellStyle name="Currency 2 2 2 2 5" xfId="2034"/>
    <cellStyle name="Currency 2 2 2 2 5 2" xfId="18650"/>
    <cellStyle name="Currency 2 2 2 2 5 2 2" xfId="28686"/>
    <cellStyle name="Currency 2 2 2 2 5 2 2 2" xfId="51120"/>
    <cellStyle name="Currency 2 2 2 2 5 2 2 2 2" xfId="51121"/>
    <cellStyle name="Currency 2 2 2 2 5 2 2 3" xfId="51122"/>
    <cellStyle name="Currency 2 2 2 2 5 2 3" xfId="51123"/>
    <cellStyle name="Currency 2 2 2 2 5 2 3 2" xfId="51124"/>
    <cellStyle name="Currency 2 2 2 2 5 2 4" xfId="51125"/>
    <cellStyle name="Currency 2 2 2 2 5 3" xfId="21141"/>
    <cellStyle name="Currency 2 2 2 2 5 3 2" xfId="51126"/>
    <cellStyle name="Currency 2 2 2 2 5 3 2 2" xfId="51127"/>
    <cellStyle name="Currency 2 2 2 2 5 3 3" xfId="51128"/>
    <cellStyle name="Currency 2 2 2 2 5 4" xfId="51129"/>
    <cellStyle name="Currency 2 2 2 2 5 4 2" xfId="51130"/>
    <cellStyle name="Currency 2 2 2 2 5 5" xfId="51131"/>
    <cellStyle name="Currency 2 2 2 2 6" xfId="18448"/>
    <cellStyle name="Currency 2 2 2 2 6 2" xfId="26170"/>
    <cellStyle name="Currency 2 2 2 2 6 2 2" xfId="51132"/>
    <cellStyle name="Currency 2 2 2 2 6 2 2 2" xfId="51133"/>
    <cellStyle name="Currency 2 2 2 2 6 2 3" xfId="51134"/>
    <cellStyle name="Currency 2 2 2 2 6 3" xfId="51135"/>
    <cellStyle name="Currency 2 2 2 2 6 3 2" xfId="51136"/>
    <cellStyle name="Currency 2 2 2 2 6 4" xfId="51137"/>
    <cellStyle name="Currency 2 2 2 2 7" xfId="19208"/>
    <cellStyle name="Currency 2 2 2 2 7 2" xfId="51138"/>
    <cellStyle name="Currency 2 2 2 2 7 2 2" xfId="51139"/>
    <cellStyle name="Currency 2 2 2 2 7 3" xfId="51140"/>
    <cellStyle name="Currency 2 2 2 2 8" xfId="51141"/>
    <cellStyle name="Currency 2 2 2 2 8 2" xfId="51142"/>
    <cellStyle name="Currency 2 2 2 2 9" xfId="51143"/>
    <cellStyle name="Currency 2 2 2 3" xfId="2035"/>
    <cellStyle name="Currency 2 2 2 3 2" xfId="2036"/>
    <cellStyle name="Currency 2 2 2 3 2 2" xfId="18810"/>
    <cellStyle name="Currency 2 2 2 3 2 2 2" xfId="32293"/>
    <cellStyle name="Currency 2 2 2 3 2 2 2 2" xfId="51144"/>
    <cellStyle name="Currency 2 2 2 3 2 2 2 2 2" xfId="51145"/>
    <cellStyle name="Currency 2 2 2 3 2 2 2 3" xfId="51146"/>
    <cellStyle name="Currency 2 2 2 3 2 2 3" xfId="51147"/>
    <cellStyle name="Currency 2 2 2 3 2 2 3 2" xfId="51148"/>
    <cellStyle name="Currency 2 2 2 3 2 2 4" xfId="51149"/>
    <cellStyle name="Currency 2 2 2 3 2 3" xfId="23915"/>
    <cellStyle name="Currency 2 2 2 3 2 3 2" xfId="51150"/>
    <cellStyle name="Currency 2 2 2 3 2 3 2 2" xfId="51151"/>
    <cellStyle name="Currency 2 2 2 3 2 3 3" xfId="51152"/>
    <cellStyle name="Currency 2 2 2 3 2 4" xfId="51153"/>
    <cellStyle name="Currency 2 2 2 3 2 4 2" xfId="51154"/>
    <cellStyle name="Currency 2 2 2 3 2 5" xfId="51155"/>
    <cellStyle name="Currency 2 2 2 3 3" xfId="2037"/>
    <cellStyle name="Currency 2 2 2 3 3 2" xfId="18678"/>
    <cellStyle name="Currency 2 2 2 3 3 2 2" xfId="29298"/>
    <cellStyle name="Currency 2 2 2 3 3 2 2 2" xfId="51156"/>
    <cellStyle name="Currency 2 2 2 3 3 2 2 2 2" xfId="51157"/>
    <cellStyle name="Currency 2 2 2 3 3 2 2 3" xfId="51158"/>
    <cellStyle name="Currency 2 2 2 3 3 2 3" xfId="51159"/>
    <cellStyle name="Currency 2 2 2 3 3 2 3 2" xfId="51160"/>
    <cellStyle name="Currency 2 2 2 3 3 2 4" xfId="51161"/>
    <cellStyle name="Currency 2 2 2 3 3 3" xfId="21623"/>
    <cellStyle name="Currency 2 2 2 3 3 3 2" xfId="51162"/>
    <cellStyle name="Currency 2 2 2 3 3 3 2 2" xfId="51163"/>
    <cellStyle name="Currency 2 2 2 3 3 3 3" xfId="51164"/>
    <cellStyle name="Currency 2 2 2 3 3 4" xfId="51165"/>
    <cellStyle name="Currency 2 2 2 3 3 4 2" xfId="51166"/>
    <cellStyle name="Currency 2 2 2 3 3 5" xfId="51167"/>
    <cellStyle name="Currency 2 2 2 3 4" xfId="18518"/>
    <cellStyle name="Currency 2 2 2 3 4 2" xfId="27507"/>
    <cellStyle name="Currency 2 2 2 3 4 2 2" xfId="51168"/>
    <cellStyle name="Currency 2 2 2 3 4 2 2 2" xfId="51169"/>
    <cellStyle name="Currency 2 2 2 3 4 2 3" xfId="51170"/>
    <cellStyle name="Currency 2 2 2 3 4 3" xfId="51171"/>
    <cellStyle name="Currency 2 2 2 3 4 3 2" xfId="51172"/>
    <cellStyle name="Currency 2 2 2 3 4 4" xfId="51173"/>
    <cellStyle name="Currency 2 2 2 3 5" xfId="20267"/>
    <cellStyle name="Currency 2 2 2 3 5 2" xfId="51174"/>
    <cellStyle name="Currency 2 2 2 3 5 2 2" xfId="51175"/>
    <cellStyle name="Currency 2 2 2 3 5 3" xfId="51176"/>
    <cellStyle name="Currency 2 2 2 3 6" xfId="51177"/>
    <cellStyle name="Currency 2 2 2 3 6 2" xfId="51178"/>
    <cellStyle name="Currency 2 2 2 3 7" xfId="51179"/>
    <cellStyle name="Currency 2 2 2 4" xfId="2038"/>
    <cellStyle name="Currency 2 2 2 4 2" xfId="2039"/>
    <cellStyle name="Currency 2 2 2 4 2 2" xfId="18720"/>
    <cellStyle name="Currency 2 2 2 4 2 2 2" xfId="29901"/>
    <cellStyle name="Currency 2 2 2 4 2 2 2 2" xfId="51180"/>
    <cellStyle name="Currency 2 2 2 4 2 2 2 2 2" xfId="51181"/>
    <cellStyle name="Currency 2 2 2 4 2 2 2 3" xfId="51182"/>
    <cellStyle name="Currency 2 2 2 4 2 2 3" xfId="51183"/>
    <cellStyle name="Currency 2 2 2 4 2 2 3 2" xfId="51184"/>
    <cellStyle name="Currency 2 2 2 4 2 2 4" xfId="51185"/>
    <cellStyle name="Currency 2 2 2 4 2 3" xfId="22033"/>
    <cellStyle name="Currency 2 2 2 4 2 3 2" xfId="51186"/>
    <cellStyle name="Currency 2 2 2 4 2 3 2 2" xfId="51187"/>
    <cellStyle name="Currency 2 2 2 4 2 3 3" xfId="51188"/>
    <cellStyle name="Currency 2 2 2 4 2 4" xfId="51189"/>
    <cellStyle name="Currency 2 2 2 4 2 4 2" xfId="51190"/>
    <cellStyle name="Currency 2 2 2 4 2 5" xfId="51191"/>
    <cellStyle name="Currency 2 2 2 4 3" xfId="18560"/>
    <cellStyle name="Currency 2 2 2 4 3 2" xfId="28097"/>
    <cellStyle name="Currency 2 2 2 4 3 2 2" xfId="51192"/>
    <cellStyle name="Currency 2 2 2 4 3 2 2 2" xfId="51193"/>
    <cellStyle name="Currency 2 2 2 4 3 2 3" xfId="51194"/>
    <cellStyle name="Currency 2 2 2 4 3 3" xfId="51195"/>
    <cellStyle name="Currency 2 2 2 4 3 3 2" xfId="51196"/>
    <cellStyle name="Currency 2 2 2 4 3 4" xfId="51197"/>
    <cellStyle name="Currency 2 2 2 4 4" xfId="20665"/>
    <cellStyle name="Currency 2 2 2 4 4 2" xfId="51198"/>
    <cellStyle name="Currency 2 2 2 4 4 2 2" xfId="51199"/>
    <cellStyle name="Currency 2 2 2 4 4 3" xfId="51200"/>
    <cellStyle name="Currency 2 2 2 4 5" xfId="51201"/>
    <cellStyle name="Currency 2 2 2 4 5 2" xfId="51202"/>
    <cellStyle name="Currency 2 2 2 4 6" xfId="51203"/>
    <cellStyle name="Currency 2 2 2 5" xfId="2040"/>
    <cellStyle name="Currency 2 2 2 5 2" xfId="2041"/>
    <cellStyle name="Currency 2 2 2 5 2 2" xfId="18763"/>
    <cellStyle name="Currency 2 2 2 5 2 2 2" xfId="31148"/>
    <cellStyle name="Currency 2 2 2 5 2 2 2 2" xfId="51204"/>
    <cellStyle name="Currency 2 2 2 5 2 2 2 2 2" xfId="51205"/>
    <cellStyle name="Currency 2 2 2 5 2 2 2 3" xfId="51206"/>
    <cellStyle name="Currency 2 2 2 5 2 2 3" xfId="51207"/>
    <cellStyle name="Currency 2 2 2 5 2 2 3 2" xfId="51208"/>
    <cellStyle name="Currency 2 2 2 5 2 2 4" xfId="51209"/>
    <cellStyle name="Currency 2 2 2 5 2 3" xfId="23011"/>
    <cellStyle name="Currency 2 2 2 5 2 3 2" xfId="51210"/>
    <cellStyle name="Currency 2 2 2 5 2 3 2 2" xfId="51211"/>
    <cellStyle name="Currency 2 2 2 5 2 3 3" xfId="51212"/>
    <cellStyle name="Currency 2 2 2 5 2 4" xfId="51213"/>
    <cellStyle name="Currency 2 2 2 5 2 4 2" xfId="51214"/>
    <cellStyle name="Currency 2 2 2 5 2 5" xfId="51215"/>
    <cellStyle name="Currency 2 2 2 5 3" xfId="18471"/>
    <cellStyle name="Currency 2 2 2 5 3 2" xfId="26387"/>
    <cellStyle name="Currency 2 2 2 5 3 2 2" xfId="51216"/>
    <cellStyle name="Currency 2 2 2 5 3 2 2 2" xfId="51217"/>
    <cellStyle name="Currency 2 2 2 5 3 2 3" xfId="51218"/>
    <cellStyle name="Currency 2 2 2 5 3 3" xfId="51219"/>
    <cellStyle name="Currency 2 2 2 5 3 3 2" xfId="51220"/>
    <cellStyle name="Currency 2 2 2 5 3 4" xfId="51221"/>
    <cellStyle name="Currency 2 2 2 5 4" xfId="19384"/>
    <cellStyle name="Currency 2 2 2 5 4 2" xfId="51222"/>
    <cellStyle name="Currency 2 2 2 5 4 2 2" xfId="51223"/>
    <cellStyle name="Currency 2 2 2 5 4 3" xfId="51224"/>
    <cellStyle name="Currency 2 2 2 5 5" xfId="51225"/>
    <cellStyle name="Currency 2 2 2 5 5 2" xfId="51226"/>
    <cellStyle name="Currency 2 2 2 5 6" xfId="51227"/>
    <cellStyle name="Currency 2 2 2 6" xfId="2042"/>
    <cellStyle name="Currency 2 2 2 6 2" xfId="18629"/>
    <cellStyle name="Currency 2 2 2 6 2 2" xfId="28665"/>
    <cellStyle name="Currency 2 2 2 6 2 2 2" xfId="51228"/>
    <cellStyle name="Currency 2 2 2 6 2 2 2 2" xfId="51229"/>
    <cellStyle name="Currency 2 2 2 6 2 2 3" xfId="51230"/>
    <cellStyle name="Currency 2 2 2 6 2 3" xfId="51231"/>
    <cellStyle name="Currency 2 2 2 6 2 3 2" xfId="51232"/>
    <cellStyle name="Currency 2 2 2 6 2 4" xfId="51233"/>
    <cellStyle name="Currency 2 2 2 6 3" xfId="21120"/>
    <cellStyle name="Currency 2 2 2 6 3 2" xfId="51234"/>
    <cellStyle name="Currency 2 2 2 6 3 2 2" xfId="51235"/>
    <cellStyle name="Currency 2 2 2 6 3 3" xfId="51236"/>
    <cellStyle name="Currency 2 2 2 6 4" xfId="51237"/>
    <cellStyle name="Currency 2 2 2 6 4 2" xfId="51238"/>
    <cellStyle name="Currency 2 2 2 6 5" xfId="51239"/>
    <cellStyle name="Currency 2 2 2 7" xfId="18427"/>
    <cellStyle name="Currency 2 2 2 7 2" xfId="25807"/>
    <cellStyle name="Currency 2 2 2 7 2 2" xfId="51240"/>
    <cellStyle name="Currency 2 2 2 7 2 2 2" xfId="51241"/>
    <cellStyle name="Currency 2 2 2 7 2 3" xfId="51242"/>
    <cellStyle name="Currency 2 2 2 7 3" xfId="51243"/>
    <cellStyle name="Currency 2 2 2 7 3 2" xfId="51244"/>
    <cellStyle name="Currency 2 2 2 7 4" xfId="51245"/>
    <cellStyle name="Currency 2 2 2 8" xfId="18920"/>
    <cellStyle name="Currency 2 2 2 8 2" xfId="51246"/>
    <cellStyle name="Currency 2 2 2 8 2 2" xfId="51247"/>
    <cellStyle name="Currency 2 2 2 8 3" xfId="51248"/>
    <cellStyle name="Currency 2 2 2 9" xfId="51249"/>
    <cellStyle name="Currency 2 2 2 9 2" xfId="51250"/>
    <cellStyle name="Currency 2 2 3" xfId="2043"/>
    <cellStyle name="Currency 2 2 3 2" xfId="2044"/>
    <cellStyle name="Currency 2 2 3 2 2" xfId="2045"/>
    <cellStyle name="Currency 2 2 3 2 2 2" xfId="18821"/>
    <cellStyle name="Currency 2 2 3 2 2 2 2" xfId="32567"/>
    <cellStyle name="Currency 2 2 3 2 2 2 2 2" xfId="51251"/>
    <cellStyle name="Currency 2 2 3 2 2 2 2 2 2" xfId="51252"/>
    <cellStyle name="Currency 2 2 3 2 2 2 2 3" xfId="51253"/>
    <cellStyle name="Currency 2 2 3 2 2 2 3" xfId="51254"/>
    <cellStyle name="Currency 2 2 3 2 2 2 3 2" xfId="51255"/>
    <cellStyle name="Currency 2 2 3 2 2 2 4" xfId="51256"/>
    <cellStyle name="Currency 2 2 3 2 2 3" xfId="24119"/>
    <cellStyle name="Currency 2 2 3 2 2 3 2" xfId="51257"/>
    <cellStyle name="Currency 2 2 3 2 2 3 2 2" xfId="51258"/>
    <cellStyle name="Currency 2 2 3 2 2 3 3" xfId="51259"/>
    <cellStyle name="Currency 2 2 3 2 2 4" xfId="51260"/>
    <cellStyle name="Currency 2 2 3 2 2 4 2" xfId="51261"/>
    <cellStyle name="Currency 2 2 3 2 2 5" xfId="51262"/>
    <cellStyle name="Currency 2 2 3 2 3" xfId="2046"/>
    <cellStyle name="Currency 2 2 3 2 3 2" xfId="18689"/>
    <cellStyle name="Currency 2 2 3 2 3 2 2" xfId="29572"/>
    <cellStyle name="Currency 2 2 3 2 3 2 2 2" xfId="51263"/>
    <cellStyle name="Currency 2 2 3 2 3 2 2 2 2" xfId="51264"/>
    <cellStyle name="Currency 2 2 3 2 3 2 2 3" xfId="51265"/>
    <cellStyle name="Currency 2 2 3 2 3 2 3" xfId="51266"/>
    <cellStyle name="Currency 2 2 3 2 3 2 3 2" xfId="51267"/>
    <cellStyle name="Currency 2 2 3 2 3 2 4" xfId="51268"/>
    <cellStyle name="Currency 2 2 3 2 3 3" xfId="21827"/>
    <cellStyle name="Currency 2 2 3 2 3 3 2" xfId="51269"/>
    <cellStyle name="Currency 2 2 3 2 3 3 2 2" xfId="51270"/>
    <cellStyle name="Currency 2 2 3 2 3 3 3" xfId="51271"/>
    <cellStyle name="Currency 2 2 3 2 3 4" xfId="51272"/>
    <cellStyle name="Currency 2 2 3 2 3 4 2" xfId="51273"/>
    <cellStyle name="Currency 2 2 3 2 3 5" xfId="51274"/>
    <cellStyle name="Currency 2 2 3 2 4" xfId="18529"/>
    <cellStyle name="Currency 2 2 3 2 4 2" xfId="27781"/>
    <cellStyle name="Currency 2 2 3 2 4 2 2" xfId="51275"/>
    <cellStyle name="Currency 2 2 3 2 4 2 2 2" xfId="51276"/>
    <cellStyle name="Currency 2 2 3 2 4 2 3" xfId="51277"/>
    <cellStyle name="Currency 2 2 3 2 4 3" xfId="51278"/>
    <cellStyle name="Currency 2 2 3 2 4 3 2" xfId="51279"/>
    <cellStyle name="Currency 2 2 3 2 4 4" xfId="51280"/>
    <cellStyle name="Currency 2 2 3 2 5" xfId="20471"/>
    <cellStyle name="Currency 2 2 3 2 5 2" xfId="51281"/>
    <cellStyle name="Currency 2 2 3 2 5 2 2" xfId="51282"/>
    <cellStyle name="Currency 2 2 3 2 5 3" xfId="51283"/>
    <cellStyle name="Currency 2 2 3 2 6" xfId="51284"/>
    <cellStyle name="Currency 2 2 3 2 6 2" xfId="51285"/>
    <cellStyle name="Currency 2 2 3 2 7" xfId="51286"/>
    <cellStyle name="Currency 2 2 3 3" xfId="2047"/>
    <cellStyle name="Currency 2 2 3 3 2" xfId="2048"/>
    <cellStyle name="Currency 2 2 3 3 2 2" xfId="18731"/>
    <cellStyle name="Currency 2 2 3 3 2 2 2" xfId="30234"/>
    <cellStyle name="Currency 2 2 3 3 2 2 2 2" xfId="51287"/>
    <cellStyle name="Currency 2 2 3 3 2 2 2 2 2" xfId="51288"/>
    <cellStyle name="Currency 2 2 3 3 2 2 2 3" xfId="51289"/>
    <cellStyle name="Currency 2 2 3 3 2 2 3" xfId="51290"/>
    <cellStyle name="Currency 2 2 3 3 2 2 3 2" xfId="51291"/>
    <cellStyle name="Currency 2 2 3 3 2 2 4" xfId="51292"/>
    <cellStyle name="Currency 2 2 3 3 2 3" xfId="22294"/>
    <cellStyle name="Currency 2 2 3 3 2 3 2" xfId="51293"/>
    <cellStyle name="Currency 2 2 3 3 2 3 2 2" xfId="51294"/>
    <cellStyle name="Currency 2 2 3 3 2 3 3" xfId="51295"/>
    <cellStyle name="Currency 2 2 3 3 2 4" xfId="51296"/>
    <cellStyle name="Currency 2 2 3 3 2 4 2" xfId="51297"/>
    <cellStyle name="Currency 2 2 3 3 2 5" xfId="51298"/>
    <cellStyle name="Currency 2 2 3 3 3" xfId="18571"/>
    <cellStyle name="Currency 2 2 3 3 3 2" xfId="28429"/>
    <cellStyle name="Currency 2 2 3 3 3 2 2" xfId="51299"/>
    <cellStyle name="Currency 2 2 3 3 3 2 2 2" xfId="51300"/>
    <cellStyle name="Currency 2 2 3 3 3 2 3" xfId="51301"/>
    <cellStyle name="Currency 2 2 3 3 3 3" xfId="51302"/>
    <cellStyle name="Currency 2 2 3 3 3 3 2" xfId="51303"/>
    <cellStyle name="Currency 2 2 3 3 3 4" xfId="51304"/>
    <cellStyle name="Currency 2 2 3 3 4" xfId="20926"/>
    <cellStyle name="Currency 2 2 3 3 4 2" xfId="51305"/>
    <cellStyle name="Currency 2 2 3 3 4 2 2" xfId="51306"/>
    <cellStyle name="Currency 2 2 3 3 4 3" xfId="51307"/>
    <cellStyle name="Currency 2 2 3 3 5" xfId="51308"/>
    <cellStyle name="Currency 2 2 3 3 5 2" xfId="51309"/>
    <cellStyle name="Currency 2 2 3 3 6" xfId="51310"/>
    <cellStyle name="Currency 2 2 3 4" xfId="2049"/>
    <cellStyle name="Currency 2 2 3 4 2" xfId="2050"/>
    <cellStyle name="Currency 2 2 3 4 2 2" xfId="18774"/>
    <cellStyle name="Currency 2 2 3 4 2 2 2" xfId="31478"/>
    <cellStyle name="Currency 2 2 3 4 2 2 2 2" xfId="51311"/>
    <cellStyle name="Currency 2 2 3 4 2 2 2 2 2" xfId="51312"/>
    <cellStyle name="Currency 2 2 3 4 2 2 2 3" xfId="51313"/>
    <cellStyle name="Currency 2 2 3 4 2 2 3" xfId="51314"/>
    <cellStyle name="Currency 2 2 3 4 2 2 3 2" xfId="51315"/>
    <cellStyle name="Currency 2 2 3 4 2 2 4" xfId="51316"/>
    <cellStyle name="Currency 2 2 3 4 2 3" xfId="23271"/>
    <cellStyle name="Currency 2 2 3 4 2 3 2" xfId="51317"/>
    <cellStyle name="Currency 2 2 3 4 2 3 2 2" xfId="51318"/>
    <cellStyle name="Currency 2 2 3 4 2 3 3" xfId="51319"/>
    <cellStyle name="Currency 2 2 3 4 2 4" xfId="51320"/>
    <cellStyle name="Currency 2 2 3 4 2 4 2" xfId="51321"/>
    <cellStyle name="Currency 2 2 3 4 2 5" xfId="51322"/>
    <cellStyle name="Currency 2 2 3 4 3" xfId="18482"/>
    <cellStyle name="Currency 2 2 3 4 3 2" xfId="26717"/>
    <cellStyle name="Currency 2 2 3 4 3 2 2" xfId="51323"/>
    <cellStyle name="Currency 2 2 3 4 3 2 2 2" xfId="51324"/>
    <cellStyle name="Currency 2 2 3 4 3 2 3" xfId="51325"/>
    <cellStyle name="Currency 2 2 3 4 3 3" xfId="51326"/>
    <cellStyle name="Currency 2 2 3 4 3 3 2" xfId="51327"/>
    <cellStyle name="Currency 2 2 3 4 3 4" xfId="51328"/>
    <cellStyle name="Currency 2 2 3 4 4" xfId="19644"/>
    <cellStyle name="Currency 2 2 3 4 4 2" xfId="51329"/>
    <cellStyle name="Currency 2 2 3 4 4 2 2" xfId="51330"/>
    <cellStyle name="Currency 2 2 3 4 4 3" xfId="51331"/>
    <cellStyle name="Currency 2 2 3 4 5" xfId="51332"/>
    <cellStyle name="Currency 2 2 3 4 5 2" xfId="51333"/>
    <cellStyle name="Currency 2 2 3 4 6" xfId="51334"/>
    <cellStyle name="Currency 2 2 3 5" xfId="2051"/>
    <cellStyle name="Currency 2 2 3 5 2" xfId="18640"/>
    <cellStyle name="Currency 2 2 3 5 2 2" xfId="28676"/>
    <cellStyle name="Currency 2 2 3 5 2 2 2" xfId="51335"/>
    <cellStyle name="Currency 2 2 3 5 2 2 2 2" xfId="51336"/>
    <cellStyle name="Currency 2 2 3 5 2 2 3" xfId="51337"/>
    <cellStyle name="Currency 2 2 3 5 2 3" xfId="51338"/>
    <cellStyle name="Currency 2 2 3 5 2 3 2" xfId="51339"/>
    <cellStyle name="Currency 2 2 3 5 2 4" xfId="51340"/>
    <cellStyle name="Currency 2 2 3 5 3" xfId="21131"/>
    <cellStyle name="Currency 2 2 3 5 3 2" xfId="51341"/>
    <cellStyle name="Currency 2 2 3 5 3 2 2" xfId="51342"/>
    <cellStyle name="Currency 2 2 3 5 3 3" xfId="51343"/>
    <cellStyle name="Currency 2 2 3 5 4" xfId="51344"/>
    <cellStyle name="Currency 2 2 3 5 4 2" xfId="51345"/>
    <cellStyle name="Currency 2 2 3 5 5" xfId="51346"/>
    <cellStyle name="Currency 2 2 3 6" xfId="18438"/>
    <cellStyle name="Currency 2 2 3 6 2" xfId="26137"/>
    <cellStyle name="Currency 2 2 3 6 2 2" xfId="51347"/>
    <cellStyle name="Currency 2 2 3 6 2 2 2" xfId="51348"/>
    <cellStyle name="Currency 2 2 3 6 2 3" xfId="51349"/>
    <cellStyle name="Currency 2 2 3 6 3" xfId="51350"/>
    <cellStyle name="Currency 2 2 3 6 3 2" xfId="51351"/>
    <cellStyle name="Currency 2 2 3 6 4" xfId="51352"/>
    <cellStyle name="Currency 2 2 3 7" xfId="19180"/>
    <cellStyle name="Currency 2 2 3 7 2" xfId="51353"/>
    <cellStyle name="Currency 2 2 3 7 2 2" xfId="51354"/>
    <cellStyle name="Currency 2 2 3 7 3" xfId="51355"/>
    <cellStyle name="Currency 2 2 3 8" xfId="51356"/>
    <cellStyle name="Currency 2 2 3 8 2" xfId="51357"/>
    <cellStyle name="Currency 2 2 3 9" xfId="51358"/>
    <cellStyle name="Currency 2 2 4" xfId="2052"/>
    <cellStyle name="Currency 2 2 4 2" xfId="2053"/>
    <cellStyle name="Currency 2 2 4 2 2" xfId="18800"/>
    <cellStyle name="Currency 2 2 4 2 2 2" xfId="32272"/>
    <cellStyle name="Currency 2 2 4 2 2 2 2" xfId="51359"/>
    <cellStyle name="Currency 2 2 4 2 2 2 2 2" xfId="51360"/>
    <cellStyle name="Currency 2 2 4 2 2 2 3" xfId="51361"/>
    <cellStyle name="Currency 2 2 4 2 2 3" xfId="51362"/>
    <cellStyle name="Currency 2 2 4 2 2 3 2" xfId="51363"/>
    <cellStyle name="Currency 2 2 4 2 2 4" xfId="51364"/>
    <cellStyle name="Currency 2 2 4 2 3" xfId="23898"/>
    <cellStyle name="Currency 2 2 4 2 3 2" xfId="51365"/>
    <cellStyle name="Currency 2 2 4 2 3 2 2" xfId="51366"/>
    <cellStyle name="Currency 2 2 4 2 3 3" xfId="51367"/>
    <cellStyle name="Currency 2 2 4 2 4" xfId="51368"/>
    <cellStyle name="Currency 2 2 4 2 4 2" xfId="51369"/>
    <cellStyle name="Currency 2 2 4 2 5" xfId="51370"/>
    <cellStyle name="Currency 2 2 4 3" xfId="2054"/>
    <cellStyle name="Currency 2 2 4 3 2" xfId="18668"/>
    <cellStyle name="Currency 2 2 4 3 2 2" xfId="29277"/>
    <cellStyle name="Currency 2 2 4 3 2 2 2" xfId="51371"/>
    <cellStyle name="Currency 2 2 4 3 2 2 2 2" xfId="51372"/>
    <cellStyle name="Currency 2 2 4 3 2 2 3" xfId="51373"/>
    <cellStyle name="Currency 2 2 4 3 2 3" xfId="51374"/>
    <cellStyle name="Currency 2 2 4 3 2 3 2" xfId="51375"/>
    <cellStyle name="Currency 2 2 4 3 2 4" xfId="51376"/>
    <cellStyle name="Currency 2 2 4 3 3" xfId="21606"/>
    <cellStyle name="Currency 2 2 4 3 3 2" xfId="51377"/>
    <cellStyle name="Currency 2 2 4 3 3 2 2" xfId="51378"/>
    <cellStyle name="Currency 2 2 4 3 3 3" xfId="51379"/>
    <cellStyle name="Currency 2 2 4 3 4" xfId="51380"/>
    <cellStyle name="Currency 2 2 4 3 4 2" xfId="51381"/>
    <cellStyle name="Currency 2 2 4 3 5" xfId="51382"/>
    <cellStyle name="Currency 2 2 4 4" xfId="18508"/>
    <cellStyle name="Currency 2 2 4 4 2" xfId="27486"/>
    <cellStyle name="Currency 2 2 4 4 2 2" xfId="51383"/>
    <cellStyle name="Currency 2 2 4 4 2 2 2" xfId="51384"/>
    <cellStyle name="Currency 2 2 4 4 2 3" xfId="51385"/>
    <cellStyle name="Currency 2 2 4 4 3" xfId="51386"/>
    <cellStyle name="Currency 2 2 4 4 3 2" xfId="51387"/>
    <cellStyle name="Currency 2 2 4 4 4" xfId="51388"/>
    <cellStyle name="Currency 2 2 4 5" xfId="20250"/>
    <cellStyle name="Currency 2 2 4 5 2" xfId="51389"/>
    <cellStyle name="Currency 2 2 4 5 2 2" xfId="51390"/>
    <cellStyle name="Currency 2 2 4 5 3" xfId="51391"/>
    <cellStyle name="Currency 2 2 4 6" xfId="51392"/>
    <cellStyle name="Currency 2 2 4 6 2" xfId="51393"/>
    <cellStyle name="Currency 2 2 4 7" xfId="51394"/>
    <cellStyle name="Currency 2 2 5" xfId="2055"/>
    <cellStyle name="Currency 2 2 5 2" xfId="2056"/>
    <cellStyle name="Currency 2 2 5 2 2" xfId="18709"/>
    <cellStyle name="Currency 2 2 5 2 2 2" xfId="29867"/>
    <cellStyle name="Currency 2 2 5 2 2 2 2" xfId="51395"/>
    <cellStyle name="Currency 2 2 5 2 2 2 2 2" xfId="51396"/>
    <cellStyle name="Currency 2 2 5 2 2 2 3" xfId="51397"/>
    <cellStyle name="Currency 2 2 5 2 2 3" xfId="51398"/>
    <cellStyle name="Currency 2 2 5 2 2 3 2" xfId="51399"/>
    <cellStyle name="Currency 2 2 5 2 2 4" xfId="51400"/>
    <cellStyle name="Currency 2 2 5 2 3" xfId="22004"/>
    <cellStyle name="Currency 2 2 5 2 3 2" xfId="51401"/>
    <cellStyle name="Currency 2 2 5 2 3 2 2" xfId="51402"/>
    <cellStyle name="Currency 2 2 5 2 3 3" xfId="51403"/>
    <cellStyle name="Currency 2 2 5 2 4" xfId="51404"/>
    <cellStyle name="Currency 2 2 5 2 4 2" xfId="51405"/>
    <cellStyle name="Currency 2 2 5 2 5" xfId="51406"/>
    <cellStyle name="Currency 2 2 5 3" xfId="18549"/>
    <cellStyle name="Currency 2 2 5 3 2" xfId="28064"/>
    <cellStyle name="Currency 2 2 5 3 2 2" xfId="51407"/>
    <cellStyle name="Currency 2 2 5 3 2 2 2" xfId="51408"/>
    <cellStyle name="Currency 2 2 5 3 2 3" xfId="51409"/>
    <cellStyle name="Currency 2 2 5 3 3" xfId="51410"/>
    <cellStyle name="Currency 2 2 5 3 3 2" xfId="51411"/>
    <cellStyle name="Currency 2 2 5 3 4" xfId="51412"/>
    <cellStyle name="Currency 2 2 5 4" xfId="20637"/>
    <cellStyle name="Currency 2 2 5 4 2" xfId="51413"/>
    <cellStyle name="Currency 2 2 5 4 2 2" xfId="51414"/>
    <cellStyle name="Currency 2 2 5 4 3" xfId="51415"/>
    <cellStyle name="Currency 2 2 5 5" xfId="51416"/>
    <cellStyle name="Currency 2 2 5 5 2" xfId="51417"/>
    <cellStyle name="Currency 2 2 5 6" xfId="51418"/>
    <cellStyle name="Currency 2 2 6" xfId="2057"/>
    <cellStyle name="Currency 2 2 6 2" xfId="2058"/>
    <cellStyle name="Currency 2 2 6 2 2" xfId="18747"/>
    <cellStyle name="Currency 2 2 6 2 2 2" xfId="31088"/>
    <cellStyle name="Currency 2 2 6 2 2 2 2" xfId="51419"/>
    <cellStyle name="Currency 2 2 6 2 2 2 2 2" xfId="51420"/>
    <cellStyle name="Currency 2 2 6 2 2 2 3" xfId="51421"/>
    <cellStyle name="Currency 2 2 6 2 2 3" xfId="51422"/>
    <cellStyle name="Currency 2 2 6 2 2 3 2" xfId="51423"/>
    <cellStyle name="Currency 2 2 6 2 2 4" xfId="51424"/>
    <cellStyle name="Currency 2 2 6 2 3" xfId="22961"/>
    <cellStyle name="Currency 2 2 6 2 3 2" xfId="51425"/>
    <cellStyle name="Currency 2 2 6 2 3 2 2" xfId="51426"/>
    <cellStyle name="Currency 2 2 6 2 3 3" xfId="51427"/>
    <cellStyle name="Currency 2 2 6 2 4" xfId="51428"/>
    <cellStyle name="Currency 2 2 6 2 4 2" xfId="51429"/>
    <cellStyle name="Currency 2 2 6 2 5" xfId="51430"/>
    <cellStyle name="Currency 2 2 6 3" xfId="18455"/>
    <cellStyle name="Currency 2 2 6 3 2" xfId="26341"/>
    <cellStyle name="Currency 2 2 6 3 2 2" xfId="51431"/>
    <cellStyle name="Currency 2 2 6 3 2 2 2" xfId="51432"/>
    <cellStyle name="Currency 2 2 6 3 2 3" xfId="51433"/>
    <cellStyle name="Currency 2 2 6 3 3" xfId="51434"/>
    <cellStyle name="Currency 2 2 6 3 3 2" xfId="51435"/>
    <cellStyle name="Currency 2 2 6 3 4" xfId="51436"/>
    <cellStyle name="Currency 2 2 6 4" xfId="19344"/>
    <cellStyle name="Currency 2 2 6 4 2" xfId="51437"/>
    <cellStyle name="Currency 2 2 6 4 2 2" xfId="51438"/>
    <cellStyle name="Currency 2 2 6 4 3" xfId="51439"/>
    <cellStyle name="Currency 2 2 6 5" xfId="51440"/>
    <cellStyle name="Currency 2 2 6 5 2" xfId="51441"/>
    <cellStyle name="Currency 2 2 6 6" xfId="51442"/>
    <cellStyle name="Currency 2 2 7" xfId="2059"/>
    <cellStyle name="Currency 2 2 7 2" xfId="18600"/>
    <cellStyle name="Currency 2 2 7 2 2" xfId="28636"/>
    <cellStyle name="Currency 2 2 7 2 2 2" xfId="51443"/>
    <cellStyle name="Currency 2 2 7 2 2 2 2" xfId="51444"/>
    <cellStyle name="Currency 2 2 7 2 2 3" xfId="51445"/>
    <cellStyle name="Currency 2 2 7 2 3" xfId="51446"/>
    <cellStyle name="Currency 2 2 7 2 3 2" xfId="51447"/>
    <cellStyle name="Currency 2 2 7 2 4" xfId="51448"/>
    <cellStyle name="Currency 2 2 7 3" xfId="21093"/>
    <cellStyle name="Currency 2 2 7 3 2" xfId="51449"/>
    <cellStyle name="Currency 2 2 7 3 2 2" xfId="51450"/>
    <cellStyle name="Currency 2 2 7 3 3" xfId="51451"/>
    <cellStyle name="Currency 2 2 7 4" xfId="51452"/>
    <cellStyle name="Currency 2 2 7 4 2" xfId="51453"/>
    <cellStyle name="Currency 2 2 7 5" xfId="51454"/>
    <cellStyle name="Currency 2 2 8" xfId="18417"/>
    <cellStyle name="Currency 2 2 8 2" xfId="25777"/>
    <cellStyle name="Currency 2 2 8 2 2" xfId="51455"/>
    <cellStyle name="Currency 2 2 8 2 2 2" xfId="51456"/>
    <cellStyle name="Currency 2 2 8 2 3" xfId="51457"/>
    <cellStyle name="Currency 2 2 8 3" xfId="51458"/>
    <cellStyle name="Currency 2 2 8 3 2" xfId="51459"/>
    <cellStyle name="Currency 2 2 8 4" xfId="51460"/>
    <cellStyle name="Currency 2 2 9" xfId="18894"/>
    <cellStyle name="Currency 2 2 9 2" xfId="51461"/>
    <cellStyle name="Currency 2 2 9 2 2" xfId="51462"/>
    <cellStyle name="Currency 2 2 9 3" xfId="51463"/>
    <cellStyle name="Currency 2 3" xfId="2060"/>
    <cellStyle name="Currency 2 3 10" xfId="51464"/>
    <cellStyle name="Currency 2 3 2" xfId="2061"/>
    <cellStyle name="Currency 2 3 2 2" xfId="2062"/>
    <cellStyle name="Currency 2 3 2 2 2" xfId="2063"/>
    <cellStyle name="Currency 2 3 2 2 2 2" xfId="18826"/>
    <cellStyle name="Currency 2 3 2 2 2 2 2" xfId="32585"/>
    <cellStyle name="Currency 2 3 2 2 2 2 2 2" xfId="51465"/>
    <cellStyle name="Currency 2 3 2 2 2 2 2 2 2" xfId="51466"/>
    <cellStyle name="Currency 2 3 2 2 2 2 2 3" xfId="51467"/>
    <cellStyle name="Currency 2 3 2 2 2 2 3" xfId="51468"/>
    <cellStyle name="Currency 2 3 2 2 2 2 3 2" xfId="51469"/>
    <cellStyle name="Currency 2 3 2 2 2 2 4" xfId="51470"/>
    <cellStyle name="Currency 2 3 2 2 2 3" xfId="24134"/>
    <cellStyle name="Currency 2 3 2 2 2 3 2" xfId="51471"/>
    <cellStyle name="Currency 2 3 2 2 2 3 2 2" xfId="51472"/>
    <cellStyle name="Currency 2 3 2 2 2 3 3" xfId="51473"/>
    <cellStyle name="Currency 2 3 2 2 2 4" xfId="51474"/>
    <cellStyle name="Currency 2 3 2 2 2 4 2" xfId="51475"/>
    <cellStyle name="Currency 2 3 2 2 2 5" xfId="51476"/>
    <cellStyle name="Currency 2 3 2 2 3" xfId="2064"/>
    <cellStyle name="Currency 2 3 2 2 3 2" xfId="18694"/>
    <cellStyle name="Currency 2 3 2 2 3 2 2" xfId="29590"/>
    <cellStyle name="Currency 2 3 2 2 3 2 2 2" xfId="51477"/>
    <cellStyle name="Currency 2 3 2 2 3 2 2 2 2" xfId="51478"/>
    <cellStyle name="Currency 2 3 2 2 3 2 2 3" xfId="51479"/>
    <cellStyle name="Currency 2 3 2 2 3 2 3" xfId="51480"/>
    <cellStyle name="Currency 2 3 2 2 3 2 3 2" xfId="51481"/>
    <cellStyle name="Currency 2 3 2 2 3 2 4" xfId="51482"/>
    <cellStyle name="Currency 2 3 2 2 3 3" xfId="21842"/>
    <cellStyle name="Currency 2 3 2 2 3 3 2" xfId="51483"/>
    <cellStyle name="Currency 2 3 2 2 3 3 2 2" xfId="51484"/>
    <cellStyle name="Currency 2 3 2 2 3 3 3" xfId="51485"/>
    <cellStyle name="Currency 2 3 2 2 3 4" xfId="51486"/>
    <cellStyle name="Currency 2 3 2 2 3 4 2" xfId="51487"/>
    <cellStyle name="Currency 2 3 2 2 3 5" xfId="51488"/>
    <cellStyle name="Currency 2 3 2 2 4" xfId="18534"/>
    <cellStyle name="Currency 2 3 2 2 4 2" xfId="27799"/>
    <cellStyle name="Currency 2 3 2 2 4 2 2" xfId="51489"/>
    <cellStyle name="Currency 2 3 2 2 4 2 2 2" xfId="51490"/>
    <cellStyle name="Currency 2 3 2 2 4 2 3" xfId="51491"/>
    <cellStyle name="Currency 2 3 2 2 4 3" xfId="51492"/>
    <cellStyle name="Currency 2 3 2 2 4 3 2" xfId="51493"/>
    <cellStyle name="Currency 2 3 2 2 4 4" xfId="51494"/>
    <cellStyle name="Currency 2 3 2 2 5" xfId="20486"/>
    <cellStyle name="Currency 2 3 2 2 5 2" xfId="51495"/>
    <cellStyle name="Currency 2 3 2 2 5 2 2" xfId="51496"/>
    <cellStyle name="Currency 2 3 2 2 5 3" xfId="51497"/>
    <cellStyle name="Currency 2 3 2 2 6" xfId="51498"/>
    <cellStyle name="Currency 2 3 2 2 6 2" xfId="51499"/>
    <cellStyle name="Currency 2 3 2 2 7" xfId="51500"/>
    <cellStyle name="Currency 2 3 2 3" xfId="2065"/>
    <cellStyle name="Currency 2 3 2 3 2" xfId="2066"/>
    <cellStyle name="Currency 2 3 2 3 2 2" xfId="18736"/>
    <cellStyle name="Currency 2 3 2 3 2 2 2" xfId="30252"/>
    <cellStyle name="Currency 2 3 2 3 2 2 2 2" xfId="51501"/>
    <cellStyle name="Currency 2 3 2 3 2 2 2 2 2" xfId="51502"/>
    <cellStyle name="Currency 2 3 2 3 2 2 2 3" xfId="51503"/>
    <cellStyle name="Currency 2 3 2 3 2 2 3" xfId="51504"/>
    <cellStyle name="Currency 2 3 2 3 2 2 3 2" xfId="51505"/>
    <cellStyle name="Currency 2 3 2 3 2 2 4" xfId="51506"/>
    <cellStyle name="Currency 2 3 2 3 2 3" xfId="22309"/>
    <cellStyle name="Currency 2 3 2 3 2 3 2" xfId="51507"/>
    <cellStyle name="Currency 2 3 2 3 2 3 2 2" xfId="51508"/>
    <cellStyle name="Currency 2 3 2 3 2 3 3" xfId="51509"/>
    <cellStyle name="Currency 2 3 2 3 2 4" xfId="51510"/>
    <cellStyle name="Currency 2 3 2 3 2 4 2" xfId="51511"/>
    <cellStyle name="Currency 2 3 2 3 2 5" xfId="51512"/>
    <cellStyle name="Currency 2 3 2 3 3" xfId="18576"/>
    <cellStyle name="Currency 2 3 2 3 3 2" xfId="28447"/>
    <cellStyle name="Currency 2 3 2 3 3 2 2" xfId="51513"/>
    <cellStyle name="Currency 2 3 2 3 3 2 2 2" xfId="51514"/>
    <cellStyle name="Currency 2 3 2 3 3 2 3" xfId="51515"/>
    <cellStyle name="Currency 2 3 2 3 3 3" xfId="51516"/>
    <cellStyle name="Currency 2 3 2 3 3 3 2" xfId="51517"/>
    <cellStyle name="Currency 2 3 2 3 3 4" xfId="51518"/>
    <cellStyle name="Currency 2 3 2 3 4" xfId="20941"/>
    <cellStyle name="Currency 2 3 2 3 4 2" xfId="51519"/>
    <cellStyle name="Currency 2 3 2 3 4 2 2" xfId="51520"/>
    <cellStyle name="Currency 2 3 2 3 4 3" xfId="51521"/>
    <cellStyle name="Currency 2 3 2 3 5" xfId="51522"/>
    <cellStyle name="Currency 2 3 2 3 5 2" xfId="51523"/>
    <cellStyle name="Currency 2 3 2 3 6" xfId="51524"/>
    <cellStyle name="Currency 2 3 2 4" xfId="2067"/>
    <cellStyle name="Currency 2 3 2 4 2" xfId="2068"/>
    <cellStyle name="Currency 2 3 2 4 2 2" xfId="18779"/>
    <cellStyle name="Currency 2 3 2 4 2 2 2" xfId="31496"/>
    <cellStyle name="Currency 2 3 2 4 2 2 2 2" xfId="51525"/>
    <cellStyle name="Currency 2 3 2 4 2 2 2 2 2" xfId="51526"/>
    <cellStyle name="Currency 2 3 2 4 2 2 2 3" xfId="51527"/>
    <cellStyle name="Currency 2 3 2 4 2 2 3" xfId="51528"/>
    <cellStyle name="Currency 2 3 2 4 2 2 3 2" xfId="51529"/>
    <cellStyle name="Currency 2 3 2 4 2 2 4" xfId="51530"/>
    <cellStyle name="Currency 2 3 2 4 2 3" xfId="23286"/>
    <cellStyle name="Currency 2 3 2 4 2 3 2" xfId="51531"/>
    <cellStyle name="Currency 2 3 2 4 2 3 2 2" xfId="51532"/>
    <cellStyle name="Currency 2 3 2 4 2 3 3" xfId="51533"/>
    <cellStyle name="Currency 2 3 2 4 2 4" xfId="51534"/>
    <cellStyle name="Currency 2 3 2 4 2 4 2" xfId="51535"/>
    <cellStyle name="Currency 2 3 2 4 2 5" xfId="51536"/>
    <cellStyle name="Currency 2 3 2 4 3" xfId="18487"/>
    <cellStyle name="Currency 2 3 2 4 3 2" xfId="26735"/>
    <cellStyle name="Currency 2 3 2 4 3 2 2" xfId="51537"/>
    <cellStyle name="Currency 2 3 2 4 3 2 2 2" xfId="51538"/>
    <cellStyle name="Currency 2 3 2 4 3 2 3" xfId="51539"/>
    <cellStyle name="Currency 2 3 2 4 3 3" xfId="51540"/>
    <cellStyle name="Currency 2 3 2 4 3 3 2" xfId="51541"/>
    <cellStyle name="Currency 2 3 2 4 3 4" xfId="51542"/>
    <cellStyle name="Currency 2 3 2 4 4" xfId="19659"/>
    <cellStyle name="Currency 2 3 2 4 4 2" xfId="51543"/>
    <cellStyle name="Currency 2 3 2 4 4 2 2" xfId="51544"/>
    <cellStyle name="Currency 2 3 2 4 4 3" xfId="51545"/>
    <cellStyle name="Currency 2 3 2 4 5" xfId="51546"/>
    <cellStyle name="Currency 2 3 2 4 5 2" xfId="51547"/>
    <cellStyle name="Currency 2 3 2 4 6" xfId="51548"/>
    <cellStyle name="Currency 2 3 2 5" xfId="2069"/>
    <cellStyle name="Currency 2 3 2 5 2" xfId="18645"/>
    <cellStyle name="Currency 2 3 2 5 2 2" xfId="28681"/>
    <cellStyle name="Currency 2 3 2 5 2 2 2" xfId="51549"/>
    <cellStyle name="Currency 2 3 2 5 2 2 2 2" xfId="51550"/>
    <cellStyle name="Currency 2 3 2 5 2 2 3" xfId="51551"/>
    <cellStyle name="Currency 2 3 2 5 2 3" xfId="51552"/>
    <cellStyle name="Currency 2 3 2 5 2 3 2" xfId="51553"/>
    <cellStyle name="Currency 2 3 2 5 2 4" xfId="51554"/>
    <cellStyle name="Currency 2 3 2 5 3" xfId="21136"/>
    <cellStyle name="Currency 2 3 2 5 3 2" xfId="51555"/>
    <cellStyle name="Currency 2 3 2 5 3 2 2" xfId="51556"/>
    <cellStyle name="Currency 2 3 2 5 3 3" xfId="51557"/>
    <cellStyle name="Currency 2 3 2 5 4" xfId="51558"/>
    <cellStyle name="Currency 2 3 2 5 4 2" xfId="51559"/>
    <cellStyle name="Currency 2 3 2 5 5" xfId="51560"/>
    <cellStyle name="Currency 2 3 2 6" xfId="18443"/>
    <cellStyle name="Currency 2 3 2 6 2" xfId="26155"/>
    <cellStyle name="Currency 2 3 2 6 2 2" xfId="51561"/>
    <cellStyle name="Currency 2 3 2 6 2 2 2" xfId="51562"/>
    <cellStyle name="Currency 2 3 2 6 2 3" xfId="51563"/>
    <cellStyle name="Currency 2 3 2 6 3" xfId="51564"/>
    <cellStyle name="Currency 2 3 2 6 3 2" xfId="51565"/>
    <cellStyle name="Currency 2 3 2 6 4" xfId="51566"/>
    <cellStyle name="Currency 2 3 2 7" xfId="19195"/>
    <cellStyle name="Currency 2 3 2 7 2" xfId="51567"/>
    <cellStyle name="Currency 2 3 2 7 2 2" xfId="51568"/>
    <cellStyle name="Currency 2 3 2 7 3" xfId="51569"/>
    <cellStyle name="Currency 2 3 2 8" xfId="51570"/>
    <cellStyle name="Currency 2 3 2 8 2" xfId="51571"/>
    <cellStyle name="Currency 2 3 2 9" xfId="51572"/>
    <cellStyle name="Currency 2 3 3" xfId="2070"/>
    <cellStyle name="Currency 2 3 3 2" xfId="2071"/>
    <cellStyle name="Currency 2 3 3 2 2" xfId="18805"/>
    <cellStyle name="Currency 2 3 3 2 2 2" xfId="32283"/>
    <cellStyle name="Currency 2 3 3 2 2 2 2" xfId="51573"/>
    <cellStyle name="Currency 2 3 3 2 2 2 2 2" xfId="51574"/>
    <cellStyle name="Currency 2 3 3 2 2 2 3" xfId="51575"/>
    <cellStyle name="Currency 2 3 3 2 2 3" xfId="51576"/>
    <cellStyle name="Currency 2 3 3 2 2 3 2" xfId="51577"/>
    <cellStyle name="Currency 2 3 3 2 2 4" xfId="51578"/>
    <cellStyle name="Currency 2 3 3 2 3" xfId="23907"/>
    <cellStyle name="Currency 2 3 3 2 3 2" xfId="51579"/>
    <cellStyle name="Currency 2 3 3 2 3 2 2" xfId="51580"/>
    <cellStyle name="Currency 2 3 3 2 3 3" xfId="51581"/>
    <cellStyle name="Currency 2 3 3 2 4" xfId="51582"/>
    <cellStyle name="Currency 2 3 3 2 4 2" xfId="51583"/>
    <cellStyle name="Currency 2 3 3 2 5" xfId="51584"/>
    <cellStyle name="Currency 2 3 3 3" xfId="2072"/>
    <cellStyle name="Currency 2 3 3 3 2" xfId="18673"/>
    <cellStyle name="Currency 2 3 3 3 2 2" xfId="29288"/>
    <cellStyle name="Currency 2 3 3 3 2 2 2" xfId="51585"/>
    <cellStyle name="Currency 2 3 3 3 2 2 2 2" xfId="51586"/>
    <cellStyle name="Currency 2 3 3 3 2 2 3" xfId="51587"/>
    <cellStyle name="Currency 2 3 3 3 2 3" xfId="51588"/>
    <cellStyle name="Currency 2 3 3 3 2 3 2" xfId="51589"/>
    <cellStyle name="Currency 2 3 3 3 2 4" xfId="51590"/>
    <cellStyle name="Currency 2 3 3 3 3" xfId="21615"/>
    <cellStyle name="Currency 2 3 3 3 3 2" xfId="51591"/>
    <cellStyle name="Currency 2 3 3 3 3 2 2" xfId="51592"/>
    <cellStyle name="Currency 2 3 3 3 3 3" xfId="51593"/>
    <cellStyle name="Currency 2 3 3 3 4" xfId="51594"/>
    <cellStyle name="Currency 2 3 3 3 4 2" xfId="51595"/>
    <cellStyle name="Currency 2 3 3 3 5" xfId="51596"/>
    <cellStyle name="Currency 2 3 3 4" xfId="18513"/>
    <cellStyle name="Currency 2 3 3 4 2" xfId="27497"/>
    <cellStyle name="Currency 2 3 3 4 2 2" xfId="51597"/>
    <cellStyle name="Currency 2 3 3 4 2 2 2" xfId="51598"/>
    <cellStyle name="Currency 2 3 3 4 2 3" xfId="51599"/>
    <cellStyle name="Currency 2 3 3 4 3" xfId="51600"/>
    <cellStyle name="Currency 2 3 3 4 3 2" xfId="51601"/>
    <cellStyle name="Currency 2 3 3 4 4" xfId="51602"/>
    <cellStyle name="Currency 2 3 3 5" xfId="20259"/>
    <cellStyle name="Currency 2 3 3 5 2" xfId="51603"/>
    <cellStyle name="Currency 2 3 3 5 2 2" xfId="51604"/>
    <cellStyle name="Currency 2 3 3 5 3" xfId="51605"/>
    <cellStyle name="Currency 2 3 3 6" xfId="51606"/>
    <cellStyle name="Currency 2 3 3 6 2" xfId="51607"/>
    <cellStyle name="Currency 2 3 3 7" xfId="51608"/>
    <cellStyle name="Currency 2 3 4" xfId="2073"/>
    <cellStyle name="Currency 2 3 4 2" xfId="2074"/>
    <cellStyle name="Currency 2 3 4 2 2" xfId="18715"/>
    <cellStyle name="Currency 2 3 4 2 2 2" xfId="29884"/>
    <cellStyle name="Currency 2 3 4 2 2 2 2" xfId="51609"/>
    <cellStyle name="Currency 2 3 4 2 2 2 2 2" xfId="51610"/>
    <cellStyle name="Currency 2 3 4 2 2 2 3" xfId="51611"/>
    <cellStyle name="Currency 2 3 4 2 2 3" xfId="51612"/>
    <cellStyle name="Currency 2 3 4 2 2 3 2" xfId="51613"/>
    <cellStyle name="Currency 2 3 4 2 2 4" xfId="51614"/>
    <cellStyle name="Currency 2 3 4 2 3" xfId="22018"/>
    <cellStyle name="Currency 2 3 4 2 3 2" xfId="51615"/>
    <cellStyle name="Currency 2 3 4 2 3 2 2" xfId="51616"/>
    <cellStyle name="Currency 2 3 4 2 3 3" xfId="51617"/>
    <cellStyle name="Currency 2 3 4 2 4" xfId="51618"/>
    <cellStyle name="Currency 2 3 4 2 4 2" xfId="51619"/>
    <cellStyle name="Currency 2 3 4 2 5" xfId="51620"/>
    <cellStyle name="Currency 2 3 4 3" xfId="18555"/>
    <cellStyle name="Currency 2 3 4 3 2" xfId="28081"/>
    <cellStyle name="Currency 2 3 4 3 2 2" xfId="51621"/>
    <cellStyle name="Currency 2 3 4 3 2 2 2" xfId="51622"/>
    <cellStyle name="Currency 2 3 4 3 2 3" xfId="51623"/>
    <cellStyle name="Currency 2 3 4 3 3" xfId="51624"/>
    <cellStyle name="Currency 2 3 4 3 3 2" xfId="51625"/>
    <cellStyle name="Currency 2 3 4 3 4" xfId="51626"/>
    <cellStyle name="Currency 2 3 4 4" xfId="20651"/>
    <cellStyle name="Currency 2 3 4 4 2" xfId="51627"/>
    <cellStyle name="Currency 2 3 4 4 2 2" xfId="51628"/>
    <cellStyle name="Currency 2 3 4 4 3" xfId="51629"/>
    <cellStyle name="Currency 2 3 4 5" xfId="51630"/>
    <cellStyle name="Currency 2 3 4 5 2" xfId="51631"/>
    <cellStyle name="Currency 2 3 4 6" xfId="51632"/>
    <cellStyle name="Currency 2 3 5" xfId="2075"/>
    <cellStyle name="Currency 2 3 5 2" xfId="2076"/>
    <cellStyle name="Currency 2 3 5 2 2" xfId="18758"/>
    <cellStyle name="Currency 2 3 5 2 2 2" xfId="31133"/>
    <cellStyle name="Currency 2 3 5 2 2 2 2" xfId="51633"/>
    <cellStyle name="Currency 2 3 5 2 2 2 2 2" xfId="51634"/>
    <cellStyle name="Currency 2 3 5 2 2 2 3" xfId="51635"/>
    <cellStyle name="Currency 2 3 5 2 2 3" xfId="51636"/>
    <cellStyle name="Currency 2 3 5 2 2 3 2" xfId="51637"/>
    <cellStyle name="Currency 2 3 5 2 2 4" xfId="51638"/>
    <cellStyle name="Currency 2 3 5 2 3" xfId="22998"/>
    <cellStyle name="Currency 2 3 5 2 3 2" xfId="51639"/>
    <cellStyle name="Currency 2 3 5 2 3 2 2" xfId="51640"/>
    <cellStyle name="Currency 2 3 5 2 3 3" xfId="51641"/>
    <cellStyle name="Currency 2 3 5 2 4" xfId="51642"/>
    <cellStyle name="Currency 2 3 5 2 4 2" xfId="51643"/>
    <cellStyle name="Currency 2 3 5 2 5" xfId="51644"/>
    <cellStyle name="Currency 2 3 5 3" xfId="18466"/>
    <cellStyle name="Currency 2 3 5 3 2" xfId="26372"/>
    <cellStyle name="Currency 2 3 5 3 2 2" xfId="51645"/>
    <cellStyle name="Currency 2 3 5 3 2 2 2" xfId="51646"/>
    <cellStyle name="Currency 2 3 5 3 2 3" xfId="51647"/>
    <cellStyle name="Currency 2 3 5 3 3" xfId="51648"/>
    <cellStyle name="Currency 2 3 5 3 3 2" xfId="51649"/>
    <cellStyle name="Currency 2 3 5 3 4" xfId="51650"/>
    <cellStyle name="Currency 2 3 5 4" xfId="19371"/>
    <cellStyle name="Currency 2 3 5 4 2" xfId="51651"/>
    <cellStyle name="Currency 2 3 5 4 2 2" xfId="51652"/>
    <cellStyle name="Currency 2 3 5 4 3" xfId="51653"/>
    <cellStyle name="Currency 2 3 5 5" xfId="51654"/>
    <cellStyle name="Currency 2 3 5 5 2" xfId="51655"/>
    <cellStyle name="Currency 2 3 5 6" xfId="51656"/>
    <cellStyle name="Currency 2 3 6" xfId="2077"/>
    <cellStyle name="Currency 2 3 6 2" xfId="18624"/>
    <cellStyle name="Currency 2 3 6 2 2" xfId="28660"/>
    <cellStyle name="Currency 2 3 6 2 2 2" xfId="51657"/>
    <cellStyle name="Currency 2 3 6 2 2 2 2" xfId="51658"/>
    <cellStyle name="Currency 2 3 6 2 2 3" xfId="51659"/>
    <cellStyle name="Currency 2 3 6 2 3" xfId="51660"/>
    <cellStyle name="Currency 2 3 6 2 3 2" xfId="51661"/>
    <cellStyle name="Currency 2 3 6 2 4" xfId="51662"/>
    <cellStyle name="Currency 2 3 6 3" xfId="21115"/>
    <cellStyle name="Currency 2 3 6 3 2" xfId="51663"/>
    <cellStyle name="Currency 2 3 6 3 2 2" xfId="51664"/>
    <cellStyle name="Currency 2 3 6 3 3" xfId="51665"/>
    <cellStyle name="Currency 2 3 6 4" xfId="51666"/>
    <cellStyle name="Currency 2 3 6 4 2" xfId="51667"/>
    <cellStyle name="Currency 2 3 6 5" xfId="51668"/>
    <cellStyle name="Currency 2 3 7" xfId="18422"/>
    <cellStyle name="Currency 2 3 7 2" xfId="25792"/>
    <cellStyle name="Currency 2 3 7 2 2" xfId="51669"/>
    <cellStyle name="Currency 2 3 7 2 2 2" xfId="51670"/>
    <cellStyle name="Currency 2 3 7 2 3" xfId="51671"/>
    <cellStyle name="Currency 2 3 7 3" xfId="51672"/>
    <cellStyle name="Currency 2 3 7 3 2" xfId="51673"/>
    <cellStyle name="Currency 2 3 7 4" xfId="51674"/>
    <cellStyle name="Currency 2 3 8" xfId="18907"/>
    <cellStyle name="Currency 2 3 8 2" xfId="51675"/>
    <cellStyle name="Currency 2 3 8 2 2" xfId="51676"/>
    <cellStyle name="Currency 2 3 8 3" xfId="51677"/>
    <cellStyle name="Currency 2 3 9" xfId="51678"/>
    <cellStyle name="Currency 2 3 9 2" xfId="51679"/>
    <cellStyle name="Currency 2 4" xfId="2078"/>
    <cellStyle name="Currency 2 4 2" xfId="2079"/>
    <cellStyle name="Currency 2 4 2 2" xfId="2080"/>
    <cellStyle name="Currency 2 4 2 2 2" xfId="18796"/>
    <cellStyle name="Currency 2 4 2 2 2 2" xfId="32265"/>
    <cellStyle name="Currency 2 4 2 2 2 2 2" xfId="51680"/>
    <cellStyle name="Currency 2 4 2 2 2 2 2 2" xfId="51681"/>
    <cellStyle name="Currency 2 4 2 2 2 2 3" xfId="51682"/>
    <cellStyle name="Currency 2 4 2 2 2 3" xfId="51683"/>
    <cellStyle name="Currency 2 4 2 2 2 3 2" xfId="51684"/>
    <cellStyle name="Currency 2 4 2 2 2 4" xfId="51685"/>
    <cellStyle name="Currency 2 4 2 2 3" xfId="23892"/>
    <cellStyle name="Currency 2 4 2 2 3 2" xfId="51686"/>
    <cellStyle name="Currency 2 4 2 2 3 2 2" xfId="51687"/>
    <cellStyle name="Currency 2 4 2 2 3 3" xfId="51688"/>
    <cellStyle name="Currency 2 4 2 2 4" xfId="51689"/>
    <cellStyle name="Currency 2 4 2 2 4 2" xfId="51690"/>
    <cellStyle name="Currency 2 4 2 2 5" xfId="51691"/>
    <cellStyle name="Currency 2 4 2 3" xfId="2081"/>
    <cellStyle name="Currency 2 4 2 3 2" xfId="18664"/>
    <cellStyle name="Currency 2 4 2 3 2 2" xfId="29270"/>
    <cellStyle name="Currency 2 4 2 3 2 2 2" xfId="51692"/>
    <cellStyle name="Currency 2 4 2 3 2 2 2 2" xfId="51693"/>
    <cellStyle name="Currency 2 4 2 3 2 2 3" xfId="51694"/>
    <cellStyle name="Currency 2 4 2 3 2 3" xfId="51695"/>
    <cellStyle name="Currency 2 4 2 3 2 3 2" xfId="51696"/>
    <cellStyle name="Currency 2 4 2 3 2 4" xfId="51697"/>
    <cellStyle name="Currency 2 4 2 3 3" xfId="21600"/>
    <cellStyle name="Currency 2 4 2 3 3 2" xfId="51698"/>
    <cellStyle name="Currency 2 4 2 3 3 2 2" xfId="51699"/>
    <cellStyle name="Currency 2 4 2 3 3 3" xfId="51700"/>
    <cellStyle name="Currency 2 4 2 3 4" xfId="51701"/>
    <cellStyle name="Currency 2 4 2 3 4 2" xfId="51702"/>
    <cellStyle name="Currency 2 4 2 3 5" xfId="51703"/>
    <cellStyle name="Currency 2 4 2 4" xfId="18504"/>
    <cellStyle name="Currency 2 4 2 4 2" xfId="27479"/>
    <cellStyle name="Currency 2 4 2 4 2 2" xfId="51704"/>
    <cellStyle name="Currency 2 4 2 4 2 2 2" xfId="51705"/>
    <cellStyle name="Currency 2 4 2 4 2 3" xfId="51706"/>
    <cellStyle name="Currency 2 4 2 4 3" xfId="51707"/>
    <cellStyle name="Currency 2 4 2 4 3 2" xfId="51708"/>
    <cellStyle name="Currency 2 4 2 4 4" xfId="51709"/>
    <cellStyle name="Currency 2 4 2 5" xfId="20244"/>
    <cellStyle name="Currency 2 4 2 5 2" xfId="51710"/>
    <cellStyle name="Currency 2 4 2 5 2 2" xfId="51711"/>
    <cellStyle name="Currency 2 4 2 5 3" xfId="51712"/>
    <cellStyle name="Currency 2 4 2 6" xfId="51713"/>
    <cellStyle name="Currency 2 4 2 6 2" xfId="51714"/>
    <cellStyle name="Currency 2 4 2 7" xfId="51715"/>
    <cellStyle name="Currency 2 4 3" xfId="2082"/>
    <cellStyle name="Currency 2 4 3 2" xfId="2083"/>
    <cellStyle name="Currency 2 4 3 2 2" xfId="18705"/>
    <cellStyle name="Currency 2 4 3 2 2 2" xfId="29853"/>
    <cellStyle name="Currency 2 4 3 2 2 2 2" xfId="51716"/>
    <cellStyle name="Currency 2 4 3 2 2 2 2 2" xfId="51717"/>
    <cellStyle name="Currency 2 4 3 2 2 2 3" xfId="51718"/>
    <cellStyle name="Currency 2 4 3 2 2 3" xfId="51719"/>
    <cellStyle name="Currency 2 4 3 2 2 3 2" xfId="51720"/>
    <cellStyle name="Currency 2 4 3 2 2 4" xfId="51721"/>
    <cellStyle name="Currency 2 4 3 2 3" xfId="21991"/>
    <cellStyle name="Currency 2 4 3 2 3 2" xfId="51722"/>
    <cellStyle name="Currency 2 4 3 2 3 2 2" xfId="51723"/>
    <cellStyle name="Currency 2 4 3 2 3 3" xfId="51724"/>
    <cellStyle name="Currency 2 4 3 2 4" xfId="51725"/>
    <cellStyle name="Currency 2 4 3 2 4 2" xfId="51726"/>
    <cellStyle name="Currency 2 4 3 2 5" xfId="51727"/>
    <cellStyle name="Currency 2 4 3 3" xfId="18545"/>
    <cellStyle name="Currency 2 4 3 3 2" xfId="28053"/>
    <cellStyle name="Currency 2 4 3 3 2 2" xfId="51728"/>
    <cellStyle name="Currency 2 4 3 3 2 2 2" xfId="51729"/>
    <cellStyle name="Currency 2 4 3 3 2 3" xfId="51730"/>
    <cellStyle name="Currency 2 4 3 3 3" xfId="51731"/>
    <cellStyle name="Currency 2 4 3 3 3 2" xfId="51732"/>
    <cellStyle name="Currency 2 4 3 3 4" xfId="51733"/>
    <cellStyle name="Currency 2 4 3 4" xfId="20627"/>
    <cellStyle name="Currency 2 4 3 4 2" xfId="51734"/>
    <cellStyle name="Currency 2 4 3 4 2 2" xfId="51735"/>
    <cellStyle name="Currency 2 4 3 4 3" xfId="51736"/>
    <cellStyle name="Currency 2 4 3 5" xfId="51737"/>
    <cellStyle name="Currency 2 4 3 5 2" xfId="51738"/>
    <cellStyle name="Currency 2 4 3 6" xfId="51739"/>
    <cellStyle name="Currency 2 4 4" xfId="2084"/>
    <cellStyle name="Currency 2 4 4 2" xfId="2085"/>
    <cellStyle name="Currency 2 4 4 2 2" xfId="18750"/>
    <cellStyle name="Currency 2 4 4 2 2 2" xfId="31096"/>
    <cellStyle name="Currency 2 4 4 2 2 2 2" xfId="51740"/>
    <cellStyle name="Currency 2 4 4 2 2 2 2 2" xfId="51741"/>
    <cellStyle name="Currency 2 4 4 2 2 2 3" xfId="51742"/>
    <cellStyle name="Currency 2 4 4 2 2 3" xfId="51743"/>
    <cellStyle name="Currency 2 4 4 2 2 3 2" xfId="51744"/>
    <cellStyle name="Currency 2 4 4 2 2 4" xfId="51745"/>
    <cellStyle name="Currency 2 4 4 2 3" xfId="22968"/>
    <cellStyle name="Currency 2 4 4 2 3 2" xfId="51746"/>
    <cellStyle name="Currency 2 4 4 2 3 2 2" xfId="51747"/>
    <cellStyle name="Currency 2 4 4 2 3 3" xfId="51748"/>
    <cellStyle name="Currency 2 4 4 2 4" xfId="51749"/>
    <cellStyle name="Currency 2 4 4 2 4 2" xfId="51750"/>
    <cellStyle name="Currency 2 4 4 2 5" xfId="51751"/>
    <cellStyle name="Currency 2 4 4 3" xfId="18458"/>
    <cellStyle name="Currency 2 4 4 3 2" xfId="26349"/>
    <cellStyle name="Currency 2 4 4 3 2 2" xfId="51752"/>
    <cellStyle name="Currency 2 4 4 3 2 2 2" xfId="51753"/>
    <cellStyle name="Currency 2 4 4 3 2 3" xfId="51754"/>
    <cellStyle name="Currency 2 4 4 3 3" xfId="51755"/>
    <cellStyle name="Currency 2 4 4 3 3 2" xfId="51756"/>
    <cellStyle name="Currency 2 4 4 3 4" xfId="51757"/>
    <cellStyle name="Currency 2 4 4 4" xfId="19351"/>
    <cellStyle name="Currency 2 4 4 4 2" xfId="51758"/>
    <cellStyle name="Currency 2 4 4 4 2 2" xfId="51759"/>
    <cellStyle name="Currency 2 4 4 4 3" xfId="51760"/>
    <cellStyle name="Currency 2 4 4 5" xfId="51761"/>
    <cellStyle name="Currency 2 4 4 5 2" xfId="51762"/>
    <cellStyle name="Currency 2 4 4 6" xfId="51763"/>
    <cellStyle name="Currency 2 4 5" xfId="2086"/>
    <cellStyle name="Currency 2 4 5 2" xfId="18603"/>
    <cellStyle name="Currency 2 4 5 2 2" xfId="28639"/>
    <cellStyle name="Currency 2 4 5 2 2 2" xfId="51764"/>
    <cellStyle name="Currency 2 4 5 2 2 2 2" xfId="51765"/>
    <cellStyle name="Currency 2 4 5 2 2 3" xfId="51766"/>
    <cellStyle name="Currency 2 4 5 2 3" xfId="51767"/>
    <cellStyle name="Currency 2 4 5 2 3 2" xfId="51768"/>
    <cellStyle name="Currency 2 4 5 2 4" xfId="51769"/>
    <cellStyle name="Currency 2 4 5 3" xfId="21096"/>
    <cellStyle name="Currency 2 4 5 3 2" xfId="51770"/>
    <cellStyle name="Currency 2 4 5 3 2 2" xfId="51771"/>
    <cellStyle name="Currency 2 4 5 3 3" xfId="51772"/>
    <cellStyle name="Currency 2 4 5 4" xfId="51773"/>
    <cellStyle name="Currency 2 4 5 4 2" xfId="51774"/>
    <cellStyle name="Currency 2 4 5 5" xfId="51775"/>
    <cellStyle name="Currency 2 4 6" xfId="18413"/>
    <cellStyle name="Currency 2 4 6 2" xfId="25768"/>
    <cellStyle name="Currency 2 4 6 2 2" xfId="51776"/>
    <cellStyle name="Currency 2 4 6 2 2 2" xfId="51777"/>
    <cellStyle name="Currency 2 4 6 2 3" xfId="51778"/>
    <cellStyle name="Currency 2 4 6 3" xfId="51779"/>
    <cellStyle name="Currency 2 4 6 3 2" xfId="51780"/>
    <cellStyle name="Currency 2 4 6 4" xfId="51781"/>
    <cellStyle name="Currency 2 4 7" xfId="18886"/>
    <cellStyle name="Currency 2 4 7 2" xfId="51782"/>
    <cellStyle name="Currency 2 4 7 2 2" xfId="51783"/>
    <cellStyle name="Currency 2 4 7 3" xfId="51784"/>
    <cellStyle name="Currency 2 4 8" xfId="51785"/>
    <cellStyle name="Currency 2 4 8 2" xfId="51786"/>
    <cellStyle name="Currency 2 4 9" xfId="51787"/>
    <cellStyle name="Currency 2 5" xfId="2087"/>
    <cellStyle name="Currency 2 5 2" xfId="2088"/>
    <cellStyle name="Currency 2 5 2 2" xfId="2089"/>
    <cellStyle name="Currency 2 5 2 2 2" xfId="18814"/>
    <cellStyle name="Currency 2 5 2 2 2 2" xfId="32544"/>
    <cellStyle name="Currency 2 5 2 2 2 2 2" xfId="51788"/>
    <cellStyle name="Currency 2 5 2 2 2 2 2 2" xfId="51789"/>
    <cellStyle name="Currency 2 5 2 2 2 2 3" xfId="51790"/>
    <cellStyle name="Currency 2 5 2 2 2 3" xfId="51791"/>
    <cellStyle name="Currency 2 5 2 2 2 3 2" xfId="51792"/>
    <cellStyle name="Currency 2 5 2 2 2 4" xfId="51793"/>
    <cellStyle name="Currency 2 5 2 2 3" xfId="24099"/>
    <cellStyle name="Currency 2 5 2 2 3 2" xfId="51794"/>
    <cellStyle name="Currency 2 5 2 2 3 2 2" xfId="51795"/>
    <cellStyle name="Currency 2 5 2 2 3 3" xfId="51796"/>
    <cellStyle name="Currency 2 5 2 2 4" xfId="51797"/>
    <cellStyle name="Currency 2 5 2 2 4 2" xfId="51798"/>
    <cellStyle name="Currency 2 5 2 2 5" xfId="51799"/>
    <cellStyle name="Currency 2 5 2 3" xfId="2090"/>
    <cellStyle name="Currency 2 5 2 3 2" xfId="18682"/>
    <cellStyle name="Currency 2 5 2 3 2 2" xfId="29549"/>
    <cellStyle name="Currency 2 5 2 3 2 2 2" xfId="51800"/>
    <cellStyle name="Currency 2 5 2 3 2 2 2 2" xfId="51801"/>
    <cellStyle name="Currency 2 5 2 3 2 2 3" xfId="51802"/>
    <cellStyle name="Currency 2 5 2 3 2 3" xfId="51803"/>
    <cellStyle name="Currency 2 5 2 3 2 3 2" xfId="51804"/>
    <cellStyle name="Currency 2 5 2 3 2 4" xfId="51805"/>
    <cellStyle name="Currency 2 5 2 3 3" xfId="21807"/>
    <cellStyle name="Currency 2 5 2 3 3 2" xfId="51806"/>
    <cellStyle name="Currency 2 5 2 3 3 2 2" xfId="51807"/>
    <cellStyle name="Currency 2 5 2 3 3 3" xfId="51808"/>
    <cellStyle name="Currency 2 5 2 3 4" xfId="51809"/>
    <cellStyle name="Currency 2 5 2 3 4 2" xfId="51810"/>
    <cellStyle name="Currency 2 5 2 3 5" xfId="51811"/>
    <cellStyle name="Currency 2 5 2 4" xfId="18522"/>
    <cellStyle name="Currency 2 5 2 4 2" xfId="27758"/>
    <cellStyle name="Currency 2 5 2 4 2 2" xfId="51812"/>
    <cellStyle name="Currency 2 5 2 4 2 2 2" xfId="51813"/>
    <cellStyle name="Currency 2 5 2 4 2 3" xfId="51814"/>
    <cellStyle name="Currency 2 5 2 4 3" xfId="51815"/>
    <cellStyle name="Currency 2 5 2 4 3 2" xfId="51816"/>
    <cellStyle name="Currency 2 5 2 4 4" xfId="51817"/>
    <cellStyle name="Currency 2 5 2 5" xfId="20451"/>
    <cellStyle name="Currency 2 5 2 5 2" xfId="51818"/>
    <cellStyle name="Currency 2 5 2 5 2 2" xfId="51819"/>
    <cellStyle name="Currency 2 5 2 5 3" xfId="51820"/>
    <cellStyle name="Currency 2 5 2 6" xfId="51821"/>
    <cellStyle name="Currency 2 5 2 6 2" xfId="51822"/>
    <cellStyle name="Currency 2 5 2 7" xfId="51823"/>
    <cellStyle name="Currency 2 5 3" xfId="2091"/>
    <cellStyle name="Currency 2 5 3 2" xfId="2092"/>
    <cellStyle name="Currency 2 5 3 2 2" xfId="18724"/>
    <cellStyle name="Currency 2 5 3 2 2 2" xfId="30211"/>
    <cellStyle name="Currency 2 5 3 2 2 2 2" xfId="51824"/>
    <cellStyle name="Currency 2 5 3 2 2 2 2 2" xfId="51825"/>
    <cellStyle name="Currency 2 5 3 2 2 2 3" xfId="51826"/>
    <cellStyle name="Currency 2 5 3 2 2 3" xfId="51827"/>
    <cellStyle name="Currency 2 5 3 2 2 3 2" xfId="51828"/>
    <cellStyle name="Currency 2 5 3 2 2 4" xfId="51829"/>
    <cellStyle name="Currency 2 5 3 2 3" xfId="22274"/>
    <cellStyle name="Currency 2 5 3 2 3 2" xfId="51830"/>
    <cellStyle name="Currency 2 5 3 2 3 2 2" xfId="51831"/>
    <cellStyle name="Currency 2 5 3 2 3 3" xfId="51832"/>
    <cellStyle name="Currency 2 5 3 2 4" xfId="51833"/>
    <cellStyle name="Currency 2 5 3 2 4 2" xfId="51834"/>
    <cellStyle name="Currency 2 5 3 2 5" xfId="51835"/>
    <cellStyle name="Currency 2 5 3 3" xfId="18564"/>
    <cellStyle name="Currency 2 5 3 3 2" xfId="28406"/>
    <cellStyle name="Currency 2 5 3 3 2 2" xfId="51836"/>
    <cellStyle name="Currency 2 5 3 3 2 2 2" xfId="51837"/>
    <cellStyle name="Currency 2 5 3 3 2 3" xfId="51838"/>
    <cellStyle name="Currency 2 5 3 3 3" xfId="51839"/>
    <cellStyle name="Currency 2 5 3 3 3 2" xfId="51840"/>
    <cellStyle name="Currency 2 5 3 3 4" xfId="51841"/>
    <cellStyle name="Currency 2 5 3 4" xfId="20906"/>
    <cellStyle name="Currency 2 5 3 4 2" xfId="51842"/>
    <cellStyle name="Currency 2 5 3 4 2 2" xfId="51843"/>
    <cellStyle name="Currency 2 5 3 4 3" xfId="51844"/>
    <cellStyle name="Currency 2 5 3 5" xfId="51845"/>
    <cellStyle name="Currency 2 5 3 5 2" xfId="51846"/>
    <cellStyle name="Currency 2 5 3 6" xfId="51847"/>
    <cellStyle name="Currency 2 5 4" xfId="2093"/>
    <cellStyle name="Currency 2 5 4 2" xfId="2094"/>
    <cellStyle name="Currency 2 5 4 2 2" xfId="18767"/>
    <cellStyle name="Currency 2 5 4 2 2 2" xfId="31455"/>
    <cellStyle name="Currency 2 5 4 2 2 2 2" xfId="51848"/>
    <cellStyle name="Currency 2 5 4 2 2 2 2 2" xfId="51849"/>
    <cellStyle name="Currency 2 5 4 2 2 2 3" xfId="51850"/>
    <cellStyle name="Currency 2 5 4 2 2 3" xfId="51851"/>
    <cellStyle name="Currency 2 5 4 2 2 3 2" xfId="51852"/>
    <cellStyle name="Currency 2 5 4 2 2 4" xfId="51853"/>
    <cellStyle name="Currency 2 5 4 2 3" xfId="23251"/>
    <cellStyle name="Currency 2 5 4 2 3 2" xfId="51854"/>
    <cellStyle name="Currency 2 5 4 2 3 2 2" xfId="51855"/>
    <cellStyle name="Currency 2 5 4 2 3 3" xfId="51856"/>
    <cellStyle name="Currency 2 5 4 2 4" xfId="51857"/>
    <cellStyle name="Currency 2 5 4 2 4 2" xfId="51858"/>
    <cellStyle name="Currency 2 5 4 2 5" xfId="51859"/>
    <cellStyle name="Currency 2 5 4 3" xfId="18475"/>
    <cellStyle name="Currency 2 5 4 3 2" xfId="26694"/>
    <cellStyle name="Currency 2 5 4 3 2 2" xfId="51860"/>
    <cellStyle name="Currency 2 5 4 3 2 2 2" xfId="51861"/>
    <cellStyle name="Currency 2 5 4 3 2 3" xfId="51862"/>
    <cellStyle name="Currency 2 5 4 3 3" xfId="51863"/>
    <cellStyle name="Currency 2 5 4 3 3 2" xfId="51864"/>
    <cellStyle name="Currency 2 5 4 3 4" xfId="51865"/>
    <cellStyle name="Currency 2 5 4 4" xfId="19624"/>
    <cellStyle name="Currency 2 5 4 4 2" xfId="51866"/>
    <cellStyle name="Currency 2 5 4 4 2 2" xfId="51867"/>
    <cellStyle name="Currency 2 5 4 4 3" xfId="51868"/>
    <cellStyle name="Currency 2 5 4 5" xfId="51869"/>
    <cellStyle name="Currency 2 5 4 5 2" xfId="51870"/>
    <cellStyle name="Currency 2 5 4 6" xfId="51871"/>
    <cellStyle name="Currency 2 5 5" xfId="2095"/>
    <cellStyle name="Currency 2 5 5 2" xfId="18633"/>
    <cellStyle name="Currency 2 5 5 2 2" xfId="28669"/>
    <cellStyle name="Currency 2 5 5 2 2 2" xfId="51872"/>
    <cellStyle name="Currency 2 5 5 2 2 2 2" xfId="51873"/>
    <cellStyle name="Currency 2 5 5 2 2 3" xfId="51874"/>
    <cellStyle name="Currency 2 5 5 2 3" xfId="51875"/>
    <cellStyle name="Currency 2 5 5 2 3 2" xfId="51876"/>
    <cellStyle name="Currency 2 5 5 2 4" xfId="51877"/>
    <cellStyle name="Currency 2 5 5 3" xfId="21124"/>
    <cellStyle name="Currency 2 5 5 3 2" xfId="51878"/>
    <cellStyle name="Currency 2 5 5 3 2 2" xfId="51879"/>
    <cellStyle name="Currency 2 5 5 3 3" xfId="51880"/>
    <cellStyle name="Currency 2 5 5 4" xfId="51881"/>
    <cellStyle name="Currency 2 5 5 4 2" xfId="51882"/>
    <cellStyle name="Currency 2 5 5 5" xfId="51883"/>
    <cellStyle name="Currency 2 5 6" xfId="18431"/>
    <cellStyle name="Currency 2 5 6 2" xfId="26114"/>
    <cellStyle name="Currency 2 5 6 2 2" xfId="51884"/>
    <cellStyle name="Currency 2 5 6 2 2 2" xfId="51885"/>
    <cellStyle name="Currency 2 5 6 2 3" xfId="51886"/>
    <cellStyle name="Currency 2 5 6 3" xfId="51887"/>
    <cellStyle name="Currency 2 5 6 3 2" xfId="51888"/>
    <cellStyle name="Currency 2 5 6 4" xfId="51889"/>
    <cellStyle name="Currency 2 5 7" xfId="19160"/>
    <cellStyle name="Currency 2 5 7 2" xfId="51890"/>
    <cellStyle name="Currency 2 5 7 2 2" xfId="51891"/>
    <cellStyle name="Currency 2 5 7 3" xfId="51892"/>
    <cellStyle name="Currency 2 5 8" xfId="51893"/>
    <cellStyle name="Currency 2 5 8 2" xfId="51894"/>
    <cellStyle name="Currency 2 5 9" xfId="51895"/>
    <cellStyle name="Currency 2 6" xfId="2096"/>
    <cellStyle name="Currency 2 6 2" xfId="2097"/>
    <cellStyle name="Currency 2 6 2 2" xfId="2098"/>
    <cellStyle name="Currency 2 6 2 2 2" xfId="18816"/>
    <cellStyle name="Currency 2 6 2 2 2 2" xfId="32554"/>
    <cellStyle name="Currency 2 6 2 2 2 2 2" xfId="51896"/>
    <cellStyle name="Currency 2 6 2 2 2 2 2 2" xfId="51897"/>
    <cellStyle name="Currency 2 6 2 2 2 2 3" xfId="51898"/>
    <cellStyle name="Currency 2 6 2 2 2 3" xfId="51899"/>
    <cellStyle name="Currency 2 6 2 2 2 3 2" xfId="51900"/>
    <cellStyle name="Currency 2 6 2 2 2 4" xfId="51901"/>
    <cellStyle name="Currency 2 6 2 2 3" xfId="24107"/>
    <cellStyle name="Currency 2 6 2 2 3 2" xfId="51902"/>
    <cellStyle name="Currency 2 6 2 2 3 2 2" xfId="51903"/>
    <cellStyle name="Currency 2 6 2 2 3 3" xfId="51904"/>
    <cellStyle name="Currency 2 6 2 2 4" xfId="51905"/>
    <cellStyle name="Currency 2 6 2 2 4 2" xfId="51906"/>
    <cellStyle name="Currency 2 6 2 2 5" xfId="51907"/>
    <cellStyle name="Currency 2 6 2 3" xfId="2099"/>
    <cellStyle name="Currency 2 6 2 3 2" xfId="18684"/>
    <cellStyle name="Currency 2 6 2 3 2 2" xfId="29559"/>
    <cellStyle name="Currency 2 6 2 3 2 2 2" xfId="51908"/>
    <cellStyle name="Currency 2 6 2 3 2 2 2 2" xfId="51909"/>
    <cellStyle name="Currency 2 6 2 3 2 2 3" xfId="51910"/>
    <cellStyle name="Currency 2 6 2 3 2 3" xfId="51911"/>
    <cellStyle name="Currency 2 6 2 3 2 3 2" xfId="51912"/>
    <cellStyle name="Currency 2 6 2 3 2 4" xfId="51913"/>
    <cellStyle name="Currency 2 6 2 3 3" xfId="21815"/>
    <cellStyle name="Currency 2 6 2 3 3 2" xfId="51914"/>
    <cellStyle name="Currency 2 6 2 3 3 2 2" xfId="51915"/>
    <cellStyle name="Currency 2 6 2 3 3 3" xfId="51916"/>
    <cellStyle name="Currency 2 6 2 3 4" xfId="51917"/>
    <cellStyle name="Currency 2 6 2 3 4 2" xfId="51918"/>
    <cellStyle name="Currency 2 6 2 3 5" xfId="51919"/>
    <cellStyle name="Currency 2 6 2 4" xfId="18524"/>
    <cellStyle name="Currency 2 6 2 4 2" xfId="27768"/>
    <cellStyle name="Currency 2 6 2 4 2 2" xfId="51920"/>
    <cellStyle name="Currency 2 6 2 4 2 2 2" xfId="51921"/>
    <cellStyle name="Currency 2 6 2 4 2 3" xfId="51922"/>
    <cellStyle name="Currency 2 6 2 4 3" xfId="51923"/>
    <cellStyle name="Currency 2 6 2 4 3 2" xfId="51924"/>
    <cellStyle name="Currency 2 6 2 4 4" xfId="51925"/>
    <cellStyle name="Currency 2 6 2 5" xfId="20459"/>
    <cellStyle name="Currency 2 6 2 5 2" xfId="51926"/>
    <cellStyle name="Currency 2 6 2 5 2 2" xfId="51927"/>
    <cellStyle name="Currency 2 6 2 5 3" xfId="51928"/>
    <cellStyle name="Currency 2 6 2 6" xfId="51929"/>
    <cellStyle name="Currency 2 6 2 6 2" xfId="51930"/>
    <cellStyle name="Currency 2 6 2 7" xfId="51931"/>
    <cellStyle name="Currency 2 6 3" xfId="2100"/>
    <cellStyle name="Currency 2 6 3 2" xfId="2101"/>
    <cellStyle name="Currency 2 6 3 2 2" xfId="18726"/>
    <cellStyle name="Currency 2 6 3 2 2 2" xfId="30221"/>
    <cellStyle name="Currency 2 6 3 2 2 2 2" xfId="51932"/>
    <cellStyle name="Currency 2 6 3 2 2 2 2 2" xfId="51933"/>
    <cellStyle name="Currency 2 6 3 2 2 2 3" xfId="51934"/>
    <cellStyle name="Currency 2 6 3 2 2 3" xfId="51935"/>
    <cellStyle name="Currency 2 6 3 2 2 3 2" xfId="51936"/>
    <cellStyle name="Currency 2 6 3 2 2 4" xfId="51937"/>
    <cellStyle name="Currency 2 6 3 2 3" xfId="22282"/>
    <cellStyle name="Currency 2 6 3 2 3 2" xfId="51938"/>
    <cellStyle name="Currency 2 6 3 2 3 2 2" xfId="51939"/>
    <cellStyle name="Currency 2 6 3 2 3 3" xfId="51940"/>
    <cellStyle name="Currency 2 6 3 2 4" xfId="51941"/>
    <cellStyle name="Currency 2 6 3 2 4 2" xfId="51942"/>
    <cellStyle name="Currency 2 6 3 2 5" xfId="51943"/>
    <cellStyle name="Currency 2 6 3 3" xfId="18566"/>
    <cellStyle name="Currency 2 6 3 3 2" xfId="28416"/>
    <cellStyle name="Currency 2 6 3 3 2 2" xfId="51944"/>
    <cellStyle name="Currency 2 6 3 3 2 2 2" xfId="51945"/>
    <cellStyle name="Currency 2 6 3 3 2 3" xfId="51946"/>
    <cellStyle name="Currency 2 6 3 3 3" xfId="51947"/>
    <cellStyle name="Currency 2 6 3 3 3 2" xfId="51948"/>
    <cellStyle name="Currency 2 6 3 3 4" xfId="51949"/>
    <cellStyle name="Currency 2 6 3 4" xfId="20914"/>
    <cellStyle name="Currency 2 6 3 4 2" xfId="51950"/>
    <cellStyle name="Currency 2 6 3 4 2 2" xfId="51951"/>
    <cellStyle name="Currency 2 6 3 4 3" xfId="51952"/>
    <cellStyle name="Currency 2 6 3 5" xfId="51953"/>
    <cellStyle name="Currency 2 6 3 5 2" xfId="51954"/>
    <cellStyle name="Currency 2 6 3 6" xfId="51955"/>
    <cellStyle name="Currency 2 6 4" xfId="2102"/>
    <cellStyle name="Currency 2 6 4 2" xfId="2103"/>
    <cellStyle name="Currency 2 6 4 2 2" xfId="18769"/>
    <cellStyle name="Currency 2 6 4 2 2 2" xfId="31465"/>
    <cellStyle name="Currency 2 6 4 2 2 2 2" xfId="51956"/>
    <cellStyle name="Currency 2 6 4 2 2 2 2 2" xfId="51957"/>
    <cellStyle name="Currency 2 6 4 2 2 2 3" xfId="51958"/>
    <cellStyle name="Currency 2 6 4 2 2 3" xfId="51959"/>
    <cellStyle name="Currency 2 6 4 2 2 3 2" xfId="51960"/>
    <cellStyle name="Currency 2 6 4 2 2 4" xfId="51961"/>
    <cellStyle name="Currency 2 6 4 2 3" xfId="23259"/>
    <cellStyle name="Currency 2 6 4 2 3 2" xfId="51962"/>
    <cellStyle name="Currency 2 6 4 2 3 2 2" xfId="51963"/>
    <cellStyle name="Currency 2 6 4 2 3 3" xfId="51964"/>
    <cellStyle name="Currency 2 6 4 2 4" xfId="51965"/>
    <cellStyle name="Currency 2 6 4 2 4 2" xfId="51966"/>
    <cellStyle name="Currency 2 6 4 2 5" xfId="51967"/>
    <cellStyle name="Currency 2 6 4 3" xfId="18477"/>
    <cellStyle name="Currency 2 6 4 3 2" xfId="26704"/>
    <cellStyle name="Currency 2 6 4 3 2 2" xfId="51968"/>
    <cellStyle name="Currency 2 6 4 3 2 2 2" xfId="51969"/>
    <cellStyle name="Currency 2 6 4 3 2 3" xfId="51970"/>
    <cellStyle name="Currency 2 6 4 3 3" xfId="51971"/>
    <cellStyle name="Currency 2 6 4 3 3 2" xfId="51972"/>
    <cellStyle name="Currency 2 6 4 3 4" xfId="51973"/>
    <cellStyle name="Currency 2 6 4 4" xfId="19632"/>
    <cellStyle name="Currency 2 6 4 4 2" xfId="51974"/>
    <cellStyle name="Currency 2 6 4 4 2 2" xfId="51975"/>
    <cellStyle name="Currency 2 6 4 4 3" xfId="51976"/>
    <cellStyle name="Currency 2 6 4 5" xfId="51977"/>
    <cellStyle name="Currency 2 6 4 5 2" xfId="51978"/>
    <cellStyle name="Currency 2 6 4 6" xfId="51979"/>
    <cellStyle name="Currency 2 6 5" xfId="2104"/>
    <cellStyle name="Currency 2 6 5 2" xfId="18635"/>
    <cellStyle name="Currency 2 6 5 2 2" xfId="28671"/>
    <cellStyle name="Currency 2 6 5 2 2 2" xfId="51980"/>
    <cellStyle name="Currency 2 6 5 2 2 2 2" xfId="51981"/>
    <cellStyle name="Currency 2 6 5 2 2 3" xfId="51982"/>
    <cellStyle name="Currency 2 6 5 2 3" xfId="51983"/>
    <cellStyle name="Currency 2 6 5 2 3 2" xfId="51984"/>
    <cellStyle name="Currency 2 6 5 2 4" xfId="51985"/>
    <cellStyle name="Currency 2 6 5 3" xfId="21126"/>
    <cellStyle name="Currency 2 6 5 3 2" xfId="51986"/>
    <cellStyle name="Currency 2 6 5 3 2 2" xfId="51987"/>
    <cellStyle name="Currency 2 6 5 3 3" xfId="51988"/>
    <cellStyle name="Currency 2 6 5 4" xfId="51989"/>
    <cellStyle name="Currency 2 6 5 4 2" xfId="51990"/>
    <cellStyle name="Currency 2 6 5 5" xfId="51991"/>
    <cellStyle name="Currency 2 6 6" xfId="18433"/>
    <cellStyle name="Currency 2 6 6 2" xfId="26124"/>
    <cellStyle name="Currency 2 6 6 2 2" xfId="51992"/>
    <cellStyle name="Currency 2 6 6 2 2 2" xfId="51993"/>
    <cellStyle name="Currency 2 6 6 2 3" xfId="51994"/>
    <cellStyle name="Currency 2 6 6 3" xfId="51995"/>
    <cellStyle name="Currency 2 6 6 3 2" xfId="51996"/>
    <cellStyle name="Currency 2 6 6 4" xfId="51997"/>
    <cellStyle name="Currency 2 6 7" xfId="19168"/>
    <cellStyle name="Currency 2 6 7 2" xfId="51998"/>
    <cellStyle name="Currency 2 6 7 2 2" xfId="51999"/>
    <cellStyle name="Currency 2 6 7 3" xfId="52000"/>
    <cellStyle name="Currency 2 6 8" xfId="52001"/>
    <cellStyle name="Currency 2 6 8 2" xfId="52002"/>
    <cellStyle name="Currency 2 6 9" xfId="52003"/>
    <cellStyle name="Currency 2 7" xfId="2105"/>
    <cellStyle name="Currency 2 7 2" xfId="2106"/>
    <cellStyle name="Currency 2 7 2 2" xfId="18794"/>
    <cellStyle name="Currency 2 7 2 2 2" xfId="32260"/>
    <cellStyle name="Currency 2 7 2 2 2 2" xfId="52004"/>
    <cellStyle name="Currency 2 7 2 2 2 2 2" xfId="52005"/>
    <cellStyle name="Currency 2 7 2 2 2 3" xfId="52006"/>
    <cellStyle name="Currency 2 7 2 2 3" xfId="52007"/>
    <cellStyle name="Currency 2 7 2 2 3 2" xfId="52008"/>
    <cellStyle name="Currency 2 7 2 2 4" xfId="52009"/>
    <cellStyle name="Currency 2 7 2 3" xfId="23888"/>
    <cellStyle name="Currency 2 7 2 3 2" xfId="52010"/>
    <cellStyle name="Currency 2 7 2 3 2 2" xfId="52011"/>
    <cellStyle name="Currency 2 7 2 3 3" xfId="52012"/>
    <cellStyle name="Currency 2 7 2 4" xfId="52013"/>
    <cellStyle name="Currency 2 7 2 4 2" xfId="52014"/>
    <cellStyle name="Currency 2 7 2 5" xfId="52015"/>
    <cellStyle name="Currency 2 7 3" xfId="2107"/>
    <cellStyle name="Currency 2 7 3 2" xfId="18662"/>
    <cellStyle name="Currency 2 7 3 2 2" xfId="29265"/>
    <cellStyle name="Currency 2 7 3 2 2 2" xfId="52016"/>
    <cellStyle name="Currency 2 7 3 2 2 2 2" xfId="52017"/>
    <cellStyle name="Currency 2 7 3 2 2 3" xfId="52018"/>
    <cellStyle name="Currency 2 7 3 2 3" xfId="52019"/>
    <cellStyle name="Currency 2 7 3 2 3 2" xfId="52020"/>
    <cellStyle name="Currency 2 7 3 2 4" xfId="52021"/>
    <cellStyle name="Currency 2 7 3 3" xfId="21596"/>
    <cellStyle name="Currency 2 7 3 3 2" xfId="52022"/>
    <cellStyle name="Currency 2 7 3 3 2 2" xfId="52023"/>
    <cellStyle name="Currency 2 7 3 3 3" xfId="52024"/>
    <cellStyle name="Currency 2 7 3 4" xfId="52025"/>
    <cellStyle name="Currency 2 7 3 4 2" xfId="52026"/>
    <cellStyle name="Currency 2 7 3 5" xfId="52027"/>
    <cellStyle name="Currency 2 7 4" xfId="18502"/>
    <cellStyle name="Currency 2 7 4 2" xfId="27474"/>
    <cellStyle name="Currency 2 7 4 2 2" xfId="52028"/>
    <cellStyle name="Currency 2 7 4 2 2 2" xfId="52029"/>
    <cellStyle name="Currency 2 7 4 2 3" xfId="52030"/>
    <cellStyle name="Currency 2 7 4 3" xfId="52031"/>
    <cellStyle name="Currency 2 7 4 3 2" xfId="52032"/>
    <cellStyle name="Currency 2 7 4 4" xfId="52033"/>
    <cellStyle name="Currency 2 7 5" xfId="20240"/>
    <cellStyle name="Currency 2 7 5 2" xfId="52034"/>
    <cellStyle name="Currency 2 7 5 2 2" xfId="52035"/>
    <cellStyle name="Currency 2 7 5 3" xfId="52036"/>
    <cellStyle name="Currency 2 7 6" xfId="52037"/>
    <cellStyle name="Currency 2 7 6 2" xfId="52038"/>
    <cellStyle name="Currency 2 7 7" xfId="52039"/>
    <cellStyle name="Currency 2 8" xfId="2108"/>
    <cellStyle name="Currency 2 8 2" xfId="2109"/>
    <cellStyle name="Currency 2 8 2 2" xfId="18703"/>
    <cellStyle name="Currency 2 8 2 2 2" xfId="29839"/>
    <cellStyle name="Currency 2 8 2 2 2 2" xfId="52040"/>
    <cellStyle name="Currency 2 8 2 2 2 2 2" xfId="52041"/>
    <cellStyle name="Currency 2 8 2 2 2 3" xfId="52042"/>
    <cellStyle name="Currency 2 8 2 2 3" xfId="52043"/>
    <cellStyle name="Currency 2 8 2 2 3 2" xfId="52044"/>
    <cellStyle name="Currency 2 8 2 2 4" xfId="52045"/>
    <cellStyle name="Currency 2 8 2 3" xfId="21979"/>
    <cellStyle name="Currency 2 8 2 3 2" xfId="52046"/>
    <cellStyle name="Currency 2 8 2 3 2 2" xfId="52047"/>
    <cellStyle name="Currency 2 8 2 3 3" xfId="52048"/>
    <cellStyle name="Currency 2 8 2 4" xfId="52049"/>
    <cellStyle name="Currency 2 8 2 4 2" xfId="52050"/>
    <cellStyle name="Currency 2 8 2 5" xfId="52051"/>
    <cellStyle name="Currency 2 8 3" xfId="18543"/>
    <cellStyle name="Currency 2 8 3 2" xfId="28046"/>
    <cellStyle name="Currency 2 8 3 2 2" xfId="52052"/>
    <cellStyle name="Currency 2 8 3 2 2 2" xfId="52053"/>
    <cellStyle name="Currency 2 8 3 2 3" xfId="52054"/>
    <cellStyle name="Currency 2 8 3 3" xfId="52055"/>
    <cellStyle name="Currency 2 8 3 3 2" xfId="52056"/>
    <cellStyle name="Currency 2 8 3 4" xfId="52057"/>
    <cellStyle name="Currency 2 8 4" xfId="20621"/>
    <cellStyle name="Currency 2 8 4 2" xfId="52058"/>
    <cellStyle name="Currency 2 8 4 2 2" xfId="52059"/>
    <cellStyle name="Currency 2 8 4 3" xfId="52060"/>
    <cellStyle name="Currency 2 8 5" xfId="52061"/>
    <cellStyle name="Currency 2 8 5 2" xfId="52062"/>
    <cellStyle name="Currency 2 8 6" xfId="52063"/>
    <cellStyle name="Currency 2 9" xfId="2110"/>
    <cellStyle name="Currency 2 9 2" xfId="2111"/>
    <cellStyle name="Currency 2 9 2 2" xfId="18744"/>
    <cellStyle name="Currency 2 9 2 2 2" xfId="31070"/>
    <cellStyle name="Currency 2 9 2 2 2 2" xfId="52064"/>
    <cellStyle name="Currency 2 9 2 2 2 2 2" xfId="52065"/>
    <cellStyle name="Currency 2 9 2 2 2 3" xfId="52066"/>
    <cellStyle name="Currency 2 9 2 2 3" xfId="52067"/>
    <cellStyle name="Currency 2 9 2 2 3 2" xfId="52068"/>
    <cellStyle name="Currency 2 9 2 2 4" xfId="52069"/>
    <cellStyle name="Currency 2 9 2 3" xfId="22945"/>
    <cellStyle name="Currency 2 9 2 3 2" xfId="52070"/>
    <cellStyle name="Currency 2 9 2 3 2 2" xfId="52071"/>
    <cellStyle name="Currency 2 9 2 3 3" xfId="52072"/>
    <cellStyle name="Currency 2 9 2 4" xfId="52073"/>
    <cellStyle name="Currency 2 9 2 4 2" xfId="52074"/>
    <cellStyle name="Currency 2 9 2 5" xfId="52075"/>
    <cellStyle name="Currency 2 9 3" xfId="18452"/>
    <cellStyle name="Currency 2 9 3 2" xfId="26323"/>
    <cellStyle name="Currency 2 9 3 2 2" xfId="52076"/>
    <cellStyle name="Currency 2 9 3 2 2 2" xfId="52077"/>
    <cellStyle name="Currency 2 9 3 2 3" xfId="52078"/>
    <cellStyle name="Currency 2 9 3 3" xfId="52079"/>
    <cellStyle name="Currency 2 9 3 3 2" xfId="52080"/>
    <cellStyle name="Currency 2 9 3 4" xfId="52081"/>
    <cellStyle name="Currency 2 9 4" xfId="19328"/>
    <cellStyle name="Currency 2 9 4 2" xfId="52082"/>
    <cellStyle name="Currency 2 9 4 2 2" xfId="52083"/>
    <cellStyle name="Currency 2 9 4 3" xfId="52084"/>
    <cellStyle name="Currency 2 9 5" xfId="52085"/>
    <cellStyle name="Currency 2 9 5 2" xfId="52086"/>
    <cellStyle name="Currency 2 9 6" xfId="52087"/>
    <cellStyle name="Currency 3" xfId="9655"/>
    <cellStyle name="Currency 4" xfId="9656"/>
    <cellStyle name="Currency 4 2" xfId="52088"/>
    <cellStyle name="Currency 4 2 2" xfId="52089"/>
    <cellStyle name="Currency 4 3" xfId="52090"/>
    <cellStyle name="Currency 5" xfId="52091"/>
    <cellStyle name="Currency 5 2" xfId="52092"/>
    <cellStyle name="Currency 6" xfId="52093"/>
    <cellStyle name="Explanatory Text 2" xfId="2112"/>
    <cellStyle name="Explanatory Text 2 2" xfId="2113"/>
    <cellStyle name="Explanatory Text 2 3" xfId="2114"/>
    <cellStyle name="Explanatory Text 2 3 2" xfId="10522"/>
    <cellStyle name="Explanatory Text 3" xfId="2115"/>
    <cellStyle name="Explanatory Text 4" xfId="2116"/>
    <cellStyle name="Explanatory Text 4 2" xfId="2117"/>
    <cellStyle name="Explanatory Text 4 2 2" xfId="2118"/>
    <cellStyle name="Explanatory Text 4 2 3" xfId="2119"/>
    <cellStyle name="Explanatory Text 4 2 3 2" xfId="11033"/>
    <cellStyle name="Explanatory Text 5" xfId="2120"/>
    <cellStyle name="Explanatory Text 6" xfId="9657"/>
    <cellStyle name="Explanatory Text 7" xfId="9658"/>
    <cellStyle name="Good 2" xfId="2121"/>
    <cellStyle name="Good 2 2" xfId="2122"/>
    <cellStyle name="Good 2 3" xfId="2123"/>
    <cellStyle name="Good 2 3 2" xfId="10523"/>
    <cellStyle name="Good 3" xfId="2124"/>
    <cellStyle name="Good 4" xfId="2125"/>
    <cellStyle name="Good 4 2" xfId="2126"/>
    <cellStyle name="Good 4 2 2" xfId="2127"/>
    <cellStyle name="Good 4 2 3" xfId="2128"/>
    <cellStyle name="Good 4 2 3 2" xfId="11068"/>
    <cellStyle name="Good 5" xfId="2129"/>
    <cellStyle name="Good 6" xfId="9659"/>
    <cellStyle name="Good 7" xfId="9660"/>
    <cellStyle name="Heading 1 2" xfId="2130"/>
    <cellStyle name="Heading 1 2 2" xfId="2131"/>
    <cellStyle name="Heading 1 2 3" xfId="2132"/>
    <cellStyle name="Heading 1 2 3 2" xfId="10524"/>
    <cellStyle name="Heading 1 3" xfId="2133"/>
    <cellStyle name="Heading 1 4" xfId="2134"/>
    <cellStyle name="Heading 1 4 2" xfId="2135"/>
    <cellStyle name="Heading 1 4 2 2" xfId="2136"/>
    <cellStyle name="Heading 1 4 2 3" xfId="2137"/>
    <cellStyle name="Heading 1 4 2 3 2" xfId="10976"/>
    <cellStyle name="Heading 1 5" xfId="2138"/>
    <cellStyle name="Heading 1 6" xfId="9661"/>
    <cellStyle name="Heading 1 7" xfId="9662"/>
    <cellStyle name="Heading 2 2" xfId="2139"/>
    <cellStyle name="Heading 2 2 2" xfId="2140"/>
    <cellStyle name="Heading 2 2 3" xfId="2141"/>
    <cellStyle name="Heading 2 2 3 2" xfId="10525"/>
    <cellStyle name="Heading 2 3" xfId="2142"/>
    <cellStyle name="Heading 2 4" xfId="2143"/>
    <cellStyle name="Heading 2 4 2" xfId="2144"/>
    <cellStyle name="Heading 2 4 2 2" xfId="2145"/>
    <cellStyle name="Heading 2 4 2 3" xfId="2146"/>
    <cellStyle name="Heading 2 4 2 3 2" xfId="10968"/>
    <cellStyle name="Heading 2 5" xfId="2147"/>
    <cellStyle name="Heading 2 6" xfId="9663"/>
    <cellStyle name="Heading 2 7" xfId="9664"/>
    <cellStyle name="Heading 3 10" xfId="2148"/>
    <cellStyle name="Heading 3 10 2" xfId="2149"/>
    <cellStyle name="Heading 3 10 2 2" xfId="2150"/>
    <cellStyle name="Heading 3 10 3" xfId="2151"/>
    <cellStyle name="Heading 3 11" xfId="2152"/>
    <cellStyle name="Heading 3 11 2" xfId="2153"/>
    <cellStyle name="Heading 3 11 2 2" xfId="2154"/>
    <cellStyle name="Heading 3 11 3" xfId="2155"/>
    <cellStyle name="Heading 3 11 3 2" xfId="2156"/>
    <cellStyle name="Heading 3 11 3 2 2" xfId="13932"/>
    <cellStyle name="Heading 3 11 3 3" xfId="11164"/>
    <cellStyle name="Heading 3 11 4" xfId="2157"/>
    <cellStyle name="Heading 3 12" xfId="2158"/>
    <cellStyle name="Heading 3 12 2" xfId="2159"/>
    <cellStyle name="Heading 3 12 2 2" xfId="2160"/>
    <cellStyle name="Heading 3 12 3" xfId="2161"/>
    <cellStyle name="Heading 3 12 3 2" xfId="2162"/>
    <cellStyle name="Heading 3 12 3 2 2" xfId="18271"/>
    <cellStyle name="Heading 3 12 3 3" xfId="10929"/>
    <cellStyle name="Heading 3 12 4" xfId="2163"/>
    <cellStyle name="Heading 3 13" xfId="2164"/>
    <cellStyle name="Heading 3 13 2" xfId="2165"/>
    <cellStyle name="Heading 3 13 2 2" xfId="2166"/>
    <cellStyle name="Heading 3 13 3" xfId="2167"/>
    <cellStyle name="Heading 3 13 3 2" xfId="2168"/>
    <cellStyle name="Heading 3 13 3 2 2" xfId="17904"/>
    <cellStyle name="Heading 3 13 3 3" xfId="11167"/>
    <cellStyle name="Heading 3 13 4" xfId="2169"/>
    <cellStyle name="Heading 3 14" xfId="9665"/>
    <cellStyle name="Heading 3 15" xfId="9666"/>
    <cellStyle name="Heading 3 2" xfId="2170"/>
    <cellStyle name="Heading 3 2 2" xfId="2171"/>
    <cellStyle name="Heading 3 2 2 2" xfId="2172"/>
    <cellStyle name="Heading 3 2 2 2 2" xfId="2173"/>
    <cellStyle name="Heading 3 2 2 2 2 2" xfId="2174"/>
    <cellStyle name="Heading 3 2 2 2 2 2 2" xfId="2175"/>
    <cellStyle name="Heading 3 2 2 2 2 3" xfId="2176"/>
    <cellStyle name="Heading 3 2 2 2 3" xfId="2177"/>
    <cellStyle name="Heading 3 2 2 2 3 2" xfId="2178"/>
    <cellStyle name="Heading 3 2 2 3" xfId="2179"/>
    <cellStyle name="Heading 3 2 2 3 2" xfId="2180"/>
    <cellStyle name="Heading 3 2 2 3 2 2" xfId="2181"/>
    <cellStyle name="Heading 3 2 2 3 3" xfId="2182"/>
    <cellStyle name="Heading 3 2 2 4" xfId="2183"/>
    <cellStyle name="Heading 3 2 2 4 2" xfId="2184"/>
    <cellStyle name="Heading 3 2 3" xfId="2185"/>
    <cellStyle name="Heading 3 2 3 2" xfId="2186"/>
    <cellStyle name="Heading 3 2 3 2 2" xfId="2187"/>
    <cellStyle name="Heading 3 2 3 2 2 2" xfId="2188"/>
    <cellStyle name="Heading 3 2 3 2 3" xfId="2189"/>
    <cellStyle name="Heading 3 2 3 3" xfId="2190"/>
    <cellStyle name="Heading 3 2 3 3 2" xfId="2191"/>
    <cellStyle name="Heading 3 2 4" xfId="2192"/>
    <cellStyle name="Heading 3 2 4 2" xfId="2193"/>
    <cellStyle name="Heading 3 2 4 2 2" xfId="2194"/>
    <cellStyle name="Heading 3 2 4 3" xfId="2195"/>
    <cellStyle name="Heading 3 2 5" xfId="2196"/>
    <cellStyle name="Heading 3 2 5 2" xfId="2197"/>
    <cellStyle name="Heading 3 2 6" xfId="2198"/>
    <cellStyle name="Heading 3 2 6 2" xfId="2199"/>
    <cellStyle name="Heading 3 2 6 2 2" xfId="15516"/>
    <cellStyle name="Heading 3 2 6 3" xfId="10526"/>
    <cellStyle name="Heading 3 3" xfId="2200"/>
    <cellStyle name="Heading 3 3 2" xfId="2201"/>
    <cellStyle name="Heading 3 3 2 2" xfId="2202"/>
    <cellStyle name="Heading 3 3 2 2 2" xfId="2203"/>
    <cellStyle name="Heading 3 3 2 2 2 2" xfId="2204"/>
    <cellStyle name="Heading 3 3 2 2 2 2 2" xfId="2205"/>
    <cellStyle name="Heading 3 3 2 2 2 3" xfId="2206"/>
    <cellStyle name="Heading 3 3 2 2 3" xfId="2207"/>
    <cellStyle name="Heading 3 3 2 2 3 2" xfId="2208"/>
    <cellStyle name="Heading 3 3 2 3" xfId="2209"/>
    <cellStyle name="Heading 3 3 2 3 2" xfId="2210"/>
    <cellStyle name="Heading 3 3 2 3 2 2" xfId="2211"/>
    <cellStyle name="Heading 3 3 2 3 3" xfId="2212"/>
    <cellStyle name="Heading 3 3 2 4" xfId="2213"/>
    <cellStyle name="Heading 3 3 2 4 2" xfId="2214"/>
    <cellStyle name="Heading 3 3 3" xfId="2215"/>
    <cellStyle name="Heading 3 3 3 2" xfId="2216"/>
    <cellStyle name="Heading 3 3 3 2 2" xfId="2217"/>
    <cellStyle name="Heading 3 3 3 2 2 2" xfId="2218"/>
    <cellStyle name="Heading 3 3 3 2 3" xfId="2219"/>
    <cellStyle name="Heading 3 3 3 3" xfId="2220"/>
    <cellStyle name="Heading 3 3 3 3 2" xfId="2221"/>
    <cellStyle name="Heading 3 3 4" xfId="2222"/>
    <cellStyle name="Heading 3 3 4 2" xfId="2223"/>
    <cellStyle name="Heading 3 3 4 2 2" xfId="2224"/>
    <cellStyle name="Heading 3 3 4 3" xfId="2225"/>
    <cellStyle name="Heading 3 3 5" xfId="2226"/>
    <cellStyle name="Heading 3 3 5 2" xfId="2227"/>
    <cellStyle name="Heading 3 4" xfId="2228"/>
    <cellStyle name="Heading 3 4 2" xfId="2229"/>
    <cellStyle name="Heading 3 4 2 2" xfId="2230"/>
    <cellStyle name="Heading 3 4 2 2 2" xfId="2231"/>
    <cellStyle name="Heading 3 4 2 2 2 2" xfId="2232"/>
    <cellStyle name="Heading 3 4 2 2 3" xfId="2233"/>
    <cellStyle name="Heading 3 4 2 3" xfId="2234"/>
    <cellStyle name="Heading 3 4 2 3 2" xfId="2235"/>
    <cellStyle name="Heading 3 4 3" xfId="2236"/>
    <cellStyle name="Heading 3 4 3 2" xfId="2237"/>
    <cellStyle name="Heading 3 4 3 2 2" xfId="2238"/>
    <cellStyle name="Heading 3 4 3 3" xfId="2239"/>
    <cellStyle name="Heading 3 4 4" xfId="2240"/>
    <cellStyle name="Heading 3 4 4 2" xfId="2241"/>
    <cellStyle name="Heading 3 5" xfId="2242"/>
    <cellStyle name="Heading 3 5 2" xfId="2243"/>
    <cellStyle name="Heading 3 5 2 2" xfId="2244"/>
    <cellStyle name="Heading 3 5 2 2 2" xfId="2245"/>
    <cellStyle name="Heading 3 5 2 2 2 2" xfId="2246"/>
    <cellStyle name="Heading 3 5 2 2 3" xfId="2247"/>
    <cellStyle name="Heading 3 5 2 2 3 2" xfId="2248"/>
    <cellStyle name="Heading 3 5 2 2 3 2 2" xfId="18266"/>
    <cellStyle name="Heading 3 5 2 2 3 3" xfId="11101"/>
    <cellStyle name="Heading 3 5 2 2 4" xfId="2249"/>
    <cellStyle name="Heading 3 5 2 3" xfId="2250"/>
    <cellStyle name="Heading 3 5 2 3 2" xfId="2251"/>
    <cellStyle name="Heading 3 5 3" xfId="2252"/>
    <cellStyle name="Heading 3 5 3 2" xfId="2253"/>
    <cellStyle name="Heading 3 5 3 2 2" xfId="2254"/>
    <cellStyle name="Heading 3 5 3 3" xfId="2255"/>
    <cellStyle name="Heading 3 5 3 3 2" xfId="2256"/>
    <cellStyle name="Heading 3 5 3 3 2 2" xfId="17906"/>
    <cellStyle name="Heading 3 5 3 3 3" xfId="11019"/>
    <cellStyle name="Heading 3 5 3 4" xfId="2257"/>
    <cellStyle name="Heading 3 5 4" xfId="2258"/>
    <cellStyle name="Heading 3 5 4 2" xfId="2259"/>
    <cellStyle name="Heading 3 6" xfId="2260"/>
    <cellStyle name="Heading 3 6 2" xfId="2261"/>
    <cellStyle name="Heading 3 6 2 2" xfId="2262"/>
    <cellStyle name="Heading 3 7" xfId="2263"/>
    <cellStyle name="Heading 3 7 2" xfId="2264"/>
    <cellStyle name="Heading 3 7 2 2" xfId="2265"/>
    <cellStyle name="Heading 3 7 3" xfId="2266"/>
    <cellStyle name="Heading 3 7 3 2" xfId="2267"/>
    <cellStyle name="Heading 3 7 3 2 2" xfId="17578"/>
    <cellStyle name="Heading 3 7 3 3" xfId="10911"/>
    <cellStyle name="Heading 3 7 4" xfId="2268"/>
    <cellStyle name="Heading 3 8" xfId="2269"/>
    <cellStyle name="Heading 3 8 2" xfId="2270"/>
    <cellStyle name="Heading 3 8 2 2" xfId="2271"/>
    <cellStyle name="Heading 3 8 3" xfId="2272"/>
    <cellStyle name="Heading 3 8 3 2" xfId="2273"/>
    <cellStyle name="Heading 3 8 3 2 2" xfId="17839"/>
    <cellStyle name="Heading 3 8 3 3" xfId="10925"/>
    <cellStyle name="Heading 3 8 4" xfId="2274"/>
    <cellStyle name="Heading 3 9" xfId="2275"/>
    <cellStyle name="Heading 3 9 2" xfId="2276"/>
    <cellStyle name="Heading 3 9 2 2" xfId="2277"/>
    <cellStyle name="Heading 3 9 3" xfId="2278"/>
    <cellStyle name="Heading 3 9 3 2" xfId="2279"/>
    <cellStyle name="Heading 3 9 3 2 2" xfId="18047"/>
    <cellStyle name="Heading 3 9 3 3" xfId="10924"/>
    <cellStyle name="Heading 3 9 4" xfId="2280"/>
    <cellStyle name="Heading 4 2" xfId="2281"/>
    <cellStyle name="Heading 4 2 2" xfId="2282"/>
    <cellStyle name="Heading 4 2 3" xfId="2283"/>
    <cellStyle name="Heading 4 2 3 2" xfId="10527"/>
    <cellStyle name="Heading 4 3" xfId="2284"/>
    <cellStyle name="Heading 4 4" xfId="2285"/>
    <cellStyle name="Heading 4 4 2" xfId="2286"/>
    <cellStyle name="Heading 4 4 2 2" xfId="2287"/>
    <cellStyle name="Heading 4 4 2 3" xfId="2288"/>
    <cellStyle name="Heading 4 4 2 3 2" xfId="11064"/>
    <cellStyle name="Heading 4 5" xfId="2289"/>
    <cellStyle name="Heading 4 6" xfId="9667"/>
    <cellStyle name="Heading 4 7" xfId="9668"/>
    <cellStyle name="Input 10" xfId="2290"/>
    <cellStyle name="Input 10 10" xfId="15147"/>
    <cellStyle name="Input 10 2" xfId="2291"/>
    <cellStyle name="Input 10 2 2" xfId="2292"/>
    <cellStyle name="Input 10 2 2 2" xfId="32005"/>
    <cellStyle name="Input 10 2 2 2 2" xfId="47762"/>
    <cellStyle name="Input 10 2 2 3" xfId="23685"/>
    <cellStyle name="Input 10 2 2 3 2" xfId="39839"/>
    <cellStyle name="Input 10 2 2 4" xfId="15824"/>
    <cellStyle name="Input 10 2 2 5" xfId="18234"/>
    <cellStyle name="Input 10 2 3" xfId="2293"/>
    <cellStyle name="Input 10 2 3 2" xfId="33396"/>
    <cellStyle name="Input 10 2 3 2 2" xfId="49107"/>
    <cellStyle name="Input 10 2 3 3" xfId="24711"/>
    <cellStyle name="Input 10 2 3 3 2" xfId="40819"/>
    <cellStyle name="Input 10 2 3 4" xfId="17080"/>
    <cellStyle name="Input 10 2 3 5" xfId="10979"/>
    <cellStyle name="Input 10 2 4" xfId="2294"/>
    <cellStyle name="Input 10 2 4 2" xfId="29027"/>
    <cellStyle name="Input 10 2 4 2 2" xfId="44916"/>
    <cellStyle name="Input 10 2 4 3" xfId="21408"/>
    <cellStyle name="Input 10 2 4 3 2" xfId="37694"/>
    <cellStyle name="Input 10 2 4 4" xfId="13135"/>
    <cellStyle name="Input 10 2 4 5" xfId="15655"/>
    <cellStyle name="Input 10 2 5" xfId="27236"/>
    <cellStyle name="Input 10 2 5 2" xfId="43257"/>
    <cellStyle name="Input 10 2 6" xfId="20052"/>
    <cellStyle name="Input 10 2 6 2" xfId="36470"/>
    <cellStyle name="Input 10 2 7" xfId="11488"/>
    <cellStyle name="Input 10 2 8" xfId="12220"/>
    <cellStyle name="Input 10 3" xfId="2295"/>
    <cellStyle name="Input 10 3 2" xfId="2296"/>
    <cellStyle name="Input 10 3 2 2" xfId="31682"/>
    <cellStyle name="Input 10 3 2 2 2" xfId="47440"/>
    <cellStyle name="Input 10 3 2 3" xfId="23433"/>
    <cellStyle name="Input 10 3 2 3 2" xfId="39588"/>
    <cellStyle name="Input 10 3 2 4" xfId="15784"/>
    <cellStyle name="Input 10 3 3" xfId="2297"/>
    <cellStyle name="Input 10 3 3 2" xfId="34395"/>
    <cellStyle name="Input 10 3 3 2 2" xfId="50106"/>
    <cellStyle name="Input 10 3 3 3" xfId="25441"/>
    <cellStyle name="Input 10 3 3 3 2" xfId="41549"/>
    <cellStyle name="Input 10 3 3 4" xfId="34924"/>
    <cellStyle name="Input 10 3 4" xfId="2298"/>
    <cellStyle name="Input 10 3 4 2" xfId="28708"/>
    <cellStyle name="Input 10 3 4 2 2" xfId="44598"/>
    <cellStyle name="Input 10 3 4 3" xfId="21159"/>
    <cellStyle name="Input 10 3 4 3 2" xfId="37446"/>
    <cellStyle name="Input 10 3 4 4" xfId="17923"/>
    <cellStyle name="Input 10 3 5" xfId="26917"/>
    <cellStyle name="Input 10 3 5 2" xfId="42939"/>
    <cellStyle name="Input 10 3 6" xfId="19803"/>
    <cellStyle name="Input 10 3 6 2" xfId="36222"/>
    <cellStyle name="Input 10 3 7" xfId="16375"/>
    <cellStyle name="Input 10 4" xfId="2299"/>
    <cellStyle name="Input 10 4 2" xfId="2300"/>
    <cellStyle name="Input 10 4 2 2" xfId="32536"/>
    <cellStyle name="Input 10 4 2 2 2" xfId="48268"/>
    <cellStyle name="Input 10 4 2 3" xfId="24092"/>
    <cellStyle name="Input 10 4 2 3 2" xfId="40221"/>
    <cellStyle name="Input 10 4 2 4" xfId="10838"/>
    <cellStyle name="Input 10 4 3" xfId="2301"/>
    <cellStyle name="Input 10 4 3 2" xfId="34715"/>
    <cellStyle name="Input 10 4 3 2 2" xfId="50426"/>
    <cellStyle name="Input 10 4 3 3" xfId="25676"/>
    <cellStyle name="Input 10 4 3 3 2" xfId="41784"/>
    <cellStyle name="Input 10 4 3 4" xfId="35244"/>
    <cellStyle name="Input 10 4 4" xfId="2302"/>
    <cellStyle name="Input 10 4 4 2" xfId="29541"/>
    <cellStyle name="Input 10 4 4 2 2" xfId="45405"/>
    <cellStyle name="Input 10 4 4 3" xfId="21800"/>
    <cellStyle name="Input 10 4 4 3 2" xfId="38061"/>
    <cellStyle name="Input 10 4 4 4" xfId="10215"/>
    <cellStyle name="Input 10 4 5" xfId="27750"/>
    <cellStyle name="Input 10 4 5 2" xfId="43746"/>
    <cellStyle name="Input 10 4 6" xfId="20444"/>
    <cellStyle name="Input 10 4 6 2" xfId="36837"/>
    <cellStyle name="Input 10 4 7" xfId="13198"/>
    <cellStyle name="Input 10 5" xfId="2303"/>
    <cellStyle name="Input 10 5 2" xfId="2304"/>
    <cellStyle name="Input 10 5 2 2" xfId="33173"/>
    <cellStyle name="Input 10 5 2 2 2" xfId="48884"/>
    <cellStyle name="Input 10 5 2 3" xfId="24535"/>
    <cellStyle name="Input 10 5 2 3 2" xfId="40643"/>
    <cellStyle name="Input 10 5 2 4" xfId="12729"/>
    <cellStyle name="Input 10 5 3" xfId="2305"/>
    <cellStyle name="Input 10 5 3 2" xfId="30203"/>
    <cellStyle name="Input 10 5 3 2 2" xfId="46025"/>
    <cellStyle name="Input 10 5 3 3" xfId="22267"/>
    <cellStyle name="Input 10 5 3 3 2" xfId="38486"/>
    <cellStyle name="Input 10 5 3 4" xfId="16305"/>
    <cellStyle name="Input 10 5 4" xfId="28398"/>
    <cellStyle name="Input 10 5 4 2" xfId="44352"/>
    <cellStyle name="Input 10 5 5" xfId="20899"/>
    <cellStyle name="Input 10 5 5 2" xfId="37250"/>
    <cellStyle name="Input 10 5 6" xfId="9943"/>
    <cellStyle name="Input 10 6" xfId="2306"/>
    <cellStyle name="Input 10 6 2" xfId="2307"/>
    <cellStyle name="Input 10 6 2 2" xfId="34032"/>
    <cellStyle name="Input 10 6 2 2 2" xfId="49743"/>
    <cellStyle name="Input 10 6 2 3" xfId="25180"/>
    <cellStyle name="Input 10 6 2 3 2" xfId="41288"/>
    <cellStyle name="Input 10 6 2 4" xfId="17669"/>
    <cellStyle name="Input 10 6 2 5" xfId="13342"/>
    <cellStyle name="Input 10 6 3" xfId="2308"/>
    <cellStyle name="Input 10 6 3 2" xfId="31447"/>
    <cellStyle name="Input 10 6 3 2 2" xfId="47226"/>
    <cellStyle name="Input 10 6 3 3" xfId="23244"/>
    <cellStyle name="Input 10 6 3 3 2" xfId="39420"/>
    <cellStyle name="Input 10 6 3 4" xfId="15317"/>
    <cellStyle name="Input 10 6 3 5" xfId="13178"/>
    <cellStyle name="Input 10 6 4" xfId="26686"/>
    <cellStyle name="Input 10 6 4 2" xfId="42729"/>
    <cellStyle name="Input 10 6 5" xfId="19617"/>
    <cellStyle name="Input 10 6 5 2" xfId="36057"/>
    <cellStyle name="Input 10 6 6" xfId="10912"/>
    <cellStyle name="Input 10 6 7" xfId="11190"/>
    <cellStyle name="Input 10 7" xfId="2309"/>
    <cellStyle name="Input 10 7 2" xfId="30846"/>
    <cellStyle name="Input 10 7 2 2" xfId="46647"/>
    <cellStyle name="Input 10 7 3" xfId="22771"/>
    <cellStyle name="Input 10 7 3 2" xfId="38969"/>
    <cellStyle name="Input 10 7 4" xfId="11359"/>
    <cellStyle name="Input 10 8" xfId="26106"/>
    <cellStyle name="Input 10 8 2" xfId="42192"/>
    <cellStyle name="Input 10 9" xfId="19153"/>
    <cellStyle name="Input 10 9 2" xfId="35636"/>
    <cellStyle name="Input 11" xfId="2310"/>
    <cellStyle name="Input 11 10" xfId="11131"/>
    <cellStyle name="Input 11 2" xfId="2311"/>
    <cellStyle name="Input 11 2 2" xfId="2312"/>
    <cellStyle name="Input 11 2 2 2" xfId="32018"/>
    <cellStyle name="Input 11 2 2 2 2" xfId="47775"/>
    <cellStyle name="Input 11 2 2 3" xfId="23694"/>
    <cellStyle name="Input 11 2 2 3 2" xfId="39848"/>
    <cellStyle name="Input 11 2 2 4" xfId="15837"/>
    <cellStyle name="Input 11 2 2 5" xfId="12096"/>
    <cellStyle name="Input 11 2 3" xfId="2313"/>
    <cellStyle name="Input 11 2 3 2" xfId="34052"/>
    <cellStyle name="Input 11 2 3 2 2" xfId="49763"/>
    <cellStyle name="Input 11 2 3 3" xfId="25197"/>
    <cellStyle name="Input 11 2 3 3 2" xfId="41305"/>
    <cellStyle name="Input 11 2 3 4" xfId="17688"/>
    <cellStyle name="Input 11 2 3 5" xfId="14791"/>
    <cellStyle name="Input 11 2 4" xfId="2314"/>
    <cellStyle name="Input 11 2 4 2" xfId="29040"/>
    <cellStyle name="Input 11 2 4 2 2" xfId="44929"/>
    <cellStyle name="Input 11 2 4 3" xfId="21417"/>
    <cellStyle name="Input 11 2 4 3 2" xfId="37703"/>
    <cellStyle name="Input 11 2 4 4" xfId="13148"/>
    <cellStyle name="Input 11 2 4 5" xfId="13753"/>
    <cellStyle name="Input 11 2 5" xfId="27249"/>
    <cellStyle name="Input 11 2 5 2" xfId="43270"/>
    <cellStyle name="Input 11 2 6" xfId="20061"/>
    <cellStyle name="Input 11 2 6 2" xfId="36479"/>
    <cellStyle name="Input 11 2 7" xfId="11500"/>
    <cellStyle name="Input 11 2 8" xfId="10837"/>
    <cellStyle name="Input 11 3" xfId="2315"/>
    <cellStyle name="Input 11 3 2" xfId="2316"/>
    <cellStyle name="Input 11 3 2 2" xfId="32222"/>
    <cellStyle name="Input 11 3 2 2 2" xfId="47976"/>
    <cellStyle name="Input 11 3 2 3" xfId="23856"/>
    <cellStyle name="Input 11 3 2 3 2" xfId="40007"/>
    <cellStyle name="Input 11 3 2 4" xfId="9952"/>
    <cellStyle name="Input 11 3 3" xfId="2317"/>
    <cellStyle name="Input 11 3 3 2" xfId="33776"/>
    <cellStyle name="Input 11 3 3 2 2" xfId="49487"/>
    <cellStyle name="Input 11 3 3 3" xfId="24990"/>
    <cellStyle name="Input 11 3 3 3 2" xfId="41098"/>
    <cellStyle name="Input 11 3 3 4" xfId="14919"/>
    <cellStyle name="Input 11 3 4" xfId="2318"/>
    <cellStyle name="Input 11 3 4 2" xfId="29237"/>
    <cellStyle name="Input 11 3 4 2 2" xfId="45123"/>
    <cellStyle name="Input 11 3 4 3" xfId="21573"/>
    <cellStyle name="Input 11 3 4 3 2" xfId="37856"/>
    <cellStyle name="Input 11 3 4 4" xfId="10098"/>
    <cellStyle name="Input 11 3 5" xfId="27446"/>
    <cellStyle name="Input 11 3 5 2" xfId="43464"/>
    <cellStyle name="Input 11 3 6" xfId="20217"/>
    <cellStyle name="Input 11 3 6 2" xfId="36632"/>
    <cellStyle name="Input 11 3 7" xfId="10376"/>
    <cellStyle name="Input 11 4" xfId="2319"/>
    <cellStyle name="Input 11 4 2" xfId="2320"/>
    <cellStyle name="Input 11 4 2 2" xfId="32550"/>
    <cellStyle name="Input 11 4 2 2 2" xfId="48280"/>
    <cellStyle name="Input 11 4 2 3" xfId="24103"/>
    <cellStyle name="Input 11 4 2 3 2" xfId="40230"/>
    <cellStyle name="Input 11 4 2 4" xfId="15168"/>
    <cellStyle name="Input 11 4 3" xfId="2321"/>
    <cellStyle name="Input 11 4 3 2" xfId="30508"/>
    <cellStyle name="Input 11 4 3 2 2" xfId="46309"/>
    <cellStyle name="Input 11 4 3 3" xfId="22509"/>
    <cellStyle name="Input 11 4 3 3 2" xfId="38707"/>
    <cellStyle name="Input 11 4 3 4" xfId="10248"/>
    <cellStyle name="Input 11 4 4" xfId="2322"/>
    <cellStyle name="Input 11 4 4 2" xfId="29555"/>
    <cellStyle name="Input 11 4 4 2 2" xfId="45417"/>
    <cellStyle name="Input 11 4 4 3" xfId="21811"/>
    <cellStyle name="Input 11 4 4 3 2" xfId="38070"/>
    <cellStyle name="Input 11 4 4 4" xfId="14528"/>
    <cellStyle name="Input 11 4 5" xfId="27764"/>
    <cellStyle name="Input 11 4 5 2" xfId="43758"/>
    <cellStyle name="Input 11 4 6" xfId="20455"/>
    <cellStyle name="Input 11 4 6 2" xfId="36846"/>
    <cellStyle name="Input 11 4 7" xfId="16493"/>
    <cellStyle name="Input 11 5" xfId="2323"/>
    <cellStyle name="Input 11 5 2" xfId="2324"/>
    <cellStyle name="Input 11 5 2 2" xfId="33186"/>
    <cellStyle name="Input 11 5 2 2 2" xfId="48897"/>
    <cellStyle name="Input 11 5 2 3" xfId="24545"/>
    <cellStyle name="Input 11 5 2 3 2" xfId="40653"/>
    <cellStyle name="Input 11 5 2 4" xfId="10891"/>
    <cellStyle name="Input 11 5 3" xfId="2325"/>
    <cellStyle name="Input 11 5 3 2" xfId="30217"/>
    <cellStyle name="Input 11 5 3 2 2" xfId="46037"/>
    <cellStyle name="Input 11 5 3 3" xfId="22278"/>
    <cellStyle name="Input 11 5 3 3 2" xfId="38495"/>
    <cellStyle name="Input 11 5 3 4" xfId="11974"/>
    <cellStyle name="Input 11 5 4" xfId="28412"/>
    <cellStyle name="Input 11 5 4 2" xfId="44364"/>
    <cellStyle name="Input 11 5 5" xfId="20910"/>
    <cellStyle name="Input 11 5 5 2" xfId="37259"/>
    <cellStyle name="Input 11 5 6" xfId="11217"/>
    <cellStyle name="Input 11 6" xfId="2326"/>
    <cellStyle name="Input 11 6 2" xfId="2327"/>
    <cellStyle name="Input 11 6 2 2" xfId="33752"/>
    <cellStyle name="Input 11 6 2 2 2" xfId="49463"/>
    <cellStyle name="Input 11 6 2 3" xfId="24973"/>
    <cellStyle name="Input 11 6 2 3 2" xfId="41081"/>
    <cellStyle name="Input 11 6 2 4" xfId="17413"/>
    <cellStyle name="Input 11 6 2 5" xfId="10790"/>
    <cellStyle name="Input 11 6 3" xfId="2328"/>
    <cellStyle name="Input 11 6 3 2" xfId="31461"/>
    <cellStyle name="Input 11 6 3 2 2" xfId="47238"/>
    <cellStyle name="Input 11 6 3 3" xfId="23255"/>
    <cellStyle name="Input 11 6 3 3 2" xfId="39429"/>
    <cellStyle name="Input 11 6 3 4" xfId="15331"/>
    <cellStyle name="Input 11 6 3 5" xfId="16171"/>
    <cellStyle name="Input 11 6 4" xfId="26700"/>
    <cellStyle name="Input 11 6 4 2" xfId="42741"/>
    <cellStyle name="Input 11 6 5" xfId="19628"/>
    <cellStyle name="Input 11 6 5 2" xfId="36066"/>
    <cellStyle name="Input 11 6 6" xfId="10928"/>
    <cellStyle name="Input 11 6 7" xfId="17428"/>
    <cellStyle name="Input 11 7" xfId="2329"/>
    <cellStyle name="Input 11 7 2" xfId="30860"/>
    <cellStyle name="Input 11 7 2 2" xfId="46661"/>
    <cellStyle name="Input 11 7 3" xfId="22781"/>
    <cellStyle name="Input 11 7 3 2" xfId="38979"/>
    <cellStyle name="Input 11 7 4" xfId="15439"/>
    <cellStyle name="Input 11 8" xfId="26120"/>
    <cellStyle name="Input 11 8 2" xfId="42204"/>
    <cellStyle name="Input 11 9" xfId="19164"/>
    <cellStyle name="Input 11 9 2" xfId="35645"/>
    <cellStyle name="Input 12" xfId="2330"/>
    <cellStyle name="Input 12 2" xfId="2331"/>
    <cellStyle name="Input 12 2 2" xfId="2332"/>
    <cellStyle name="Input 12 2 2 2" xfId="32015"/>
    <cellStyle name="Input 12 2 2 2 2" xfId="47772"/>
    <cellStyle name="Input 12 2 2 3" xfId="23691"/>
    <cellStyle name="Input 12 2 2 3 2" xfId="39845"/>
    <cellStyle name="Input 12 2 2 4" xfId="13721"/>
    <cellStyle name="Input 12 2 3" xfId="2333"/>
    <cellStyle name="Input 12 2 3 2" xfId="33732"/>
    <cellStyle name="Input 12 2 3 2 2" xfId="49443"/>
    <cellStyle name="Input 12 2 3 3" xfId="24958"/>
    <cellStyle name="Input 12 2 3 3 2" xfId="41066"/>
    <cellStyle name="Input 12 2 3 4" xfId="12861"/>
    <cellStyle name="Input 12 2 4" xfId="2334"/>
    <cellStyle name="Input 12 2 4 2" xfId="29037"/>
    <cellStyle name="Input 12 2 4 2 2" xfId="44926"/>
    <cellStyle name="Input 12 2 4 3" xfId="21414"/>
    <cellStyle name="Input 12 2 4 3 2" xfId="37700"/>
    <cellStyle name="Input 12 2 4 4" xfId="17319"/>
    <cellStyle name="Input 12 2 5" xfId="27246"/>
    <cellStyle name="Input 12 2 5 2" xfId="43267"/>
    <cellStyle name="Input 12 2 6" xfId="20058"/>
    <cellStyle name="Input 12 2 6 2" xfId="36476"/>
    <cellStyle name="Input 12 2 7" xfId="14704"/>
    <cellStyle name="Input 12 3" xfId="2335"/>
    <cellStyle name="Input 12 3 2" xfId="2336"/>
    <cellStyle name="Input 12 3 2 2" xfId="32547"/>
    <cellStyle name="Input 12 3 2 2 2" xfId="48277"/>
    <cellStyle name="Input 12 3 2 3" xfId="24100"/>
    <cellStyle name="Input 12 3 2 3 2" xfId="40227"/>
    <cellStyle name="Input 12 3 2 4" xfId="11413"/>
    <cellStyle name="Input 12 3 3" xfId="2337"/>
    <cellStyle name="Input 12 3 3 2" xfId="34736"/>
    <cellStyle name="Input 12 3 3 2 2" xfId="50447"/>
    <cellStyle name="Input 12 3 3 3" xfId="25690"/>
    <cellStyle name="Input 12 3 3 3 2" xfId="41798"/>
    <cellStyle name="Input 12 3 3 4" xfId="35265"/>
    <cellStyle name="Input 12 3 4" xfId="2338"/>
    <cellStyle name="Input 12 3 4 2" xfId="29552"/>
    <cellStyle name="Input 12 3 4 2 2" xfId="45414"/>
    <cellStyle name="Input 12 3 4 3" xfId="21808"/>
    <cellStyle name="Input 12 3 4 3 2" xfId="38067"/>
    <cellStyle name="Input 12 3 4 4" xfId="16092"/>
    <cellStyle name="Input 12 3 5" xfId="27761"/>
    <cellStyle name="Input 12 3 5 2" xfId="43755"/>
    <cellStyle name="Input 12 3 6" xfId="20452"/>
    <cellStyle name="Input 12 3 6 2" xfId="36843"/>
    <cellStyle name="Input 12 3 7" xfId="12465"/>
    <cellStyle name="Input 12 4" xfId="2339"/>
    <cellStyle name="Input 12 4 2" xfId="2340"/>
    <cellStyle name="Input 12 4 2 2" xfId="33183"/>
    <cellStyle name="Input 12 4 2 2 2" xfId="48894"/>
    <cellStyle name="Input 12 4 2 3" xfId="24542"/>
    <cellStyle name="Input 12 4 2 3 2" xfId="40650"/>
    <cellStyle name="Input 12 4 2 4" xfId="14760"/>
    <cellStyle name="Input 12 4 3" xfId="2341"/>
    <cellStyle name="Input 12 4 3 2" xfId="30214"/>
    <cellStyle name="Input 12 4 3 2 2" xfId="46034"/>
    <cellStyle name="Input 12 4 3 3" xfId="22275"/>
    <cellStyle name="Input 12 4 3 3 2" xfId="38492"/>
    <cellStyle name="Input 12 4 3 4" xfId="12566"/>
    <cellStyle name="Input 12 4 4" xfId="28409"/>
    <cellStyle name="Input 12 4 4 2" xfId="44361"/>
    <cellStyle name="Input 12 4 5" xfId="20907"/>
    <cellStyle name="Input 12 4 5 2" xfId="37256"/>
    <cellStyle name="Input 12 4 6" xfId="12867"/>
    <cellStyle name="Input 12 5" xfId="2342"/>
    <cellStyle name="Input 12 5 2" xfId="2343"/>
    <cellStyle name="Input 12 5 2 2" xfId="34770"/>
    <cellStyle name="Input 12 5 2 2 2" xfId="50481"/>
    <cellStyle name="Input 12 5 2 3" xfId="25717"/>
    <cellStyle name="Input 12 5 2 3 2" xfId="41825"/>
    <cellStyle name="Input 12 5 2 4" xfId="35299"/>
    <cellStyle name="Input 12 5 3" xfId="2344"/>
    <cellStyle name="Input 12 5 3 2" xfId="31458"/>
    <cellStyle name="Input 12 5 3 2 2" xfId="47235"/>
    <cellStyle name="Input 12 5 3 3" xfId="23252"/>
    <cellStyle name="Input 12 5 3 3 2" xfId="39426"/>
    <cellStyle name="Input 12 5 3 4" xfId="12446"/>
    <cellStyle name="Input 12 5 4" xfId="26697"/>
    <cellStyle name="Input 12 5 4 2" xfId="42738"/>
    <cellStyle name="Input 12 5 5" xfId="19625"/>
    <cellStyle name="Input 12 5 5 2" xfId="36063"/>
    <cellStyle name="Input 12 5 6" xfId="13623"/>
    <cellStyle name="Input 12 6" xfId="2345"/>
    <cellStyle name="Input 12 6 2" xfId="30857"/>
    <cellStyle name="Input 12 6 2 2" xfId="46658"/>
    <cellStyle name="Input 12 6 3" xfId="22778"/>
    <cellStyle name="Input 12 6 3 2" xfId="38976"/>
    <cellStyle name="Input 12 6 4" xfId="15620"/>
    <cellStyle name="Input 12 7" xfId="26117"/>
    <cellStyle name="Input 12 7 2" xfId="42201"/>
    <cellStyle name="Input 12 8" xfId="19161"/>
    <cellStyle name="Input 12 8 2" xfId="35642"/>
    <cellStyle name="Input 12 9" xfId="15654"/>
    <cellStyle name="Input 13" xfId="2346"/>
    <cellStyle name="Input 13 10" xfId="17104"/>
    <cellStyle name="Input 13 2" xfId="2347"/>
    <cellStyle name="Input 13 2 2" xfId="2348"/>
    <cellStyle name="Input 13 2 2 2" xfId="32188"/>
    <cellStyle name="Input 13 2 2 2 2" xfId="47943"/>
    <cellStyle name="Input 13 2 2 3" xfId="23827"/>
    <cellStyle name="Input 13 2 2 3 2" xfId="39979"/>
    <cellStyle name="Input 13 2 2 4" xfId="15989"/>
    <cellStyle name="Input 13 2 2 5" xfId="17101"/>
    <cellStyle name="Input 13 2 3" xfId="2349"/>
    <cellStyle name="Input 13 2 3 2" xfId="34305"/>
    <cellStyle name="Input 13 2 3 2 2" xfId="50016"/>
    <cellStyle name="Input 13 2 3 3" xfId="25377"/>
    <cellStyle name="Input 13 2 3 3 2" xfId="41485"/>
    <cellStyle name="Input 13 2 3 4" xfId="17927"/>
    <cellStyle name="Input 13 2 3 5" xfId="34834"/>
    <cellStyle name="Input 13 2 4" xfId="2350"/>
    <cellStyle name="Input 13 2 4 2" xfId="29209"/>
    <cellStyle name="Input 13 2 4 2 2" xfId="45096"/>
    <cellStyle name="Input 13 2 4 3" xfId="21550"/>
    <cellStyle name="Input 13 2 4 3 2" xfId="37834"/>
    <cellStyle name="Input 13 2 4 4" xfId="13302"/>
    <cellStyle name="Input 13 2 4 5" xfId="14783"/>
    <cellStyle name="Input 13 2 5" xfId="27418"/>
    <cellStyle name="Input 13 2 5 2" xfId="43437"/>
    <cellStyle name="Input 13 2 6" xfId="20194"/>
    <cellStyle name="Input 13 2 6 2" xfId="36610"/>
    <cellStyle name="Input 13 2 7" xfId="11651"/>
    <cellStyle name="Input 13 2 8" xfId="17481"/>
    <cellStyle name="Input 13 3" xfId="2351"/>
    <cellStyle name="Input 13 3 2" xfId="2352"/>
    <cellStyle name="Input 13 3 2 2" xfId="31757"/>
    <cellStyle name="Input 13 3 2 2 2" xfId="47514"/>
    <cellStyle name="Input 13 3 2 3" xfId="23491"/>
    <cellStyle name="Input 13 3 2 3 2" xfId="39645"/>
    <cellStyle name="Input 13 3 2 4" xfId="13235"/>
    <cellStyle name="Input 13 3 3" xfId="2353"/>
    <cellStyle name="Input 13 3 3 2" xfId="32245"/>
    <cellStyle name="Input 13 3 3 2 2" xfId="47997"/>
    <cellStyle name="Input 13 3 3 3" xfId="23874"/>
    <cellStyle name="Input 13 3 3 3 2" xfId="40023"/>
    <cellStyle name="Input 13 3 3 4" xfId="17102"/>
    <cellStyle name="Input 13 3 4" xfId="2354"/>
    <cellStyle name="Input 13 3 4 2" xfId="28779"/>
    <cellStyle name="Input 13 3 4 2 2" xfId="44668"/>
    <cellStyle name="Input 13 3 4 3" xfId="21214"/>
    <cellStyle name="Input 13 3 4 3 2" xfId="37500"/>
    <cellStyle name="Input 13 3 4 4" xfId="13800"/>
    <cellStyle name="Input 13 3 5" xfId="26988"/>
    <cellStyle name="Input 13 3 5 2" xfId="43009"/>
    <cellStyle name="Input 13 3 6" xfId="19858"/>
    <cellStyle name="Input 13 3 6 2" xfId="36276"/>
    <cellStyle name="Input 13 3 7" xfId="12259"/>
    <cellStyle name="Input 13 4" xfId="2355"/>
    <cellStyle name="Input 13 4 2" xfId="2356"/>
    <cellStyle name="Input 13 4 2 2" xfId="32732"/>
    <cellStyle name="Input 13 4 2 2 2" xfId="48444"/>
    <cellStyle name="Input 13 4 2 3" xfId="24250"/>
    <cellStyle name="Input 13 4 2 3 2" xfId="40359"/>
    <cellStyle name="Input 13 4 2 4" xfId="11099"/>
    <cellStyle name="Input 13 4 3" xfId="2357"/>
    <cellStyle name="Input 13 4 3 2" xfId="33397"/>
    <cellStyle name="Input 13 4 3 2 2" xfId="49108"/>
    <cellStyle name="Input 13 4 3 3" xfId="24712"/>
    <cellStyle name="Input 13 4 3 3 2" xfId="40820"/>
    <cellStyle name="Input 13 4 3 4" xfId="14261"/>
    <cellStyle name="Input 13 4 4" xfId="2358"/>
    <cellStyle name="Input 13 4 4 2" xfId="29737"/>
    <cellStyle name="Input 13 4 4 2 2" xfId="45581"/>
    <cellStyle name="Input 13 4 4 3" xfId="21958"/>
    <cellStyle name="Input 13 4 4 3 2" xfId="38199"/>
    <cellStyle name="Input 13 4 4 4" xfId="13909"/>
    <cellStyle name="Input 13 4 5" xfId="27946"/>
    <cellStyle name="Input 13 4 5 2" xfId="43922"/>
    <cellStyle name="Input 13 4 6" xfId="20602"/>
    <cellStyle name="Input 13 4 6 2" xfId="36975"/>
    <cellStyle name="Input 13 4 7" xfId="13960"/>
    <cellStyle name="Input 13 5" xfId="2359"/>
    <cellStyle name="Input 13 5 2" xfId="2360"/>
    <cellStyle name="Input 13 5 2 2" xfId="33358"/>
    <cellStyle name="Input 13 5 2 2 2" xfId="49069"/>
    <cellStyle name="Input 13 5 2 3" xfId="24681"/>
    <cellStyle name="Input 13 5 2 3 2" xfId="40789"/>
    <cellStyle name="Input 13 5 2 4" xfId="16405"/>
    <cellStyle name="Input 13 5 3" xfId="2361"/>
    <cellStyle name="Input 13 5 3 2" xfId="30406"/>
    <cellStyle name="Input 13 5 3 2 2" xfId="46208"/>
    <cellStyle name="Input 13 5 3 3" xfId="22431"/>
    <cellStyle name="Input 13 5 3 3 2" xfId="38630"/>
    <cellStyle name="Input 13 5 3 4" xfId="12819"/>
    <cellStyle name="Input 13 5 4" xfId="28596"/>
    <cellStyle name="Input 13 5 4 2" xfId="44530"/>
    <cellStyle name="Input 13 5 5" xfId="21059"/>
    <cellStyle name="Input 13 5 5 2" xfId="37390"/>
    <cellStyle name="Input 13 5 6" xfId="15977"/>
    <cellStyle name="Input 13 6" xfId="2362"/>
    <cellStyle name="Input 13 6 2" xfId="2363"/>
    <cellStyle name="Input 13 6 2 2" xfId="33850"/>
    <cellStyle name="Input 13 6 2 2 2" xfId="49561"/>
    <cellStyle name="Input 13 6 2 3" xfId="25042"/>
    <cellStyle name="Input 13 6 2 3 2" xfId="41150"/>
    <cellStyle name="Input 13 6 2 4" xfId="17500"/>
    <cellStyle name="Input 13 6 2 5" xfId="11361"/>
    <cellStyle name="Input 13 6 3" xfId="2364"/>
    <cellStyle name="Input 13 6 3 2" xfId="31643"/>
    <cellStyle name="Input 13 6 3 2 2" xfId="47402"/>
    <cellStyle name="Input 13 6 3 3" xfId="23402"/>
    <cellStyle name="Input 13 6 3 3 2" xfId="39558"/>
    <cellStyle name="Input 13 6 3 4" xfId="15499"/>
    <cellStyle name="Input 13 6 3 5" xfId="14598"/>
    <cellStyle name="Input 13 6 4" xfId="26882"/>
    <cellStyle name="Input 13 6 4 2" xfId="42905"/>
    <cellStyle name="Input 13 6 5" xfId="19775"/>
    <cellStyle name="Input 13 6 5 2" xfId="36195"/>
    <cellStyle name="Input 13 6 6" xfId="11155"/>
    <cellStyle name="Input 13 6 7" xfId="17475"/>
    <cellStyle name="Input 13 7" xfId="2365"/>
    <cellStyle name="Input 13 7 2" xfId="31049"/>
    <cellStyle name="Input 13 7 2 2" xfId="46850"/>
    <cellStyle name="Input 13 7 3" xfId="22929"/>
    <cellStyle name="Input 13 7 3 2" xfId="39127"/>
    <cellStyle name="Input 13 7 4" xfId="10449"/>
    <cellStyle name="Input 13 8" xfId="26302"/>
    <cellStyle name="Input 13 8 2" xfId="42368"/>
    <cellStyle name="Input 13 9" xfId="19311"/>
    <cellStyle name="Input 13 9 2" xfId="35774"/>
    <cellStyle name="Input 14" xfId="2366"/>
    <cellStyle name="Input 14 10" xfId="17060"/>
    <cellStyle name="Input 14 2" xfId="2367"/>
    <cellStyle name="Input 14 2 2" xfId="2368"/>
    <cellStyle name="Input 14 2 2 2" xfId="32197"/>
    <cellStyle name="Input 14 2 2 2 2" xfId="47952"/>
    <cellStyle name="Input 14 2 2 3" xfId="23835"/>
    <cellStyle name="Input 14 2 2 3 2" xfId="39987"/>
    <cellStyle name="Input 14 2 2 4" xfId="15998"/>
    <cellStyle name="Input 14 2 2 5" xfId="10621"/>
    <cellStyle name="Input 14 2 3" xfId="2369"/>
    <cellStyle name="Input 14 2 3 2" xfId="34179"/>
    <cellStyle name="Input 14 2 3 2 2" xfId="49890"/>
    <cellStyle name="Input 14 2 3 3" xfId="25289"/>
    <cellStyle name="Input 14 2 3 3 2" xfId="41397"/>
    <cellStyle name="Input 14 2 3 4" xfId="17805"/>
    <cellStyle name="Input 14 2 3 5" xfId="10313"/>
    <cellStyle name="Input 14 2 4" xfId="2370"/>
    <cellStyle name="Input 14 2 4 2" xfId="29218"/>
    <cellStyle name="Input 14 2 4 2 2" xfId="45105"/>
    <cellStyle name="Input 14 2 4 3" xfId="21558"/>
    <cellStyle name="Input 14 2 4 3 2" xfId="37842"/>
    <cellStyle name="Input 14 2 4 4" xfId="13311"/>
    <cellStyle name="Input 14 2 4 5" xfId="17184"/>
    <cellStyle name="Input 14 2 5" xfId="27427"/>
    <cellStyle name="Input 14 2 5 2" xfId="43446"/>
    <cellStyle name="Input 14 2 6" xfId="20202"/>
    <cellStyle name="Input 14 2 6 2" xfId="36618"/>
    <cellStyle name="Input 14 2 7" xfId="11660"/>
    <cellStyle name="Input 14 2 8" xfId="13972"/>
    <cellStyle name="Input 14 3" xfId="2371"/>
    <cellStyle name="Input 14 3 2" xfId="2372"/>
    <cellStyle name="Input 14 3 2 2" xfId="32251"/>
    <cellStyle name="Input 14 3 2 2 2" xfId="48003"/>
    <cellStyle name="Input 14 3 2 3" xfId="23880"/>
    <cellStyle name="Input 14 3 2 3 2" xfId="40029"/>
    <cellStyle name="Input 14 3 2 4" xfId="9848"/>
    <cellStyle name="Input 14 3 3" xfId="2373"/>
    <cellStyle name="Input 14 3 3 2" xfId="33942"/>
    <cellStyle name="Input 14 3 3 2 2" xfId="49653"/>
    <cellStyle name="Input 14 3 3 3" xfId="25110"/>
    <cellStyle name="Input 14 3 3 3 2" xfId="41218"/>
    <cellStyle name="Input 14 3 3 4" xfId="14415"/>
    <cellStyle name="Input 14 3 4" xfId="2374"/>
    <cellStyle name="Input 14 3 4 2" xfId="29258"/>
    <cellStyle name="Input 14 3 4 2 2" xfId="45142"/>
    <cellStyle name="Input 14 3 4 3" xfId="21590"/>
    <cellStyle name="Input 14 3 4 3 2" xfId="37871"/>
    <cellStyle name="Input 14 3 4 4" xfId="12249"/>
    <cellStyle name="Input 14 3 5" xfId="27467"/>
    <cellStyle name="Input 14 3 5 2" xfId="43483"/>
    <cellStyle name="Input 14 3 6" xfId="20234"/>
    <cellStyle name="Input 14 3 6 2" xfId="36647"/>
    <cellStyle name="Input 14 3 7" xfId="11144"/>
    <cellStyle name="Input 14 4" xfId="2375"/>
    <cellStyle name="Input 14 4 2" xfId="2376"/>
    <cellStyle name="Input 14 4 2 2" xfId="32741"/>
    <cellStyle name="Input 14 4 2 2 2" xfId="48453"/>
    <cellStyle name="Input 14 4 2 3" xfId="24258"/>
    <cellStyle name="Input 14 4 2 3 2" xfId="40367"/>
    <cellStyle name="Input 14 4 2 4" xfId="17566"/>
    <cellStyle name="Input 14 4 3" xfId="2377"/>
    <cellStyle name="Input 14 4 3 2" xfId="33500"/>
    <cellStyle name="Input 14 4 3 2 2" xfId="49211"/>
    <cellStyle name="Input 14 4 3 3" xfId="24787"/>
    <cellStyle name="Input 14 4 3 3 2" xfId="40895"/>
    <cellStyle name="Input 14 4 3 4" xfId="13481"/>
    <cellStyle name="Input 14 4 4" xfId="2378"/>
    <cellStyle name="Input 14 4 4 2" xfId="29746"/>
    <cellStyle name="Input 14 4 4 2 2" xfId="45590"/>
    <cellStyle name="Input 14 4 4 3" xfId="21966"/>
    <cellStyle name="Input 14 4 4 3 2" xfId="38207"/>
    <cellStyle name="Input 14 4 4 4" xfId="13366"/>
    <cellStyle name="Input 14 4 5" xfId="27955"/>
    <cellStyle name="Input 14 4 5 2" xfId="43931"/>
    <cellStyle name="Input 14 4 6" xfId="20610"/>
    <cellStyle name="Input 14 4 6 2" xfId="36983"/>
    <cellStyle name="Input 14 4 7" xfId="15585"/>
    <cellStyle name="Input 14 5" xfId="2379"/>
    <cellStyle name="Input 14 5 2" xfId="2380"/>
    <cellStyle name="Input 14 5 2 2" xfId="33367"/>
    <cellStyle name="Input 14 5 2 2 2" xfId="49078"/>
    <cellStyle name="Input 14 5 2 3" xfId="24689"/>
    <cellStyle name="Input 14 5 2 3 2" xfId="40797"/>
    <cellStyle name="Input 14 5 2 4" xfId="16015"/>
    <cellStyle name="Input 14 5 3" xfId="2381"/>
    <cellStyle name="Input 14 5 3 2" xfId="30415"/>
    <cellStyle name="Input 14 5 3 2 2" xfId="46217"/>
    <cellStyle name="Input 14 5 3 3" xfId="22439"/>
    <cellStyle name="Input 14 5 3 3 2" xfId="38638"/>
    <cellStyle name="Input 14 5 3 4" xfId="12808"/>
    <cellStyle name="Input 14 5 4" xfId="28605"/>
    <cellStyle name="Input 14 5 4 2" xfId="44539"/>
    <cellStyle name="Input 14 5 5" xfId="21067"/>
    <cellStyle name="Input 14 5 5 2" xfId="37398"/>
    <cellStyle name="Input 14 5 6" xfId="12551"/>
    <cellStyle name="Input 14 6" xfId="2382"/>
    <cellStyle name="Input 14 6 2" xfId="2383"/>
    <cellStyle name="Input 14 6 2 2" xfId="33683"/>
    <cellStyle name="Input 14 6 2 2 2" xfId="49394"/>
    <cellStyle name="Input 14 6 2 3" xfId="24924"/>
    <cellStyle name="Input 14 6 2 3 2" xfId="41032"/>
    <cellStyle name="Input 14 6 2 4" xfId="17345"/>
    <cellStyle name="Input 14 6 2 5" xfId="15103"/>
    <cellStyle name="Input 14 6 3" xfId="2384"/>
    <cellStyle name="Input 14 6 3 2" xfId="31652"/>
    <cellStyle name="Input 14 6 3 2 2" xfId="47411"/>
    <cellStyle name="Input 14 6 3 3" xfId="23410"/>
    <cellStyle name="Input 14 6 3 3 2" xfId="39566"/>
    <cellStyle name="Input 14 6 3 4" xfId="15508"/>
    <cellStyle name="Input 14 6 3 5" xfId="15639"/>
    <cellStyle name="Input 14 6 4" xfId="26891"/>
    <cellStyle name="Input 14 6 4 2" xfId="42914"/>
    <cellStyle name="Input 14 6 5" xfId="19783"/>
    <cellStyle name="Input 14 6 5 2" xfId="36203"/>
    <cellStyle name="Input 14 6 6" xfId="11165"/>
    <cellStyle name="Input 14 6 7" xfId="12534"/>
    <cellStyle name="Input 14 7" xfId="2385"/>
    <cellStyle name="Input 14 7 2" xfId="31058"/>
    <cellStyle name="Input 14 7 2 2" xfId="46859"/>
    <cellStyle name="Input 14 7 3" xfId="22937"/>
    <cellStyle name="Input 14 7 3 2" xfId="39135"/>
    <cellStyle name="Input 14 7 4" xfId="17282"/>
    <cellStyle name="Input 14 8" xfId="26311"/>
    <cellStyle name="Input 14 8 2" xfId="42377"/>
    <cellStyle name="Input 14 9" xfId="19319"/>
    <cellStyle name="Input 14 9 2" xfId="35782"/>
    <cellStyle name="Input 15" xfId="2386"/>
    <cellStyle name="Input 15 10" xfId="11056"/>
    <cellStyle name="Input 15 2" xfId="2387"/>
    <cellStyle name="Input 15 2 2" xfId="2388"/>
    <cellStyle name="Input 15 2 2 2" xfId="32189"/>
    <cellStyle name="Input 15 2 2 2 2" xfId="47944"/>
    <cellStyle name="Input 15 2 2 3" xfId="23828"/>
    <cellStyle name="Input 15 2 2 3 2" xfId="39980"/>
    <cellStyle name="Input 15 2 2 4" xfId="15990"/>
    <cellStyle name="Input 15 2 2 5" xfId="10726"/>
    <cellStyle name="Input 15 2 3" xfId="2389"/>
    <cellStyle name="Input 15 2 3 2" xfId="34047"/>
    <cellStyle name="Input 15 2 3 2 2" xfId="49758"/>
    <cellStyle name="Input 15 2 3 3" xfId="25192"/>
    <cellStyle name="Input 15 2 3 3 2" xfId="41300"/>
    <cellStyle name="Input 15 2 3 4" xfId="17684"/>
    <cellStyle name="Input 15 2 3 5" xfId="13146"/>
    <cellStyle name="Input 15 2 4" xfId="2390"/>
    <cellStyle name="Input 15 2 4 2" xfId="29210"/>
    <cellStyle name="Input 15 2 4 2 2" xfId="45097"/>
    <cellStyle name="Input 15 2 4 3" xfId="21551"/>
    <cellStyle name="Input 15 2 4 3 2" xfId="37835"/>
    <cellStyle name="Input 15 2 4 4" xfId="13303"/>
    <cellStyle name="Input 15 2 4 5" xfId="14209"/>
    <cellStyle name="Input 15 2 5" xfId="27419"/>
    <cellStyle name="Input 15 2 5 2" xfId="43438"/>
    <cellStyle name="Input 15 2 6" xfId="20195"/>
    <cellStyle name="Input 15 2 6 2" xfId="36611"/>
    <cellStyle name="Input 15 2 7" xfId="11652"/>
    <cellStyle name="Input 15 2 8" xfId="15753"/>
    <cellStyle name="Input 15 3" xfId="2391"/>
    <cellStyle name="Input 15 3 2" xfId="2392"/>
    <cellStyle name="Input 15 3 2 2" xfId="32221"/>
    <cellStyle name="Input 15 3 2 2 2" xfId="47975"/>
    <cellStyle name="Input 15 3 2 3" xfId="23855"/>
    <cellStyle name="Input 15 3 2 3 2" xfId="40006"/>
    <cellStyle name="Input 15 3 2 4" xfId="10066"/>
    <cellStyle name="Input 15 3 3" xfId="2393"/>
    <cellStyle name="Input 15 3 3 2" xfId="34458"/>
    <cellStyle name="Input 15 3 3 2 2" xfId="50169"/>
    <cellStyle name="Input 15 3 3 3" xfId="25486"/>
    <cellStyle name="Input 15 3 3 3 2" xfId="41594"/>
    <cellStyle name="Input 15 3 3 4" xfId="34987"/>
    <cellStyle name="Input 15 3 4" xfId="2394"/>
    <cellStyle name="Input 15 3 4 2" xfId="29236"/>
    <cellStyle name="Input 15 3 4 2 2" xfId="45122"/>
    <cellStyle name="Input 15 3 4 3" xfId="21572"/>
    <cellStyle name="Input 15 3 4 3 2" xfId="37855"/>
    <cellStyle name="Input 15 3 4 4" xfId="11337"/>
    <cellStyle name="Input 15 3 5" xfId="27445"/>
    <cellStyle name="Input 15 3 5 2" xfId="43463"/>
    <cellStyle name="Input 15 3 6" xfId="20216"/>
    <cellStyle name="Input 15 3 6 2" xfId="36631"/>
    <cellStyle name="Input 15 3 7" xfId="17777"/>
    <cellStyle name="Input 15 4" xfId="2395"/>
    <cellStyle name="Input 15 4 2" xfId="2396"/>
    <cellStyle name="Input 15 4 2 2" xfId="32733"/>
    <cellStyle name="Input 15 4 2 2 2" xfId="48445"/>
    <cellStyle name="Input 15 4 2 3" xfId="24251"/>
    <cellStyle name="Input 15 4 2 3 2" xfId="40360"/>
    <cellStyle name="Input 15 4 2 4" xfId="14341"/>
    <cellStyle name="Input 15 4 3" xfId="2397"/>
    <cellStyle name="Input 15 4 3 2" xfId="29835"/>
    <cellStyle name="Input 15 4 3 2 2" xfId="45678"/>
    <cellStyle name="Input 15 4 3 3" xfId="21975"/>
    <cellStyle name="Input 15 4 3 3 2" xfId="38215"/>
    <cellStyle name="Input 15 4 3 4" xfId="10183"/>
    <cellStyle name="Input 15 4 4" xfId="2398"/>
    <cellStyle name="Input 15 4 4 2" xfId="29738"/>
    <cellStyle name="Input 15 4 4 2 2" xfId="45582"/>
    <cellStyle name="Input 15 4 4 3" xfId="21959"/>
    <cellStyle name="Input 15 4 4 3 2" xfId="38200"/>
    <cellStyle name="Input 15 4 4 4" xfId="18069"/>
    <cellStyle name="Input 15 4 5" xfId="27947"/>
    <cellStyle name="Input 15 4 5 2" xfId="43923"/>
    <cellStyle name="Input 15 4 6" xfId="20603"/>
    <cellStyle name="Input 15 4 6 2" xfId="36976"/>
    <cellStyle name="Input 15 4 7" xfId="16628"/>
    <cellStyle name="Input 15 5" xfId="2399"/>
    <cellStyle name="Input 15 5 2" xfId="2400"/>
    <cellStyle name="Input 15 5 2 2" xfId="33359"/>
    <cellStyle name="Input 15 5 2 2 2" xfId="49070"/>
    <cellStyle name="Input 15 5 2 3" xfId="24682"/>
    <cellStyle name="Input 15 5 2 3 2" xfId="40790"/>
    <cellStyle name="Input 15 5 2 4" xfId="12089"/>
    <cellStyle name="Input 15 5 3" xfId="2401"/>
    <cellStyle name="Input 15 5 3 2" xfId="30407"/>
    <cellStyle name="Input 15 5 3 2 2" xfId="46209"/>
    <cellStyle name="Input 15 5 3 3" xfId="22432"/>
    <cellStyle name="Input 15 5 3 3 2" xfId="38631"/>
    <cellStyle name="Input 15 5 3 4" xfId="15346"/>
    <cellStyle name="Input 15 5 4" xfId="28597"/>
    <cellStyle name="Input 15 5 4 2" xfId="44531"/>
    <cellStyle name="Input 15 5 5" xfId="21060"/>
    <cellStyle name="Input 15 5 5 2" xfId="37391"/>
    <cellStyle name="Input 15 5 6" xfId="11638"/>
    <cellStyle name="Input 15 6" xfId="2402"/>
    <cellStyle name="Input 15 6 2" xfId="2403"/>
    <cellStyle name="Input 15 6 2 2" xfId="34751"/>
    <cellStyle name="Input 15 6 2 2 2" xfId="50462"/>
    <cellStyle name="Input 15 6 2 3" xfId="25704"/>
    <cellStyle name="Input 15 6 2 3 2" xfId="41812"/>
    <cellStyle name="Input 15 6 2 4" xfId="18343"/>
    <cellStyle name="Input 15 6 2 5" xfId="35280"/>
    <cellStyle name="Input 15 6 3" xfId="2404"/>
    <cellStyle name="Input 15 6 3 2" xfId="31644"/>
    <cellStyle name="Input 15 6 3 2 2" xfId="47403"/>
    <cellStyle name="Input 15 6 3 3" xfId="23403"/>
    <cellStyle name="Input 15 6 3 3 2" xfId="39559"/>
    <cellStyle name="Input 15 6 3 4" xfId="15500"/>
    <cellStyle name="Input 15 6 3 5" xfId="15130"/>
    <cellStyle name="Input 15 6 4" xfId="26883"/>
    <cellStyle name="Input 15 6 4 2" xfId="42906"/>
    <cellStyle name="Input 15 6 5" xfId="19776"/>
    <cellStyle name="Input 15 6 5 2" xfId="36196"/>
    <cellStyle name="Input 15 6 6" xfId="11156"/>
    <cellStyle name="Input 15 6 7" xfId="15958"/>
    <cellStyle name="Input 15 7" xfId="2405"/>
    <cellStyle name="Input 15 7 2" xfId="31050"/>
    <cellStyle name="Input 15 7 2 2" xfId="46851"/>
    <cellStyle name="Input 15 7 3" xfId="22930"/>
    <cellStyle name="Input 15 7 3 2" xfId="39128"/>
    <cellStyle name="Input 15 7 4" xfId="14751"/>
    <cellStyle name="Input 15 8" xfId="26303"/>
    <cellStyle name="Input 15 8 2" xfId="42369"/>
    <cellStyle name="Input 15 9" xfId="19312"/>
    <cellStyle name="Input 15 9 2" xfId="35775"/>
    <cellStyle name="Input 16" xfId="2406"/>
    <cellStyle name="Input 16 10" xfId="13702"/>
    <cellStyle name="Input 16 2" xfId="2407"/>
    <cellStyle name="Input 16 2 2" xfId="2408"/>
    <cellStyle name="Input 16 2 2 2" xfId="32193"/>
    <cellStyle name="Input 16 2 2 2 2" xfId="47948"/>
    <cellStyle name="Input 16 2 2 3" xfId="23831"/>
    <cellStyle name="Input 16 2 2 3 2" xfId="39983"/>
    <cellStyle name="Input 16 2 2 4" xfId="15994"/>
    <cellStyle name="Input 16 2 2 5" xfId="10435"/>
    <cellStyle name="Input 16 2 3" xfId="2409"/>
    <cellStyle name="Input 16 2 3 2" xfId="34007"/>
    <cellStyle name="Input 16 2 3 2 2" xfId="49718"/>
    <cellStyle name="Input 16 2 3 3" xfId="25160"/>
    <cellStyle name="Input 16 2 3 3 2" xfId="41268"/>
    <cellStyle name="Input 16 2 3 4" xfId="17644"/>
    <cellStyle name="Input 16 2 3 5" xfId="17506"/>
    <cellStyle name="Input 16 2 4" xfId="2410"/>
    <cellStyle name="Input 16 2 4 2" xfId="29214"/>
    <cellStyle name="Input 16 2 4 2 2" xfId="45101"/>
    <cellStyle name="Input 16 2 4 3" xfId="21554"/>
    <cellStyle name="Input 16 2 4 3 2" xfId="37838"/>
    <cellStyle name="Input 16 2 4 4" xfId="13307"/>
    <cellStyle name="Input 16 2 4 5" xfId="13600"/>
    <cellStyle name="Input 16 2 5" xfId="27423"/>
    <cellStyle name="Input 16 2 5 2" xfId="43442"/>
    <cellStyle name="Input 16 2 6" xfId="20198"/>
    <cellStyle name="Input 16 2 6 2" xfId="36614"/>
    <cellStyle name="Input 16 2 7" xfId="11656"/>
    <cellStyle name="Input 16 2 8" xfId="14552"/>
    <cellStyle name="Input 16 3" xfId="2411"/>
    <cellStyle name="Input 16 3 2" xfId="2412"/>
    <cellStyle name="Input 16 3 2 2" xfId="32054"/>
    <cellStyle name="Input 16 3 2 2 2" xfId="47811"/>
    <cellStyle name="Input 16 3 2 3" xfId="23722"/>
    <cellStyle name="Input 16 3 2 3 2" xfId="39876"/>
    <cellStyle name="Input 16 3 2 4" xfId="17516"/>
    <cellStyle name="Input 16 3 3" xfId="2413"/>
    <cellStyle name="Input 16 3 3 2" xfId="34463"/>
    <cellStyle name="Input 16 3 3 2 2" xfId="50174"/>
    <cellStyle name="Input 16 3 3 3" xfId="25490"/>
    <cellStyle name="Input 16 3 3 3 2" xfId="41598"/>
    <cellStyle name="Input 16 3 3 4" xfId="34992"/>
    <cellStyle name="Input 16 3 4" xfId="2414"/>
    <cellStyle name="Input 16 3 4 2" xfId="29076"/>
    <cellStyle name="Input 16 3 4 2 2" xfId="44965"/>
    <cellStyle name="Input 16 3 4 3" xfId="21445"/>
    <cellStyle name="Input 16 3 4 3 2" xfId="37731"/>
    <cellStyle name="Input 16 3 4 4" xfId="12258"/>
    <cellStyle name="Input 16 3 5" xfId="27285"/>
    <cellStyle name="Input 16 3 5 2" xfId="43306"/>
    <cellStyle name="Input 16 3 6" xfId="20089"/>
    <cellStyle name="Input 16 3 6 2" xfId="36507"/>
    <cellStyle name="Input 16 3 7" xfId="13862"/>
    <cellStyle name="Input 16 4" xfId="2415"/>
    <cellStyle name="Input 16 4 2" xfId="2416"/>
    <cellStyle name="Input 16 4 2 2" xfId="32737"/>
    <cellStyle name="Input 16 4 2 2 2" xfId="48449"/>
    <cellStyle name="Input 16 4 2 3" xfId="24254"/>
    <cellStyle name="Input 16 4 2 3 2" xfId="40363"/>
    <cellStyle name="Input 16 4 2 4" xfId="14475"/>
    <cellStyle name="Input 16 4 3" xfId="2417"/>
    <cellStyle name="Input 16 4 3 2" xfId="33868"/>
    <cellStyle name="Input 16 4 3 2 2" xfId="49579"/>
    <cellStyle name="Input 16 4 3 3" xfId="25057"/>
    <cellStyle name="Input 16 4 3 3 2" xfId="41165"/>
    <cellStyle name="Input 16 4 3 4" xfId="12704"/>
    <cellStyle name="Input 16 4 4" xfId="2418"/>
    <cellStyle name="Input 16 4 4 2" xfId="29742"/>
    <cellStyle name="Input 16 4 4 2 2" xfId="45586"/>
    <cellStyle name="Input 16 4 4 3" xfId="21962"/>
    <cellStyle name="Input 16 4 4 3 2" xfId="38203"/>
    <cellStyle name="Input 16 4 4 4" xfId="13902"/>
    <cellStyle name="Input 16 4 5" xfId="27951"/>
    <cellStyle name="Input 16 4 5 2" xfId="43927"/>
    <cellStyle name="Input 16 4 6" xfId="20606"/>
    <cellStyle name="Input 16 4 6 2" xfId="36979"/>
    <cellStyle name="Input 16 4 7" xfId="16098"/>
    <cellStyle name="Input 16 5" xfId="2419"/>
    <cellStyle name="Input 16 5 2" xfId="2420"/>
    <cellStyle name="Input 16 5 2 2" xfId="33363"/>
    <cellStyle name="Input 16 5 2 2 2" xfId="49074"/>
    <cellStyle name="Input 16 5 2 3" xfId="24685"/>
    <cellStyle name="Input 16 5 2 3 2" xfId="40793"/>
    <cellStyle name="Input 16 5 2 4" xfId="11586"/>
    <cellStyle name="Input 16 5 3" xfId="2421"/>
    <cellStyle name="Input 16 5 3 2" xfId="30411"/>
    <cellStyle name="Input 16 5 3 2 2" xfId="46213"/>
    <cellStyle name="Input 16 5 3 3" xfId="22435"/>
    <cellStyle name="Input 16 5 3 3 2" xfId="38634"/>
    <cellStyle name="Input 16 5 3 4" xfId="13624"/>
    <cellStyle name="Input 16 5 4" xfId="28601"/>
    <cellStyle name="Input 16 5 4 2" xfId="44535"/>
    <cellStyle name="Input 16 5 5" xfId="21063"/>
    <cellStyle name="Input 16 5 5 2" xfId="37394"/>
    <cellStyle name="Input 16 5 6" xfId="14406"/>
    <cellStyle name="Input 16 6" xfId="2422"/>
    <cellStyle name="Input 16 6 2" xfId="2423"/>
    <cellStyle name="Input 16 6 2 2" xfId="33734"/>
    <cellStyle name="Input 16 6 2 2 2" xfId="49445"/>
    <cellStyle name="Input 16 6 2 3" xfId="24959"/>
    <cellStyle name="Input 16 6 2 3 2" xfId="41067"/>
    <cellStyle name="Input 16 6 2 4" xfId="17392"/>
    <cellStyle name="Input 16 6 2 5" xfId="15550"/>
    <cellStyle name="Input 16 6 3" xfId="2424"/>
    <cellStyle name="Input 16 6 3 2" xfId="31648"/>
    <cellStyle name="Input 16 6 3 2 2" xfId="47407"/>
    <cellStyle name="Input 16 6 3 3" xfId="23406"/>
    <cellStyle name="Input 16 6 3 3 2" xfId="39562"/>
    <cellStyle name="Input 16 6 3 4" xfId="15504"/>
    <cellStyle name="Input 16 6 3 5" xfId="16683"/>
    <cellStyle name="Input 16 6 4" xfId="26887"/>
    <cellStyle name="Input 16 6 4 2" xfId="42910"/>
    <cellStyle name="Input 16 6 5" xfId="19779"/>
    <cellStyle name="Input 16 6 5 2" xfId="36199"/>
    <cellStyle name="Input 16 6 6" xfId="11160"/>
    <cellStyle name="Input 16 6 7" xfId="15286"/>
    <cellStyle name="Input 16 7" xfId="2425"/>
    <cellStyle name="Input 16 7 2" xfId="31054"/>
    <cellStyle name="Input 16 7 2 2" xfId="46855"/>
    <cellStyle name="Input 16 7 3" xfId="22933"/>
    <cellStyle name="Input 16 7 3 2" xfId="39131"/>
    <cellStyle name="Input 16 7 4" xfId="14177"/>
    <cellStyle name="Input 16 8" xfId="26307"/>
    <cellStyle name="Input 16 8 2" xfId="42373"/>
    <cellStyle name="Input 16 9" xfId="19315"/>
    <cellStyle name="Input 16 9 2" xfId="35778"/>
    <cellStyle name="Input 17" xfId="2426"/>
    <cellStyle name="Input 17 2" xfId="2427"/>
    <cellStyle name="Input 17 2 2" xfId="31081"/>
    <cellStyle name="Input 17 2 2 2" xfId="46880"/>
    <cellStyle name="Input 17 2 3" xfId="22956"/>
    <cellStyle name="Input 17 2 3 2" xfId="39152"/>
    <cellStyle name="Input 17 2 4" xfId="14992"/>
    <cellStyle name="Input 17 2 5" xfId="11041"/>
    <cellStyle name="Input 17 3" xfId="2428"/>
    <cellStyle name="Input 17 3 2" xfId="33743"/>
    <cellStyle name="Input 17 3 2 2" xfId="49454"/>
    <cellStyle name="Input 17 3 3" xfId="24965"/>
    <cellStyle name="Input 17 3 3 2" xfId="41073"/>
    <cellStyle name="Input 17 3 4" xfId="17402"/>
    <cellStyle name="Input 17 3 5" xfId="17526"/>
    <cellStyle name="Input 17 4" xfId="2429"/>
    <cellStyle name="Input 17 4 2" xfId="18595"/>
    <cellStyle name="Input 17 4 2 2" xfId="28629"/>
    <cellStyle name="Input 17 4 2 2 2" xfId="44560"/>
    <cellStyle name="Input 17 4 2 3" xfId="35358"/>
    <cellStyle name="Input 17 4 3" xfId="21088"/>
    <cellStyle name="Input 17 4 3 2" xfId="37416"/>
    <cellStyle name="Input 17 4 4" xfId="12778"/>
    <cellStyle name="Input 17 4 5" xfId="13361"/>
    <cellStyle name="Input 17 5" xfId="26334"/>
    <cellStyle name="Input 17 5 2" xfId="42397"/>
    <cellStyle name="Input 17 6" xfId="19339"/>
    <cellStyle name="Input 17 6 2" xfId="35799"/>
    <cellStyle name="Input 17 7" xfId="10555"/>
    <cellStyle name="Input 17 8" xfId="15070"/>
    <cellStyle name="Input 18" xfId="2430"/>
    <cellStyle name="Input 18 2" xfId="2431"/>
    <cellStyle name="Input 18 2 2" xfId="32256"/>
    <cellStyle name="Input 18 2 2 2" xfId="48008"/>
    <cellStyle name="Input 18 2 3" xfId="23885"/>
    <cellStyle name="Input 18 2 3 2" xfId="40034"/>
    <cellStyle name="Input 18 2 4" xfId="10485"/>
    <cellStyle name="Input 18 3" xfId="2432"/>
    <cellStyle name="Input 18 3 2" xfId="34637"/>
    <cellStyle name="Input 18 3 2 2" xfId="50348"/>
    <cellStyle name="Input 18 3 3" xfId="25613"/>
    <cellStyle name="Input 18 3 3 2" xfId="41721"/>
    <cellStyle name="Input 18 3 4" xfId="35166"/>
    <cellStyle name="Input 18 4" xfId="2433"/>
    <cellStyle name="Input 18 4 2" xfId="18660"/>
    <cellStyle name="Input 18 4 2 2" xfId="29261"/>
    <cellStyle name="Input 18 4 2 2 2" xfId="45145"/>
    <cellStyle name="Input 18 4 2 3" xfId="35376"/>
    <cellStyle name="Input 18 4 3" xfId="21593"/>
    <cellStyle name="Input 18 4 3 2" xfId="37874"/>
    <cellStyle name="Input 18 4 4" xfId="11735"/>
    <cellStyle name="Input 18 5" xfId="27470"/>
    <cellStyle name="Input 18 5 2" xfId="43486"/>
    <cellStyle name="Input 18 6" xfId="20237"/>
    <cellStyle name="Input 18 6 2" xfId="36650"/>
    <cellStyle name="Input 18 7" xfId="13765"/>
    <cellStyle name="Input 19" xfId="2434"/>
    <cellStyle name="Input 19 2" xfId="2435"/>
    <cellStyle name="Input 19 2 2" xfId="32828"/>
    <cellStyle name="Input 19 2 2 2" xfId="48539"/>
    <cellStyle name="Input 19 2 3" xfId="24266"/>
    <cellStyle name="Input 19 2 3 2" xfId="40374"/>
    <cellStyle name="Input 19 2 4" xfId="16556"/>
    <cellStyle name="Input 19 2 5" xfId="13244"/>
    <cellStyle name="Input 19 3" xfId="2436"/>
    <cellStyle name="Input 19 3 2" xfId="29833"/>
    <cellStyle name="Input 19 3 2 2" xfId="45676"/>
    <cellStyle name="Input 19 3 3" xfId="21974"/>
    <cellStyle name="Input 19 3 3 2" xfId="38214"/>
    <cellStyle name="Input 19 3 4" xfId="13866"/>
    <cellStyle name="Input 19 3 5" xfId="15762"/>
    <cellStyle name="Input 19 4" xfId="28042"/>
    <cellStyle name="Input 19 4 2" xfId="44017"/>
    <cellStyle name="Input 19 5" xfId="20618"/>
    <cellStyle name="Input 19 5 2" xfId="36990"/>
    <cellStyle name="Input 19 6" xfId="12242"/>
    <cellStyle name="Input 19 7" xfId="13579"/>
    <cellStyle name="Input 2" xfId="2437"/>
    <cellStyle name="Input 2 10" xfId="2438"/>
    <cellStyle name="Input 2 10 2" xfId="2439"/>
    <cellStyle name="Input 2 10 2 2" xfId="34611"/>
    <cellStyle name="Input 2 10 2 2 2" xfId="50322"/>
    <cellStyle name="Input 2 10 2 3" xfId="25590"/>
    <cellStyle name="Input 2 10 2 3 2" xfId="41698"/>
    <cellStyle name="Input 2 10 2 4" xfId="18212"/>
    <cellStyle name="Input 2 10 2 5" xfId="35140"/>
    <cellStyle name="Input 2 10 3" xfId="2440"/>
    <cellStyle name="Input 2 10 3 2" xfId="31066"/>
    <cellStyle name="Input 2 10 3 2 2" xfId="46867"/>
    <cellStyle name="Input 2 10 3 3" xfId="22942"/>
    <cellStyle name="Input 2 10 3 3 2" xfId="39140"/>
    <cellStyle name="Input 2 10 3 4" xfId="14977"/>
    <cellStyle name="Input 2 10 3 5" xfId="10073"/>
    <cellStyle name="Input 2 10 4" xfId="26319"/>
    <cellStyle name="Input 2 10 4 2" xfId="42384"/>
    <cellStyle name="Input 2 10 5" xfId="19325"/>
    <cellStyle name="Input 2 10 5 2" xfId="35787"/>
    <cellStyle name="Input 2 10 6" xfId="10528"/>
    <cellStyle name="Input 2 10 7" xfId="12145"/>
    <cellStyle name="Input 2 11" xfId="2441"/>
    <cellStyle name="Input 2 11 2" xfId="30473"/>
    <cellStyle name="Input 2 11 2 2" xfId="46274"/>
    <cellStyle name="Input 2 11 3" xfId="22481"/>
    <cellStyle name="Input 2 11 3 2" xfId="38679"/>
    <cellStyle name="Input 2 11 4" xfId="16021"/>
    <cellStyle name="Input 2 12" xfId="2442"/>
    <cellStyle name="Input 2 12 2" xfId="18585"/>
    <cellStyle name="Input 2 12 2 2" xfId="28614"/>
    <cellStyle name="Input 2 12 2 2 2" xfId="44547"/>
    <cellStyle name="Input 2 12 2 3" xfId="35350"/>
    <cellStyle name="Input 2 12 3" xfId="21074"/>
    <cellStyle name="Input 2 12 3 2" xfId="37404"/>
    <cellStyle name="Input 2 12 4" xfId="12763"/>
    <cellStyle name="Input 2 12 5" xfId="17926"/>
    <cellStyle name="Input 2 13" xfId="25772"/>
    <cellStyle name="Input 2 13 2" xfId="41872"/>
    <cellStyle name="Input 2 14" xfId="18890"/>
    <cellStyle name="Input 2 14 2" xfId="35387"/>
    <cellStyle name="Input 2 15" xfId="11202"/>
    <cellStyle name="Input 2 2" xfId="2443"/>
    <cellStyle name="Input 2 2 10" xfId="25793"/>
    <cellStyle name="Input 2 2 10 2" xfId="41886"/>
    <cellStyle name="Input 2 2 11" xfId="18908"/>
    <cellStyle name="Input 2 2 11 2" xfId="35398"/>
    <cellStyle name="Input 2 2 12" xfId="17524"/>
    <cellStyle name="Input 2 2 2" xfId="2444"/>
    <cellStyle name="Input 2 2 2 10" xfId="18928"/>
    <cellStyle name="Input 2 2 2 10 2" xfId="35412"/>
    <cellStyle name="Input 2 2 2 11" xfId="12339"/>
    <cellStyle name="Input 2 2 2 2" xfId="2445"/>
    <cellStyle name="Input 2 2 2 2 10" xfId="13957"/>
    <cellStyle name="Input 2 2 2 2 2" xfId="2446"/>
    <cellStyle name="Input 2 2 2 2 2 2" xfId="2447"/>
    <cellStyle name="Input 2 2 2 2 2 2 2" xfId="2448"/>
    <cellStyle name="Input 2 2 2 2 2 2 2 2" xfId="31942"/>
    <cellStyle name="Input 2 2 2 2 2 2 2 2 2" xfId="47699"/>
    <cellStyle name="Input 2 2 2 2 2 2 2 3" xfId="23637"/>
    <cellStyle name="Input 2 2 2 2 2 2 2 3 2" xfId="39791"/>
    <cellStyle name="Input 2 2 2 2 2 2 2 4" xfId="16816"/>
    <cellStyle name="Input 2 2 2 2 2 2 3" xfId="2449"/>
    <cellStyle name="Input 2 2 2 2 2 2 3 2" xfId="34773"/>
    <cellStyle name="Input 2 2 2 2 2 2 3 2 2" xfId="50484"/>
    <cellStyle name="Input 2 2 2 2 2 2 3 3" xfId="25720"/>
    <cellStyle name="Input 2 2 2 2 2 2 3 3 2" xfId="41828"/>
    <cellStyle name="Input 2 2 2 2 2 2 3 4" xfId="35302"/>
    <cellStyle name="Input 2 2 2 2 2 2 4" xfId="2450"/>
    <cellStyle name="Input 2 2 2 2 2 2 4 2" xfId="28964"/>
    <cellStyle name="Input 2 2 2 2 2 2 4 2 2" xfId="44853"/>
    <cellStyle name="Input 2 2 2 2 2 2 4 3" xfId="21360"/>
    <cellStyle name="Input 2 2 2 2 2 2 4 3 2" xfId="37646"/>
    <cellStyle name="Input 2 2 2 2 2 2 4 4" xfId="16634"/>
    <cellStyle name="Input 2 2 2 2 2 2 5" xfId="27173"/>
    <cellStyle name="Input 2 2 2 2 2 2 5 2" xfId="43194"/>
    <cellStyle name="Input 2 2 2 2 2 2 6" xfId="20004"/>
    <cellStyle name="Input 2 2 2 2 2 2 6 2" xfId="36422"/>
    <cellStyle name="Input 2 2 2 2 2 2 7" xfId="17562"/>
    <cellStyle name="Input 2 2 2 2 2 3" xfId="2451"/>
    <cellStyle name="Input 2 2 2 2 2 3 2" xfId="2452"/>
    <cellStyle name="Input 2 2 2 2 2 3 2 2" xfId="32473"/>
    <cellStyle name="Input 2 2 2 2 2 3 2 2 2" xfId="48205"/>
    <cellStyle name="Input 2 2 2 2 2 3 2 3" xfId="24044"/>
    <cellStyle name="Input 2 2 2 2 2 3 2 3 2" xfId="40173"/>
    <cellStyle name="Input 2 2 2 2 2 3 2 4" xfId="16150"/>
    <cellStyle name="Input 2 2 2 2 2 3 3" xfId="2453"/>
    <cellStyle name="Input 2 2 2 2 2 3 3 2" xfId="30433"/>
    <cellStyle name="Input 2 2 2 2 2 3 3 2 2" xfId="46234"/>
    <cellStyle name="Input 2 2 2 2 2 3 3 3" xfId="22451"/>
    <cellStyle name="Input 2 2 2 2 2 3 3 3 2" xfId="38649"/>
    <cellStyle name="Input 2 2 2 2 2 3 3 4" xfId="10571"/>
    <cellStyle name="Input 2 2 2 2 2 3 4" xfId="2454"/>
    <cellStyle name="Input 2 2 2 2 2 3 4 2" xfId="29478"/>
    <cellStyle name="Input 2 2 2 2 2 3 4 2 2" xfId="45342"/>
    <cellStyle name="Input 2 2 2 2 2 3 4 3" xfId="21752"/>
    <cellStyle name="Input 2 2 2 2 2 3 4 3 2" xfId="38013"/>
    <cellStyle name="Input 2 2 2 2 2 3 4 4" xfId="10366"/>
    <cellStyle name="Input 2 2 2 2 2 3 5" xfId="27687"/>
    <cellStyle name="Input 2 2 2 2 2 3 5 2" xfId="43683"/>
    <cellStyle name="Input 2 2 2 2 2 3 6" xfId="20396"/>
    <cellStyle name="Input 2 2 2 2 2 3 6 2" xfId="36789"/>
    <cellStyle name="Input 2 2 2 2 2 3 7" xfId="13851"/>
    <cellStyle name="Input 2 2 2 2 2 4" xfId="2455"/>
    <cellStyle name="Input 2 2 2 2 2 4 2" xfId="2456"/>
    <cellStyle name="Input 2 2 2 2 2 4 2 2" xfId="33110"/>
    <cellStyle name="Input 2 2 2 2 2 4 2 2 2" xfId="48821"/>
    <cellStyle name="Input 2 2 2 2 2 4 2 3" xfId="24487"/>
    <cellStyle name="Input 2 2 2 2 2 4 2 3 2" xfId="40595"/>
    <cellStyle name="Input 2 2 2 2 2 4 2 4" xfId="10199"/>
    <cellStyle name="Input 2 2 2 2 2 4 3" xfId="2457"/>
    <cellStyle name="Input 2 2 2 2 2 4 3 2" xfId="30140"/>
    <cellStyle name="Input 2 2 2 2 2 4 3 2 2" xfId="45962"/>
    <cellStyle name="Input 2 2 2 2 2 4 3 3" xfId="22219"/>
    <cellStyle name="Input 2 2 2 2 2 4 3 3 2" xfId="38438"/>
    <cellStyle name="Input 2 2 2 2 2 4 3 4" xfId="11698"/>
    <cellStyle name="Input 2 2 2 2 2 4 4" xfId="28335"/>
    <cellStyle name="Input 2 2 2 2 2 4 4 2" xfId="44289"/>
    <cellStyle name="Input 2 2 2 2 2 4 5" xfId="20851"/>
    <cellStyle name="Input 2 2 2 2 2 4 5 2" xfId="37202"/>
    <cellStyle name="Input 2 2 2 2 2 4 6" xfId="16175"/>
    <cellStyle name="Input 2 2 2 2 2 5" xfId="2458"/>
    <cellStyle name="Input 2 2 2 2 2 5 2" xfId="2459"/>
    <cellStyle name="Input 2 2 2 2 2 5 2 2" xfId="33933"/>
    <cellStyle name="Input 2 2 2 2 2 5 2 2 2" xfId="49644"/>
    <cellStyle name="Input 2 2 2 2 2 5 2 3" xfId="25104"/>
    <cellStyle name="Input 2 2 2 2 2 5 2 3 2" xfId="41212"/>
    <cellStyle name="Input 2 2 2 2 2 5 2 4" xfId="11389"/>
    <cellStyle name="Input 2 2 2 2 2 5 3" xfId="2460"/>
    <cellStyle name="Input 2 2 2 2 2 5 3 2" xfId="31384"/>
    <cellStyle name="Input 2 2 2 2 2 5 3 2 2" xfId="47163"/>
    <cellStyle name="Input 2 2 2 2 2 5 3 3" xfId="23196"/>
    <cellStyle name="Input 2 2 2 2 2 5 3 3 2" xfId="39372"/>
    <cellStyle name="Input 2 2 2 2 2 5 3 4" xfId="10704"/>
    <cellStyle name="Input 2 2 2 2 2 5 4" xfId="26623"/>
    <cellStyle name="Input 2 2 2 2 2 5 4 2" xfId="42666"/>
    <cellStyle name="Input 2 2 2 2 2 5 5" xfId="19569"/>
    <cellStyle name="Input 2 2 2 2 2 5 5 2" xfId="36009"/>
    <cellStyle name="Input 2 2 2 2 2 5 6" xfId="15134"/>
    <cellStyle name="Input 2 2 2 2 2 6" xfId="2461"/>
    <cellStyle name="Input 2 2 2 2 2 6 2" xfId="30783"/>
    <cellStyle name="Input 2 2 2 2 2 6 2 2" xfId="46584"/>
    <cellStyle name="Input 2 2 2 2 2 6 3" xfId="22723"/>
    <cellStyle name="Input 2 2 2 2 2 6 3 2" xfId="38921"/>
    <cellStyle name="Input 2 2 2 2 2 6 4" xfId="18239"/>
    <cellStyle name="Input 2 2 2 2 2 7" xfId="26043"/>
    <cellStyle name="Input 2 2 2 2 2 7 2" xfId="42129"/>
    <cellStyle name="Input 2 2 2 2 2 8" xfId="19105"/>
    <cellStyle name="Input 2 2 2 2 2 8 2" xfId="35588"/>
    <cellStyle name="Input 2 2 2 2 2 9" xfId="14740"/>
    <cellStyle name="Input 2 2 2 2 3" xfId="2462"/>
    <cellStyle name="Input 2 2 2 2 3 2" xfId="2463"/>
    <cellStyle name="Input 2 2 2 2 3 2 2" xfId="2464"/>
    <cellStyle name="Input 2 2 2 2 3 2 2 2" xfId="32127"/>
    <cellStyle name="Input 2 2 2 2 3 2 2 2 2" xfId="47882"/>
    <cellStyle name="Input 2 2 2 2 3 2 2 3" xfId="23780"/>
    <cellStyle name="Input 2 2 2 2 3 2 2 3 2" xfId="39932"/>
    <cellStyle name="Input 2 2 2 2 3 2 2 4" xfId="16020"/>
    <cellStyle name="Input 2 2 2 2 3 2 3" xfId="2465"/>
    <cellStyle name="Input 2 2 2 2 3 2 3 2" xfId="34670"/>
    <cellStyle name="Input 2 2 2 2 3 2 3 2 2" xfId="50381"/>
    <cellStyle name="Input 2 2 2 2 3 2 3 3" xfId="25640"/>
    <cellStyle name="Input 2 2 2 2 3 2 3 3 2" xfId="41748"/>
    <cellStyle name="Input 2 2 2 2 3 2 3 4" xfId="35199"/>
    <cellStyle name="Input 2 2 2 2 3 2 4" xfId="2466"/>
    <cellStyle name="Input 2 2 2 2 3 2 4 2" xfId="29148"/>
    <cellStyle name="Input 2 2 2 2 3 2 4 2 2" xfId="45035"/>
    <cellStyle name="Input 2 2 2 2 3 2 4 3" xfId="21503"/>
    <cellStyle name="Input 2 2 2 2 3 2 4 3 2" xfId="37787"/>
    <cellStyle name="Input 2 2 2 2 3 2 4 4" xfId="12154"/>
    <cellStyle name="Input 2 2 2 2 3 2 5" xfId="27357"/>
    <cellStyle name="Input 2 2 2 2 3 2 5 2" xfId="43376"/>
    <cellStyle name="Input 2 2 2 2 3 2 6" xfId="20147"/>
    <cellStyle name="Input 2 2 2 2 3 2 6 2" xfId="36563"/>
    <cellStyle name="Input 2 2 2 2 3 2 7" xfId="12170"/>
    <cellStyle name="Input 2 2 2 2 3 3" xfId="2467"/>
    <cellStyle name="Input 2 2 2 2 3 3 2" xfId="2468"/>
    <cellStyle name="Input 2 2 2 2 3 3 2 2" xfId="32671"/>
    <cellStyle name="Input 2 2 2 2 3 3 2 2 2" xfId="48383"/>
    <cellStyle name="Input 2 2 2 2 3 3 2 3" xfId="24203"/>
    <cellStyle name="Input 2 2 2 2 3 3 2 3 2" xfId="40312"/>
    <cellStyle name="Input 2 2 2 2 3 3 2 4" xfId="15750"/>
    <cellStyle name="Input 2 2 2 2 3 3 3" xfId="2469"/>
    <cellStyle name="Input 2 2 2 2 3 3 3 2" xfId="34163"/>
    <cellStyle name="Input 2 2 2 2 3 3 3 2 2" xfId="49874"/>
    <cellStyle name="Input 2 2 2 2 3 3 3 3" xfId="25277"/>
    <cellStyle name="Input 2 2 2 2 3 3 3 3 2" xfId="41385"/>
    <cellStyle name="Input 2 2 2 2 3 3 3 4" xfId="9888"/>
    <cellStyle name="Input 2 2 2 2 3 3 4" xfId="2470"/>
    <cellStyle name="Input 2 2 2 2 3 3 4 2" xfId="29676"/>
    <cellStyle name="Input 2 2 2 2 3 3 4 2 2" xfId="45520"/>
    <cellStyle name="Input 2 2 2 2 3 3 4 3" xfId="21911"/>
    <cellStyle name="Input 2 2 2 2 3 3 4 3 2" xfId="38152"/>
    <cellStyle name="Input 2 2 2 2 3 3 4 4" xfId="12487"/>
    <cellStyle name="Input 2 2 2 2 3 3 5" xfId="27885"/>
    <cellStyle name="Input 2 2 2 2 3 3 5 2" xfId="43861"/>
    <cellStyle name="Input 2 2 2 2 3 3 6" xfId="20555"/>
    <cellStyle name="Input 2 2 2 2 3 3 6 2" xfId="36928"/>
    <cellStyle name="Input 2 2 2 2 3 3 7" xfId="10124"/>
    <cellStyle name="Input 2 2 2 2 3 4" xfId="2471"/>
    <cellStyle name="Input 2 2 2 2 3 4 2" xfId="2472"/>
    <cellStyle name="Input 2 2 2 2 3 4 2 2" xfId="33297"/>
    <cellStyle name="Input 2 2 2 2 3 4 2 2 2" xfId="49008"/>
    <cellStyle name="Input 2 2 2 2 3 4 2 3" xfId="24634"/>
    <cellStyle name="Input 2 2 2 2 3 4 2 3 2" xfId="40742"/>
    <cellStyle name="Input 2 2 2 2 3 4 2 4" xfId="12265"/>
    <cellStyle name="Input 2 2 2 2 3 4 3" xfId="2473"/>
    <cellStyle name="Input 2 2 2 2 3 4 3 2" xfId="30345"/>
    <cellStyle name="Input 2 2 2 2 3 4 3 2 2" xfId="46147"/>
    <cellStyle name="Input 2 2 2 2 3 4 3 3" xfId="22384"/>
    <cellStyle name="Input 2 2 2 2 3 4 3 3 2" xfId="38583"/>
    <cellStyle name="Input 2 2 2 2 3 4 3 4" xfId="11833"/>
    <cellStyle name="Input 2 2 2 2 3 4 4" xfId="28535"/>
    <cellStyle name="Input 2 2 2 2 3 4 4 2" xfId="44469"/>
    <cellStyle name="Input 2 2 2 2 3 4 5" xfId="21012"/>
    <cellStyle name="Input 2 2 2 2 3 4 5 2" xfId="37343"/>
    <cellStyle name="Input 2 2 2 2 3 4 6" xfId="13696"/>
    <cellStyle name="Input 2 2 2 2 3 5" xfId="2474"/>
    <cellStyle name="Input 2 2 2 2 3 5 2" xfId="2475"/>
    <cellStyle name="Input 2 2 2 2 3 5 2 2" xfId="34587"/>
    <cellStyle name="Input 2 2 2 2 3 5 2 2 2" xfId="50298"/>
    <cellStyle name="Input 2 2 2 2 3 5 2 3" xfId="25577"/>
    <cellStyle name="Input 2 2 2 2 3 5 2 3 2" xfId="41685"/>
    <cellStyle name="Input 2 2 2 2 3 5 2 4" xfId="35116"/>
    <cellStyle name="Input 2 2 2 2 3 5 3" xfId="2476"/>
    <cellStyle name="Input 2 2 2 2 3 5 3 2" xfId="31582"/>
    <cellStyle name="Input 2 2 2 2 3 5 3 2 2" xfId="47341"/>
    <cellStyle name="Input 2 2 2 2 3 5 3 3" xfId="23355"/>
    <cellStyle name="Input 2 2 2 2 3 5 3 3 2" xfId="39511"/>
    <cellStyle name="Input 2 2 2 2 3 5 3 4" xfId="10444"/>
    <cellStyle name="Input 2 2 2 2 3 5 4" xfId="26821"/>
    <cellStyle name="Input 2 2 2 2 3 5 4 2" xfId="42844"/>
    <cellStyle name="Input 2 2 2 2 3 5 5" xfId="19728"/>
    <cellStyle name="Input 2 2 2 2 3 5 5 2" xfId="36148"/>
    <cellStyle name="Input 2 2 2 2 3 5 6" xfId="11777"/>
    <cellStyle name="Input 2 2 2 2 3 6" xfId="2477"/>
    <cellStyle name="Input 2 2 2 2 3 6 2" xfId="30986"/>
    <cellStyle name="Input 2 2 2 2 3 6 2 2" xfId="46787"/>
    <cellStyle name="Input 2 2 2 2 3 6 3" xfId="22880"/>
    <cellStyle name="Input 2 2 2 2 3 6 3 2" xfId="39078"/>
    <cellStyle name="Input 2 2 2 2 3 6 4" xfId="12312"/>
    <cellStyle name="Input 2 2 2 2 3 7" xfId="26241"/>
    <cellStyle name="Input 2 2 2 2 3 7 2" xfId="42307"/>
    <cellStyle name="Input 2 2 2 2 3 8" xfId="19264"/>
    <cellStyle name="Input 2 2 2 2 3 8 2" xfId="35727"/>
    <cellStyle name="Input 2 2 2 2 3 9" xfId="15155"/>
    <cellStyle name="Input 2 2 2 2 4" xfId="2478"/>
    <cellStyle name="Input 2 2 2 2 4 2" xfId="2479"/>
    <cellStyle name="Input 2 2 2 2 4 2 2" xfId="31778"/>
    <cellStyle name="Input 2 2 2 2 4 2 2 2" xfId="47535"/>
    <cellStyle name="Input 2 2 2 2 4 2 3" xfId="23509"/>
    <cellStyle name="Input 2 2 2 2 4 2 3 2" xfId="39663"/>
    <cellStyle name="Input 2 2 2 2 4 2 4" xfId="10028"/>
    <cellStyle name="Input 2 2 2 2 4 3" xfId="2480"/>
    <cellStyle name="Input 2 2 2 2 4 3 2" xfId="34635"/>
    <cellStyle name="Input 2 2 2 2 4 3 2 2" xfId="50346"/>
    <cellStyle name="Input 2 2 2 2 4 3 3" xfId="25611"/>
    <cellStyle name="Input 2 2 2 2 4 3 3 2" xfId="41719"/>
    <cellStyle name="Input 2 2 2 2 4 3 4" xfId="35164"/>
    <cellStyle name="Input 2 2 2 2 4 4" xfId="2481"/>
    <cellStyle name="Input 2 2 2 2 4 4 2" xfId="28800"/>
    <cellStyle name="Input 2 2 2 2 4 4 2 2" xfId="44689"/>
    <cellStyle name="Input 2 2 2 2 4 4 3" xfId="21232"/>
    <cellStyle name="Input 2 2 2 2 4 4 3 2" xfId="37518"/>
    <cellStyle name="Input 2 2 2 2 4 4 4" xfId="18204"/>
    <cellStyle name="Input 2 2 2 2 4 5" xfId="27009"/>
    <cellStyle name="Input 2 2 2 2 4 5 2" xfId="43030"/>
    <cellStyle name="Input 2 2 2 2 4 6" xfId="19876"/>
    <cellStyle name="Input 2 2 2 2 4 6 2" xfId="36294"/>
    <cellStyle name="Input 2 2 2 2 4 7" xfId="11674"/>
    <cellStyle name="Input 2 2 2 2 5" xfId="2482"/>
    <cellStyle name="Input 2 2 2 2 5 2" xfId="2483"/>
    <cellStyle name="Input 2 2 2 2 5 2 2" xfId="32945"/>
    <cellStyle name="Input 2 2 2 2 5 2 2 2" xfId="48656"/>
    <cellStyle name="Input 2 2 2 2 5 2 3" xfId="24359"/>
    <cellStyle name="Input 2 2 2 2 5 2 3 2" xfId="40467"/>
    <cellStyle name="Input 2 2 2 2 5 2 4" xfId="12882"/>
    <cellStyle name="Input 2 2 2 2 5 3" xfId="2484"/>
    <cellStyle name="Input 2 2 2 2 5 3 2" xfId="29975"/>
    <cellStyle name="Input 2 2 2 2 5 3 2 2" xfId="45798"/>
    <cellStyle name="Input 2 2 2 2 5 3 3" xfId="22090"/>
    <cellStyle name="Input 2 2 2 2 5 3 3 2" xfId="38310"/>
    <cellStyle name="Input 2 2 2 2 5 3 4" xfId="13458"/>
    <cellStyle name="Input 2 2 2 2 5 4" xfId="28170"/>
    <cellStyle name="Input 2 2 2 2 5 4 2" xfId="44125"/>
    <cellStyle name="Input 2 2 2 2 5 5" xfId="20722"/>
    <cellStyle name="Input 2 2 2 2 5 5 2" xfId="37074"/>
    <cellStyle name="Input 2 2 2 2 5 6" xfId="9967"/>
    <cellStyle name="Input 2 2 2 2 6" xfId="2485"/>
    <cellStyle name="Input 2 2 2 2 6 2" xfId="2486"/>
    <cellStyle name="Input 2 2 2 2 6 2 2" xfId="34668"/>
    <cellStyle name="Input 2 2 2 2 6 2 2 2" xfId="50379"/>
    <cellStyle name="Input 2 2 2 2 6 2 3" xfId="25638"/>
    <cellStyle name="Input 2 2 2 2 6 2 3 2" xfId="41746"/>
    <cellStyle name="Input 2 2 2 2 6 2 4" xfId="35197"/>
    <cellStyle name="Input 2 2 2 2 6 3" xfId="2487"/>
    <cellStyle name="Input 2 2 2 2 6 3 2" xfId="31219"/>
    <cellStyle name="Input 2 2 2 2 6 3 2 2" xfId="46999"/>
    <cellStyle name="Input 2 2 2 2 6 3 3" xfId="23067"/>
    <cellStyle name="Input 2 2 2 2 6 3 3 2" xfId="39244"/>
    <cellStyle name="Input 2 2 2 2 6 3 4" xfId="12135"/>
    <cellStyle name="Input 2 2 2 2 6 4" xfId="26458"/>
    <cellStyle name="Input 2 2 2 2 6 4 2" xfId="42502"/>
    <cellStyle name="Input 2 2 2 2 6 5" xfId="19440"/>
    <cellStyle name="Input 2 2 2 2 6 5 2" xfId="35881"/>
    <cellStyle name="Input 2 2 2 2 6 6" xfId="13726"/>
    <cellStyle name="Input 2 2 2 2 7" xfId="2488"/>
    <cellStyle name="Input 2 2 2 2 7 2" xfId="30617"/>
    <cellStyle name="Input 2 2 2 2 7 2 2" xfId="46418"/>
    <cellStyle name="Input 2 2 2 2 7 3" xfId="22593"/>
    <cellStyle name="Input 2 2 2 2 7 3 2" xfId="38791"/>
    <cellStyle name="Input 2 2 2 2 7 4" xfId="15311"/>
    <cellStyle name="Input 2 2 2 2 8" xfId="25878"/>
    <cellStyle name="Input 2 2 2 2 8 2" xfId="41965"/>
    <cellStyle name="Input 2 2 2 2 9" xfId="18976"/>
    <cellStyle name="Input 2 2 2 2 9 2" xfId="35460"/>
    <cellStyle name="Input 2 2 2 3" xfId="2489"/>
    <cellStyle name="Input 2 2 2 3 2" xfId="2490"/>
    <cellStyle name="Input 2 2 2 3 2 2" xfId="2491"/>
    <cellStyle name="Input 2 2 2 3 2 2 2" xfId="31882"/>
    <cellStyle name="Input 2 2 2 3 2 2 2 2" xfId="47639"/>
    <cellStyle name="Input 2 2 2 3 2 2 3" xfId="23589"/>
    <cellStyle name="Input 2 2 2 3 2 2 3 2" xfId="39743"/>
    <cellStyle name="Input 2 2 2 3 2 2 4" xfId="14252"/>
    <cellStyle name="Input 2 2 2 3 2 3" xfId="2492"/>
    <cellStyle name="Input 2 2 2 3 2 3 2" xfId="34291"/>
    <cellStyle name="Input 2 2 2 3 2 3 2 2" xfId="50002"/>
    <cellStyle name="Input 2 2 2 3 2 3 3" xfId="25369"/>
    <cellStyle name="Input 2 2 2 3 2 3 3 2" xfId="41477"/>
    <cellStyle name="Input 2 2 2 3 2 3 4" xfId="9722"/>
    <cellStyle name="Input 2 2 2 3 2 4" xfId="2493"/>
    <cellStyle name="Input 2 2 2 3 2 4 2" xfId="28904"/>
    <cellStyle name="Input 2 2 2 3 2 4 2 2" xfId="44793"/>
    <cellStyle name="Input 2 2 2 3 2 4 3" xfId="21312"/>
    <cellStyle name="Input 2 2 2 3 2 4 3 2" xfId="37598"/>
    <cellStyle name="Input 2 2 2 3 2 4 4" xfId="15139"/>
    <cellStyle name="Input 2 2 2 3 2 5" xfId="27113"/>
    <cellStyle name="Input 2 2 2 3 2 5 2" xfId="43134"/>
    <cellStyle name="Input 2 2 2 3 2 6" xfId="19956"/>
    <cellStyle name="Input 2 2 2 3 2 6 2" xfId="36374"/>
    <cellStyle name="Input 2 2 2 3 2 7" xfId="14242"/>
    <cellStyle name="Input 2 2 2 3 3" xfId="2494"/>
    <cellStyle name="Input 2 2 2 3 3 2" xfId="2495"/>
    <cellStyle name="Input 2 2 2 3 3 2 2" xfId="32413"/>
    <cellStyle name="Input 2 2 2 3 3 2 2 2" xfId="48145"/>
    <cellStyle name="Input 2 2 2 3 3 2 3" xfId="23996"/>
    <cellStyle name="Input 2 2 2 3 3 2 3 2" xfId="40125"/>
    <cellStyle name="Input 2 2 2 3 3 2 4" xfId="13617"/>
    <cellStyle name="Input 2 2 2 3 3 3" xfId="2496"/>
    <cellStyle name="Input 2 2 2 3 3 3 2" xfId="30451"/>
    <cellStyle name="Input 2 2 2 3 3 3 2 2" xfId="46252"/>
    <cellStyle name="Input 2 2 2 3 3 3 3" xfId="22465"/>
    <cellStyle name="Input 2 2 2 3 3 3 3 2" xfId="38663"/>
    <cellStyle name="Input 2 2 2 3 3 3 4" xfId="13611"/>
    <cellStyle name="Input 2 2 2 3 3 4" xfId="2497"/>
    <cellStyle name="Input 2 2 2 3 3 4 2" xfId="29418"/>
    <cellStyle name="Input 2 2 2 3 3 4 2 2" xfId="45282"/>
    <cellStyle name="Input 2 2 2 3 3 4 3" xfId="21704"/>
    <cellStyle name="Input 2 2 2 3 3 4 3 2" xfId="37965"/>
    <cellStyle name="Input 2 2 2 3 3 4 4" xfId="11075"/>
    <cellStyle name="Input 2 2 2 3 3 5" xfId="27627"/>
    <cellStyle name="Input 2 2 2 3 3 5 2" xfId="43623"/>
    <cellStyle name="Input 2 2 2 3 3 6" xfId="20348"/>
    <cellStyle name="Input 2 2 2 3 3 6 2" xfId="36741"/>
    <cellStyle name="Input 2 2 2 3 3 7" xfId="17781"/>
    <cellStyle name="Input 2 2 2 3 4" xfId="2498"/>
    <cellStyle name="Input 2 2 2 3 4 2" xfId="2499"/>
    <cellStyle name="Input 2 2 2 3 4 2 2" xfId="33050"/>
    <cellStyle name="Input 2 2 2 3 4 2 2 2" xfId="48761"/>
    <cellStyle name="Input 2 2 2 3 4 2 3" xfId="24439"/>
    <cellStyle name="Input 2 2 2 3 4 2 3 2" xfId="40547"/>
    <cellStyle name="Input 2 2 2 3 4 2 4" xfId="11538"/>
    <cellStyle name="Input 2 2 2 3 4 3" xfId="2500"/>
    <cellStyle name="Input 2 2 2 3 4 3 2" xfId="30080"/>
    <cellStyle name="Input 2 2 2 3 4 3 2 2" xfId="45902"/>
    <cellStyle name="Input 2 2 2 3 4 3 3" xfId="22171"/>
    <cellStyle name="Input 2 2 2 3 4 3 3 2" xfId="38390"/>
    <cellStyle name="Input 2 2 2 3 4 3 4" xfId="17660"/>
    <cellStyle name="Input 2 2 2 3 4 4" xfId="28275"/>
    <cellStyle name="Input 2 2 2 3 4 4 2" xfId="44229"/>
    <cellStyle name="Input 2 2 2 3 4 5" xfId="20803"/>
    <cellStyle name="Input 2 2 2 3 4 5 2" xfId="37154"/>
    <cellStyle name="Input 2 2 2 3 4 6" xfId="16503"/>
    <cellStyle name="Input 2 2 2 3 5" xfId="2501"/>
    <cellStyle name="Input 2 2 2 3 5 2" xfId="2502"/>
    <cellStyle name="Input 2 2 2 3 5 2 2" xfId="34061"/>
    <cellStyle name="Input 2 2 2 3 5 2 2 2" xfId="49772"/>
    <cellStyle name="Input 2 2 2 3 5 2 3" xfId="25204"/>
    <cellStyle name="Input 2 2 2 3 5 2 3 2" xfId="41312"/>
    <cellStyle name="Input 2 2 2 3 5 2 4" xfId="17687"/>
    <cellStyle name="Input 2 2 2 3 5 3" xfId="2503"/>
    <cellStyle name="Input 2 2 2 3 5 3 2" xfId="31324"/>
    <cellStyle name="Input 2 2 2 3 5 3 2 2" xfId="47103"/>
    <cellStyle name="Input 2 2 2 3 5 3 3" xfId="23148"/>
    <cellStyle name="Input 2 2 2 3 5 3 3 2" xfId="39324"/>
    <cellStyle name="Input 2 2 2 3 5 3 4" xfId="17638"/>
    <cellStyle name="Input 2 2 2 3 5 4" xfId="26563"/>
    <cellStyle name="Input 2 2 2 3 5 4 2" xfId="42606"/>
    <cellStyle name="Input 2 2 2 3 5 5" xfId="19521"/>
    <cellStyle name="Input 2 2 2 3 5 5 2" xfId="35961"/>
    <cellStyle name="Input 2 2 2 3 5 6" xfId="16836"/>
    <cellStyle name="Input 2 2 2 3 6" xfId="2504"/>
    <cellStyle name="Input 2 2 2 3 6 2" xfId="30723"/>
    <cellStyle name="Input 2 2 2 3 6 2 2" xfId="46524"/>
    <cellStyle name="Input 2 2 2 3 6 3" xfId="22675"/>
    <cellStyle name="Input 2 2 2 3 6 3 2" xfId="38873"/>
    <cellStyle name="Input 2 2 2 3 6 4" xfId="12330"/>
    <cellStyle name="Input 2 2 2 3 7" xfId="25983"/>
    <cellStyle name="Input 2 2 2 3 7 2" xfId="42069"/>
    <cellStyle name="Input 2 2 2 3 8" xfId="19057"/>
    <cellStyle name="Input 2 2 2 3 8 2" xfId="35540"/>
    <cellStyle name="Input 2 2 2 3 9" xfId="11010"/>
    <cellStyle name="Input 2 2 2 4" xfId="2505"/>
    <cellStyle name="Input 2 2 2 4 2" xfId="2506"/>
    <cellStyle name="Input 2 2 2 4 2 2" xfId="2507"/>
    <cellStyle name="Input 2 2 2 4 2 2 2" xfId="32062"/>
    <cellStyle name="Input 2 2 2 4 2 2 2 2" xfId="47819"/>
    <cellStyle name="Input 2 2 2 4 2 2 3" xfId="23729"/>
    <cellStyle name="Input 2 2 2 4 2 2 3 2" xfId="39883"/>
    <cellStyle name="Input 2 2 2 4 2 2 4" xfId="14961"/>
    <cellStyle name="Input 2 2 2 4 2 3" xfId="2508"/>
    <cellStyle name="Input 2 2 2 4 2 3 2" xfId="30496"/>
    <cellStyle name="Input 2 2 2 4 2 3 2 2" xfId="46297"/>
    <cellStyle name="Input 2 2 2 4 2 3 3" xfId="22501"/>
    <cellStyle name="Input 2 2 2 4 2 3 3 2" xfId="38699"/>
    <cellStyle name="Input 2 2 2 4 2 3 4" xfId="14782"/>
    <cellStyle name="Input 2 2 2 4 2 4" xfId="2509"/>
    <cellStyle name="Input 2 2 2 4 2 4 2" xfId="29084"/>
    <cellStyle name="Input 2 2 2 4 2 4 2 2" xfId="44973"/>
    <cellStyle name="Input 2 2 2 4 2 4 3" xfId="21452"/>
    <cellStyle name="Input 2 2 2 4 2 4 3 2" xfId="37738"/>
    <cellStyle name="Input 2 2 2 4 2 4 4" xfId="16051"/>
    <cellStyle name="Input 2 2 2 4 2 5" xfId="27293"/>
    <cellStyle name="Input 2 2 2 4 2 5 2" xfId="43314"/>
    <cellStyle name="Input 2 2 2 4 2 6" xfId="20096"/>
    <cellStyle name="Input 2 2 2 4 2 6 2" xfId="36514"/>
    <cellStyle name="Input 2 2 2 4 2 7" xfId="13329"/>
    <cellStyle name="Input 2 2 2 4 3" xfId="2510"/>
    <cellStyle name="Input 2 2 2 4 3 2" xfId="2511"/>
    <cellStyle name="Input 2 2 2 4 3 2 2" xfId="32611"/>
    <cellStyle name="Input 2 2 2 4 3 2 2 2" xfId="48323"/>
    <cellStyle name="Input 2 2 2 4 3 2 3" xfId="24155"/>
    <cellStyle name="Input 2 2 2 4 3 2 3 2" xfId="40264"/>
    <cellStyle name="Input 2 2 2 4 3 2 4" xfId="18182"/>
    <cellStyle name="Input 2 2 2 4 3 3" xfId="2512"/>
    <cellStyle name="Input 2 2 2 4 3 3 2" xfId="30429"/>
    <cellStyle name="Input 2 2 2 4 3 3 2 2" xfId="46230"/>
    <cellStyle name="Input 2 2 2 4 3 3 3" xfId="22448"/>
    <cellStyle name="Input 2 2 2 4 3 3 3 2" xfId="38646"/>
    <cellStyle name="Input 2 2 2 4 3 3 4" xfId="12032"/>
    <cellStyle name="Input 2 2 2 4 3 4" xfId="2513"/>
    <cellStyle name="Input 2 2 2 4 3 4 2" xfId="29616"/>
    <cellStyle name="Input 2 2 2 4 3 4 2 2" xfId="45460"/>
    <cellStyle name="Input 2 2 2 4 3 4 3" xfId="21863"/>
    <cellStyle name="Input 2 2 2 4 3 4 3 2" xfId="38104"/>
    <cellStyle name="Input 2 2 2 4 3 4 4" xfId="13278"/>
    <cellStyle name="Input 2 2 2 4 3 5" xfId="27825"/>
    <cellStyle name="Input 2 2 2 4 3 5 2" xfId="43801"/>
    <cellStyle name="Input 2 2 2 4 3 6" xfId="20507"/>
    <cellStyle name="Input 2 2 2 4 3 6 2" xfId="36880"/>
    <cellStyle name="Input 2 2 2 4 3 7" xfId="13110"/>
    <cellStyle name="Input 2 2 2 4 4" xfId="2514"/>
    <cellStyle name="Input 2 2 2 4 4 2" xfId="2515"/>
    <cellStyle name="Input 2 2 2 4 4 2 2" xfId="33235"/>
    <cellStyle name="Input 2 2 2 4 4 2 2 2" xfId="48946"/>
    <cellStyle name="Input 2 2 2 4 4 2 3" xfId="24584"/>
    <cellStyle name="Input 2 2 2 4 4 2 3 2" xfId="40692"/>
    <cellStyle name="Input 2 2 2 4 4 2 4" xfId="16184"/>
    <cellStyle name="Input 2 2 2 4 4 3" xfId="2516"/>
    <cellStyle name="Input 2 2 2 4 4 3 2" xfId="30280"/>
    <cellStyle name="Input 2 2 2 4 4 3 2 2" xfId="46082"/>
    <cellStyle name="Input 2 2 2 4 4 3 3" xfId="22332"/>
    <cellStyle name="Input 2 2 2 4 4 3 3 2" xfId="38531"/>
    <cellStyle name="Input 2 2 2 4 4 3 4" xfId="13644"/>
    <cellStyle name="Input 2 2 2 4 4 4" xfId="28473"/>
    <cellStyle name="Input 2 2 2 4 4 4 2" xfId="44407"/>
    <cellStyle name="Input 2 2 2 4 4 5" xfId="20962"/>
    <cellStyle name="Input 2 2 2 4 4 5 2" xfId="37293"/>
    <cellStyle name="Input 2 2 2 4 4 6" xfId="16987"/>
    <cellStyle name="Input 2 2 2 4 5" xfId="2517"/>
    <cellStyle name="Input 2 2 2 4 5 2" xfId="2518"/>
    <cellStyle name="Input 2 2 2 4 5 2 2" xfId="34577"/>
    <cellStyle name="Input 2 2 2 4 5 2 2 2" xfId="50288"/>
    <cellStyle name="Input 2 2 2 4 5 2 3" xfId="25571"/>
    <cellStyle name="Input 2 2 2 4 5 2 3 2" xfId="41679"/>
    <cellStyle name="Input 2 2 2 4 5 2 4" xfId="35106"/>
    <cellStyle name="Input 2 2 2 4 5 3" xfId="2519"/>
    <cellStyle name="Input 2 2 2 4 5 3 2" xfId="31522"/>
    <cellStyle name="Input 2 2 2 4 5 3 2 2" xfId="47281"/>
    <cellStyle name="Input 2 2 2 4 5 3 3" xfId="23307"/>
    <cellStyle name="Input 2 2 2 4 5 3 3 2" xfId="39463"/>
    <cellStyle name="Input 2 2 2 4 5 3 4" xfId="15577"/>
    <cellStyle name="Input 2 2 2 4 5 4" xfId="26761"/>
    <cellStyle name="Input 2 2 2 4 5 4 2" xfId="42784"/>
    <cellStyle name="Input 2 2 2 4 5 5" xfId="19680"/>
    <cellStyle name="Input 2 2 2 4 5 5 2" xfId="36100"/>
    <cellStyle name="Input 2 2 2 4 5 6" xfId="15562"/>
    <cellStyle name="Input 2 2 2 4 6" xfId="2520"/>
    <cellStyle name="Input 2 2 2 4 6 2" xfId="30914"/>
    <cellStyle name="Input 2 2 2 4 6 2 2" xfId="46715"/>
    <cellStyle name="Input 2 2 2 4 6 3" xfId="22824"/>
    <cellStyle name="Input 2 2 2 4 6 3 2" xfId="39022"/>
    <cellStyle name="Input 2 2 2 4 6 4" xfId="13187"/>
    <cellStyle name="Input 2 2 2 4 7" xfId="26181"/>
    <cellStyle name="Input 2 2 2 4 7 2" xfId="42247"/>
    <cellStyle name="Input 2 2 2 4 8" xfId="19216"/>
    <cellStyle name="Input 2 2 2 4 8 2" xfId="35679"/>
    <cellStyle name="Input 2 2 2 4 9" xfId="14036"/>
    <cellStyle name="Input 2 2 2 5" xfId="2521"/>
    <cellStyle name="Input 2 2 2 5 2" xfId="2522"/>
    <cellStyle name="Input 2 2 2 5 2 2" xfId="31716"/>
    <cellStyle name="Input 2 2 2 5 2 2 2" xfId="47473"/>
    <cellStyle name="Input 2 2 2 5 2 3" xfId="23459"/>
    <cellStyle name="Input 2 2 2 5 2 3 2" xfId="39613"/>
    <cellStyle name="Input 2 2 2 5 2 4" xfId="15844"/>
    <cellStyle name="Input 2 2 2 5 3" xfId="2523"/>
    <cellStyle name="Input 2 2 2 5 3 2" xfId="34550"/>
    <cellStyle name="Input 2 2 2 5 3 2 2" xfId="50261"/>
    <cellStyle name="Input 2 2 2 5 3 3" xfId="25553"/>
    <cellStyle name="Input 2 2 2 5 3 3 2" xfId="41661"/>
    <cellStyle name="Input 2 2 2 5 3 4" xfId="35079"/>
    <cellStyle name="Input 2 2 2 5 4" xfId="2524"/>
    <cellStyle name="Input 2 2 2 5 4 2" xfId="28738"/>
    <cellStyle name="Input 2 2 2 5 4 2 2" xfId="44627"/>
    <cellStyle name="Input 2 2 2 5 4 3" xfId="21182"/>
    <cellStyle name="Input 2 2 2 5 4 3 2" xfId="37468"/>
    <cellStyle name="Input 2 2 2 5 4 4" xfId="15053"/>
    <cellStyle name="Input 2 2 2 5 5" xfId="26947"/>
    <cellStyle name="Input 2 2 2 5 5 2" xfId="42968"/>
    <cellStyle name="Input 2 2 2 5 6" xfId="19826"/>
    <cellStyle name="Input 2 2 2 5 6 2" xfId="36244"/>
    <cellStyle name="Input 2 2 2 5 7" xfId="12943"/>
    <cellStyle name="Input 2 2 2 6" xfId="2525"/>
    <cellStyle name="Input 2 2 2 6 2" xfId="2526"/>
    <cellStyle name="Input 2 2 2 6 2 2" xfId="32883"/>
    <cellStyle name="Input 2 2 2 6 2 2 2" xfId="48594"/>
    <cellStyle name="Input 2 2 2 6 2 3" xfId="24310"/>
    <cellStyle name="Input 2 2 2 6 2 3 2" xfId="40418"/>
    <cellStyle name="Input 2 2 2 6 2 4" xfId="12483"/>
    <cellStyle name="Input 2 2 2 6 3" xfId="2527"/>
    <cellStyle name="Input 2 2 2 6 3 2" xfId="29912"/>
    <cellStyle name="Input 2 2 2 6 3 2 2" xfId="45735"/>
    <cellStyle name="Input 2 2 2 6 3 3" xfId="22041"/>
    <cellStyle name="Input 2 2 2 6 3 3 2" xfId="38261"/>
    <cellStyle name="Input 2 2 2 6 3 4" xfId="11637"/>
    <cellStyle name="Input 2 2 2 6 4" xfId="28108"/>
    <cellStyle name="Input 2 2 2 6 4 2" xfId="44063"/>
    <cellStyle name="Input 2 2 2 6 5" xfId="20673"/>
    <cellStyle name="Input 2 2 2 6 5 2" xfId="37025"/>
    <cellStyle name="Input 2 2 2 6 6" xfId="15164"/>
    <cellStyle name="Input 2 2 2 7" xfId="2528"/>
    <cellStyle name="Input 2 2 2 7 2" xfId="2529"/>
    <cellStyle name="Input 2 2 2 7 2 2" xfId="34649"/>
    <cellStyle name="Input 2 2 2 7 2 2 2" xfId="50360"/>
    <cellStyle name="Input 2 2 2 7 2 3" xfId="25623"/>
    <cellStyle name="Input 2 2 2 7 2 3 2" xfId="41731"/>
    <cellStyle name="Input 2 2 2 7 2 4" xfId="35178"/>
    <cellStyle name="Input 2 2 2 7 3" xfId="2530"/>
    <cellStyle name="Input 2 2 2 7 3 2" xfId="31159"/>
    <cellStyle name="Input 2 2 2 7 3 2 2" xfId="46939"/>
    <cellStyle name="Input 2 2 2 7 3 3" xfId="23019"/>
    <cellStyle name="Input 2 2 2 7 3 3 2" xfId="39196"/>
    <cellStyle name="Input 2 2 2 7 3 4" xfId="13959"/>
    <cellStyle name="Input 2 2 2 7 4" xfId="26398"/>
    <cellStyle name="Input 2 2 2 7 4 2" xfId="42442"/>
    <cellStyle name="Input 2 2 2 7 5" xfId="19392"/>
    <cellStyle name="Input 2 2 2 7 5 2" xfId="35833"/>
    <cellStyle name="Input 2 2 2 7 6" xfId="18127"/>
    <cellStyle name="Input 2 2 2 8" xfId="2531"/>
    <cellStyle name="Input 2 2 2 8 2" xfId="30543"/>
    <cellStyle name="Input 2 2 2 8 2 2" xfId="46344"/>
    <cellStyle name="Input 2 2 2 8 3" xfId="22535"/>
    <cellStyle name="Input 2 2 2 8 3 2" xfId="38733"/>
    <cellStyle name="Input 2 2 2 8 4" xfId="12248"/>
    <cellStyle name="Input 2 2 2 9" xfId="25818"/>
    <cellStyle name="Input 2 2 2 9 2" xfId="41905"/>
    <cellStyle name="Input 2 2 3" xfId="2532"/>
    <cellStyle name="Input 2 2 3 10" xfId="16097"/>
    <cellStyle name="Input 2 2 3 2" xfId="2533"/>
    <cellStyle name="Input 2 2 3 2 2" xfId="2534"/>
    <cellStyle name="Input 2 2 3 2 2 2" xfId="2535"/>
    <cellStyle name="Input 2 2 3 2 2 2 2" xfId="31947"/>
    <cellStyle name="Input 2 2 3 2 2 2 2 2" xfId="47704"/>
    <cellStyle name="Input 2 2 3 2 2 2 3" xfId="23640"/>
    <cellStyle name="Input 2 2 3 2 2 2 3 2" xfId="39794"/>
    <cellStyle name="Input 2 2 3 2 2 2 4" xfId="11920"/>
    <cellStyle name="Input 2 2 3 2 2 3" xfId="2536"/>
    <cellStyle name="Input 2 2 3 2 2 3 2" xfId="34674"/>
    <cellStyle name="Input 2 2 3 2 2 3 2 2" xfId="50385"/>
    <cellStyle name="Input 2 2 3 2 2 3 3" xfId="25644"/>
    <cellStyle name="Input 2 2 3 2 2 3 3 2" xfId="41752"/>
    <cellStyle name="Input 2 2 3 2 2 3 4" xfId="35203"/>
    <cellStyle name="Input 2 2 3 2 2 4" xfId="2537"/>
    <cellStyle name="Input 2 2 3 2 2 4 2" xfId="28969"/>
    <cellStyle name="Input 2 2 3 2 2 4 2 2" xfId="44858"/>
    <cellStyle name="Input 2 2 3 2 2 4 3" xfId="21363"/>
    <cellStyle name="Input 2 2 3 2 2 4 3 2" xfId="37649"/>
    <cellStyle name="Input 2 2 3 2 2 4 4" xfId="11785"/>
    <cellStyle name="Input 2 2 3 2 2 5" xfId="27178"/>
    <cellStyle name="Input 2 2 3 2 2 5 2" xfId="43199"/>
    <cellStyle name="Input 2 2 3 2 2 6" xfId="20007"/>
    <cellStyle name="Input 2 2 3 2 2 6 2" xfId="36425"/>
    <cellStyle name="Input 2 2 3 2 2 7" xfId="16152"/>
    <cellStyle name="Input 2 2 3 2 3" xfId="2538"/>
    <cellStyle name="Input 2 2 3 2 3 2" xfId="2539"/>
    <cellStyle name="Input 2 2 3 2 3 2 2" xfId="32478"/>
    <cellStyle name="Input 2 2 3 2 3 2 2 2" xfId="48210"/>
    <cellStyle name="Input 2 2 3 2 3 2 3" xfId="24047"/>
    <cellStyle name="Input 2 2 3 2 3 2 3 2" xfId="40176"/>
    <cellStyle name="Input 2 2 3 2 3 2 4" xfId="11343"/>
    <cellStyle name="Input 2 2 3 2 3 3" xfId="2540"/>
    <cellStyle name="Input 2 2 3 2 3 3 2" xfId="33558"/>
    <cellStyle name="Input 2 2 3 2 3 3 2 2" xfId="49269"/>
    <cellStyle name="Input 2 2 3 2 3 3 3" xfId="24831"/>
    <cellStyle name="Input 2 2 3 2 3 3 3 2" xfId="40939"/>
    <cellStyle name="Input 2 2 3 2 3 3 4" xfId="18156"/>
    <cellStyle name="Input 2 2 3 2 3 4" xfId="2541"/>
    <cellStyle name="Input 2 2 3 2 3 4 2" xfId="29483"/>
    <cellStyle name="Input 2 2 3 2 3 4 2 2" xfId="45347"/>
    <cellStyle name="Input 2 2 3 2 3 4 3" xfId="21755"/>
    <cellStyle name="Input 2 2 3 2 3 4 3 2" xfId="38016"/>
    <cellStyle name="Input 2 2 3 2 3 4 4" xfId="14115"/>
    <cellStyle name="Input 2 2 3 2 3 5" xfId="27692"/>
    <cellStyle name="Input 2 2 3 2 3 5 2" xfId="43688"/>
    <cellStyle name="Input 2 2 3 2 3 6" xfId="20399"/>
    <cellStyle name="Input 2 2 3 2 3 6 2" xfId="36792"/>
    <cellStyle name="Input 2 2 3 2 3 7" xfId="17953"/>
    <cellStyle name="Input 2 2 3 2 4" xfId="2542"/>
    <cellStyle name="Input 2 2 3 2 4 2" xfId="2543"/>
    <cellStyle name="Input 2 2 3 2 4 2 2" xfId="33115"/>
    <cellStyle name="Input 2 2 3 2 4 2 2 2" xfId="48826"/>
    <cellStyle name="Input 2 2 3 2 4 2 3" xfId="24490"/>
    <cellStyle name="Input 2 2 3 2 4 2 3 2" xfId="40598"/>
    <cellStyle name="Input 2 2 3 2 4 2 4" xfId="14482"/>
    <cellStyle name="Input 2 2 3 2 4 3" xfId="2544"/>
    <cellStyle name="Input 2 2 3 2 4 3 2" xfId="30145"/>
    <cellStyle name="Input 2 2 3 2 4 3 2 2" xfId="45967"/>
    <cellStyle name="Input 2 2 3 2 4 3 3" xfId="22222"/>
    <cellStyle name="Input 2 2 3 2 4 3 3 2" xfId="38441"/>
    <cellStyle name="Input 2 2 3 2 4 3 4" xfId="17049"/>
    <cellStyle name="Input 2 2 3 2 4 4" xfId="28340"/>
    <cellStyle name="Input 2 2 3 2 4 4 2" xfId="44294"/>
    <cellStyle name="Input 2 2 3 2 4 5" xfId="20854"/>
    <cellStyle name="Input 2 2 3 2 4 5 2" xfId="37205"/>
    <cellStyle name="Input 2 2 3 2 4 6" xfId="11371"/>
    <cellStyle name="Input 2 2 3 2 5" xfId="2545"/>
    <cellStyle name="Input 2 2 3 2 5 2" xfId="2546"/>
    <cellStyle name="Input 2 2 3 2 5 2 2" xfId="34207"/>
    <cellStyle name="Input 2 2 3 2 5 2 2 2" xfId="49918"/>
    <cellStyle name="Input 2 2 3 2 5 2 3" xfId="25307"/>
    <cellStyle name="Input 2 2 3 2 5 2 3 2" xfId="41415"/>
    <cellStyle name="Input 2 2 3 2 5 2 4" xfId="9731"/>
    <cellStyle name="Input 2 2 3 2 5 3" xfId="2547"/>
    <cellStyle name="Input 2 2 3 2 5 3 2" xfId="31389"/>
    <cellStyle name="Input 2 2 3 2 5 3 2 2" xfId="47168"/>
    <cellStyle name="Input 2 2 3 2 5 3 3" xfId="23199"/>
    <cellStyle name="Input 2 2 3 2 5 3 3 2" xfId="39375"/>
    <cellStyle name="Input 2 2 3 2 5 3 4" xfId="17456"/>
    <cellStyle name="Input 2 2 3 2 5 4" xfId="26628"/>
    <cellStyle name="Input 2 2 3 2 5 4 2" xfId="42671"/>
    <cellStyle name="Input 2 2 3 2 5 5" xfId="19572"/>
    <cellStyle name="Input 2 2 3 2 5 5 2" xfId="36012"/>
    <cellStyle name="Input 2 2 3 2 5 6" xfId="12382"/>
    <cellStyle name="Input 2 2 3 2 6" xfId="2548"/>
    <cellStyle name="Input 2 2 3 2 6 2" xfId="30788"/>
    <cellStyle name="Input 2 2 3 2 6 2 2" xfId="46589"/>
    <cellStyle name="Input 2 2 3 2 6 3" xfId="22726"/>
    <cellStyle name="Input 2 2 3 2 6 3 2" xfId="38924"/>
    <cellStyle name="Input 2 2 3 2 6 4" xfId="15291"/>
    <cellStyle name="Input 2 2 3 2 7" xfId="26048"/>
    <cellStyle name="Input 2 2 3 2 7 2" xfId="42134"/>
    <cellStyle name="Input 2 2 3 2 8" xfId="19108"/>
    <cellStyle name="Input 2 2 3 2 8 2" xfId="35591"/>
    <cellStyle name="Input 2 2 3 2 9" xfId="16832"/>
    <cellStyle name="Input 2 2 3 3" xfId="2549"/>
    <cellStyle name="Input 2 2 3 3 2" xfId="2550"/>
    <cellStyle name="Input 2 2 3 3 2 2" xfId="2551"/>
    <cellStyle name="Input 2 2 3 3 2 2 2" xfId="32132"/>
    <cellStyle name="Input 2 2 3 3 2 2 2 2" xfId="47887"/>
    <cellStyle name="Input 2 2 3 3 2 2 3" xfId="23783"/>
    <cellStyle name="Input 2 2 3 3 2 2 3 2" xfId="39935"/>
    <cellStyle name="Input 2 2 3 3 2 2 4" xfId="16871"/>
    <cellStyle name="Input 2 2 3 3 2 3" xfId="2552"/>
    <cellStyle name="Input 2 2 3 3 2 3 2" xfId="34627"/>
    <cellStyle name="Input 2 2 3 3 2 3 2 2" xfId="50338"/>
    <cellStyle name="Input 2 2 3 3 2 3 3" xfId="25603"/>
    <cellStyle name="Input 2 2 3 3 2 3 3 2" xfId="41711"/>
    <cellStyle name="Input 2 2 3 3 2 3 4" xfId="35156"/>
    <cellStyle name="Input 2 2 3 3 2 4" xfId="2553"/>
    <cellStyle name="Input 2 2 3 3 2 4 2" xfId="29153"/>
    <cellStyle name="Input 2 2 3 3 2 4 2 2" xfId="45040"/>
    <cellStyle name="Input 2 2 3 3 2 4 3" xfId="21506"/>
    <cellStyle name="Input 2 2 3 3 2 4 3 2" xfId="37790"/>
    <cellStyle name="Input 2 2 3 3 2 4 4" xfId="10479"/>
    <cellStyle name="Input 2 2 3 3 2 5" xfId="27362"/>
    <cellStyle name="Input 2 2 3 3 2 5 2" xfId="43381"/>
    <cellStyle name="Input 2 2 3 3 2 6" xfId="20150"/>
    <cellStyle name="Input 2 2 3 3 2 6 2" xfId="36566"/>
    <cellStyle name="Input 2 2 3 3 2 7" xfId="13005"/>
    <cellStyle name="Input 2 2 3 3 3" xfId="2554"/>
    <cellStyle name="Input 2 2 3 3 3 2" xfId="2555"/>
    <cellStyle name="Input 2 2 3 3 3 2 2" xfId="32676"/>
    <cellStyle name="Input 2 2 3 3 3 2 2 2" xfId="48388"/>
    <cellStyle name="Input 2 2 3 3 3 2 3" xfId="24206"/>
    <cellStyle name="Input 2 2 3 3 3 2 3 2" xfId="40315"/>
    <cellStyle name="Input 2 2 3 3 3 2 4" xfId="15065"/>
    <cellStyle name="Input 2 2 3 3 3 3" xfId="2556"/>
    <cellStyle name="Input 2 2 3 3 3 3 2" xfId="34075"/>
    <cellStyle name="Input 2 2 3 3 3 3 2 2" xfId="49786"/>
    <cellStyle name="Input 2 2 3 3 3 3 3" xfId="25214"/>
    <cellStyle name="Input 2 2 3 3 3 3 3 2" xfId="41322"/>
    <cellStyle name="Input 2 2 3 3 3 3 4" xfId="16016"/>
    <cellStyle name="Input 2 2 3 3 3 4" xfId="2557"/>
    <cellStyle name="Input 2 2 3 3 3 4 2" xfId="29681"/>
    <cellStyle name="Input 2 2 3 3 3 4 2 2" xfId="45525"/>
    <cellStyle name="Input 2 2 3 3 3 4 3" xfId="21914"/>
    <cellStyle name="Input 2 2 3 3 3 4 3 2" xfId="38155"/>
    <cellStyle name="Input 2 2 3 3 3 4 4" xfId="17823"/>
    <cellStyle name="Input 2 2 3 3 3 5" xfId="27890"/>
    <cellStyle name="Input 2 2 3 3 3 5 2" xfId="43866"/>
    <cellStyle name="Input 2 2 3 3 3 6" xfId="20558"/>
    <cellStyle name="Input 2 2 3 3 3 6 2" xfId="36931"/>
    <cellStyle name="Input 2 2 3 3 3 7" xfId="14016"/>
    <cellStyle name="Input 2 2 3 3 4" xfId="2558"/>
    <cellStyle name="Input 2 2 3 3 4 2" xfId="2559"/>
    <cellStyle name="Input 2 2 3 3 4 2 2" xfId="33302"/>
    <cellStyle name="Input 2 2 3 3 4 2 2 2" xfId="49013"/>
    <cellStyle name="Input 2 2 3 3 4 2 3" xfId="24637"/>
    <cellStyle name="Input 2 2 3 3 4 2 3 2" xfId="40745"/>
    <cellStyle name="Input 2 2 3 3 4 2 4" xfId="12796"/>
    <cellStyle name="Input 2 2 3 3 4 3" xfId="2560"/>
    <cellStyle name="Input 2 2 3 3 4 3 2" xfId="30350"/>
    <cellStyle name="Input 2 2 3 3 4 3 2 2" xfId="46152"/>
    <cellStyle name="Input 2 2 3 3 4 3 3" xfId="22387"/>
    <cellStyle name="Input 2 2 3 3 4 3 3 2" xfId="38586"/>
    <cellStyle name="Input 2 2 3 3 4 3 4" xfId="12787"/>
    <cellStyle name="Input 2 2 3 3 4 4" xfId="28540"/>
    <cellStyle name="Input 2 2 3 3 4 4 2" xfId="44474"/>
    <cellStyle name="Input 2 2 3 3 4 5" xfId="21015"/>
    <cellStyle name="Input 2 2 3 3 4 5 2" xfId="37346"/>
    <cellStyle name="Input 2 2 3 3 4 6" xfId="18037"/>
    <cellStyle name="Input 2 2 3 3 5" xfId="2561"/>
    <cellStyle name="Input 2 2 3 3 5 2" xfId="2562"/>
    <cellStyle name="Input 2 2 3 3 5 2 2" xfId="34429"/>
    <cellStyle name="Input 2 2 3 3 5 2 2 2" xfId="50140"/>
    <cellStyle name="Input 2 2 3 3 5 2 3" xfId="25467"/>
    <cellStyle name="Input 2 2 3 3 5 2 3 2" xfId="41575"/>
    <cellStyle name="Input 2 2 3 3 5 2 4" xfId="34958"/>
    <cellStyle name="Input 2 2 3 3 5 3" xfId="2563"/>
    <cellStyle name="Input 2 2 3 3 5 3 2" xfId="31587"/>
    <cellStyle name="Input 2 2 3 3 5 3 2 2" xfId="47346"/>
    <cellStyle name="Input 2 2 3 3 5 3 3" xfId="23358"/>
    <cellStyle name="Input 2 2 3 3 5 3 3 2" xfId="39514"/>
    <cellStyle name="Input 2 2 3 3 5 3 4" xfId="14171"/>
    <cellStyle name="Input 2 2 3 3 5 4" xfId="26826"/>
    <cellStyle name="Input 2 2 3 3 5 4 2" xfId="42849"/>
    <cellStyle name="Input 2 2 3 3 5 5" xfId="19731"/>
    <cellStyle name="Input 2 2 3 3 5 5 2" xfId="36151"/>
    <cellStyle name="Input 2 2 3 3 5 6" xfId="14854"/>
    <cellStyle name="Input 2 2 3 3 6" xfId="2564"/>
    <cellStyle name="Input 2 2 3 3 6 2" xfId="30991"/>
    <cellStyle name="Input 2 2 3 3 6 2 2" xfId="46792"/>
    <cellStyle name="Input 2 2 3 3 6 3" xfId="22883"/>
    <cellStyle name="Input 2 2 3 3 6 3 2" xfId="39081"/>
    <cellStyle name="Input 2 2 3 3 6 4" xfId="14848"/>
    <cellStyle name="Input 2 2 3 3 7" xfId="26246"/>
    <cellStyle name="Input 2 2 3 3 7 2" xfId="42312"/>
    <cellStyle name="Input 2 2 3 3 8" xfId="19267"/>
    <cellStyle name="Input 2 2 3 3 8 2" xfId="35730"/>
    <cellStyle name="Input 2 2 3 3 9" xfId="12403"/>
    <cellStyle name="Input 2 2 3 4" xfId="2565"/>
    <cellStyle name="Input 2 2 3 4 2" xfId="2566"/>
    <cellStyle name="Input 2 2 3 4 2 2" xfId="31783"/>
    <cellStyle name="Input 2 2 3 4 2 2 2" xfId="47540"/>
    <cellStyle name="Input 2 2 3 4 2 3" xfId="23512"/>
    <cellStyle name="Input 2 2 3 4 2 3 2" xfId="39666"/>
    <cellStyle name="Input 2 2 3 4 2 4" xfId="13973"/>
    <cellStyle name="Input 2 2 3 4 3" xfId="2567"/>
    <cellStyle name="Input 2 2 3 4 3 2" xfId="34539"/>
    <cellStyle name="Input 2 2 3 4 3 2 2" xfId="50250"/>
    <cellStyle name="Input 2 2 3 4 3 3" xfId="25543"/>
    <cellStyle name="Input 2 2 3 4 3 3 2" xfId="41651"/>
    <cellStyle name="Input 2 2 3 4 3 4" xfId="35068"/>
    <cellStyle name="Input 2 2 3 4 4" xfId="2568"/>
    <cellStyle name="Input 2 2 3 4 4 2" xfId="28805"/>
    <cellStyle name="Input 2 2 3 4 4 2 2" xfId="44694"/>
    <cellStyle name="Input 2 2 3 4 4 3" xfId="21235"/>
    <cellStyle name="Input 2 2 3 4 4 3 2" xfId="37521"/>
    <cellStyle name="Input 2 2 3 4 4 4" xfId="15631"/>
    <cellStyle name="Input 2 2 3 4 5" xfId="27014"/>
    <cellStyle name="Input 2 2 3 4 5 2" xfId="43035"/>
    <cellStyle name="Input 2 2 3 4 6" xfId="19879"/>
    <cellStyle name="Input 2 2 3 4 6 2" xfId="36297"/>
    <cellStyle name="Input 2 2 3 4 7" xfId="12746"/>
    <cellStyle name="Input 2 2 3 5" xfId="2569"/>
    <cellStyle name="Input 2 2 3 5 2" xfId="2570"/>
    <cellStyle name="Input 2 2 3 5 2 2" xfId="32950"/>
    <cellStyle name="Input 2 2 3 5 2 2 2" xfId="48661"/>
    <cellStyle name="Input 2 2 3 5 2 3" xfId="24362"/>
    <cellStyle name="Input 2 2 3 5 2 3 2" xfId="40470"/>
    <cellStyle name="Input 2 2 3 5 2 4" xfId="15393"/>
    <cellStyle name="Input 2 2 3 5 3" xfId="2571"/>
    <cellStyle name="Input 2 2 3 5 3 2" xfId="29980"/>
    <cellStyle name="Input 2 2 3 5 3 2 2" xfId="45803"/>
    <cellStyle name="Input 2 2 3 5 3 3" xfId="22093"/>
    <cellStyle name="Input 2 2 3 5 3 3 2" xfId="38313"/>
    <cellStyle name="Input 2 2 3 5 3 4" xfId="15686"/>
    <cellStyle name="Input 2 2 3 5 4" xfId="28175"/>
    <cellStyle name="Input 2 2 3 5 4 2" xfId="44130"/>
    <cellStyle name="Input 2 2 3 5 5" xfId="20725"/>
    <cellStyle name="Input 2 2 3 5 5 2" xfId="37077"/>
    <cellStyle name="Input 2 2 3 5 6" xfId="13910"/>
    <cellStyle name="Input 2 2 3 6" xfId="2572"/>
    <cellStyle name="Input 2 2 3 6 2" xfId="2573"/>
    <cellStyle name="Input 2 2 3 6 2 2" xfId="33706"/>
    <cellStyle name="Input 2 2 3 6 2 2 2" xfId="49417"/>
    <cellStyle name="Input 2 2 3 6 2 3" xfId="24940"/>
    <cellStyle name="Input 2 2 3 6 2 3 2" xfId="41048"/>
    <cellStyle name="Input 2 2 3 6 2 4" xfId="15920"/>
    <cellStyle name="Input 2 2 3 6 3" xfId="2574"/>
    <cellStyle name="Input 2 2 3 6 3 2" xfId="31224"/>
    <cellStyle name="Input 2 2 3 6 3 2 2" xfId="47004"/>
    <cellStyle name="Input 2 2 3 6 3 3" xfId="23070"/>
    <cellStyle name="Input 2 2 3 6 3 3 2" xfId="39247"/>
    <cellStyle name="Input 2 2 3 6 3 4" xfId="10459"/>
    <cellStyle name="Input 2 2 3 6 4" xfId="26463"/>
    <cellStyle name="Input 2 2 3 6 4 2" xfId="42507"/>
    <cellStyle name="Input 2 2 3 6 5" xfId="19443"/>
    <cellStyle name="Input 2 2 3 6 5 2" xfId="35884"/>
    <cellStyle name="Input 2 2 3 6 6" xfId="17663"/>
    <cellStyle name="Input 2 2 3 7" xfId="2575"/>
    <cellStyle name="Input 2 2 3 7 2" xfId="30622"/>
    <cellStyle name="Input 2 2 3 7 2 2" xfId="46423"/>
    <cellStyle name="Input 2 2 3 7 3" xfId="22596"/>
    <cellStyle name="Input 2 2 3 7 3 2" xfId="38794"/>
    <cellStyle name="Input 2 2 3 7 4" xfId="12558"/>
    <cellStyle name="Input 2 2 3 8" xfId="25883"/>
    <cellStyle name="Input 2 2 3 8 2" xfId="41970"/>
    <cellStyle name="Input 2 2 3 9" xfId="18979"/>
    <cellStyle name="Input 2 2 3 9 2" xfId="35463"/>
    <cellStyle name="Input 2 2 4" xfId="2576"/>
    <cellStyle name="Input 2 2 4 2" xfId="2577"/>
    <cellStyle name="Input 2 2 4 2 2" xfId="2578"/>
    <cellStyle name="Input 2 2 4 2 2 2" xfId="31863"/>
    <cellStyle name="Input 2 2 4 2 2 2 2" xfId="47620"/>
    <cellStyle name="Input 2 2 4 2 2 3" xfId="23575"/>
    <cellStyle name="Input 2 2 4 2 2 3 2" xfId="39729"/>
    <cellStyle name="Input 2 2 4 2 2 4" xfId="11475"/>
    <cellStyle name="Input 2 2 4 2 3" xfId="2579"/>
    <cellStyle name="Input 2 2 4 2 3 2" xfId="30576"/>
    <cellStyle name="Input 2 2 4 2 3 2 2" xfId="46377"/>
    <cellStyle name="Input 2 2 4 2 3 3" xfId="22564"/>
    <cellStyle name="Input 2 2 4 2 3 3 2" xfId="38762"/>
    <cellStyle name="Input 2 2 4 2 3 4" xfId="10384"/>
    <cellStyle name="Input 2 2 4 2 4" xfId="2580"/>
    <cellStyle name="Input 2 2 4 2 4 2" xfId="28885"/>
    <cellStyle name="Input 2 2 4 2 4 2 2" xfId="44774"/>
    <cellStyle name="Input 2 2 4 2 4 3" xfId="21298"/>
    <cellStyle name="Input 2 2 4 2 4 3 2" xfId="37584"/>
    <cellStyle name="Input 2 2 4 2 4 4" xfId="18117"/>
    <cellStyle name="Input 2 2 4 2 5" xfId="27094"/>
    <cellStyle name="Input 2 2 4 2 5 2" xfId="43115"/>
    <cellStyle name="Input 2 2 4 2 6" xfId="19942"/>
    <cellStyle name="Input 2 2 4 2 6 2" xfId="36360"/>
    <cellStyle name="Input 2 2 4 2 7" xfId="9807"/>
    <cellStyle name="Input 2 2 4 3" xfId="2581"/>
    <cellStyle name="Input 2 2 4 3 2" xfId="2582"/>
    <cellStyle name="Input 2 2 4 3 2 2" xfId="32394"/>
    <cellStyle name="Input 2 2 4 3 2 2 2" xfId="48126"/>
    <cellStyle name="Input 2 2 4 3 2 3" xfId="23982"/>
    <cellStyle name="Input 2 2 4 3 2 3 2" xfId="40111"/>
    <cellStyle name="Input 2 2 4 3 2 4" xfId="9859"/>
    <cellStyle name="Input 2 2 4 3 3" xfId="2583"/>
    <cellStyle name="Input 2 2 4 3 3 2" xfId="34218"/>
    <cellStyle name="Input 2 2 4 3 3 2 2" xfId="49929"/>
    <cellStyle name="Input 2 2 4 3 3 3" xfId="25316"/>
    <cellStyle name="Input 2 2 4 3 3 3 2" xfId="41424"/>
    <cellStyle name="Input 2 2 4 3 3 4" xfId="11680"/>
    <cellStyle name="Input 2 2 4 3 4" xfId="2584"/>
    <cellStyle name="Input 2 2 4 3 4 2" xfId="29399"/>
    <cellStyle name="Input 2 2 4 3 4 2 2" xfId="45263"/>
    <cellStyle name="Input 2 2 4 3 4 3" xfId="21690"/>
    <cellStyle name="Input 2 2 4 3 4 3 2" xfId="37951"/>
    <cellStyle name="Input 2 2 4 3 4 4" xfId="10117"/>
    <cellStyle name="Input 2 2 4 3 5" xfId="27608"/>
    <cellStyle name="Input 2 2 4 3 5 2" xfId="43604"/>
    <cellStyle name="Input 2 2 4 3 6" xfId="20334"/>
    <cellStyle name="Input 2 2 4 3 6 2" xfId="36727"/>
    <cellStyle name="Input 2 2 4 3 7" xfId="10224"/>
    <cellStyle name="Input 2 2 4 4" xfId="2585"/>
    <cellStyle name="Input 2 2 4 4 2" xfId="2586"/>
    <cellStyle name="Input 2 2 4 4 2 2" xfId="33031"/>
    <cellStyle name="Input 2 2 4 4 2 2 2" xfId="48742"/>
    <cellStyle name="Input 2 2 4 4 2 3" xfId="24425"/>
    <cellStyle name="Input 2 2 4 4 2 3 2" xfId="40533"/>
    <cellStyle name="Input 2 2 4 4 2 4" xfId="12306"/>
    <cellStyle name="Input 2 2 4 4 3" xfId="2587"/>
    <cellStyle name="Input 2 2 4 4 3 2" xfId="30061"/>
    <cellStyle name="Input 2 2 4 4 3 2 2" xfId="45883"/>
    <cellStyle name="Input 2 2 4 4 3 3" xfId="22157"/>
    <cellStyle name="Input 2 2 4 4 3 3 2" xfId="38376"/>
    <cellStyle name="Input 2 2 4 4 3 4" xfId="10334"/>
    <cellStyle name="Input 2 2 4 4 4" xfId="28256"/>
    <cellStyle name="Input 2 2 4 4 4 2" xfId="44210"/>
    <cellStyle name="Input 2 2 4 4 5" xfId="20789"/>
    <cellStyle name="Input 2 2 4 4 5 2" xfId="37140"/>
    <cellStyle name="Input 2 2 4 4 6" xfId="12223"/>
    <cellStyle name="Input 2 2 4 5" xfId="2588"/>
    <cellStyle name="Input 2 2 4 5 2" xfId="2589"/>
    <cellStyle name="Input 2 2 4 5 2 2" xfId="34346"/>
    <cellStyle name="Input 2 2 4 5 2 2 2" xfId="50057"/>
    <cellStyle name="Input 2 2 4 5 2 3" xfId="25406"/>
    <cellStyle name="Input 2 2 4 5 2 3 2" xfId="41514"/>
    <cellStyle name="Input 2 2 4 5 2 4" xfId="34875"/>
    <cellStyle name="Input 2 2 4 5 3" xfId="2590"/>
    <cellStyle name="Input 2 2 4 5 3 2" xfId="31305"/>
    <cellStyle name="Input 2 2 4 5 3 2 2" xfId="47084"/>
    <cellStyle name="Input 2 2 4 5 3 3" xfId="23134"/>
    <cellStyle name="Input 2 2 4 5 3 3 2" xfId="39310"/>
    <cellStyle name="Input 2 2 4 5 3 4" xfId="16462"/>
    <cellStyle name="Input 2 2 4 5 4" xfId="26544"/>
    <cellStyle name="Input 2 2 4 5 4 2" xfId="42587"/>
    <cellStyle name="Input 2 2 4 5 5" xfId="19507"/>
    <cellStyle name="Input 2 2 4 5 5 2" xfId="35947"/>
    <cellStyle name="Input 2 2 4 5 6" xfId="14477"/>
    <cellStyle name="Input 2 2 4 6" xfId="2591"/>
    <cellStyle name="Input 2 2 4 6 2" xfId="30704"/>
    <cellStyle name="Input 2 2 4 6 2 2" xfId="46505"/>
    <cellStyle name="Input 2 2 4 6 3" xfId="22661"/>
    <cellStyle name="Input 2 2 4 6 3 2" xfId="38859"/>
    <cellStyle name="Input 2 2 4 6 4" xfId="14132"/>
    <cellStyle name="Input 2 2 4 7" xfId="25964"/>
    <cellStyle name="Input 2 2 4 7 2" xfId="42050"/>
    <cellStyle name="Input 2 2 4 8" xfId="19043"/>
    <cellStyle name="Input 2 2 4 8 2" xfId="35526"/>
    <cellStyle name="Input 2 2 4 9" xfId="10080"/>
    <cellStyle name="Input 2 2 5" xfId="2592"/>
    <cellStyle name="Input 2 2 5 2" xfId="2593"/>
    <cellStyle name="Input 2 2 5 2 2" xfId="2594"/>
    <cellStyle name="Input 2 2 5 2 2 2" xfId="32042"/>
    <cellStyle name="Input 2 2 5 2 2 2 2" xfId="47799"/>
    <cellStyle name="Input 2 2 5 2 2 3" xfId="23714"/>
    <cellStyle name="Input 2 2 5 2 2 3 2" xfId="39868"/>
    <cellStyle name="Input 2 2 5 2 2 4" xfId="9913"/>
    <cellStyle name="Input 2 2 5 2 3" xfId="2595"/>
    <cellStyle name="Input 2 2 5 2 3 2" xfId="34143"/>
    <cellStyle name="Input 2 2 5 2 3 2 2" xfId="49854"/>
    <cellStyle name="Input 2 2 5 2 3 3" xfId="25261"/>
    <cellStyle name="Input 2 2 5 2 3 3 2" xfId="41369"/>
    <cellStyle name="Input 2 2 5 2 3 4" xfId="10363"/>
    <cellStyle name="Input 2 2 5 2 4" xfId="2596"/>
    <cellStyle name="Input 2 2 5 2 4 2" xfId="29064"/>
    <cellStyle name="Input 2 2 5 2 4 2 2" xfId="44953"/>
    <cellStyle name="Input 2 2 5 2 4 3" xfId="21437"/>
    <cellStyle name="Input 2 2 5 2 4 3 2" xfId="37723"/>
    <cellStyle name="Input 2 2 5 2 4 4" xfId="13112"/>
    <cellStyle name="Input 2 2 5 2 5" xfId="27273"/>
    <cellStyle name="Input 2 2 5 2 5 2" xfId="43294"/>
    <cellStyle name="Input 2 2 5 2 6" xfId="20081"/>
    <cellStyle name="Input 2 2 5 2 6 2" xfId="36499"/>
    <cellStyle name="Input 2 2 5 2 7" xfId="13445"/>
    <cellStyle name="Input 2 2 5 3" xfId="2597"/>
    <cellStyle name="Input 2 2 5 3 2" xfId="2598"/>
    <cellStyle name="Input 2 2 5 3 2 2" xfId="32586"/>
    <cellStyle name="Input 2 2 5 3 2 2 2" xfId="48304"/>
    <cellStyle name="Input 2 2 5 3 2 3" xfId="24135"/>
    <cellStyle name="Input 2 2 5 3 2 3 2" xfId="40250"/>
    <cellStyle name="Input 2 2 5 3 2 4" xfId="15820"/>
    <cellStyle name="Input 2 2 5 3 3" xfId="2599"/>
    <cellStyle name="Input 2 2 5 3 3 2" xfId="29844"/>
    <cellStyle name="Input 2 2 5 3 3 2 2" xfId="45685"/>
    <cellStyle name="Input 2 2 5 3 3 3" xfId="21984"/>
    <cellStyle name="Input 2 2 5 3 3 3 2" xfId="38222"/>
    <cellStyle name="Input 2 2 5 3 3 4" xfId="12335"/>
    <cellStyle name="Input 2 2 5 3 4" xfId="2600"/>
    <cellStyle name="Input 2 2 5 3 4 2" xfId="29591"/>
    <cellStyle name="Input 2 2 5 3 4 2 2" xfId="45441"/>
    <cellStyle name="Input 2 2 5 3 4 3" xfId="21843"/>
    <cellStyle name="Input 2 2 5 3 4 3 2" xfId="38090"/>
    <cellStyle name="Input 2 2 5 3 4 4" xfId="15145"/>
    <cellStyle name="Input 2 2 5 3 5" xfId="27800"/>
    <cellStyle name="Input 2 2 5 3 5 2" xfId="43782"/>
    <cellStyle name="Input 2 2 5 3 6" xfId="20487"/>
    <cellStyle name="Input 2 2 5 3 6 2" xfId="36866"/>
    <cellStyle name="Input 2 2 5 3 7" xfId="12230"/>
    <cellStyle name="Input 2 2 5 4" xfId="2601"/>
    <cellStyle name="Input 2 2 5 4 2" xfId="2602"/>
    <cellStyle name="Input 2 2 5 4 2 2" xfId="33213"/>
    <cellStyle name="Input 2 2 5 4 2 2 2" xfId="48924"/>
    <cellStyle name="Input 2 2 5 4 2 3" xfId="24567"/>
    <cellStyle name="Input 2 2 5 4 2 3 2" xfId="40675"/>
    <cellStyle name="Input 2 2 5 4 2 4" xfId="17165"/>
    <cellStyle name="Input 2 2 5 4 3" xfId="2603"/>
    <cellStyle name="Input 2 2 5 4 3 2" xfId="30253"/>
    <cellStyle name="Input 2 2 5 4 3 2 2" xfId="46061"/>
    <cellStyle name="Input 2 2 5 4 3 3" xfId="22310"/>
    <cellStyle name="Input 2 2 5 4 3 3 2" xfId="38515"/>
    <cellStyle name="Input 2 2 5 4 3 4" xfId="16059"/>
    <cellStyle name="Input 2 2 5 4 4" xfId="28448"/>
    <cellStyle name="Input 2 2 5 4 4 2" xfId="44388"/>
    <cellStyle name="Input 2 2 5 4 5" xfId="20942"/>
    <cellStyle name="Input 2 2 5 4 5 2" xfId="37279"/>
    <cellStyle name="Input 2 2 5 4 6" xfId="13016"/>
    <cellStyle name="Input 2 2 5 5" xfId="2604"/>
    <cellStyle name="Input 2 2 5 5 2" xfId="2605"/>
    <cellStyle name="Input 2 2 5 5 2 2" xfId="34774"/>
    <cellStyle name="Input 2 2 5 5 2 2 2" xfId="50485"/>
    <cellStyle name="Input 2 2 5 5 2 3" xfId="25721"/>
    <cellStyle name="Input 2 2 5 5 2 3 2" xfId="41829"/>
    <cellStyle name="Input 2 2 5 5 2 4" xfId="35303"/>
    <cellStyle name="Input 2 2 5 5 3" xfId="2606"/>
    <cellStyle name="Input 2 2 5 5 3 2" xfId="31497"/>
    <cellStyle name="Input 2 2 5 5 3 2 2" xfId="47262"/>
    <cellStyle name="Input 2 2 5 5 3 3" xfId="23287"/>
    <cellStyle name="Input 2 2 5 5 3 3 2" xfId="39449"/>
    <cellStyle name="Input 2 2 5 5 3 4" xfId="17575"/>
    <cellStyle name="Input 2 2 5 5 4" xfId="26736"/>
    <cellStyle name="Input 2 2 5 5 4 2" xfId="42765"/>
    <cellStyle name="Input 2 2 5 5 5" xfId="19660"/>
    <cellStyle name="Input 2 2 5 5 5 2" xfId="36086"/>
    <cellStyle name="Input 2 2 5 5 6" xfId="16978"/>
    <cellStyle name="Input 2 2 5 6" xfId="2607"/>
    <cellStyle name="Input 2 2 5 6 2" xfId="30886"/>
    <cellStyle name="Input 2 2 5 6 2 2" xfId="46687"/>
    <cellStyle name="Input 2 2 5 6 3" xfId="22802"/>
    <cellStyle name="Input 2 2 5 6 3 2" xfId="39000"/>
    <cellStyle name="Input 2 2 5 6 4" xfId="13077"/>
    <cellStyle name="Input 2 2 5 7" xfId="26156"/>
    <cellStyle name="Input 2 2 5 7 2" xfId="42228"/>
    <cellStyle name="Input 2 2 5 8" xfId="19196"/>
    <cellStyle name="Input 2 2 5 8 2" xfId="35665"/>
    <cellStyle name="Input 2 2 5 9" xfId="11786"/>
    <cellStyle name="Input 2 2 6" xfId="2608"/>
    <cellStyle name="Input 2 2 6 2" xfId="2609"/>
    <cellStyle name="Input 2 2 6 2 2" xfId="31694"/>
    <cellStyle name="Input 2 2 6 2 2 2" xfId="47451"/>
    <cellStyle name="Input 2 2 6 2 3" xfId="23443"/>
    <cellStyle name="Input 2 2 6 2 3 2" xfId="39597"/>
    <cellStyle name="Input 2 2 6 2 4" xfId="12256"/>
    <cellStyle name="Input 2 2 6 3" xfId="2610"/>
    <cellStyle name="Input 2 2 6 3 2" xfId="34383"/>
    <cellStyle name="Input 2 2 6 3 2 2" xfId="50094"/>
    <cellStyle name="Input 2 2 6 3 3" xfId="25431"/>
    <cellStyle name="Input 2 2 6 3 3 2" xfId="41539"/>
    <cellStyle name="Input 2 2 6 3 4" xfId="34912"/>
    <cellStyle name="Input 2 2 6 4" xfId="2611"/>
    <cellStyle name="Input 2 2 6 4 2" xfId="28717"/>
    <cellStyle name="Input 2 2 6 4 2 2" xfId="44606"/>
    <cellStyle name="Input 2 2 6 4 3" xfId="21166"/>
    <cellStyle name="Input 2 2 6 4 3 2" xfId="37452"/>
    <cellStyle name="Input 2 2 6 4 4" xfId="15254"/>
    <cellStyle name="Input 2 2 6 5" xfId="26926"/>
    <cellStyle name="Input 2 2 6 5 2" xfId="42947"/>
    <cellStyle name="Input 2 2 6 6" xfId="19810"/>
    <cellStyle name="Input 2 2 6 6 2" xfId="36228"/>
    <cellStyle name="Input 2 2 6 7" xfId="16771"/>
    <cellStyle name="Input 2 2 7" xfId="2612"/>
    <cellStyle name="Input 2 2 7 2" xfId="2613"/>
    <cellStyle name="Input 2 2 7 2 2" xfId="32860"/>
    <cellStyle name="Input 2 2 7 2 2 2" xfId="48571"/>
    <cellStyle name="Input 2 2 7 2 3" xfId="24292"/>
    <cellStyle name="Input 2 2 7 2 3 2" xfId="40400"/>
    <cellStyle name="Input 2 2 7 2 4" xfId="11254"/>
    <cellStyle name="Input 2 2 7 3" xfId="2614"/>
    <cellStyle name="Input 2 2 7 3 2" xfId="29885"/>
    <cellStyle name="Input 2 2 7 3 2 2" xfId="45714"/>
    <cellStyle name="Input 2 2 7 3 3" xfId="22019"/>
    <cellStyle name="Input 2 2 7 3 3 2" xfId="38245"/>
    <cellStyle name="Input 2 2 7 3 4" xfId="15157"/>
    <cellStyle name="Input 2 2 7 4" xfId="28082"/>
    <cellStyle name="Input 2 2 7 4 2" xfId="44043"/>
    <cellStyle name="Input 2 2 7 5" xfId="20652"/>
    <cellStyle name="Input 2 2 7 5 2" xfId="37010"/>
    <cellStyle name="Input 2 2 7 6" xfId="13223"/>
    <cellStyle name="Input 2 2 8" xfId="2615"/>
    <cellStyle name="Input 2 2 8 2" xfId="2616"/>
    <cellStyle name="Input 2 2 8 2 2" xfId="34280"/>
    <cellStyle name="Input 2 2 8 2 2 2" xfId="49991"/>
    <cellStyle name="Input 2 2 8 2 3" xfId="25360"/>
    <cellStyle name="Input 2 2 8 2 3 2" xfId="41468"/>
    <cellStyle name="Input 2 2 8 2 4" xfId="11197"/>
    <cellStyle name="Input 2 2 8 3" xfId="2617"/>
    <cellStyle name="Input 2 2 8 3 2" xfId="31134"/>
    <cellStyle name="Input 2 2 8 3 2 2" xfId="46920"/>
    <cellStyle name="Input 2 2 8 3 3" xfId="22999"/>
    <cellStyle name="Input 2 2 8 3 3 2" xfId="39182"/>
    <cellStyle name="Input 2 2 8 3 4" xfId="15962"/>
    <cellStyle name="Input 2 2 8 4" xfId="26373"/>
    <cellStyle name="Input 2 2 8 4 2" xfId="42423"/>
    <cellStyle name="Input 2 2 8 5" xfId="19372"/>
    <cellStyle name="Input 2 2 8 5 2" xfId="35819"/>
    <cellStyle name="Input 2 2 8 6" xfId="16409"/>
    <cellStyle name="Input 2 2 9" xfId="2618"/>
    <cellStyle name="Input 2 2 9 2" xfId="30517"/>
    <cellStyle name="Input 2 2 9 2 2" xfId="46318"/>
    <cellStyle name="Input 2 2 9 3" xfId="22517"/>
    <cellStyle name="Input 2 2 9 3 2" xfId="38715"/>
    <cellStyle name="Input 2 2 9 4" xfId="17827"/>
    <cellStyle name="Input 2 3" xfId="2619"/>
    <cellStyle name="Input 2 3 10" xfId="18954"/>
    <cellStyle name="Input 2 3 10 2" xfId="35438"/>
    <cellStyle name="Input 2 3 11" xfId="11825"/>
    <cellStyle name="Input 2 3 2" xfId="2620"/>
    <cellStyle name="Input 2 3 2 10" xfId="11820"/>
    <cellStyle name="Input 2 3 2 2" xfId="2621"/>
    <cellStyle name="Input 2 3 2 2 2" xfId="2622"/>
    <cellStyle name="Input 2 3 2 2 2 2" xfId="2623"/>
    <cellStyle name="Input 2 3 2 2 2 2 2" xfId="31992"/>
    <cellStyle name="Input 2 3 2 2 2 2 2 2" xfId="47749"/>
    <cellStyle name="Input 2 3 2 2 2 2 3" xfId="23675"/>
    <cellStyle name="Input 2 3 2 2 2 2 3 2" xfId="39829"/>
    <cellStyle name="Input 2 3 2 2 2 2 4" xfId="13025"/>
    <cellStyle name="Input 2 3 2 2 2 3" xfId="2624"/>
    <cellStyle name="Input 2 3 2 2 2 3 2" xfId="30490"/>
    <cellStyle name="Input 2 3 2 2 2 3 2 2" xfId="46291"/>
    <cellStyle name="Input 2 3 2 2 2 3 3" xfId="22495"/>
    <cellStyle name="Input 2 3 2 2 2 3 3 2" xfId="38693"/>
    <cellStyle name="Input 2 3 2 2 2 3 4" xfId="10362"/>
    <cellStyle name="Input 2 3 2 2 2 4" xfId="2625"/>
    <cellStyle name="Input 2 3 2 2 2 4 2" xfId="29014"/>
    <cellStyle name="Input 2 3 2 2 2 4 2 2" xfId="44903"/>
    <cellStyle name="Input 2 3 2 2 2 4 3" xfId="21398"/>
    <cellStyle name="Input 2 3 2 2 2 4 3 2" xfId="37684"/>
    <cellStyle name="Input 2 3 2 2 2 4 4" xfId="14614"/>
    <cellStyle name="Input 2 3 2 2 2 5" xfId="27223"/>
    <cellStyle name="Input 2 3 2 2 2 5 2" xfId="43244"/>
    <cellStyle name="Input 2 3 2 2 2 6" xfId="20042"/>
    <cellStyle name="Input 2 3 2 2 2 6 2" xfId="36460"/>
    <cellStyle name="Input 2 3 2 2 2 7" xfId="16109"/>
    <cellStyle name="Input 2 3 2 2 3" xfId="2626"/>
    <cellStyle name="Input 2 3 2 2 3 2" xfId="2627"/>
    <cellStyle name="Input 2 3 2 2 3 2 2" xfId="32523"/>
    <cellStyle name="Input 2 3 2 2 3 2 2 2" xfId="48255"/>
    <cellStyle name="Input 2 3 2 2 3 2 3" xfId="24082"/>
    <cellStyle name="Input 2 3 2 2 3 2 3 2" xfId="40211"/>
    <cellStyle name="Input 2 3 2 2 3 2 4" xfId="12674"/>
    <cellStyle name="Input 2 3 2 2 3 3" xfId="2628"/>
    <cellStyle name="Input 2 3 2 2 3 3 2" xfId="30510"/>
    <cellStyle name="Input 2 3 2 2 3 3 2 2" xfId="46311"/>
    <cellStyle name="Input 2 3 2 2 3 3 3" xfId="22511"/>
    <cellStyle name="Input 2 3 2 2 3 3 3 2" xfId="38709"/>
    <cellStyle name="Input 2 3 2 2 3 3 4" xfId="15170"/>
    <cellStyle name="Input 2 3 2 2 3 4" xfId="2629"/>
    <cellStyle name="Input 2 3 2 2 3 4 2" xfId="29528"/>
    <cellStyle name="Input 2 3 2 2 3 4 2 2" xfId="45392"/>
    <cellStyle name="Input 2 3 2 2 3 4 3" xfId="21790"/>
    <cellStyle name="Input 2 3 2 2 3 4 3 2" xfId="38051"/>
    <cellStyle name="Input 2 3 2 2 3 4 4" xfId="18311"/>
    <cellStyle name="Input 2 3 2 2 3 5" xfId="27737"/>
    <cellStyle name="Input 2 3 2 2 3 5 2" xfId="43733"/>
    <cellStyle name="Input 2 3 2 2 3 6" xfId="20434"/>
    <cellStyle name="Input 2 3 2 2 3 6 2" xfId="36827"/>
    <cellStyle name="Input 2 3 2 2 3 7" xfId="17361"/>
    <cellStyle name="Input 2 3 2 2 4" xfId="2630"/>
    <cellStyle name="Input 2 3 2 2 4 2" xfId="2631"/>
    <cellStyle name="Input 2 3 2 2 4 2 2" xfId="33160"/>
    <cellStyle name="Input 2 3 2 2 4 2 2 2" xfId="48871"/>
    <cellStyle name="Input 2 3 2 2 4 2 3" xfId="24525"/>
    <cellStyle name="Input 2 3 2 2 4 2 3 2" xfId="40633"/>
    <cellStyle name="Input 2 3 2 2 4 2 4" xfId="14038"/>
    <cellStyle name="Input 2 3 2 2 4 3" xfId="2632"/>
    <cellStyle name="Input 2 3 2 2 4 3 2" xfId="30190"/>
    <cellStyle name="Input 2 3 2 2 4 3 2 2" xfId="46012"/>
    <cellStyle name="Input 2 3 2 2 4 3 3" xfId="22257"/>
    <cellStyle name="Input 2 3 2 2 4 3 3 2" xfId="38476"/>
    <cellStyle name="Input 2 3 2 2 4 3 4" xfId="16311"/>
    <cellStyle name="Input 2 3 2 2 4 4" xfId="28385"/>
    <cellStyle name="Input 2 3 2 2 4 4 2" xfId="44339"/>
    <cellStyle name="Input 2 3 2 2 4 5" xfId="20889"/>
    <cellStyle name="Input 2 3 2 2 4 5 2" xfId="37240"/>
    <cellStyle name="Input 2 3 2 2 4 6" xfId="17357"/>
    <cellStyle name="Input 2 3 2 2 5" xfId="2633"/>
    <cellStyle name="Input 2 3 2 2 5 2" xfId="2634"/>
    <cellStyle name="Input 2 3 2 2 5 2 2" xfId="34713"/>
    <cellStyle name="Input 2 3 2 2 5 2 2 2" xfId="50424"/>
    <cellStyle name="Input 2 3 2 2 5 2 3" xfId="25674"/>
    <cellStyle name="Input 2 3 2 2 5 2 3 2" xfId="41782"/>
    <cellStyle name="Input 2 3 2 2 5 2 4" xfId="35242"/>
    <cellStyle name="Input 2 3 2 2 5 3" xfId="2635"/>
    <cellStyle name="Input 2 3 2 2 5 3 2" xfId="31434"/>
    <cellStyle name="Input 2 3 2 2 5 3 2 2" xfId="47213"/>
    <cellStyle name="Input 2 3 2 2 5 3 3" xfId="23234"/>
    <cellStyle name="Input 2 3 2 2 5 3 3 2" xfId="39410"/>
    <cellStyle name="Input 2 3 2 2 5 3 4" xfId="15555"/>
    <cellStyle name="Input 2 3 2 2 5 4" xfId="26673"/>
    <cellStyle name="Input 2 3 2 2 5 4 2" xfId="42716"/>
    <cellStyle name="Input 2 3 2 2 5 5" xfId="19607"/>
    <cellStyle name="Input 2 3 2 2 5 5 2" xfId="36047"/>
    <cellStyle name="Input 2 3 2 2 5 6" xfId="14464"/>
    <cellStyle name="Input 2 3 2 2 6" xfId="2636"/>
    <cellStyle name="Input 2 3 2 2 6 2" xfId="30833"/>
    <cellStyle name="Input 2 3 2 2 6 2 2" xfId="46634"/>
    <cellStyle name="Input 2 3 2 2 6 3" xfId="22761"/>
    <cellStyle name="Input 2 3 2 2 6 3 2" xfId="38959"/>
    <cellStyle name="Input 2 3 2 2 6 4" xfId="15191"/>
    <cellStyle name="Input 2 3 2 2 7" xfId="26093"/>
    <cellStyle name="Input 2 3 2 2 7 2" xfId="42179"/>
    <cellStyle name="Input 2 3 2 2 8" xfId="19143"/>
    <cellStyle name="Input 2 3 2 2 8 2" xfId="35626"/>
    <cellStyle name="Input 2 3 2 2 9" xfId="10811"/>
    <cellStyle name="Input 2 3 2 3" xfId="2637"/>
    <cellStyle name="Input 2 3 2 3 2" xfId="2638"/>
    <cellStyle name="Input 2 3 2 3 2 2" xfId="2639"/>
    <cellStyle name="Input 2 3 2 3 2 2 2" xfId="32177"/>
    <cellStyle name="Input 2 3 2 3 2 2 2 2" xfId="47932"/>
    <cellStyle name="Input 2 3 2 3 2 2 3" xfId="23818"/>
    <cellStyle name="Input 2 3 2 3 2 2 3 2" xfId="39970"/>
    <cellStyle name="Input 2 3 2 3 2 2 4" xfId="17487"/>
    <cellStyle name="Input 2 3 2 3 2 3" xfId="2640"/>
    <cellStyle name="Input 2 3 2 3 2 3 2" xfId="30912"/>
    <cellStyle name="Input 2 3 2 3 2 3 2 2" xfId="46713"/>
    <cellStyle name="Input 2 3 2 3 2 3 3" xfId="22822"/>
    <cellStyle name="Input 2 3 2 3 2 3 3 2" xfId="39020"/>
    <cellStyle name="Input 2 3 2 3 2 3 4" xfId="16360"/>
    <cellStyle name="Input 2 3 2 3 2 4" xfId="2641"/>
    <cellStyle name="Input 2 3 2 3 2 4 2" xfId="29198"/>
    <cellStyle name="Input 2 3 2 3 2 4 2 2" xfId="45085"/>
    <cellStyle name="Input 2 3 2 3 2 4 3" xfId="21541"/>
    <cellStyle name="Input 2 3 2 3 2 4 3 2" xfId="37825"/>
    <cellStyle name="Input 2 3 2 3 2 4 4" xfId="12200"/>
    <cellStyle name="Input 2 3 2 3 2 5" xfId="27407"/>
    <cellStyle name="Input 2 3 2 3 2 5 2" xfId="43426"/>
    <cellStyle name="Input 2 3 2 3 2 6" xfId="20185"/>
    <cellStyle name="Input 2 3 2 3 2 6 2" xfId="36601"/>
    <cellStyle name="Input 2 3 2 3 2 7" xfId="16799"/>
    <cellStyle name="Input 2 3 2 3 3" xfId="2642"/>
    <cellStyle name="Input 2 3 2 3 3 2" xfId="2643"/>
    <cellStyle name="Input 2 3 2 3 3 2 2" xfId="32721"/>
    <cellStyle name="Input 2 3 2 3 3 2 2 2" xfId="48433"/>
    <cellStyle name="Input 2 3 2 3 3 2 3" xfId="24241"/>
    <cellStyle name="Input 2 3 2 3 3 2 3 2" xfId="40350"/>
    <cellStyle name="Input 2 3 2 3 3 2 4" xfId="10715"/>
    <cellStyle name="Input 2 3 2 3 3 3" xfId="2644"/>
    <cellStyle name="Input 2 3 2 3 3 3 2" xfId="34600"/>
    <cellStyle name="Input 2 3 2 3 3 3 2 2" xfId="50311"/>
    <cellStyle name="Input 2 3 2 3 3 3 3" xfId="25587"/>
    <cellStyle name="Input 2 3 2 3 3 3 3 2" xfId="41695"/>
    <cellStyle name="Input 2 3 2 3 3 3 4" xfId="35129"/>
    <cellStyle name="Input 2 3 2 3 3 4" xfId="2645"/>
    <cellStyle name="Input 2 3 2 3 3 4 2" xfId="29726"/>
    <cellStyle name="Input 2 3 2 3 3 4 2 2" xfId="45570"/>
    <cellStyle name="Input 2 3 2 3 3 4 3" xfId="21949"/>
    <cellStyle name="Input 2 3 2 3 3 4 3 2" xfId="38190"/>
    <cellStyle name="Input 2 3 2 3 3 4 4" xfId="11963"/>
    <cellStyle name="Input 2 3 2 3 3 5" xfId="27935"/>
    <cellStyle name="Input 2 3 2 3 3 5 2" xfId="43911"/>
    <cellStyle name="Input 2 3 2 3 3 6" xfId="20593"/>
    <cellStyle name="Input 2 3 2 3 3 6 2" xfId="36966"/>
    <cellStyle name="Input 2 3 2 3 3 7" xfId="11935"/>
    <cellStyle name="Input 2 3 2 3 4" xfId="2646"/>
    <cellStyle name="Input 2 3 2 3 4 2" xfId="2647"/>
    <cellStyle name="Input 2 3 2 3 4 2 2" xfId="33347"/>
    <cellStyle name="Input 2 3 2 3 4 2 2 2" xfId="49058"/>
    <cellStyle name="Input 2 3 2 3 4 2 3" xfId="24672"/>
    <cellStyle name="Input 2 3 2 3 4 2 3 2" xfId="40780"/>
    <cellStyle name="Input 2 3 2 3 4 2 4" xfId="15615"/>
    <cellStyle name="Input 2 3 2 3 4 3" xfId="2648"/>
    <cellStyle name="Input 2 3 2 3 4 3 2" xfId="30395"/>
    <cellStyle name="Input 2 3 2 3 4 3 2 2" xfId="46197"/>
    <cellStyle name="Input 2 3 2 3 4 3 3" xfId="22422"/>
    <cellStyle name="Input 2 3 2 3 4 3 3 2" xfId="38621"/>
    <cellStyle name="Input 2 3 2 3 4 3 4" xfId="12017"/>
    <cellStyle name="Input 2 3 2 3 4 4" xfId="28585"/>
    <cellStyle name="Input 2 3 2 3 4 4 2" xfId="44519"/>
    <cellStyle name="Input 2 3 2 3 4 5" xfId="21050"/>
    <cellStyle name="Input 2 3 2 3 4 5 2" xfId="37381"/>
    <cellStyle name="Input 2 3 2 3 4 6" xfId="12734"/>
    <cellStyle name="Input 2 3 2 3 5" xfId="2649"/>
    <cellStyle name="Input 2 3 2 3 5 2" xfId="2650"/>
    <cellStyle name="Input 2 3 2 3 5 2 2" xfId="33516"/>
    <cellStyle name="Input 2 3 2 3 5 2 2 2" xfId="49227"/>
    <cellStyle name="Input 2 3 2 3 5 2 3" xfId="24799"/>
    <cellStyle name="Input 2 3 2 3 5 2 3 2" xfId="40907"/>
    <cellStyle name="Input 2 3 2 3 5 2 4" xfId="12933"/>
    <cellStyle name="Input 2 3 2 3 5 3" xfId="2651"/>
    <cellStyle name="Input 2 3 2 3 5 3 2" xfId="31632"/>
    <cellStyle name="Input 2 3 2 3 5 3 2 2" xfId="47391"/>
    <cellStyle name="Input 2 3 2 3 5 3 3" xfId="23393"/>
    <cellStyle name="Input 2 3 2 3 5 3 3 2" xfId="39549"/>
    <cellStyle name="Input 2 3 2 3 5 3 4" xfId="16756"/>
    <cellStyle name="Input 2 3 2 3 5 4" xfId="26871"/>
    <cellStyle name="Input 2 3 2 3 5 4 2" xfId="42894"/>
    <cellStyle name="Input 2 3 2 3 5 5" xfId="19766"/>
    <cellStyle name="Input 2 3 2 3 5 5 2" xfId="36186"/>
    <cellStyle name="Input 2 3 2 3 5 6" xfId="15468"/>
    <cellStyle name="Input 2 3 2 3 6" xfId="2652"/>
    <cellStyle name="Input 2 3 2 3 6 2" xfId="31038"/>
    <cellStyle name="Input 2 3 2 3 6 2 2" xfId="46839"/>
    <cellStyle name="Input 2 3 2 3 6 3" xfId="22920"/>
    <cellStyle name="Input 2 3 2 3 6 3 2" xfId="39118"/>
    <cellStyle name="Input 2 3 2 3 6 4" xfId="14364"/>
    <cellStyle name="Input 2 3 2 3 7" xfId="26291"/>
    <cellStyle name="Input 2 3 2 3 7 2" xfId="42357"/>
    <cellStyle name="Input 2 3 2 3 8" xfId="19302"/>
    <cellStyle name="Input 2 3 2 3 8 2" xfId="35765"/>
    <cellStyle name="Input 2 3 2 3 9" xfId="12343"/>
    <cellStyle name="Input 2 3 2 4" xfId="2653"/>
    <cellStyle name="Input 2 3 2 4 2" xfId="2654"/>
    <cellStyle name="Input 2 3 2 4 2 2" xfId="31828"/>
    <cellStyle name="Input 2 3 2 4 2 2 2" xfId="47585"/>
    <cellStyle name="Input 2 3 2 4 2 3" xfId="23547"/>
    <cellStyle name="Input 2 3 2 4 2 3 2" xfId="39701"/>
    <cellStyle name="Input 2 3 2 4 2 4" xfId="12408"/>
    <cellStyle name="Input 2 3 2 4 3" xfId="2655"/>
    <cellStyle name="Input 2 3 2 4 3 2" xfId="34534"/>
    <cellStyle name="Input 2 3 2 4 3 2 2" xfId="50245"/>
    <cellStyle name="Input 2 3 2 4 3 3" xfId="25539"/>
    <cellStyle name="Input 2 3 2 4 3 3 2" xfId="41647"/>
    <cellStyle name="Input 2 3 2 4 3 4" xfId="35063"/>
    <cellStyle name="Input 2 3 2 4 4" xfId="2656"/>
    <cellStyle name="Input 2 3 2 4 4 2" xfId="28850"/>
    <cellStyle name="Input 2 3 2 4 4 2 2" xfId="44739"/>
    <cellStyle name="Input 2 3 2 4 4 3" xfId="21270"/>
    <cellStyle name="Input 2 3 2 4 4 3 2" xfId="37556"/>
    <cellStyle name="Input 2 3 2 4 4 4" xfId="18116"/>
    <cellStyle name="Input 2 3 2 4 5" xfId="27059"/>
    <cellStyle name="Input 2 3 2 4 5 2" xfId="43080"/>
    <cellStyle name="Input 2 3 2 4 6" xfId="19914"/>
    <cellStyle name="Input 2 3 2 4 6 2" xfId="36332"/>
    <cellStyle name="Input 2 3 2 4 7" xfId="16310"/>
    <cellStyle name="Input 2 3 2 5" xfId="2657"/>
    <cellStyle name="Input 2 3 2 5 2" xfId="2658"/>
    <cellStyle name="Input 2 3 2 5 2 2" xfId="32995"/>
    <cellStyle name="Input 2 3 2 5 2 2 2" xfId="48706"/>
    <cellStyle name="Input 2 3 2 5 2 3" xfId="24397"/>
    <cellStyle name="Input 2 3 2 5 2 3 2" xfId="40505"/>
    <cellStyle name="Input 2 3 2 5 2 4" xfId="11125"/>
    <cellStyle name="Input 2 3 2 5 3" xfId="2659"/>
    <cellStyle name="Input 2 3 2 5 3 2" xfId="30025"/>
    <cellStyle name="Input 2 3 2 5 3 2 2" xfId="45848"/>
    <cellStyle name="Input 2 3 2 5 3 3" xfId="22128"/>
    <cellStyle name="Input 2 3 2 5 3 3 2" xfId="38348"/>
    <cellStyle name="Input 2 3 2 5 3 4" xfId="13070"/>
    <cellStyle name="Input 2 3 2 5 4" xfId="28220"/>
    <cellStyle name="Input 2 3 2 5 4 2" xfId="44175"/>
    <cellStyle name="Input 2 3 2 5 5" xfId="20760"/>
    <cellStyle name="Input 2 3 2 5 5 2" xfId="37112"/>
    <cellStyle name="Input 2 3 2 5 6" xfId="16486"/>
    <cellStyle name="Input 2 3 2 6" xfId="2660"/>
    <cellStyle name="Input 2 3 2 6 2" xfId="2661"/>
    <cellStyle name="Input 2 3 2 6 2 2" xfId="33517"/>
    <cellStyle name="Input 2 3 2 6 2 2 2" xfId="49228"/>
    <cellStyle name="Input 2 3 2 6 2 3" xfId="24800"/>
    <cellStyle name="Input 2 3 2 6 2 3 2" xfId="40908"/>
    <cellStyle name="Input 2 3 2 6 2 4" xfId="17594"/>
    <cellStyle name="Input 2 3 2 6 3" xfId="2662"/>
    <cellStyle name="Input 2 3 2 6 3 2" xfId="31269"/>
    <cellStyle name="Input 2 3 2 6 3 2 2" xfId="47049"/>
    <cellStyle name="Input 2 3 2 6 3 3" xfId="23105"/>
    <cellStyle name="Input 2 3 2 6 3 3 2" xfId="39282"/>
    <cellStyle name="Input 2 3 2 6 3 4" xfId="14700"/>
    <cellStyle name="Input 2 3 2 6 4" xfId="26508"/>
    <cellStyle name="Input 2 3 2 6 4 2" xfId="42552"/>
    <cellStyle name="Input 2 3 2 6 5" xfId="19478"/>
    <cellStyle name="Input 2 3 2 6 5 2" xfId="35919"/>
    <cellStyle name="Input 2 3 2 6 6" xfId="17695"/>
    <cellStyle name="Input 2 3 2 7" xfId="2663"/>
    <cellStyle name="Input 2 3 2 7 2" xfId="30668"/>
    <cellStyle name="Input 2 3 2 7 2 2" xfId="46469"/>
    <cellStyle name="Input 2 3 2 7 3" xfId="22632"/>
    <cellStyle name="Input 2 3 2 7 3 2" xfId="38830"/>
    <cellStyle name="Input 2 3 2 7 4" xfId="13003"/>
    <cellStyle name="Input 2 3 2 8" xfId="25928"/>
    <cellStyle name="Input 2 3 2 8 2" xfId="42015"/>
    <cellStyle name="Input 2 3 2 9" xfId="19014"/>
    <cellStyle name="Input 2 3 2 9 2" xfId="35498"/>
    <cellStyle name="Input 2 3 3" xfId="2664"/>
    <cellStyle name="Input 2 3 3 2" xfId="2665"/>
    <cellStyle name="Input 2 3 3 2 2" xfId="2666"/>
    <cellStyle name="Input 2 3 3 2 2 2" xfId="31915"/>
    <cellStyle name="Input 2 3 3 2 2 2 2" xfId="47672"/>
    <cellStyle name="Input 2 3 3 2 2 3" xfId="23615"/>
    <cellStyle name="Input 2 3 3 2 2 3 2" xfId="39769"/>
    <cellStyle name="Input 2 3 3 2 2 4" xfId="16669"/>
    <cellStyle name="Input 2 3 3 2 3" xfId="2667"/>
    <cellStyle name="Input 2 3 3 2 3 2" xfId="34477"/>
    <cellStyle name="Input 2 3 3 2 3 2 2" xfId="50188"/>
    <cellStyle name="Input 2 3 3 2 3 3" xfId="25501"/>
    <cellStyle name="Input 2 3 3 2 3 3 2" xfId="41609"/>
    <cellStyle name="Input 2 3 3 2 3 4" xfId="35006"/>
    <cellStyle name="Input 2 3 3 2 4" xfId="2668"/>
    <cellStyle name="Input 2 3 3 2 4 2" xfId="28937"/>
    <cellStyle name="Input 2 3 3 2 4 2 2" xfId="44826"/>
    <cellStyle name="Input 2 3 3 2 4 3" xfId="21338"/>
    <cellStyle name="Input 2 3 3 2 4 3 2" xfId="37624"/>
    <cellStyle name="Input 2 3 3 2 4 4" xfId="10446"/>
    <cellStyle name="Input 2 3 3 2 5" xfId="27146"/>
    <cellStyle name="Input 2 3 3 2 5 2" xfId="43167"/>
    <cellStyle name="Input 2 3 3 2 6" xfId="19982"/>
    <cellStyle name="Input 2 3 3 2 6 2" xfId="36400"/>
    <cellStyle name="Input 2 3 3 2 7" xfId="9767"/>
    <cellStyle name="Input 2 3 3 3" xfId="2669"/>
    <cellStyle name="Input 2 3 3 3 2" xfId="2670"/>
    <cellStyle name="Input 2 3 3 3 2 2" xfId="32446"/>
    <cellStyle name="Input 2 3 3 3 2 2 2" xfId="48178"/>
    <cellStyle name="Input 2 3 3 3 2 3" xfId="24022"/>
    <cellStyle name="Input 2 3 3 3 2 3 2" xfId="40151"/>
    <cellStyle name="Input 2 3 3 3 2 4" xfId="10016"/>
    <cellStyle name="Input 2 3 3 3 3" xfId="2671"/>
    <cellStyle name="Input 2 3 3 3 3 2" xfId="33669"/>
    <cellStyle name="Input 2 3 3 3 3 2 2" xfId="49380"/>
    <cellStyle name="Input 2 3 3 3 3 3" xfId="24913"/>
    <cellStyle name="Input 2 3 3 3 3 3 2" xfId="41021"/>
    <cellStyle name="Input 2 3 3 3 3 4" xfId="10774"/>
    <cellStyle name="Input 2 3 3 3 4" xfId="2672"/>
    <cellStyle name="Input 2 3 3 3 4 2" xfId="29451"/>
    <cellStyle name="Input 2 3 3 3 4 2 2" xfId="45315"/>
    <cellStyle name="Input 2 3 3 3 4 3" xfId="21730"/>
    <cellStyle name="Input 2 3 3 3 4 3 2" xfId="37991"/>
    <cellStyle name="Input 2 3 3 3 4 4" xfId="10676"/>
    <cellStyle name="Input 2 3 3 3 5" xfId="27660"/>
    <cellStyle name="Input 2 3 3 3 5 2" xfId="43656"/>
    <cellStyle name="Input 2 3 3 3 6" xfId="20374"/>
    <cellStyle name="Input 2 3 3 3 6 2" xfId="36767"/>
    <cellStyle name="Input 2 3 3 3 7" xfId="13014"/>
    <cellStyle name="Input 2 3 3 4" xfId="2673"/>
    <cellStyle name="Input 2 3 3 4 2" xfId="2674"/>
    <cellStyle name="Input 2 3 3 4 2 2" xfId="33083"/>
    <cellStyle name="Input 2 3 3 4 2 2 2" xfId="48794"/>
    <cellStyle name="Input 2 3 3 4 2 3" xfId="24465"/>
    <cellStyle name="Input 2 3 3 4 2 3 2" xfId="40573"/>
    <cellStyle name="Input 2 3 3 4 2 4" xfId="14346"/>
    <cellStyle name="Input 2 3 3 4 3" xfId="2675"/>
    <cellStyle name="Input 2 3 3 4 3 2" xfId="30113"/>
    <cellStyle name="Input 2 3 3 4 3 2 2" xfId="45935"/>
    <cellStyle name="Input 2 3 3 4 3 3" xfId="22197"/>
    <cellStyle name="Input 2 3 3 4 3 3 2" xfId="38416"/>
    <cellStyle name="Input 2 3 3 4 3 4" xfId="14154"/>
    <cellStyle name="Input 2 3 3 4 4" xfId="28308"/>
    <cellStyle name="Input 2 3 3 4 4 2" xfId="44262"/>
    <cellStyle name="Input 2 3 3 4 5" xfId="20829"/>
    <cellStyle name="Input 2 3 3 4 5 2" xfId="37180"/>
    <cellStyle name="Input 2 3 3 4 6" xfId="12629"/>
    <cellStyle name="Input 2 3 3 5" xfId="2676"/>
    <cellStyle name="Input 2 3 3 5 2" xfId="2677"/>
    <cellStyle name="Input 2 3 3 5 2 2" xfId="34067"/>
    <cellStyle name="Input 2 3 3 5 2 2 2" xfId="49778"/>
    <cellStyle name="Input 2 3 3 5 2 3" xfId="25208"/>
    <cellStyle name="Input 2 3 3 5 2 3 2" xfId="41316"/>
    <cellStyle name="Input 2 3 3 5 2 4" xfId="16869"/>
    <cellStyle name="Input 2 3 3 5 3" xfId="2678"/>
    <cellStyle name="Input 2 3 3 5 3 2" xfId="31357"/>
    <cellStyle name="Input 2 3 3 5 3 2 2" xfId="47136"/>
    <cellStyle name="Input 2 3 3 5 3 3" xfId="23174"/>
    <cellStyle name="Input 2 3 3 5 3 3 2" xfId="39350"/>
    <cellStyle name="Input 2 3 3 5 3 4" xfId="17277"/>
    <cellStyle name="Input 2 3 3 5 4" xfId="26596"/>
    <cellStyle name="Input 2 3 3 5 4 2" xfId="42639"/>
    <cellStyle name="Input 2 3 3 5 5" xfId="19547"/>
    <cellStyle name="Input 2 3 3 5 5 2" xfId="35987"/>
    <cellStyle name="Input 2 3 3 5 6" xfId="12613"/>
    <cellStyle name="Input 2 3 3 6" xfId="2679"/>
    <cellStyle name="Input 2 3 3 6 2" xfId="30756"/>
    <cellStyle name="Input 2 3 3 6 2 2" xfId="46557"/>
    <cellStyle name="Input 2 3 3 6 3" xfId="22701"/>
    <cellStyle name="Input 2 3 3 6 3 2" xfId="38899"/>
    <cellStyle name="Input 2 3 3 6 4" xfId="17951"/>
    <cellStyle name="Input 2 3 3 7" xfId="26016"/>
    <cellStyle name="Input 2 3 3 7 2" xfId="42102"/>
    <cellStyle name="Input 2 3 3 8" xfId="19083"/>
    <cellStyle name="Input 2 3 3 8 2" xfId="35566"/>
    <cellStyle name="Input 2 3 3 9" xfId="14017"/>
    <cellStyle name="Input 2 3 4" xfId="2680"/>
    <cellStyle name="Input 2 3 4 2" xfId="2681"/>
    <cellStyle name="Input 2 3 4 2 2" xfId="2682"/>
    <cellStyle name="Input 2 3 4 2 2 2" xfId="32098"/>
    <cellStyle name="Input 2 3 4 2 2 2 2" xfId="47854"/>
    <cellStyle name="Input 2 3 4 2 2 3" xfId="23757"/>
    <cellStyle name="Input 2 3 4 2 2 3 2" xfId="39910"/>
    <cellStyle name="Input 2 3 4 2 2 4" xfId="15602"/>
    <cellStyle name="Input 2 3 4 2 3" xfId="2683"/>
    <cellStyle name="Input 2 3 4 2 3 2" xfId="33491"/>
    <cellStyle name="Input 2 3 4 2 3 2 2" xfId="49202"/>
    <cellStyle name="Input 2 3 4 2 3 3" xfId="24779"/>
    <cellStyle name="Input 2 3 4 2 3 3 2" xfId="40887"/>
    <cellStyle name="Input 2 3 4 2 3 4" xfId="11530"/>
    <cellStyle name="Input 2 3 4 2 4" xfId="2684"/>
    <cellStyle name="Input 2 3 4 2 4 2" xfId="29119"/>
    <cellStyle name="Input 2 3 4 2 4 2 2" xfId="45007"/>
    <cellStyle name="Input 2 3 4 2 4 3" xfId="21480"/>
    <cellStyle name="Input 2 3 4 2 4 3 2" xfId="37765"/>
    <cellStyle name="Input 2 3 4 2 4 4" xfId="10285"/>
    <cellStyle name="Input 2 3 4 2 5" xfId="27328"/>
    <cellStyle name="Input 2 3 4 2 5 2" xfId="43348"/>
    <cellStyle name="Input 2 3 4 2 6" xfId="20124"/>
    <cellStyle name="Input 2 3 4 2 6 2" xfId="36541"/>
    <cellStyle name="Input 2 3 4 2 7" xfId="15360"/>
    <cellStyle name="Input 2 3 4 3" xfId="2685"/>
    <cellStyle name="Input 2 3 4 3 2" xfId="2686"/>
    <cellStyle name="Input 2 3 4 3 2 2" xfId="32644"/>
    <cellStyle name="Input 2 3 4 3 2 2 2" xfId="48356"/>
    <cellStyle name="Input 2 3 4 3 2 3" xfId="24181"/>
    <cellStyle name="Input 2 3 4 3 2 3 2" xfId="40290"/>
    <cellStyle name="Input 2 3 4 3 2 4" xfId="17381"/>
    <cellStyle name="Input 2 3 4 3 3" xfId="2687"/>
    <cellStyle name="Input 2 3 4 3 3 2" xfId="34196"/>
    <cellStyle name="Input 2 3 4 3 3 2 2" xfId="49907"/>
    <cellStyle name="Input 2 3 4 3 3 3" xfId="25298"/>
    <cellStyle name="Input 2 3 4 3 3 3 2" xfId="41406"/>
    <cellStyle name="Input 2 3 4 3 3 4" xfId="10584"/>
    <cellStyle name="Input 2 3 4 3 4" xfId="2688"/>
    <cellStyle name="Input 2 3 4 3 4 2" xfId="29649"/>
    <cellStyle name="Input 2 3 4 3 4 2 2" xfId="45493"/>
    <cellStyle name="Input 2 3 4 3 4 3" xfId="21889"/>
    <cellStyle name="Input 2 3 4 3 4 3 2" xfId="38130"/>
    <cellStyle name="Input 2 3 4 3 4 4" xfId="12908"/>
    <cellStyle name="Input 2 3 4 3 5" xfId="27858"/>
    <cellStyle name="Input 2 3 4 3 5 2" xfId="43834"/>
    <cellStyle name="Input 2 3 4 3 6" xfId="20533"/>
    <cellStyle name="Input 2 3 4 3 6 2" xfId="36906"/>
    <cellStyle name="Input 2 3 4 3 7" xfId="17186"/>
    <cellStyle name="Input 2 3 4 4" xfId="2689"/>
    <cellStyle name="Input 2 3 4 4 2" xfId="2690"/>
    <cellStyle name="Input 2 3 4 4 2 2" xfId="33269"/>
    <cellStyle name="Input 2 3 4 4 2 2 2" xfId="48980"/>
    <cellStyle name="Input 2 3 4 4 2 3" xfId="24611"/>
    <cellStyle name="Input 2 3 4 4 2 3 2" xfId="40719"/>
    <cellStyle name="Input 2 3 4 4 2 4" xfId="14736"/>
    <cellStyle name="Input 2 3 4 4 3" xfId="2691"/>
    <cellStyle name="Input 2 3 4 4 3 2" xfId="30315"/>
    <cellStyle name="Input 2 3 4 4 3 2 2" xfId="46117"/>
    <cellStyle name="Input 2 3 4 4 3 3" xfId="22360"/>
    <cellStyle name="Input 2 3 4 4 3 3 2" xfId="38559"/>
    <cellStyle name="Input 2 3 4 4 3 4" xfId="13658"/>
    <cellStyle name="Input 2 3 4 4 4" xfId="28507"/>
    <cellStyle name="Input 2 3 4 4 4 2" xfId="44441"/>
    <cellStyle name="Input 2 3 4 4 5" xfId="20989"/>
    <cellStyle name="Input 2 3 4 4 5 2" xfId="37320"/>
    <cellStyle name="Input 2 3 4 4 6" xfId="10189"/>
    <cellStyle name="Input 2 3 4 5" xfId="2692"/>
    <cellStyle name="Input 2 3 4 5 2" xfId="2693"/>
    <cellStyle name="Input 2 3 4 5 2 2" xfId="33545"/>
    <cellStyle name="Input 2 3 4 5 2 2 2" xfId="49256"/>
    <cellStyle name="Input 2 3 4 5 2 3" xfId="24819"/>
    <cellStyle name="Input 2 3 4 5 2 3 2" xfId="40927"/>
    <cellStyle name="Input 2 3 4 5 2 4" xfId="17792"/>
    <cellStyle name="Input 2 3 4 5 3" xfId="2694"/>
    <cellStyle name="Input 2 3 4 5 3 2" xfId="31555"/>
    <cellStyle name="Input 2 3 4 5 3 2 2" xfId="47314"/>
    <cellStyle name="Input 2 3 4 5 3 3" xfId="23333"/>
    <cellStyle name="Input 2 3 4 5 3 3 2" xfId="39489"/>
    <cellStyle name="Input 2 3 4 5 3 4" xfId="10144"/>
    <cellStyle name="Input 2 3 4 5 4" xfId="26794"/>
    <cellStyle name="Input 2 3 4 5 4 2" xfId="42817"/>
    <cellStyle name="Input 2 3 4 5 5" xfId="19706"/>
    <cellStyle name="Input 2 3 4 5 5 2" xfId="36126"/>
    <cellStyle name="Input 2 3 4 5 6" xfId="15450"/>
    <cellStyle name="Input 2 3 4 6" xfId="2695"/>
    <cellStyle name="Input 2 3 4 6 2" xfId="30956"/>
    <cellStyle name="Input 2 3 4 6 2 2" xfId="46757"/>
    <cellStyle name="Input 2 3 4 6 3" xfId="22855"/>
    <cellStyle name="Input 2 3 4 6 3 2" xfId="39053"/>
    <cellStyle name="Input 2 3 4 6 4" xfId="12109"/>
    <cellStyle name="Input 2 3 4 7" xfId="26214"/>
    <cellStyle name="Input 2 3 4 7 2" xfId="42280"/>
    <cellStyle name="Input 2 3 4 8" xfId="19242"/>
    <cellStyle name="Input 2 3 4 8 2" xfId="35705"/>
    <cellStyle name="Input 2 3 4 9" xfId="12326"/>
    <cellStyle name="Input 2 3 5" xfId="2696"/>
    <cellStyle name="Input 2 3 5 2" xfId="2697"/>
    <cellStyle name="Input 2 3 5 2 2" xfId="31749"/>
    <cellStyle name="Input 2 3 5 2 2 2" xfId="47506"/>
    <cellStyle name="Input 2 3 5 2 3" xfId="23485"/>
    <cellStyle name="Input 2 3 5 2 3 2" xfId="39639"/>
    <cellStyle name="Input 2 3 5 2 4" xfId="11080"/>
    <cellStyle name="Input 2 3 5 3" xfId="2698"/>
    <cellStyle name="Input 2 3 5 3 2" xfId="33449"/>
    <cellStyle name="Input 2 3 5 3 2 2" xfId="49160"/>
    <cellStyle name="Input 2 3 5 3 3" xfId="24748"/>
    <cellStyle name="Input 2 3 5 3 3 2" xfId="40856"/>
    <cellStyle name="Input 2 3 5 3 4" xfId="15283"/>
    <cellStyle name="Input 2 3 5 4" xfId="2699"/>
    <cellStyle name="Input 2 3 5 4 2" xfId="28771"/>
    <cellStyle name="Input 2 3 5 4 2 2" xfId="44660"/>
    <cellStyle name="Input 2 3 5 4 3" xfId="21208"/>
    <cellStyle name="Input 2 3 5 4 3 2" xfId="37494"/>
    <cellStyle name="Input 2 3 5 4 4" xfId="10320"/>
    <cellStyle name="Input 2 3 5 5" xfId="26980"/>
    <cellStyle name="Input 2 3 5 5 2" xfId="43001"/>
    <cellStyle name="Input 2 3 5 6" xfId="19852"/>
    <cellStyle name="Input 2 3 5 6 2" xfId="36270"/>
    <cellStyle name="Input 2 3 5 7" xfId="11441"/>
    <cellStyle name="Input 2 3 6" xfId="2700"/>
    <cellStyle name="Input 2 3 6 2" xfId="2701"/>
    <cellStyle name="Input 2 3 6 2 2" xfId="32918"/>
    <cellStyle name="Input 2 3 6 2 2 2" xfId="48629"/>
    <cellStyle name="Input 2 3 6 2 3" xfId="24337"/>
    <cellStyle name="Input 2 3 6 2 3 2" xfId="40445"/>
    <cellStyle name="Input 2 3 6 2 4" xfId="11636"/>
    <cellStyle name="Input 2 3 6 3" xfId="2702"/>
    <cellStyle name="Input 2 3 6 3 2" xfId="29947"/>
    <cellStyle name="Input 2 3 6 3 2 2" xfId="45770"/>
    <cellStyle name="Input 2 3 6 3 3" xfId="22068"/>
    <cellStyle name="Input 2 3 6 3 3 2" xfId="38288"/>
    <cellStyle name="Input 2 3 6 3 4" xfId="12792"/>
    <cellStyle name="Input 2 3 6 4" xfId="28143"/>
    <cellStyle name="Input 2 3 6 4 2" xfId="44098"/>
    <cellStyle name="Input 2 3 6 5" xfId="20700"/>
    <cellStyle name="Input 2 3 6 5 2" xfId="37052"/>
    <cellStyle name="Input 2 3 6 6" xfId="15310"/>
    <cellStyle name="Input 2 3 7" xfId="2703"/>
    <cellStyle name="Input 2 3 7 2" xfId="2704"/>
    <cellStyle name="Input 2 3 7 2 2" xfId="34306"/>
    <cellStyle name="Input 2 3 7 2 2 2" xfId="50017"/>
    <cellStyle name="Input 2 3 7 2 3" xfId="25378"/>
    <cellStyle name="Input 2 3 7 2 3 2" xfId="41486"/>
    <cellStyle name="Input 2 3 7 2 4" xfId="34835"/>
    <cellStyle name="Input 2 3 7 3" xfId="2705"/>
    <cellStyle name="Input 2 3 7 3 2" xfId="31192"/>
    <cellStyle name="Input 2 3 7 3 2 2" xfId="46972"/>
    <cellStyle name="Input 2 3 7 3 3" xfId="23045"/>
    <cellStyle name="Input 2 3 7 3 3 2" xfId="39222"/>
    <cellStyle name="Input 2 3 7 3 4" xfId="11883"/>
    <cellStyle name="Input 2 3 7 4" xfId="26431"/>
    <cellStyle name="Input 2 3 7 4 2" xfId="42475"/>
    <cellStyle name="Input 2 3 7 5" xfId="19418"/>
    <cellStyle name="Input 2 3 7 5 2" xfId="35859"/>
    <cellStyle name="Input 2 3 7 6" xfId="13484"/>
    <cellStyle name="Input 2 3 8" xfId="2706"/>
    <cellStyle name="Input 2 3 8 2" xfId="30585"/>
    <cellStyle name="Input 2 3 8 2 2" xfId="46386"/>
    <cellStyle name="Input 2 3 8 3" xfId="22570"/>
    <cellStyle name="Input 2 3 8 3 2" xfId="38768"/>
    <cellStyle name="Input 2 3 8 4" xfId="17158"/>
    <cellStyle name="Input 2 3 9" xfId="25851"/>
    <cellStyle name="Input 2 3 9 2" xfId="41938"/>
    <cellStyle name="Input 2 4" xfId="2707"/>
    <cellStyle name="Input 2 4 10" xfId="17244"/>
    <cellStyle name="Input 2 4 2" xfId="2708"/>
    <cellStyle name="Input 2 4 2 2" xfId="2709"/>
    <cellStyle name="Input 2 4 2 2 2" xfId="2710"/>
    <cellStyle name="Input 2 4 2 2 2 2" xfId="31931"/>
    <cellStyle name="Input 2 4 2 2 2 2 2" xfId="47688"/>
    <cellStyle name="Input 2 4 2 2 2 3" xfId="23628"/>
    <cellStyle name="Input 2 4 2 2 2 3 2" xfId="39782"/>
    <cellStyle name="Input 2 4 2 2 2 4" xfId="12100"/>
    <cellStyle name="Input 2 4 2 2 3" xfId="2711"/>
    <cellStyle name="Input 2 4 2 2 3 2" xfId="34128"/>
    <cellStyle name="Input 2 4 2 2 3 2 2" xfId="49839"/>
    <cellStyle name="Input 2 4 2 2 3 3" xfId="25255"/>
    <cellStyle name="Input 2 4 2 2 3 3 2" xfId="41363"/>
    <cellStyle name="Input 2 4 2 2 3 4" xfId="10591"/>
    <cellStyle name="Input 2 4 2 2 4" xfId="2712"/>
    <cellStyle name="Input 2 4 2 2 4 2" xfId="28953"/>
    <cellStyle name="Input 2 4 2 2 4 2 2" xfId="44842"/>
    <cellStyle name="Input 2 4 2 2 4 3" xfId="21351"/>
    <cellStyle name="Input 2 4 2 2 4 3 2" xfId="37637"/>
    <cellStyle name="Input 2 4 2 2 4 4" xfId="13104"/>
    <cellStyle name="Input 2 4 2 2 5" xfId="27162"/>
    <cellStyle name="Input 2 4 2 2 5 2" xfId="43183"/>
    <cellStyle name="Input 2 4 2 2 6" xfId="19995"/>
    <cellStyle name="Input 2 4 2 2 6 2" xfId="36413"/>
    <cellStyle name="Input 2 4 2 2 7" xfId="15522"/>
    <cellStyle name="Input 2 4 2 3" xfId="2713"/>
    <cellStyle name="Input 2 4 2 3 2" xfId="2714"/>
    <cellStyle name="Input 2 4 2 3 2 2" xfId="32462"/>
    <cellStyle name="Input 2 4 2 3 2 2 2" xfId="48194"/>
    <cellStyle name="Input 2 4 2 3 2 3" xfId="24035"/>
    <cellStyle name="Input 2 4 2 3 2 3 2" xfId="40164"/>
    <cellStyle name="Input 2 4 2 3 2 4" xfId="10549"/>
    <cellStyle name="Input 2 4 2 3 3" xfId="2715"/>
    <cellStyle name="Input 2 4 2 3 3 2" xfId="33445"/>
    <cellStyle name="Input 2 4 2 3 3 2 2" xfId="49156"/>
    <cellStyle name="Input 2 4 2 3 3 3" xfId="24745"/>
    <cellStyle name="Input 2 4 2 3 3 3 2" xfId="40853"/>
    <cellStyle name="Input 2 4 2 3 3 4" xfId="15955"/>
    <cellStyle name="Input 2 4 2 3 4" xfId="2716"/>
    <cellStyle name="Input 2 4 2 3 4 2" xfId="29467"/>
    <cellStyle name="Input 2 4 2 3 4 2 2" xfId="45331"/>
    <cellStyle name="Input 2 4 2 3 4 3" xfId="21743"/>
    <cellStyle name="Input 2 4 2 3 4 3 2" xfId="38004"/>
    <cellStyle name="Input 2 4 2 3 4 4" xfId="14297"/>
    <cellStyle name="Input 2 4 2 3 5" xfId="27676"/>
    <cellStyle name="Input 2 4 2 3 5 2" xfId="43672"/>
    <cellStyle name="Input 2 4 2 3 6" xfId="20387"/>
    <cellStyle name="Input 2 4 2 3 6 2" xfId="36780"/>
    <cellStyle name="Input 2 4 2 3 7" xfId="12934"/>
    <cellStyle name="Input 2 4 2 4" xfId="2717"/>
    <cellStyle name="Input 2 4 2 4 2" xfId="2718"/>
    <cellStyle name="Input 2 4 2 4 2 2" xfId="33099"/>
    <cellStyle name="Input 2 4 2 4 2 2 2" xfId="48810"/>
    <cellStyle name="Input 2 4 2 4 2 3" xfId="24478"/>
    <cellStyle name="Input 2 4 2 4 2 3 2" xfId="40586"/>
    <cellStyle name="Input 2 4 2 4 2 4" xfId="14158"/>
    <cellStyle name="Input 2 4 2 4 3" xfId="2719"/>
    <cellStyle name="Input 2 4 2 4 3 2" xfId="30129"/>
    <cellStyle name="Input 2 4 2 4 3 2 2" xfId="45951"/>
    <cellStyle name="Input 2 4 2 4 3 3" xfId="22210"/>
    <cellStyle name="Input 2 4 2 4 3 3 2" xfId="38429"/>
    <cellStyle name="Input 2 4 2 4 3 4" xfId="14798"/>
    <cellStyle name="Input 2 4 2 4 4" xfId="28324"/>
    <cellStyle name="Input 2 4 2 4 4 2" xfId="44278"/>
    <cellStyle name="Input 2 4 2 4 5" xfId="20842"/>
    <cellStyle name="Input 2 4 2 4 5 2" xfId="37193"/>
    <cellStyle name="Input 2 4 2 4 6" xfId="17168"/>
    <cellStyle name="Input 2 4 2 5" xfId="2720"/>
    <cellStyle name="Input 2 4 2 5 2" xfId="2721"/>
    <cellStyle name="Input 2 4 2 5 2 2" xfId="34099"/>
    <cellStyle name="Input 2 4 2 5 2 2 2" xfId="49810"/>
    <cellStyle name="Input 2 4 2 5 2 3" xfId="25233"/>
    <cellStyle name="Input 2 4 2 5 2 3 2" xfId="41341"/>
    <cellStyle name="Input 2 4 2 5 2 4" xfId="10326"/>
    <cellStyle name="Input 2 4 2 5 3" xfId="2722"/>
    <cellStyle name="Input 2 4 2 5 3 2" xfId="31373"/>
    <cellStyle name="Input 2 4 2 5 3 2 2" xfId="47152"/>
    <cellStyle name="Input 2 4 2 5 3 3" xfId="23187"/>
    <cellStyle name="Input 2 4 2 5 3 3 2" xfId="39363"/>
    <cellStyle name="Input 2 4 2 5 3 4" xfId="17226"/>
    <cellStyle name="Input 2 4 2 5 4" xfId="26612"/>
    <cellStyle name="Input 2 4 2 5 4 2" xfId="42655"/>
    <cellStyle name="Input 2 4 2 5 5" xfId="19560"/>
    <cellStyle name="Input 2 4 2 5 5 2" xfId="36000"/>
    <cellStyle name="Input 2 4 2 5 6" xfId="12439"/>
    <cellStyle name="Input 2 4 2 6" xfId="2723"/>
    <cellStyle name="Input 2 4 2 6 2" xfId="30772"/>
    <cellStyle name="Input 2 4 2 6 2 2" xfId="46573"/>
    <cellStyle name="Input 2 4 2 6 3" xfId="22714"/>
    <cellStyle name="Input 2 4 2 6 3 2" xfId="38912"/>
    <cellStyle name="Input 2 4 2 6 4" xfId="15474"/>
    <cellStyle name="Input 2 4 2 7" xfId="26032"/>
    <cellStyle name="Input 2 4 2 7 2" xfId="42118"/>
    <cellStyle name="Input 2 4 2 8" xfId="19096"/>
    <cellStyle name="Input 2 4 2 8 2" xfId="35579"/>
    <cellStyle name="Input 2 4 2 9" xfId="17006"/>
    <cellStyle name="Input 2 4 3" xfId="2724"/>
    <cellStyle name="Input 2 4 3 2" xfId="2725"/>
    <cellStyle name="Input 2 4 3 2 2" xfId="2726"/>
    <cellStyle name="Input 2 4 3 2 2 2" xfId="32116"/>
    <cellStyle name="Input 2 4 3 2 2 2 2" xfId="47871"/>
    <cellStyle name="Input 2 4 3 2 2 3" xfId="23771"/>
    <cellStyle name="Input 2 4 3 2 2 3 2" xfId="39923"/>
    <cellStyle name="Input 2 4 3 2 2 4" xfId="10256"/>
    <cellStyle name="Input 2 4 3 2 3" xfId="2727"/>
    <cellStyle name="Input 2 4 3 2 3 2" xfId="33413"/>
    <cellStyle name="Input 2 4 3 2 3 2 2" xfId="49124"/>
    <cellStyle name="Input 2 4 3 2 3 3" xfId="24720"/>
    <cellStyle name="Input 2 4 3 2 3 3 2" xfId="40828"/>
    <cellStyle name="Input 2 4 3 2 3 4" xfId="16746"/>
    <cellStyle name="Input 2 4 3 2 4" xfId="2728"/>
    <cellStyle name="Input 2 4 3 2 4 2" xfId="29137"/>
    <cellStyle name="Input 2 4 3 2 4 2 2" xfId="45024"/>
    <cellStyle name="Input 2 4 3 2 4 3" xfId="21494"/>
    <cellStyle name="Input 2 4 3 2 4 3 2" xfId="37778"/>
    <cellStyle name="Input 2 4 3 2 4 4" xfId="14964"/>
    <cellStyle name="Input 2 4 3 2 5" xfId="27346"/>
    <cellStyle name="Input 2 4 3 2 5 2" xfId="43365"/>
    <cellStyle name="Input 2 4 3 2 6" xfId="20138"/>
    <cellStyle name="Input 2 4 3 2 6 2" xfId="36554"/>
    <cellStyle name="Input 2 4 3 2 7" xfId="10293"/>
    <cellStyle name="Input 2 4 3 3" xfId="2729"/>
    <cellStyle name="Input 2 4 3 3 2" xfId="2730"/>
    <cellStyle name="Input 2 4 3 3 2 2" xfId="32660"/>
    <cellStyle name="Input 2 4 3 3 2 2 2" xfId="48372"/>
    <cellStyle name="Input 2 4 3 3 2 3" xfId="24194"/>
    <cellStyle name="Input 2 4 3 3 2 3 2" xfId="40303"/>
    <cellStyle name="Input 2 4 3 3 2 4" xfId="17815"/>
    <cellStyle name="Input 2 4 3 3 3" xfId="2731"/>
    <cellStyle name="Input 2 4 3 3 3 2" xfId="33723"/>
    <cellStyle name="Input 2 4 3 3 3 2 2" xfId="49434"/>
    <cellStyle name="Input 2 4 3 3 3 3" xfId="24952"/>
    <cellStyle name="Input 2 4 3 3 3 3 2" xfId="41060"/>
    <cellStyle name="Input 2 4 3 3 3 4" xfId="11418"/>
    <cellStyle name="Input 2 4 3 3 4" xfId="2732"/>
    <cellStyle name="Input 2 4 3 3 4 2" xfId="29665"/>
    <cellStyle name="Input 2 4 3 3 4 2 2" xfId="45509"/>
    <cellStyle name="Input 2 4 3 3 4 3" xfId="21902"/>
    <cellStyle name="Input 2 4 3 3 4 3 2" xfId="38143"/>
    <cellStyle name="Input 2 4 3 3 4 4" xfId="18259"/>
    <cellStyle name="Input 2 4 3 3 5" xfId="27874"/>
    <cellStyle name="Input 2 4 3 3 5 2" xfId="43850"/>
    <cellStyle name="Input 2 4 3 3 6" xfId="20546"/>
    <cellStyle name="Input 2 4 3 3 6 2" xfId="36919"/>
    <cellStyle name="Input 2 4 3 3 7" xfId="17444"/>
    <cellStyle name="Input 2 4 3 4" xfId="2733"/>
    <cellStyle name="Input 2 4 3 4 2" xfId="2734"/>
    <cellStyle name="Input 2 4 3 4 2 2" xfId="33286"/>
    <cellStyle name="Input 2 4 3 4 2 2 2" xfId="48997"/>
    <cellStyle name="Input 2 4 3 4 2 3" xfId="24625"/>
    <cellStyle name="Input 2 4 3 4 2 3 2" xfId="40733"/>
    <cellStyle name="Input 2 4 3 4 2 4" xfId="9960"/>
    <cellStyle name="Input 2 4 3 4 3" xfId="2735"/>
    <cellStyle name="Input 2 4 3 4 3 2" xfId="30334"/>
    <cellStyle name="Input 2 4 3 4 3 2 2" xfId="46136"/>
    <cellStyle name="Input 2 4 3 4 3 3" xfId="22375"/>
    <cellStyle name="Input 2 4 3 4 3 3 2" xfId="38574"/>
    <cellStyle name="Input 2 4 3 4 3 4" xfId="13602"/>
    <cellStyle name="Input 2 4 3 4 4" xfId="28524"/>
    <cellStyle name="Input 2 4 3 4 4 2" xfId="44458"/>
    <cellStyle name="Input 2 4 3 4 5" xfId="21003"/>
    <cellStyle name="Input 2 4 3 4 5 2" xfId="37334"/>
    <cellStyle name="Input 2 4 3 4 6" xfId="14875"/>
    <cellStyle name="Input 2 4 3 5" xfId="2736"/>
    <cellStyle name="Input 2 4 3 5 2" xfId="2737"/>
    <cellStyle name="Input 2 4 3 5 2 2" xfId="33996"/>
    <cellStyle name="Input 2 4 3 5 2 2 2" xfId="49707"/>
    <cellStyle name="Input 2 4 3 5 2 3" xfId="25150"/>
    <cellStyle name="Input 2 4 3 5 2 3 2" xfId="41258"/>
    <cellStyle name="Input 2 4 3 5 2 4" xfId="11706"/>
    <cellStyle name="Input 2 4 3 5 3" xfId="2738"/>
    <cellStyle name="Input 2 4 3 5 3 2" xfId="31571"/>
    <cellStyle name="Input 2 4 3 5 3 2 2" xfId="47330"/>
    <cellStyle name="Input 2 4 3 5 3 3" xfId="23346"/>
    <cellStyle name="Input 2 4 3 5 3 3 2" xfId="39502"/>
    <cellStyle name="Input 2 4 3 5 3 4" xfId="14359"/>
    <cellStyle name="Input 2 4 3 5 4" xfId="26810"/>
    <cellStyle name="Input 2 4 3 5 4 2" xfId="42833"/>
    <cellStyle name="Input 2 4 3 5 5" xfId="19719"/>
    <cellStyle name="Input 2 4 3 5 5 2" xfId="36139"/>
    <cellStyle name="Input 2 4 3 5 6" xfId="11437"/>
    <cellStyle name="Input 2 4 3 6" xfId="2739"/>
    <cellStyle name="Input 2 4 3 6 2" xfId="30975"/>
    <cellStyle name="Input 2 4 3 6 2 2" xfId="46776"/>
    <cellStyle name="Input 2 4 3 6 3" xfId="22871"/>
    <cellStyle name="Input 2 4 3 6 3 2" xfId="39069"/>
    <cellStyle name="Input 2 4 3 6 4" xfId="15780"/>
    <cellStyle name="Input 2 4 3 7" xfId="26230"/>
    <cellStyle name="Input 2 4 3 7 2" xfId="42296"/>
    <cellStyle name="Input 2 4 3 8" xfId="19255"/>
    <cellStyle name="Input 2 4 3 8 2" xfId="35718"/>
    <cellStyle name="Input 2 4 3 9" xfId="14114"/>
    <cellStyle name="Input 2 4 4" xfId="2740"/>
    <cellStyle name="Input 2 4 4 2" xfId="2741"/>
    <cellStyle name="Input 2 4 4 2 2" xfId="31767"/>
    <cellStyle name="Input 2 4 4 2 2 2" xfId="47524"/>
    <cellStyle name="Input 2 4 4 2 3" xfId="23500"/>
    <cellStyle name="Input 2 4 4 2 3 2" xfId="39654"/>
    <cellStyle name="Input 2 4 4 2 4" xfId="16801"/>
    <cellStyle name="Input 2 4 4 3" xfId="2742"/>
    <cellStyle name="Input 2 4 4 3 2" xfId="30561"/>
    <cellStyle name="Input 2 4 4 3 2 2" xfId="46362"/>
    <cellStyle name="Input 2 4 4 3 3" xfId="22551"/>
    <cellStyle name="Input 2 4 4 3 3 2" xfId="38749"/>
    <cellStyle name="Input 2 4 4 3 4" xfId="18023"/>
    <cellStyle name="Input 2 4 4 4" xfId="2743"/>
    <cellStyle name="Input 2 4 4 4 2" xfId="28789"/>
    <cellStyle name="Input 2 4 4 4 2 2" xfId="44678"/>
    <cellStyle name="Input 2 4 4 4 3" xfId="21223"/>
    <cellStyle name="Input 2 4 4 4 3 2" xfId="37509"/>
    <cellStyle name="Input 2 4 4 4 4" xfId="15705"/>
    <cellStyle name="Input 2 4 4 5" xfId="26998"/>
    <cellStyle name="Input 2 4 4 5 2" xfId="43019"/>
    <cellStyle name="Input 2 4 4 6" xfId="19867"/>
    <cellStyle name="Input 2 4 4 6 2" xfId="36285"/>
    <cellStyle name="Input 2 4 4 7" xfId="14973"/>
    <cellStyle name="Input 2 4 5" xfId="2744"/>
    <cellStyle name="Input 2 4 5 2" xfId="2745"/>
    <cellStyle name="Input 2 4 5 2 2" xfId="32934"/>
    <cellStyle name="Input 2 4 5 2 2 2" xfId="48645"/>
    <cellStyle name="Input 2 4 5 2 3" xfId="24350"/>
    <cellStyle name="Input 2 4 5 2 3 2" xfId="40458"/>
    <cellStyle name="Input 2 4 5 2 4" xfId="11472"/>
    <cellStyle name="Input 2 4 5 3" xfId="2746"/>
    <cellStyle name="Input 2 4 5 3 2" xfId="29964"/>
    <cellStyle name="Input 2 4 5 3 2 2" xfId="45787"/>
    <cellStyle name="Input 2 4 5 3 3" xfId="22081"/>
    <cellStyle name="Input 2 4 5 3 3 2" xfId="38301"/>
    <cellStyle name="Input 2 4 5 3 4" xfId="15845"/>
    <cellStyle name="Input 2 4 5 4" xfId="28159"/>
    <cellStyle name="Input 2 4 5 4 2" xfId="44114"/>
    <cellStyle name="Input 2 4 5 5" xfId="20713"/>
    <cellStyle name="Input 2 4 5 5 2" xfId="37065"/>
    <cellStyle name="Input 2 4 5 6" xfId="15815"/>
    <cellStyle name="Input 2 4 6" xfId="2747"/>
    <cellStyle name="Input 2 4 6 2" xfId="2748"/>
    <cellStyle name="Input 2 4 6 2 2" xfId="30944"/>
    <cellStyle name="Input 2 4 6 2 2 2" xfId="46745"/>
    <cellStyle name="Input 2 4 6 2 3" xfId="22847"/>
    <cellStyle name="Input 2 4 6 2 3 2" xfId="39045"/>
    <cellStyle name="Input 2 4 6 2 4" xfId="15635"/>
    <cellStyle name="Input 2 4 6 3" xfId="2749"/>
    <cellStyle name="Input 2 4 6 3 2" xfId="31208"/>
    <cellStyle name="Input 2 4 6 3 2 2" xfId="46988"/>
    <cellStyle name="Input 2 4 6 3 3" xfId="23058"/>
    <cellStyle name="Input 2 4 6 3 3 2" xfId="39235"/>
    <cellStyle name="Input 2 4 6 3 4" xfId="11322"/>
    <cellStyle name="Input 2 4 6 4" xfId="26447"/>
    <cellStyle name="Input 2 4 6 4 2" xfId="42491"/>
    <cellStyle name="Input 2 4 6 5" xfId="19431"/>
    <cellStyle name="Input 2 4 6 5 2" xfId="35872"/>
    <cellStyle name="Input 2 4 6 6" xfId="11803"/>
    <cellStyle name="Input 2 4 7" xfId="2750"/>
    <cellStyle name="Input 2 4 7 2" xfId="30606"/>
    <cellStyle name="Input 2 4 7 2 2" xfId="46407"/>
    <cellStyle name="Input 2 4 7 3" xfId="22584"/>
    <cellStyle name="Input 2 4 7 3 2" xfId="38782"/>
    <cellStyle name="Input 2 4 7 4" xfId="17038"/>
    <cellStyle name="Input 2 4 8" xfId="25867"/>
    <cellStyle name="Input 2 4 8 2" xfId="41954"/>
    <cellStyle name="Input 2 4 9" xfId="18967"/>
    <cellStyle name="Input 2 4 9 2" xfId="35451"/>
    <cellStyle name="Input 2 5" xfId="2751"/>
    <cellStyle name="Input 2 5 2" xfId="2752"/>
    <cellStyle name="Input 2 5 2 2" xfId="2753"/>
    <cellStyle name="Input 2 5 2 2 2" xfId="31849"/>
    <cellStyle name="Input 2 5 2 2 2 2" xfId="47606"/>
    <cellStyle name="Input 2 5 2 2 3" xfId="23564"/>
    <cellStyle name="Input 2 5 2 2 3 2" xfId="39718"/>
    <cellStyle name="Input 2 5 2 2 4" xfId="14767"/>
    <cellStyle name="Input 2 5 2 3" xfId="2754"/>
    <cellStyle name="Input 2 5 2 3 2" xfId="34487"/>
    <cellStyle name="Input 2 5 2 3 2 2" xfId="50198"/>
    <cellStyle name="Input 2 5 2 3 3" xfId="25509"/>
    <cellStyle name="Input 2 5 2 3 3 2" xfId="41617"/>
    <cellStyle name="Input 2 5 2 3 4" xfId="35016"/>
    <cellStyle name="Input 2 5 2 4" xfId="2755"/>
    <cellStyle name="Input 2 5 2 4 2" xfId="28871"/>
    <cellStyle name="Input 2 5 2 4 2 2" xfId="44760"/>
    <cellStyle name="Input 2 5 2 4 3" xfId="21287"/>
    <cellStyle name="Input 2 5 2 4 3 2" xfId="37573"/>
    <cellStyle name="Input 2 5 2 4 4" xfId="17936"/>
    <cellStyle name="Input 2 5 2 5" xfId="27080"/>
    <cellStyle name="Input 2 5 2 5 2" xfId="43101"/>
    <cellStyle name="Input 2 5 2 6" xfId="19931"/>
    <cellStyle name="Input 2 5 2 6 2" xfId="36349"/>
    <cellStyle name="Input 2 5 2 7" xfId="14207"/>
    <cellStyle name="Input 2 5 3" xfId="2756"/>
    <cellStyle name="Input 2 5 3 2" xfId="2757"/>
    <cellStyle name="Input 2 5 3 2 2" xfId="32380"/>
    <cellStyle name="Input 2 5 3 2 2 2" xfId="48112"/>
    <cellStyle name="Input 2 5 3 2 3" xfId="23971"/>
    <cellStyle name="Input 2 5 3 2 3 2" xfId="40100"/>
    <cellStyle name="Input 2 5 3 2 4" xfId="12293"/>
    <cellStyle name="Input 2 5 3 3" xfId="2758"/>
    <cellStyle name="Input 2 5 3 3 2" xfId="33925"/>
    <cellStyle name="Input 2 5 3 3 2 2" xfId="49636"/>
    <cellStyle name="Input 2 5 3 3 3" xfId="25098"/>
    <cellStyle name="Input 2 5 3 3 3 2" xfId="41206"/>
    <cellStyle name="Input 2 5 3 3 4" xfId="12470"/>
    <cellStyle name="Input 2 5 3 4" xfId="2759"/>
    <cellStyle name="Input 2 5 3 4 2" xfId="29385"/>
    <cellStyle name="Input 2 5 3 4 2 2" xfId="45249"/>
    <cellStyle name="Input 2 5 3 4 3" xfId="21679"/>
    <cellStyle name="Input 2 5 3 4 3 2" xfId="37940"/>
    <cellStyle name="Input 2 5 3 4 4" xfId="15188"/>
    <cellStyle name="Input 2 5 3 5" xfId="27594"/>
    <cellStyle name="Input 2 5 3 5 2" xfId="43590"/>
    <cellStyle name="Input 2 5 3 6" xfId="20323"/>
    <cellStyle name="Input 2 5 3 6 2" xfId="36716"/>
    <cellStyle name="Input 2 5 3 7" xfId="16847"/>
    <cellStyle name="Input 2 5 4" xfId="2760"/>
    <cellStyle name="Input 2 5 4 2" xfId="2761"/>
    <cellStyle name="Input 2 5 4 2 2" xfId="33017"/>
    <cellStyle name="Input 2 5 4 2 2 2" xfId="48728"/>
    <cellStyle name="Input 2 5 4 2 3" xfId="24414"/>
    <cellStyle name="Input 2 5 4 2 3 2" xfId="40522"/>
    <cellStyle name="Input 2 5 4 2 4" xfId="16262"/>
    <cellStyle name="Input 2 5 4 3" xfId="2762"/>
    <cellStyle name="Input 2 5 4 3 2" xfId="30047"/>
    <cellStyle name="Input 2 5 4 3 2 2" xfId="45869"/>
    <cellStyle name="Input 2 5 4 3 3" xfId="22146"/>
    <cellStyle name="Input 2 5 4 3 3 2" xfId="38365"/>
    <cellStyle name="Input 2 5 4 3 4" xfId="15387"/>
    <cellStyle name="Input 2 5 4 4" xfId="28242"/>
    <cellStyle name="Input 2 5 4 4 2" xfId="44196"/>
    <cellStyle name="Input 2 5 4 5" xfId="20778"/>
    <cellStyle name="Input 2 5 4 5 2" xfId="37129"/>
    <cellStyle name="Input 2 5 4 6" xfId="12928"/>
    <cellStyle name="Input 2 5 5" xfId="2763"/>
    <cellStyle name="Input 2 5 5 2" xfId="2764"/>
    <cellStyle name="Input 2 5 5 2 2" xfId="30454"/>
    <cellStyle name="Input 2 5 5 2 2 2" xfId="46255"/>
    <cellStyle name="Input 2 5 5 2 3" xfId="22467"/>
    <cellStyle name="Input 2 5 5 2 3 2" xfId="38665"/>
    <cellStyle name="Input 2 5 5 2 4" xfId="13234"/>
    <cellStyle name="Input 2 5 5 3" xfId="2765"/>
    <cellStyle name="Input 2 5 5 3 2" xfId="31291"/>
    <cellStyle name="Input 2 5 5 3 2 2" xfId="47070"/>
    <cellStyle name="Input 2 5 5 3 3" xfId="23123"/>
    <cellStyle name="Input 2 5 5 3 3 2" xfId="39299"/>
    <cellStyle name="Input 2 5 5 3 4" xfId="12411"/>
    <cellStyle name="Input 2 5 5 4" xfId="26530"/>
    <cellStyle name="Input 2 5 5 4 2" xfId="42573"/>
    <cellStyle name="Input 2 5 5 5" xfId="19496"/>
    <cellStyle name="Input 2 5 5 5 2" xfId="35936"/>
    <cellStyle name="Input 2 5 5 6" xfId="10734"/>
    <cellStyle name="Input 2 5 6" xfId="2766"/>
    <cellStyle name="Input 2 5 6 2" xfId="30690"/>
    <cellStyle name="Input 2 5 6 2 2" xfId="46491"/>
    <cellStyle name="Input 2 5 6 3" xfId="22650"/>
    <cellStyle name="Input 2 5 6 3 2" xfId="38848"/>
    <cellStyle name="Input 2 5 6 4" xfId="12676"/>
    <cellStyle name="Input 2 5 7" xfId="25950"/>
    <cellStyle name="Input 2 5 7 2" xfId="42036"/>
    <cellStyle name="Input 2 5 8" xfId="19032"/>
    <cellStyle name="Input 2 5 8 2" xfId="35515"/>
    <cellStyle name="Input 2 5 9" xfId="17745"/>
    <cellStyle name="Input 2 6" xfId="2767"/>
    <cellStyle name="Input 2 6 2" xfId="2768"/>
    <cellStyle name="Input 2 6 2 2" xfId="2769"/>
    <cellStyle name="Input 2 6 2 2 2" xfId="32025"/>
    <cellStyle name="Input 2 6 2 2 2 2" xfId="47782"/>
    <cellStyle name="Input 2 6 2 2 3" xfId="23701"/>
    <cellStyle name="Input 2 6 2 2 3 2" xfId="39855"/>
    <cellStyle name="Input 2 6 2 2 4" xfId="15262"/>
    <cellStyle name="Input 2 6 2 3" xfId="2770"/>
    <cellStyle name="Input 2 6 2 3 2" xfId="34454"/>
    <cellStyle name="Input 2 6 2 3 2 2" xfId="50165"/>
    <cellStyle name="Input 2 6 2 3 3" xfId="25482"/>
    <cellStyle name="Input 2 6 2 3 3 2" xfId="41590"/>
    <cellStyle name="Input 2 6 2 3 4" xfId="34983"/>
    <cellStyle name="Input 2 6 2 4" xfId="2771"/>
    <cellStyle name="Input 2 6 2 4 2" xfId="29047"/>
    <cellStyle name="Input 2 6 2 4 2 2" xfId="44936"/>
    <cellStyle name="Input 2 6 2 4 3" xfId="21424"/>
    <cellStyle name="Input 2 6 2 4 3 2" xfId="37710"/>
    <cellStyle name="Input 2 6 2 4 4" xfId="11628"/>
    <cellStyle name="Input 2 6 2 5" xfId="27256"/>
    <cellStyle name="Input 2 6 2 5 2" xfId="43277"/>
    <cellStyle name="Input 2 6 2 6" xfId="20068"/>
    <cellStyle name="Input 2 6 2 6 2" xfId="36486"/>
    <cellStyle name="Input 2 6 2 7" xfId="12183"/>
    <cellStyle name="Input 2 6 3" xfId="2772"/>
    <cellStyle name="Input 2 6 3 2" xfId="2773"/>
    <cellStyle name="Input 2 6 3 2 2" xfId="32562"/>
    <cellStyle name="Input 2 6 3 2 2 2" xfId="48287"/>
    <cellStyle name="Input 2 6 3 2 3" xfId="24115"/>
    <cellStyle name="Input 2 6 3 2 3 2" xfId="40237"/>
    <cellStyle name="Input 2 6 3 2 4" xfId="17041"/>
    <cellStyle name="Input 2 6 3 3" xfId="2774"/>
    <cellStyle name="Input 2 6 3 3 2" xfId="34743"/>
    <cellStyle name="Input 2 6 3 3 2 2" xfId="50454"/>
    <cellStyle name="Input 2 6 3 3 3" xfId="25697"/>
    <cellStyle name="Input 2 6 3 3 3 2" xfId="41805"/>
    <cellStyle name="Input 2 6 3 3 4" xfId="35272"/>
    <cellStyle name="Input 2 6 3 4" xfId="2775"/>
    <cellStyle name="Input 2 6 3 4 2" xfId="29567"/>
    <cellStyle name="Input 2 6 3 4 2 2" xfId="45424"/>
    <cellStyle name="Input 2 6 3 4 3" xfId="21823"/>
    <cellStyle name="Input 2 6 3 4 3 2" xfId="38077"/>
    <cellStyle name="Input 2 6 3 4 4" xfId="16369"/>
    <cellStyle name="Input 2 6 3 5" xfId="27776"/>
    <cellStyle name="Input 2 6 3 5 2" xfId="43765"/>
    <cellStyle name="Input 2 6 3 6" xfId="20467"/>
    <cellStyle name="Input 2 6 3 6 2" xfId="36853"/>
    <cellStyle name="Input 2 6 3 7" xfId="15146"/>
    <cellStyle name="Input 2 6 4" xfId="2776"/>
    <cellStyle name="Input 2 6 4 2" xfId="2777"/>
    <cellStyle name="Input 2 6 4 2 2" xfId="33193"/>
    <cellStyle name="Input 2 6 4 2 2 2" xfId="48904"/>
    <cellStyle name="Input 2 6 4 2 3" xfId="24552"/>
    <cellStyle name="Input 2 6 4 2 3 2" xfId="40660"/>
    <cellStyle name="Input 2 6 4 2 4" xfId="11955"/>
    <cellStyle name="Input 2 6 4 3" xfId="2778"/>
    <cellStyle name="Input 2 6 4 3 2" xfId="30229"/>
    <cellStyle name="Input 2 6 4 3 2 2" xfId="46044"/>
    <cellStyle name="Input 2 6 4 3 3" xfId="22290"/>
    <cellStyle name="Input 2 6 4 3 3 2" xfId="38502"/>
    <cellStyle name="Input 2 6 4 3 4" xfId="15031"/>
    <cellStyle name="Input 2 6 4 4" xfId="28424"/>
    <cellStyle name="Input 2 6 4 4 2" xfId="44371"/>
    <cellStyle name="Input 2 6 4 5" xfId="20922"/>
    <cellStyle name="Input 2 6 4 5 2" xfId="37266"/>
    <cellStyle name="Input 2 6 4 6" xfId="13657"/>
    <cellStyle name="Input 2 6 5" xfId="2779"/>
    <cellStyle name="Input 2 6 5 2" xfId="2780"/>
    <cellStyle name="Input 2 6 5 2 2" xfId="33548"/>
    <cellStyle name="Input 2 6 5 2 2 2" xfId="49259"/>
    <cellStyle name="Input 2 6 5 2 3" xfId="24822"/>
    <cellStyle name="Input 2 6 5 2 3 2" xfId="40930"/>
    <cellStyle name="Input 2 6 5 2 4" xfId="10190"/>
    <cellStyle name="Input 2 6 5 3" xfId="2781"/>
    <cellStyle name="Input 2 6 5 3 2" xfId="31473"/>
    <cellStyle name="Input 2 6 5 3 2 2" xfId="47245"/>
    <cellStyle name="Input 2 6 5 3 3" xfId="23267"/>
    <cellStyle name="Input 2 6 5 3 3 2" xfId="39436"/>
    <cellStyle name="Input 2 6 5 3 4" xfId="16678"/>
    <cellStyle name="Input 2 6 5 4" xfId="26712"/>
    <cellStyle name="Input 2 6 5 4 2" xfId="42748"/>
    <cellStyle name="Input 2 6 5 5" xfId="19640"/>
    <cellStyle name="Input 2 6 5 5 2" xfId="36073"/>
    <cellStyle name="Input 2 6 5 6" xfId="11838"/>
    <cellStyle name="Input 2 6 6" xfId="2782"/>
    <cellStyle name="Input 2 6 6 2" xfId="30867"/>
    <cellStyle name="Input 2 6 6 2 2" xfId="46668"/>
    <cellStyle name="Input 2 6 6 3" xfId="22788"/>
    <cellStyle name="Input 2 6 6 3 2" xfId="38986"/>
    <cellStyle name="Input 2 6 6 4" xfId="18363"/>
    <cellStyle name="Input 2 6 7" xfId="26132"/>
    <cellStyle name="Input 2 6 7 2" xfId="42211"/>
    <cellStyle name="Input 2 6 8" xfId="19176"/>
    <cellStyle name="Input 2 6 8 2" xfId="35652"/>
    <cellStyle name="Input 2 6 9" xfId="15294"/>
    <cellStyle name="Input 2 7" xfId="2783"/>
    <cellStyle name="Input 2 7 2" xfId="2784"/>
    <cellStyle name="Input 2 7 2 2" xfId="31112"/>
    <cellStyle name="Input 2 7 2 2 2" xfId="46904"/>
    <cellStyle name="Input 2 7 2 3" xfId="22980"/>
    <cellStyle name="Input 2 7 2 3 2" xfId="39169"/>
    <cellStyle name="Input 2 7 2 4" xfId="18123"/>
    <cellStyle name="Input 2 7 3" xfId="2785"/>
    <cellStyle name="Input 2 7 3 2" xfId="33419"/>
    <cellStyle name="Input 2 7 3 2 2" xfId="49130"/>
    <cellStyle name="Input 2 7 3 3" xfId="24725"/>
    <cellStyle name="Input 2 7 3 3 2" xfId="40833"/>
    <cellStyle name="Input 2 7 3 4" xfId="15703"/>
    <cellStyle name="Input 2 7 4" xfId="2786"/>
    <cellStyle name="Input 2 7 4 2" xfId="18607"/>
    <cellStyle name="Input 2 7 4 2 2" xfId="28643"/>
    <cellStyle name="Input 2 7 4 2 2 2" xfId="44567"/>
    <cellStyle name="Input 2 7 4 2 3" xfId="35363"/>
    <cellStyle name="Input 2 7 4 3" xfId="21100"/>
    <cellStyle name="Input 2 7 4 3 2" xfId="37421"/>
    <cellStyle name="Input 2 7 4 4" xfId="18301"/>
    <cellStyle name="Input 2 7 5" xfId="26353"/>
    <cellStyle name="Input 2 7 5 2" xfId="42409"/>
    <cellStyle name="Input 2 7 6" xfId="19355"/>
    <cellStyle name="Input 2 7 6 2" xfId="35808"/>
    <cellStyle name="Input 2 7 7" xfId="11353"/>
    <cellStyle name="Input 2 8" xfId="2787"/>
    <cellStyle name="Input 2 8 2" xfId="2788"/>
    <cellStyle name="Input 2 8 2 2" xfId="31672"/>
    <cellStyle name="Input 2 8 2 2 2" xfId="47430"/>
    <cellStyle name="Input 2 8 2 3" xfId="23425"/>
    <cellStyle name="Input 2 8 2 3 2" xfId="39580"/>
    <cellStyle name="Input 2 8 2 4" xfId="10870"/>
    <cellStyle name="Input 2 8 3" xfId="2789"/>
    <cellStyle name="Input 2 8 3 2" xfId="34222"/>
    <cellStyle name="Input 2 8 3 2 2" xfId="49933"/>
    <cellStyle name="Input 2 8 3 3" xfId="25320"/>
    <cellStyle name="Input 2 8 3 3 2" xfId="41428"/>
    <cellStyle name="Input 2 8 3 4" xfId="10581"/>
    <cellStyle name="Input 2 8 4" xfId="2790"/>
    <cellStyle name="Input 2 8 4 2" xfId="28699"/>
    <cellStyle name="Input 2 8 4 2 2" xfId="44589"/>
    <cellStyle name="Input 2 8 4 3" xfId="21152"/>
    <cellStyle name="Input 2 8 4 3 2" xfId="37439"/>
    <cellStyle name="Input 2 8 4 4" xfId="11082"/>
    <cellStyle name="Input 2 8 5" xfId="26908"/>
    <cellStyle name="Input 2 8 5 2" xfId="42930"/>
    <cellStyle name="Input 2 8 6" xfId="19796"/>
    <cellStyle name="Input 2 8 6 2" xfId="36215"/>
    <cellStyle name="Input 2 8 7" xfId="15580"/>
    <cellStyle name="Input 2 9" xfId="2791"/>
    <cellStyle name="Input 2 9 2" xfId="2792"/>
    <cellStyle name="Input 2 9 2 2" xfId="32842"/>
    <cellStyle name="Input 2 9 2 2 2" xfId="48553"/>
    <cellStyle name="Input 2 9 2 3" xfId="24278"/>
    <cellStyle name="Input 2 9 2 3 2" xfId="40386"/>
    <cellStyle name="Input 2 9 2 4" xfId="16232"/>
    <cellStyle name="Input 2 9 3" xfId="2793"/>
    <cellStyle name="Input 2 9 3 2" xfId="29860"/>
    <cellStyle name="Input 2 9 3 2 2" xfId="45697"/>
    <cellStyle name="Input 2 9 3 3" xfId="21998"/>
    <cellStyle name="Input 2 9 3 3 2" xfId="38232"/>
    <cellStyle name="Input 2 9 3 4" xfId="13695"/>
    <cellStyle name="Input 2 9 4" xfId="28058"/>
    <cellStyle name="Input 2 9 4 2" xfId="44027"/>
    <cellStyle name="Input 2 9 5" xfId="20632"/>
    <cellStyle name="Input 2 9 5 2" xfId="36998"/>
    <cellStyle name="Input 2 9 6" xfId="12342"/>
    <cellStyle name="Input 20" xfId="2794"/>
    <cellStyle name="Input 20 2" xfId="2795"/>
    <cellStyle name="Input 20 2 2" xfId="33277"/>
    <cellStyle name="Input 20 2 2 2" xfId="48988"/>
    <cellStyle name="Input 20 2 3" xfId="24617"/>
    <cellStyle name="Input 20 2 3 2" xfId="40725"/>
    <cellStyle name="Input 20 2 4" xfId="16967"/>
    <cellStyle name="Input 20 2 5" xfId="17864"/>
    <cellStyle name="Input 20 3" xfId="2796"/>
    <cellStyle name="Input 20 3 2" xfId="33958"/>
    <cellStyle name="Input 20 3 2 2" xfId="49669"/>
    <cellStyle name="Input 20 3 3" xfId="25125"/>
    <cellStyle name="Input 20 3 3 2" xfId="41233"/>
    <cellStyle name="Input 20 3 4" xfId="17601"/>
    <cellStyle name="Input 20 3 5" xfId="15942"/>
    <cellStyle name="Input 20 4" xfId="2797"/>
    <cellStyle name="Input 20 4 2" xfId="30325"/>
    <cellStyle name="Input 20 4 2 2" xfId="46127"/>
    <cellStyle name="Input 20 4 3" xfId="22367"/>
    <cellStyle name="Input 20 4 3 2" xfId="38566"/>
    <cellStyle name="Input 20 4 4" xfId="14317"/>
    <cellStyle name="Input 20 4 5" xfId="11699"/>
    <cellStyle name="Input 20 5" xfId="28515"/>
    <cellStyle name="Input 20 5 2" xfId="44449"/>
    <cellStyle name="Input 20 6" xfId="20995"/>
    <cellStyle name="Input 20 6 2" xfId="37326"/>
    <cellStyle name="Input 20 7" xfId="12672"/>
    <cellStyle name="Input 20 8" xfId="12336"/>
    <cellStyle name="Input 21" xfId="2798"/>
    <cellStyle name="Input 21 2" xfId="29841"/>
    <cellStyle name="Input 21 2 2" xfId="45682"/>
    <cellStyle name="Input 21 3" xfId="21981"/>
    <cellStyle name="Input 21 3 2" xfId="38219"/>
    <cellStyle name="Input 21 4" xfId="13970"/>
    <cellStyle name="Input 22" xfId="9669"/>
    <cellStyle name="Input 22 2" xfId="25756"/>
    <cellStyle name="Input 22 2 2" xfId="41862"/>
    <cellStyle name="Input 22 3" xfId="35378"/>
    <cellStyle name="Input 23" xfId="9670"/>
    <cellStyle name="Input 24" xfId="9671"/>
    <cellStyle name="Input 25" xfId="9672"/>
    <cellStyle name="Input 26" xfId="9673"/>
    <cellStyle name="Input 27" xfId="9674"/>
    <cellStyle name="Input 28" xfId="9675"/>
    <cellStyle name="Input 29" xfId="9676"/>
    <cellStyle name="Input 3" xfId="2799"/>
    <cellStyle name="Input 3 10" xfId="2800"/>
    <cellStyle name="Input 3 10 2" xfId="2801"/>
    <cellStyle name="Input 3 10 2 2" xfId="34689"/>
    <cellStyle name="Input 3 10 2 2 2" xfId="50400"/>
    <cellStyle name="Input 3 10 2 3" xfId="25655"/>
    <cellStyle name="Input 3 10 2 3 2" xfId="41763"/>
    <cellStyle name="Input 3 10 2 4" xfId="18287"/>
    <cellStyle name="Input 3 10 2 5" xfId="35218"/>
    <cellStyle name="Input 3 10 3" xfId="2802"/>
    <cellStyle name="Input 3 10 3 2" xfId="31072"/>
    <cellStyle name="Input 3 10 3 2 2" xfId="46872"/>
    <cellStyle name="Input 3 10 3 3" xfId="22947"/>
    <cellStyle name="Input 3 10 3 3 2" xfId="39144"/>
    <cellStyle name="Input 3 10 3 4" xfId="14983"/>
    <cellStyle name="Input 3 10 3 5" xfId="16632"/>
    <cellStyle name="Input 3 10 4" xfId="26325"/>
    <cellStyle name="Input 3 10 4 2" xfId="42389"/>
    <cellStyle name="Input 3 10 5" xfId="19330"/>
    <cellStyle name="Input 3 10 5 2" xfId="35791"/>
    <cellStyle name="Input 3 10 6" xfId="10538"/>
    <cellStyle name="Input 3 10 7" xfId="14198"/>
    <cellStyle name="Input 3 11" xfId="2803"/>
    <cellStyle name="Input 3 11 2" xfId="30484"/>
    <cellStyle name="Input 3 11 2 2" xfId="46285"/>
    <cellStyle name="Input 3 11 3" xfId="22490"/>
    <cellStyle name="Input 3 11 3 2" xfId="38688"/>
    <cellStyle name="Input 3 11 4" xfId="10607"/>
    <cellStyle name="Input 3 12" xfId="2804"/>
    <cellStyle name="Input 3 12 2" xfId="28620"/>
    <cellStyle name="Input 3 12 2 2" xfId="44552"/>
    <cellStyle name="Input 3 12 3" xfId="21079"/>
    <cellStyle name="Input 3 12 3 2" xfId="37408"/>
    <cellStyle name="Input 3 12 4" xfId="12769"/>
    <cellStyle name="Input 3 12 5" xfId="14504"/>
    <cellStyle name="Input 3 13" xfId="25780"/>
    <cellStyle name="Input 3 13 2" xfId="41877"/>
    <cellStyle name="Input 3 14" xfId="18897"/>
    <cellStyle name="Input 3 14 2" xfId="35391"/>
    <cellStyle name="Input 3 15" xfId="9962"/>
    <cellStyle name="Input 3 2" xfId="2805"/>
    <cellStyle name="Input 3 2 10" xfId="25830"/>
    <cellStyle name="Input 3 2 10 2" xfId="41917"/>
    <cellStyle name="Input 3 2 11" xfId="18939"/>
    <cellStyle name="Input 3 2 11 2" xfId="35423"/>
    <cellStyle name="Input 3 2 12" xfId="12074"/>
    <cellStyle name="Input 3 2 2" xfId="2806"/>
    <cellStyle name="Input 3 2 2 10" xfId="18926"/>
    <cellStyle name="Input 3 2 2 10 2" xfId="35410"/>
    <cellStyle name="Input 3 2 2 11" xfId="15090"/>
    <cellStyle name="Input 3 2 2 2" xfId="2807"/>
    <cellStyle name="Input 3 2 2 2 10" xfId="12059"/>
    <cellStyle name="Input 3 2 2 2 2" xfId="2808"/>
    <cellStyle name="Input 3 2 2 2 2 2" xfId="2809"/>
    <cellStyle name="Input 3 2 2 2 2 2 2" xfId="2810"/>
    <cellStyle name="Input 3 2 2 2 2 2 2 2" xfId="31961"/>
    <cellStyle name="Input 3 2 2 2 2 2 2 2 2" xfId="47718"/>
    <cellStyle name="Input 3 2 2 2 2 2 2 3" xfId="23653"/>
    <cellStyle name="Input 3 2 2 2 2 2 2 3 2" xfId="39807"/>
    <cellStyle name="Input 3 2 2 2 2 2 2 4" xfId="12876"/>
    <cellStyle name="Input 3 2 2 2 2 2 3" xfId="2811"/>
    <cellStyle name="Input 3 2 2 2 2 2 3 2" xfId="34665"/>
    <cellStyle name="Input 3 2 2 2 2 2 3 2 2" xfId="50376"/>
    <cellStyle name="Input 3 2 2 2 2 2 3 3" xfId="25635"/>
    <cellStyle name="Input 3 2 2 2 2 2 3 3 2" xfId="41743"/>
    <cellStyle name="Input 3 2 2 2 2 2 3 4" xfId="35194"/>
    <cellStyle name="Input 3 2 2 2 2 2 4" xfId="2812"/>
    <cellStyle name="Input 3 2 2 2 2 2 4 2" xfId="28983"/>
    <cellStyle name="Input 3 2 2 2 2 2 4 2 2" xfId="44872"/>
    <cellStyle name="Input 3 2 2 2 2 2 4 3" xfId="21376"/>
    <cellStyle name="Input 3 2 2 2 2 2 4 3 2" xfId="37662"/>
    <cellStyle name="Input 3 2 2 2 2 2 4 4" xfId="16534"/>
    <cellStyle name="Input 3 2 2 2 2 2 5" xfId="27192"/>
    <cellStyle name="Input 3 2 2 2 2 2 5 2" xfId="43213"/>
    <cellStyle name="Input 3 2 2 2 2 2 6" xfId="20020"/>
    <cellStyle name="Input 3 2 2 2 2 2 6 2" xfId="36438"/>
    <cellStyle name="Input 3 2 2 2 2 2 7" xfId="11831"/>
    <cellStyle name="Input 3 2 2 2 2 3" xfId="2813"/>
    <cellStyle name="Input 3 2 2 2 2 3 2" xfId="2814"/>
    <cellStyle name="Input 3 2 2 2 2 3 2 2" xfId="32492"/>
    <cellStyle name="Input 3 2 2 2 2 3 2 2 2" xfId="48224"/>
    <cellStyle name="Input 3 2 2 2 2 3 2 3" xfId="24060"/>
    <cellStyle name="Input 3 2 2 2 2 3 2 3 2" xfId="40189"/>
    <cellStyle name="Input 3 2 2 2 2 3 2 4" xfId="10107"/>
    <cellStyle name="Input 3 2 2 2 2 3 3" xfId="2815"/>
    <cellStyle name="Input 3 2 2 2 2 3 3 2" xfId="32247"/>
    <cellStyle name="Input 3 2 2 2 2 3 3 2 2" xfId="47999"/>
    <cellStyle name="Input 3 2 2 2 2 3 3 3" xfId="23876"/>
    <cellStyle name="Input 3 2 2 2 2 3 3 3 2" xfId="40025"/>
    <cellStyle name="Input 3 2 2 2 2 3 3 4" xfId="11091"/>
    <cellStyle name="Input 3 2 2 2 2 3 4" xfId="2816"/>
    <cellStyle name="Input 3 2 2 2 2 3 4 2" xfId="29497"/>
    <cellStyle name="Input 3 2 2 2 2 3 4 2 2" xfId="45361"/>
    <cellStyle name="Input 3 2 2 2 2 3 4 3" xfId="21768"/>
    <cellStyle name="Input 3 2 2 2 2 3 4 3 2" xfId="38029"/>
    <cellStyle name="Input 3 2 2 2 2 3 4 4" xfId="17472"/>
    <cellStyle name="Input 3 2 2 2 2 3 5" xfId="27706"/>
    <cellStyle name="Input 3 2 2 2 2 3 5 2" xfId="43702"/>
    <cellStyle name="Input 3 2 2 2 2 3 6" xfId="20412"/>
    <cellStyle name="Input 3 2 2 2 2 3 6 2" xfId="36805"/>
    <cellStyle name="Input 3 2 2 2 2 3 7" xfId="12512"/>
    <cellStyle name="Input 3 2 2 2 2 4" xfId="2817"/>
    <cellStyle name="Input 3 2 2 2 2 4 2" xfId="2818"/>
    <cellStyle name="Input 3 2 2 2 2 4 2 2" xfId="33129"/>
    <cellStyle name="Input 3 2 2 2 2 4 2 2 2" xfId="48840"/>
    <cellStyle name="Input 3 2 2 2 2 4 2 3" xfId="24503"/>
    <cellStyle name="Input 3 2 2 2 2 4 2 3 2" xfId="40611"/>
    <cellStyle name="Input 3 2 2 2 2 4 2 4" xfId="16947"/>
    <cellStyle name="Input 3 2 2 2 2 4 3" xfId="2819"/>
    <cellStyle name="Input 3 2 2 2 2 4 3 2" xfId="30159"/>
    <cellStyle name="Input 3 2 2 2 2 4 3 2 2" xfId="45981"/>
    <cellStyle name="Input 3 2 2 2 2 4 3 3" xfId="22235"/>
    <cellStyle name="Input 3 2 2 2 2 4 3 3 2" xfId="38454"/>
    <cellStyle name="Input 3 2 2 2 2 4 3 4" xfId="12602"/>
    <cellStyle name="Input 3 2 2 2 2 4 4" xfId="28354"/>
    <cellStyle name="Input 3 2 2 2 2 4 4 2" xfId="44308"/>
    <cellStyle name="Input 3 2 2 2 2 4 5" xfId="20867"/>
    <cellStyle name="Input 3 2 2 2 2 4 5 2" xfId="37218"/>
    <cellStyle name="Input 3 2 2 2 2 4 6" xfId="18163"/>
    <cellStyle name="Input 3 2 2 2 2 5" xfId="2820"/>
    <cellStyle name="Input 3 2 2 2 2 5 2" xfId="2821"/>
    <cellStyle name="Input 3 2 2 2 2 5 2 2" xfId="34205"/>
    <cellStyle name="Input 3 2 2 2 2 5 2 2 2" xfId="49916"/>
    <cellStyle name="Input 3 2 2 2 2 5 2 3" xfId="25305"/>
    <cellStyle name="Input 3 2 2 2 2 5 2 3 2" xfId="41413"/>
    <cellStyle name="Input 3 2 2 2 2 5 2 4" xfId="10583"/>
    <cellStyle name="Input 3 2 2 2 2 5 3" xfId="2822"/>
    <cellStyle name="Input 3 2 2 2 2 5 3 2" xfId="31403"/>
    <cellStyle name="Input 3 2 2 2 2 5 3 2 2" xfId="47182"/>
    <cellStyle name="Input 3 2 2 2 2 5 3 3" xfId="23212"/>
    <cellStyle name="Input 3 2 2 2 2 5 3 3 2" xfId="39388"/>
    <cellStyle name="Input 3 2 2 2 2 5 3 4" xfId="13240"/>
    <cellStyle name="Input 3 2 2 2 2 5 4" xfId="26642"/>
    <cellStyle name="Input 3 2 2 2 2 5 4 2" xfId="42685"/>
    <cellStyle name="Input 3 2 2 2 2 5 5" xfId="19585"/>
    <cellStyle name="Input 3 2 2 2 2 5 5 2" xfId="36025"/>
    <cellStyle name="Input 3 2 2 2 2 5 6" xfId="17008"/>
    <cellStyle name="Input 3 2 2 2 2 6" xfId="2823"/>
    <cellStyle name="Input 3 2 2 2 2 6 2" xfId="30802"/>
    <cellStyle name="Input 3 2 2 2 2 6 2 2" xfId="46603"/>
    <cellStyle name="Input 3 2 2 2 2 6 3" xfId="22739"/>
    <cellStyle name="Input 3 2 2 2 2 6 3 2" xfId="38937"/>
    <cellStyle name="Input 3 2 2 2 2 6 4" xfId="10219"/>
    <cellStyle name="Input 3 2 2 2 2 7" xfId="26062"/>
    <cellStyle name="Input 3 2 2 2 2 7 2" xfId="42148"/>
    <cellStyle name="Input 3 2 2 2 2 8" xfId="19121"/>
    <cellStyle name="Input 3 2 2 2 2 8 2" xfId="35604"/>
    <cellStyle name="Input 3 2 2 2 2 9" xfId="9979"/>
    <cellStyle name="Input 3 2 2 2 3" xfId="2824"/>
    <cellStyle name="Input 3 2 2 2 3 2" xfId="2825"/>
    <cellStyle name="Input 3 2 2 2 3 2 2" xfId="2826"/>
    <cellStyle name="Input 3 2 2 2 3 2 2 2" xfId="32146"/>
    <cellStyle name="Input 3 2 2 2 3 2 2 2 2" xfId="47901"/>
    <cellStyle name="Input 3 2 2 2 3 2 2 3" xfId="23796"/>
    <cellStyle name="Input 3 2 2 2 3 2 2 3 2" xfId="39948"/>
    <cellStyle name="Input 3 2 2 2 3 2 2 4" xfId="11716"/>
    <cellStyle name="Input 3 2 2 2 3 2 3" xfId="2827"/>
    <cellStyle name="Input 3 2 2 2 3 2 3 2" xfId="30438"/>
    <cellStyle name="Input 3 2 2 2 3 2 3 2 2" xfId="46239"/>
    <cellStyle name="Input 3 2 2 2 3 2 3 3" xfId="22456"/>
    <cellStyle name="Input 3 2 2 2 3 2 3 3 2" xfId="38654"/>
    <cellStyle name="Input 3 2 2 2 3 2 3 4" xfId="12245"/>
    <cellStyle name="Input 3 2 2 2 3 2 4" xfId="2828"/>
    <cellStyle name="Input 3 2 2 2 3 2 4 2" xfId="29167"/>
    <cellStyle name="Input 3 2 2 2 3 2 4 2 2" xfId="45054"/>
    <cellStyle name="Input 3 2 2 2 3 2 4 3" xfId="21519"/>
    <cellStyle name="Input 3 2 2 2 3 2 4 3 2" xfId="37803"/>
    <cellStyle name="Input 3 2 2 2 3 2 4 4" xfId="16300"/>
    <cellStyle name="Input 3 2 2 2 3 2 5" xfId="27376"/>
    <cellStyle name="Input 3 2 2 2 3 2 5 2" xfId="43395"/>
    <cellStyle name="Input 3 2 2 2 3 2 6" xfId="20163"/>
    <cellStyle name="Input 3 2 2 2 3 2 6 2" xfId="36579"/>
    <cellStyle name="Input 3 2 2 2 3 2 7" xfId="16111"/>
    <cellStyle name="Input 3 2 2 2 3 3" xfId="2829"/>
    <cellStyle name="Input 3 2 2 2 3 3 2" xfId="2830"/>
    <cellStyle name="Input 3 2 2 2 3 3 2 2" xfId="32690"/>
    <cellStyle name="Input 3 2 2 2 3 3 2 2 2" xfId="48402"/>
    <cellStyle name="Input 3 2 2 2 3 3 2 3" xfId="24219"/>
    <cellStyle name="Input 3 2 2 2 3 3 2 3 2" xfId="40328"/>
    <cellStyle name="Input 3 2 2 2 3 3 2 4" xfId="14281"/>
    <cellStyle name="Input 3 2 2 2 3 3 3" xfId="2831"/>
    <cellStyle name="Input 3 2 2 2 3 3 3 2" xfId="34057"/>
    <cellStyle name="Input 3 2 2 2 3 3 3 2 2" xfId="49768"/>
    <cellStyle name="Input 3 2 2 2 3 3 3 3" xfId="25201"/>
    <cellStyle name="Input 3 2 2 2 3 3 3 3 2" xfId="41309"/>
    <cellStyle name="Input 3 2 2 2 3 3 3 4" xfId="17140"/>
    <cellStyle name="Input 3 2 2 2 3 3 4" xfId="2832"/>
    <cellStyle name="Input 3 2 2 2 3 3 4 2" xfId="29695"/>
    <cellStyle name="Input 3 2 2 2 3 3 4 2 2" xfId="45539"/>
    <cellStyle name="Input 3 2 2 2 3 3 4 3" xfId="21927"/>
    <cellStyle name="Input 3 2 2 2 3 3 4 3 2" xfId="38168"/>
    <cellStyle name="Input 3 2 2 2 3 3 4 4" xfId="11826"/>
    <cellStyle name="Input 3 2 2 2 3 3 5" xfId="27904"/>
    <cellStyle name="Input 3 2 2 2 3 3 5 2" xfId="43880"/>
    <cellStyle name="Input 3 2 2 2 3 3 6" xfId="20571"/>
    <cellStyle name="Input 3 2 2 2 3 3 6 2" xfId="36944"/>
    <cellStyle name="Input 3 2 2 2 3 3 7" xfId="11114"/>
    <cellStyle name="Input 3 2 2 2 3 4" xfId="2833"/>
    <cellStyle name="Input 3 2 2 2 3 4 2" xfId="2834"/>
    <cellStyle name="Input 3 2 2 2 3 4 2 2" xfId="33316"/>
    <cellStyle name="Input 3 2 2 2 3 4 2 2 2" xfId="49027"/>
    <cellStyle name="Input 3 2 2 2 3 4 2 3" xfId="24650"/>
    <cellStyle name="Input 3 2 2 2 3 4 2 3 2" xfId="40758"/>
    <cellStyle name="Input 3 2 2 2 3 4 2 4" xfId="12004"/>
    <cellStyle name="Input 3 2 2 2 3 4 3" xfId="2835"/>
    <cellStyle name="Input 3 2 2 2 3 4 3 2" xfId="30364"/>
    <cellStyle name="Input 3 2 2 2 3 4 3 2 2" xfId="46166"/>
    <cellStyle name="Input 3 2 2 2 3 4 3 3" xfId="22400"/>
    <cellStyle name="Input 3 2 2 2 3 4 3 3 2" xfId="38599"/>
    <cellStyle name="Input 3 2 2 2 3 4 3 4" xfId="10636"/>
    <cellStyle name="Input 3 2 2 2 3 4 4" xfId="28554"/>
    <cellStyle name="Input 3 2 2 2 3 4 4 2" xfId="44488"/>
    <cellStyle name="Input 3 2 2 2 3 4 5" xfId="21028"/>
    <cellStyle name="Input 3 2 2 2 3 4 5 2" xfId="37359"/>
    <cellStyle name="Input 3 2 2 2 3 4 6" xfId="12181"/>
    <cellStyle name="Input 3 2 2 2 3 5" xfId="2836"/>
    <cellStyle name="Input 3 2 2 2 3 5 2" xfId="2837"/>
    <cellStyle name="Input 3 2 2 2 3 5 2 2" xfId="33543"/>
    <cellStyle name="Input 3 2 2 2 3 5 2 2 2" xfId="49254"/>
    <cellStyle name="Input 3 2 2 2 3 5 2 3" xfId="24817"/>
    <cellStyle name="Input 3 2 2 2 3 5 2 3 2" xfId="40925"/>
    <cellStyle name="Input 3 2 2 2 3 5 2 4" xfId="11918"/>
    <cellStyle name="Input 3 2 2 2 3 5 3" xfId="2838"/>
    <cellStyle name="Input 3 2 2 2 3 5 3 2" xfId="31601"/>
    <cellStyle name="Input 3 2 2 2 3 5 3 2 2" xfId="47360"/>
    <cellStyle name="Input 3 2 2 2 3 5 3 3" xfId="23371"/>
    <cellStyle name="Input 3 2 2 2 3 5 3 3 2" xfId="39527"/>
    <cellStyle name="Input 3 2 2 2 3 5 3 4" xfId="15058"/>
    <cellStyle name="Input 3 2 2 2 3 5 4" xfId="26840"/>
    <cellStyle name="Input 3 2 2 2 3 5 4 2" xfId="42863"/>
    <cellStyle name="Input 3 2 2 2 3 5 5" xfId="19744"/>
    <cellStyle name="Input 3 2 2 2 3 5 5 2" xfId="36164"/>
    <cellStyle name="Input 3 2 2 2 3 5 6" xfId="14682"/>
    <cellStyle name="Input 3 2 2 2 3 6" xfId="2839"/>
    <cellStyle name="Input 3 2 2 2 3 6 2" xfId="31007"/>
    <cellStyle name="Input 3 2 2 2 3 6 2 2" xfId="46808"/>
    <cellStyle name="Input 3 2 2 2 3 6 3" xfId="22898"/>
    <cellStyle name="Input 3 2 2 2 3 6 3 2" xfId="39096"/>
    <cellStyle name="Input 3 2 2 2 3 6 4" xfId="14677"/>
    <cellStyle name="Input 3 2 2 2 3 7" xfId="26260"/>
    <cellStyle name="Input 3 2 2 2 3 7 2" xfId="42326"/>
    <cellStyle name="Input 3 2 2 2 3 8" xfId="19280"/>
    <cellStyle name="Input 3 2 2 2 3 8 2" xfId="35743"/>
    <cellStyle name="Input 3 2 2 2 3 9" xfId="13761"/>
    <cellStyle name="Input 3 2 2 2 4" xfId="2840"/>
    <cellStyle name="Input 3 2 2 2 4 2" xfId="2841"/>
    <cellStyle name="Input 3 2 2 2 4 2 2" xfId="31797"/>
    <cellStyle name="Input 3 2 2 2 4 2 2 2" xfId="47554"/>
    <cellStyle name="Input 3 2 2 2 4 2 3" xfId="23525"/>
    <cellStyle name="Input 3 2 2 2 4 2 3 2" xfId="39679"/>
    <cellStyle name="Input 3 2 2 2 4 2 4" xfId="13698"/>
    <cellStyle name="Input 3 2 2 2 4 3" xfId="2842"/>
    <cellStyle name="Input 3 2 2 2 4 3 2" xfId="33467"/>
    <cellStyle name="Input 3 2 2 2 4 3 2 2" xfId="49178"/>
    <cellStyle name="Input 3 2 2 2 4 3 3" xfId="24764"/>
    <cellStyle name="Input 3 2 2 2 4 3 3 2" xfId="40872"/>
    <cellStyle name="Input 3 2 2 2 4 3 4" xfId="15054"/>
    <cellStyle name="Input 3 2 2 2 4 4" xfId="2843"/>
    <cellStyle name="Input 3 2 2 2 4 4 2" xfId="28819"/>
    <cellStyle name="Input 3 2 2 2 4 4 2 2" xfId="44708"/>
    <cellStyle name="Input 3 2 2 2 4 4 3" xfId="21248"/>
    <cellStyle name="Input 3 2 2 2 4 4 3 2" xfId="37534"/>
    <cellStyle name="Input 3 2 2 2 4 4 4" xfId="17609"/>
    <cellStyle name="Input 3 2 2 2 4 5" xfId="27028"/>
    <cellStyle name="Input 3 2 2 2 4 5 2" xfId="43049"/>
    <cellStyle name="Input 3 2 2 2 4 6" xfId="19892"/>
    <cellStyle name="Input 3 2 2 2 4 6 2" xfId="36310"/>
    <cellStyle name="Input 3 2 2 2 4 7" xfId="13783"/>
    <cellStyle name="Input 3 2 2 2 5" xfId="2844"/>
    <cellStyle name="Input 3 2 2 2 5 2" xfId="2845"/>
    <cellStyle name="Input 3 2 2 2 5 2 2" xfId="32964"/>
    <cellStyle name="Input 3 2 2 2 5 2 2 2" xfId="48675"/>
    <cellStyle name="Input 3 2 2 2 5 2 3" xfId="24375"/>
    <cellStyle name="Input 3 2 2 2 5 2 3 2" xfId="40483"/>
    <cellStyle name="Input 3 2 2 2 5 2 4" xfId="10341"/>
    <cellStyle name="Input 3 2 2 2 5 3" xfId="2846"/>
    <cellStyle name="Input 3 2 2 2 5 3 2" xfId="29994"/>
    <cellStyle name="Input 3 2 2 2 5 3 2 2" xfId="45817"/>
    <cellStyle name="Input 3 2 2 2 5 3 3" xfId="22106"/>
    <cellStyle name="Input 3 2 2 2 5 3 3 2" xfId="38326"/>
    <cellStyle name="Input 3 2 2 2 5 3 4" xfId="12922"/>
    <cellStyle name="Input 3 2 2 2 5 4" xfId="28189"/>
    <cellStyle name="Input 3 2 2 2 5 4 2" xfId="44144"/>
    <cellStyle name="Input 3 2 2 2 5 5" xfId="20738"/>
    <cellStyle name="Input 3 2 2 2 5 5 2" xfId="37090"/>
    <cellStyle name="Input 3 2 2 2 5 6" xfId="15030"/>
    <cellStyle name="Input 3 2 2 2 6" xfId="2847"/>
    <cellStyle name="Input 3 2 2 2 6 2" xfId="2848"/>
    <cellStyle name="Input 3 2 2 2 6 2 2" xfId="30495"/>
    <cellStyle name="Input 3 2 2 2 6 2 2 2" xfId="46296"/>
    <cellStyle name="Input 3 2 2 2 6 2 3" xfId="22500"/>
    <cellStyle name="Input 3 2 2 2 6 2 3 2" xfId="38698"/>
    <cellStyle name="Input 3 2 2 2 6 2 4" xfId="9756"/>
    <cellStyle name="Input 3 2 2 2 6 3" xfId="2849"/>
    <cellStyle name="Input 3 2 2 2 6 3 2" xfId="31238"/>
    <cellStyle name="Input 3 2 2 2 6 3 2 2" xfId="47018"/>
    <cellStyle name="Input 3 2 2 2 6 3 3" xfId="23083"/>
    <cellStyle name="Input 3 2 2 2 6 3 3 2" xfId="39260"/>
    <cellStyle name="Input 3 2 2 2 6 3 4" xfId="15804"/>
    <cellStyle name="Input 3 2 2 2 6 4" xfId="26477"/>
    <cellStyle name="Input 3 2 2 2 6 4 2" xfId="42521"/>
    <cellStyle name="Input 3 2 2 2 6 5" xfId="19456"/>
    <cellStyle name="Input 3 2 2 2 6 5 2" xfId="35897"/>
    <cellStyle name="Input 3 2 2 2 6 6" xfId="17954"/>
    <cellStyle name="Input 3 2 2 2 7" xfId="2850"/>
    <cellStyle name="Input 3 2 2 2 7 2" xfId="30637"/>
    <cellStyle name="Input 3 2 2 2 7 2 2" xfId="46438"/>
    <cellStyle name="Input 3 2 2 2 7 3" xfId="22610"/>
    <cellStyle name="Input 3 2 2 2 7 3 2" xfId="38808"/>
    <cellStyle name="Input 3 2 2 2 7 4" xfId="12802"/>
    <cellStyle name="Input 3 2 2 2 8" xfId="25897"/>
    <cellStyle name="Input 3 2 2 2 8 2" xfId="41984"/>
    <cellStyle name="Input 3 2 2 2 9" xfId="18992"/>
    <cellStyle name="Input 3 2 2 2 9 2" xfId="35476"/>
    <cellStyle name="Input 3 2 2 3" xfId="2851"/>
    <cellStyle name="Input 3 2 2 3 2" xfId="2852"/>
    <cellStyle name="Input 3 2 2 3 2 2" xfId="2853"/>
    <cellStyle name="Input 3 2 2 3 2 2 2" xfId="31880"/>
    <cellStyle name="Input 3 2 2 3 2 2 2 2" xfId="47637"/>
    <cellStyle name="Input 3 2 2 3 2 2 3" xfId="23587"/>
    <cellStyle name="Input 3 2 2 3 2 2 3 2" xfId="39741"/>
    <cellStyle name="Input 3 2 2 3 2 2 4" xfId="18365"/>
    <cellStyle name="Input 3 2 2 3 2 3" xfId="2854"/>
    <cellStyle name="Input 3 2 2 3 2 3 2" xfId="33711"/>
    <cellStyle name="Input 3 2 2 3 2 3 2 2" xfId="49422"/>
    <cellStyle name="Input 3 2 2 3 2 3 3" xfId="24943"/>
    <cellStyle name="Input 3 2 2 3 2 3 3 2" xfId="41051"/>
    <cellStyle name="Input 3 2 2 3 2 3 4" xfId="17978"/>
    <cellStyle name="Input 3 2 2 3 2 4" xfId="2855"/>
    <cellStyle name="Input 3 2 2 3 2 4 2" xfId="28902"/>
    <cellStyle name="Input 3 2 2 3 2 4 2 2" xfId="44791"/>
    <cellStyle name="Input 3 2 2 3 2 4 3" xfId="21310"/>
    <cellStyle name="Input 3 2 2 3 2 4 3 2" xfId="37596"/>
    <cellStyle name="Input 3 2 2 3 2 4 4" xfId="10146"/>
    <cellStyle name="Input 3 2 2 3 2 5" xfId="27111"/>
    <cellStyle name="Input 3 2 2 3 2 5 2" xfId="43132"/>
    <cellStyle name="Input 3 2 2 3 2 6" xfId="19954"/>
    <cellStyle name="Input 3 2 2 3 2 6 2" xfId="36372"/>
    <cellStyle name="Input 3 2 2 3 2 7" xfId="15354"/>
    <cellStyle name="Input 3 2 2 3 3" xfId="2856"/>
    <cellStyle name="Input 3 2 2 3 3 2" xfId="2857"/>
    <cellStyle name="Input 3 2 2 3 3 2 2" xfId="32411"/>
    <cellStyle name="Input 3 2 2 3 3 2 2 2" xfId="48143"/>
    <cellStyle name="Input 3 2 2 3 3 2 3" xfId="23994"/>
    <cellStyle name="Input 3 2 2 3 3 2 3 2" xfId="40123"/>
    <cellStyle name="Input 3 2 2 3 3 2 4" xfId="14227"/>
    <cellStyle name="Input 3 2 2 3 3 3" xfId="2858"/>
    <cellStyle name="Input 3 2 2 3 3 3 2" xfId="33613"/>
    <cellStyle name="Input 3 2 2 3 3 3 2 2" xfId="49324"/>
    <cellStyle name="Input 3 2 2 3 3 3 3" xfId="24876"/>
    <cellStyle name="Input 3 2 2 3 3 3 3 2" xfId="40984"/>
    <cellStyle name="Input 3 2 2 3 3 3 4" xfId="13285"/>
    <cellStyle name="Input 3 2 2 3 3 4" xfId="2859"/>
    <cellStyle name="Input 3 2 2 3 3 4 2" xfId="29416"/>
    <cellStyle name="Input 3 2 2 3 3 4 2 2" xfId="45280"/>
    <cellStyle name="Input 3 2 2 3 3 4 3" xfId="21702"/>
    <cellStyle name="Input 3 2 2 3 3 4 3 2" xfId="37963"/>
    <cellStyle name="Input 3 2 2 3 3 4 4" xfId="15427"/>
    <cellStyle name="Input 3 2 2 3 3 5" xfId="27625"/>
    <cellStyle name="Input 3 2 2 3 3 5 2" xfId="43621"/>
    <cellStyle name="Input 3 2 2 3 3 6" xfId="20346"/>
    <cellStyle name="Input 3 2 2 3 3 6 2" xfId="36739"/>
    <cellStyle name="Input 3 2 2 3 3 7" xfId="14826"/>
    <cellStyle name="Input 3 2 2 3 4" xfId="2860"/>
    <cellStyle name="Input 3 2 2 3 4 2" xfId="2861"/>
    <cellStyle name="Input 3 2 2 3 4 2 2" xfId="33048"/>
    <cellStyle name="Input 3 2 2 3 4 2 2 2" xfId="48759"/>
    <cellStyle name="Input 3 2 2 3 4 2 3" xfId="24437"/>
    <cellStyle name="Input 3 2 2 3 4 2 3 2" xfId="40545"/>
    <cellStyle name="Input 3 2 2 3 4 2 4" xfId="18189"/>
    <cellStyle name="Input 3 2 2 3 4 3" xfId="2862"/>
    <cellStyle name="Input 3 2 2 3 4 3 2" xfId="30078"/>
    <cellStyle name="Input 3 2 2 3 4 3 2 2" xfId="45900"/>
    <cellStyle name="Input 3 2 2 3 4 3 3" xfId="22169"/>
    <cellStyle name="Input 3 2 2 3 4 3 3 2" xfId="38388"/>
    <cellStyle name="Input 3 2 2 3 4 3 4" xfId="14587"/>
    <cellStyle name="Input 3 2 2 3 4 4" xfId="28273"/>
    <cellStyle name="Input 3 2 2 3 4 4 2" xfId="44227"/>
    <cellStyle name="Input 3 2 2 3 4 5" xfId="20801"/>
    <cellStyle name="Input 3 2 2 3 4 5 2" xfId="37152"/>
    <cellStyle name="Input 3 2 2 3 4 6" xfId="13813"/>
    <cellStyle name="Input 3 2 2 3 5" xfId="2863"/>
    <cellStyle name="Input 3 2 2 3 5 2" xfId="2864"/>
    <cellStyle name="Input 3 2 2 3 5 2 2" xfId="34495"/>
    <cellStyle name="Input 3 2 2 3 5 2 2 2" xfId="50206"/>
    <cellStyle name="Input 3 2 2 3 5 2 3" xfId="25514"/>
    <cellStyle name="Input 3 2 2 3 5 2 3 2" xfId="41622"/>
    <cellStyle name="Input 3 2 2 3 5 2 4" xfId="35024"/>
    <cellStyle name="Input 3 2 2 3 5 3" xfId="2865"/>
    <cellStyle name="Input 3 2 2 3 5 3 2" xfId="31322"/>
    <cellStyle name="Input 3 2 2 3 5 3 2 2" xfId="47101"/>
    <cellStyle name="Input 3 2 2 3 5 3 3" xfId="23146"/>
    <cellStyle name="Input 3 2 2 3 5 3 3 2" xfId="39322"/>
    <cellStyle name="Input 3 2 2 3 5 3 4" xfId="11964"/>
    <cellStyle name="Input 3 2 2 3 5 4" xfId="26561"/>
    <cellStyle name="Input 3 2 2 3 5 4 2" xfId="42604"/>
    <cellStyle name="Input 3 2 2 3 5 5" xfId="19519"/>
    <cellStyle name="Input 3 2 2 3 5 5 2" xfId="35959"/>
    <cellStyle name="Input 3 2 2 3 5 6" xfId="10876"/>
    <cellStyle name="Input 3 2 2 3 6" xfId="2866"/>
    <cellStyle name="Input 3 2 2 3 6 2" xfId="30721"/>
    <cellStyle name="Input 3 2 2 3 6 2 2" xfId="46522"/>
    <cellStyle name="Input 3 2 2 3 6 3" xfId="22673"/>
    <cellStyle name="Input 3 2 2 3 6 3 2" xfId="38871"/>
    <cellStyle name="Input 3 2 2 3 6 4" xfId="13965"/>
    <cellStyle name="Input 3 2 2 3 7" xfId="25981"/>
    <cellStyle name="Input 3 2 2 3 7 2" xfId="42067"/>
    <cellStyle name="Input 3 2 2 3 8" xfId="19055"/>
    <cellStyle name="Input 3 2 2 3 8 2" xfId="35538"/>
    <cellStyle name="Input 3 2 2 3 9" xfId="15389"/>
    <cellStyle name="Input 3 2 2 4" xfId="2867"/>
    <cellStyle name="Input 3 2 2 4 2" xfId="2868"/>
    <cellStyle name="Input 3 2 2 4 2 2" xfId="2869"/>
    <cellStyle name="Input 3 2 2 4 2 2 2" xfId="32060"/>
    <cellStyle name="Input 3 2 2 4 2 2 2 2" xfId="47817"/>
    <cellStyle name="Input 3 2 2 4 2 2 3" xfId="23727"/>
    <cellStyle name="Input 3 2 2 4 2 2 3 2" xfId="39881"/>
    <cellStyle name="Input 3 2 2 4 2 2 4" xfId="11529"/>
    <cellStyle name="Input 3 2 2 4 2 3" xfId="2870"/>
    <cellStyle name="Input 3 2 2 4 2 3 2" xfId="34096"/>
    <cellStyle name="Input 3 2 2 4 2 3 2 2" xfId="49807"/>
    <cellStyle name="Input 3 2 2 4 2 3 3" xfId="25230"/>
    <cellStyle name="Input 3 2 2 4 2 3 3 2" xfId="41338"/>
    <cellStyle name="Input 3 2 2 4 2 3 4" xfId="18859"/>
    <cellStyle name="Input 3 2 2 4 2 4" xfId="2871"/>
    <cellStyle name="Input 3 2 2 4 2 4 2" xfId="29082"/>
    <cellStyle name="Input 3 2 2 4 2 4 2 2" xfId="44971"/>
    <cellStyle name="Input 3 2 2 4 2 4 3" xfId="21450"/>
    <cellStyle name="Input 3 2 2 4 2 4 3 2" xfId="37736"/>
    <cellStyle name="Input 3 2 2 4 2 4 4" xfId="13351"/>
    <cellStyle name="Input 3 2 2 4 2 5" xfId="27291"/>
    <cellStyle name="Input 3 2 2 4 2 5 2" xfId="43312"/>
    <cellStyle name="Input 3 2 2 4 2 6" xfId="20094"/>
    <cellStyle name="Input 3 2 2 4 2 6 2" xfId="36512"/>
    <cellStyle name="Input 3 2 2 4 2 7" xfId="16464"/>
    <cellStyle name="Input 3 2 2 4 3" xfId="2872"/>
    <cellStyle name="Input 3 2 2 4 3 2" xfId="2873"/>
    <cellStyle name="Input 3 2 2 4 3 2 2" xfId="32609"/>
    <cellStyle name="Input 3 2 2 4 3 2 2 2" xfId="48321"/>
    <cellStyle name="Input 3 2 2 4 3 2 3" xfId="24153"/>
    <cellStyle name="Input 3 2 2 4 3 2 3 2" xfId="40262"/>
    <cellStyle name="Input 3 2 2 4 3 2 4" xfId="12013"/>
    <cellStyle name="Input 3 2 2 4 3 3" xfId="2874"/>
    <cellStyle name="Input 3 2 2 4 3 3 2" xfId="34293"/>
    <cellStyle name="Input 3 2 2 4 3 3 2 2" xfId="50004"/>
    <cellStyle name="Input 3 2 2 4 3 3 3" xfId="25371"/>
    <cellStyle name="Input 3 2 2 4 3 3 3 2" xfId="41479"/>
    <cellStyle name="Input 3 2 2 4 3 3 4" xfId="34822"/>
    <cellStyle name="Input 3 2 2 4 3 4" xfId="2875"/>
    <cellStyle name="Input 3 2 2 4 3 4 2" xfId="29614"/>
    <cellStyle name="Input 3 2 2 4 3 4 2 2" xfId="45458"/>
    <cellStyle name="Input 3 2 2 4 3 4 3" xfId="21861"/>
    <cellStyle name="Input 3 2 2 4 3 4 3 2" xfId="38102"/>
    <cellStyle name="Input 3 2 2 4 3 4 4" xfId="16445"/>
    <cellStyle name="Input 3 2 2 4 3 5" xfId="27823"/>
    <cellStyle name="Input 3 2 2 4 3 5 2" xfId="43799"/>
    <cellStyle name="Input 3 2 2 4 3 6" xfId="20505"/>
    <cellStyle name="Input 3 2 2 4 3 6 2" xfId="36878"/>
    <cellStyle name="Input 3 2 2 4 3 7" xfId="16267"/>
    <cellStyle name="Input 3 2 2 4 4" xfId="2876"/>
    <cellStyle name="Input 3 2 2 4 4 2" xfId="2877"/>
    <cellStyle name="Input 3 2 2 4 4 2 2" xfId="33233"/>
    <cellStyle name="Input 3 2 2 4 4 2 2 2" xfId="48944"/>
    <cellStyle name="Input 3 2 2 4 4 2 3" xfId="24582"/>
    <cellStyle name="Input 3 2 2 4 4 2 3 2" xfId="40690"/>
    <cellStyle name="Input 3 2 2 4 4 2 4" xfId="13492"/>
    <cellStyle name="Input 3 2 2 4 4 3" xfId="2878"/>
    <cellStyle name="Input 3 2 2 4 4 3 2" xfId="30278"/>
    <cellStyle name="Input 3 2 2 4 4 3 2 2" xfId="46080"/>
    <cellStyle name="Input 3 2 2 4 4 3 3" xfId="22330"/>
    <cellStyle name="Input 3 2 2 4 4 3 3 2" xfId="38529"/>
    <cellStyle name="Input 3 2 2 4 4 3 4" xfId="14254"/>
    <cellStyle name="Input 3 2 2 4 4 4" xfId="28471"/>
    <cellStyle name="Input 3 2 2 4 4 4 2" xfId="44405"/>
    <cellStyle name="Input 3 2 2 4 4 5" xfId="20960"/>
    <cellStyle name="Input 3 2 2 4 4 5 2" xfId="37291"/>
    <cellStyle name="Input 3 2 2 4 4 6" xfId="11093"/>
    <cellStyle name="Input 3 2 2 4 5" xfId="2879"/>
    <cellStyle name="Input 3 2 2 4 5 2" xfId="2880"/>
    <cellStyle name="Input 3 2 2 4 5 2 2" xfId="34094"/>
    <cellStyle name="Input 3 2 2 4 5 2 2 2" xfId="49805"/>
    <cellStyle name="Input 3 2 2 4 5 2 3" xfId="25229"/>
    <cellStyle name="Input 3 2 2 4 5 2 3 2" xfId="41337"/>
    <cellStyle name="Input 3 2 2 4 5 2 4" xfId="9841"/>
    <cellStyle name="Input 3 2 2 4 5 3" xfId="2881"/>
    <cellStyle name="Input 3 2 2 4 5 3 2" xfId="31520"/>
    <cellStyle name="Input 3 2 2 4 5 3 2 2" xfId="47279"/>
    <cellStyle name="Input 3 2 2 4 5 3 3" xfId="23305"/>
    <cellStyle name="Input 3 2 2 4 5 3 3 2" xfId="39461"/>
    <cellStyle name="Input 3 2 2 4 5 3 4" xfId="12887"/>
    <cellStyle name="Input 3 2 2 4 5 4" xfId="26759"/>
    <cellStyle name="Input 3 2 2 4 5 4 2" xfId="42782"/>
    <cellStyle name="Input 3 2 2 4 5 5" xfId="19678"/>
    <cellStyle name="Input 3 2 2 4 5 5 2" xfId="36098"/>
    <cellStyle name="Input 3 2 2 4 5 6" xfId="14436"/>
    <cellStyle name="Input 3 2 2 4 6" xfId="2882"/>
    <cellStyle name="Input 3 2 2 4 6 2" xfId="30911"/>
    <cellStyle name="Input 3 2 2 4 6 2 2" xfId="46712"/>
    <cellStyle name="Input 3 2 2 4 6 3" xfId="22821"/>
    <cellStyle name="Input 3 2 2 4 6 3 2" xfId="39019"/>
    <cellStyle name="Input 3 2 2 4 6 4" xfId="17671"/>
    <cellStyle name="Input 3 2 2 4 7" xfId="26179"/>
    <cellStyle name="Input 3 2 2 4 7 2" xfId="42245"/>
    <cellStyle name="Input 3 2 2 4 8" xfId="19214"/>
    <cellStyle name="Input 3 2 2 4 8 2" xfId="35677"/>
    <cellStyle name="Input 3 2 2 4 9" xfId="10159"/>
    <cellStyle name="Input 3 2 2 5" xfId="2883"/>
    <cellStyle name="Input 3 2 2 5 2" xfId="2884"/>
    <cellStyle name="Input 3 2 2 5 2 2" xfId="31713"/>
    <cellStyle name="Input 3 2 2 5 2 2 2" xfId="47470"/>
    <cellStyle name="Input 3 2 2 5 2 3" xfId="23456"/>
    <cellStyle name="Input 3 2 2 5 2 3 2" xfId="39610"/>
    <cellStyle name="Input 3 2 2 5 2 4" xfId="11998"/>
    <cellStyle name="Input 3 2 2 5 3" xfId="2885"/>
    <cellStyle name="Input 3 2 2 5 3 2" xfId="33495"/>
    <cellStyle name="Input 3 2 2 5 3 2 2" xfId="49206"/>
    <cellStyle name="Input 3 2 2 5 3 3" xfId="24782"/>
    <cellStyle name="Input 3 2 2 5 3 3 2" xfId="40890"/>
    <cellStyle name="Input 3 2 2 5 3 4" xfId="18034"/>
    <cellStyle name="Input 3 2 2 5 4" xfId="2886"/>
    <cellStyle name="Input 3 2 2 5 4 2" xfId="28735"/>
    <cellStyle name="Input 3 2 2 5 4 2 2" xfId="44624"/>
    <cellStyle name="Input 3 2 2 5 4 3" xfId="21179"/>
    <cellStyle name="Input 3 2 2 5 4 3 2" xfId="37465"/>
    <cellStyle name="Input 3 2 2 5 4 4" xfId="10180"/>
    <cellStyle name="Input 3 2 2 5 5" xfId="26944"/>
    <cellStyle name="Input 3 2 2 5 5 2" xfId="42965"/>
    <cellStyle name="Input 3 2 2 5 6" xfId="19823"/>
    <cellStyle name="Input 3 2 2 5 6 2" xfId="36241"/>
    <cellStyle name="Input 3 2 2 5 7" xfId="17639"/>
    <cellStyle name="Input 3 2 2 6" xfId="2887"/>
    <cellStyle name="Input 3 2 2 6 2" xfId="2888"/>
    <cellStyle name="Input 3 2 2 6 2 2" xfId="32881"/>
    <cellStyle name="Input 3 2 2 6 2 2 2" xfId="48592"/>
    <cellStyle name="Input 3 2 2 6 2 3" xfId="24308"/>
    <cellStyle name="Input 3 2 2 6 2 3 2" xfId="40416"/>
    <cellStyle name="Input 3 2 2 6 2 4" xfId="14119"/>
    <cellStyle name="Input 3 2 2 6 3" xfId="2889"/>
    <cellStyle name="Input 3 2 2 6 3 2" xfId="29910"/>
    <cellStyle name="Input 3 2 2 6 3 2 2" xfId="45733"/>
    <cellStyle name="Input 3 2 2 6 3 3" xfId="22039"/>
    <cellStyle name="Input 3 2 2 6 3 3 2" xfId="38259"/>
    <cellStyle name="Input 3 2 2 6 3 4" xfId="17960"/>
    <cellStyle name="Input 3 2 2 6 4" xfId="28106"/>
    <cellStyle name="Input 3 2 2 6 4 2" xfId="44061"/>
    <cellStyle name="Input 3 2 2 6 5" xfId="20671"/>
    <cellStyle name="Input 3 2 2 6 5 2" xfId="37023"/>
    <cellStyle name="Input 3 2 2 6 6" xfId="10167"/>
    <cellStyle name="Input 3 2 2 7" xfId="2890"/>
    <cellStyle name="Input 3 2 2 7 2" xfId="2891"/>
    <cellStyle name="Input 3 2 2 7 2 2" xfId="34136"/>
    <cellStyle name="Input 3 2 2 7 2 2 2" xfId="49847"/>
    <cellStyle name="Input 3 2 2 7 2 3" xfId="25258"/>
    <cellStyle name="Input 3 2 2 7 2 3 2" xfId="41366"/>
    <cellStyle name="Input 3 2 2 7 2 4" xfId="9891"/>
    <cellStyle name="Input 3 2 2 7 3" xfId="2892"/>
    <cellStyle name="Input 3 2 2 7 3 2" xfId="31157"/>
    <cellStyle name="Input 3 2 2 7 3 2 2" xfId="46937"/>
    <cellStyle name="Input 3 2 2 7 3 3" xfId="23017"/>
    <cellStyle name="Input 3 2 2 7 3 3 2" xfId="39194"/>
    <cellStyle name="Input 3 2 2 7 3 4" xfId="17305"/>
    <cellStyle name="Input 3 2 2 7 4" xfId="26396"/>
    <cellStyle name="Input 3 2 2 7 4 2" xfId="42440"/>
    <cellStyle name="Input 3 2 2 7 5" xfId="19390"/>
    <cellStyle name="Input 3 2 2 7 5 2" xfId="35831"/>
    <cellStyle name="Input 3 2 2 7 6" xfId="10037"/>
    <cellStyle name="Input 3 2 2 8" xfId="2893"/>
    <cellStyle name="Input 3 2 2 8 2" xfId="30539"/>
    <cellStyle name="Input 3 2 2 8 2 2" xfId="46340"/>
    <cellStyle name="Input 3 2 2 8 3" xfId="22532"/>
    <cellStyle name="Input 3 2 2 8 3 2" xfId="38730"/>
    <cellStyle name="Input 3 2 2 8 4" xfId="18136"/>
    <cellStyle name="Input 3 2 2 9" xfId="25816"/>
    <cellStyle name="Input 3 2 2 9 2" xfId="41903"/>
    <cellStyle name="Input 3 2 3" xfId="2894"/>
    <cellStyle name="Input 3 2 3 10" xfId="14412"/>
    <cellStyle name="Input 3 2 3 2" xfId="2895"/>
    <cellStyle name="Input 3 2 3 2 2" xfId="2896"/>
    <cellStyle name="Input 3 2 3 2 2 2" xfId="2897"/>
    <cellStyle name="Input 3 2 3 2 2 2 2" xfId="31968"/>
    <cellStyle name="Input 3 2 3 2 2 2 2 2" xfId="47725"/>
    <cellStyle name="Input 3 2 3 2 2 2 3" xfId="23658"/>
    <cellStyle name="Input 3 2 3 2 2 2 3 2" xfId="39812"/>
    <cellStyle name="Input 3 2 3 2 2 2 4" xfId="11004"/>
    <cellStyle name="Input 3 2 3 2 2 3" xfId="2898"/>
    <cellStyle name="Input 3 2 3 2 2 3 2" xfId="33914"/>
    <cellStyle name="Input 3 2 3 2 2 3 2 2" xfId="49625"/>
    <cellStyle name="Input 3 2 3 2 2 3 3" xfId="25090"/>
    <cellStyle name="Input 3 2 3 2 2 3 3 2" xfId="41198"/>
    <cellStyle name="Input 3 2 3 2 2 3 4" xfId="16376"/>
    <cellStyle name="Input 3 2 3 2 2 4" xfId="2899"/>
    <cellStyle name="Input 3 2 3 2 2 4 2" xfId="28990"/>
    <cellStyle name="Input 3 2 3 2 2 4 2 2" xfId="44879"/>
    <cellStyle name="Input 3 2 3 2 2 4 3" xfId="21381"/>
    <cellStyle name="Input 3 2 3 2 2 4 3 2" xfId="37667"/>
    <cellStyle name="Input 3 2 3 2 2 4 4" xfId="17320"/>
    <cellStyle name="Input 3 2 3 2 2 5" xfId="27199"/>
    <cellStyle name="Input 3 2 3 2 2 5 2" xfId="43220"/>
    <cellStyle name="Input 3 2 3 2 2 6" xfId="20025"/>
    <cellStyle name="Input 3 2 3 2 2 6 2" xfId="36443"/>
    <cellStyle name="Input 3 2 3 2 2 7" xfId="15004"/>
    <cellStyle name="Input 3 2 3 2 3" xfId="2900"/>
    <cellStyle name="Input 3 2 3 2 3 2" xfId="2901"/>
    <cellStyle name="Input 3 2 3 2 3 2 2" xfId="32499"/>
    <cellStyle name="Input 3 2 3 2 3 2 2 2" xfId="48231"/>
    <cellStyle name="Input 3 2 3 2 3 2 3" xfId="24065"/>
    <cellStyle name="Input 3 2 3 2 3 2 3 2" xfId="40194"/>
    <cellStyle name="Input 3 2 3 2 3 2 4" xfId="12247"/>
    <cellStyle name="Input 3 2 3 2 3 3" xfId="2902"/>
    <cellStyle name="Input 3 2 3 2 3 3 2" xfId="33836"/>
    <cellStyle name="Input 3 2 3 2 3 3 2 2" xfId="49547"/>
    <cellStyle name="Input 3 2 3 2 3 3 3" xfId="25032"/>
    <cellStyle name="Input 3 2 3 2 3 3 3 2" xfId="41140"/>
    <cellStyle name="Input 3 2 3 2 3 3 4" xfId="14654"/>
    <cellStyle name="Input 3 2 3 2 3 4" xfId="2903"/>
    <cellStyle name="Input 3 2 3 2 3 4 2" xfId="29504"/>
    <cellStyle name="Input 3 2 3 2 3 4 2 2" xfId="45368"/>
    <cellStyle name="Input 3 2 3 2 3 4 3" xfId="21773"/>
    <cellStyle name="Input 3 2 3 2 3 4 3 2" xfId="38034"/>
    <cellStyle name="Input 3 2 3 2 3 4 4" xfId="16130"/>
    <cellStyle name="Input 3 2 3 2 3 5" xfId="27713"/>
    <cellStyle name="Input 3 2 3 2 3 5 2" xfId="43709"/>
    <cellStyle name="Input 3 2 3 2 3 6" xfId="20417"/>
    <cellStyle name="Input 3 2 3 2 3 6 2" xfId="36810"/>
    <cellStyle name="Input 3 2 3 2 3 7" xfId="16236"/>
    <cellStyle name="Input 3 2 3 2 4" xfId="2904"/>
    <cellStyle name="Input 3 2 3 2 4 2" xfId="2905"/>
    <cellStyle name="Input 3 2 3 2 4 2 2" xfId="33136"/>
    <cellStyle name="Input 3 2 3 2 4 2 2 2" xfId="48847"/>
    <cellStyle name="Input 3 2 3 2 4 2 3" xfId="24508"/>
    <cellStyle name="Input 3 2 3 2 4 2 3 2" xfId="40616"/>
    <cellStyle name="Input 3 2 3 2 4 2 4" xfId="18076"/>
    <cellStyle name="Input 3 2 3 2 4 3" xfId="2906"/>
    <cellStyle name="Input 3 2 3 2 4 3 2" xfId="30166"/>
    <cellStyle name="Input 3 2 3 2 4 3 2 2" xfId="45988"/>
    <cellStyle name="Input 3 2 3 2 4 3 3" xfId="22240"/>
    <cellStyle name="Input 3 2 3 2 4 3 3 2" xfId="38459"/>
    <cellStyle name="Input 3 2 3 2 4 3 4" xfId="11714"/>
    <cellStyle name="Input 3 2 3 2 4 4" xfId="28361"/>
    <cellStyle name="Input 3 2 3 2 4 4 2" xfId="44315"/>
    <cellStyle name="Input 3 2 3 2 4 5" xfId="20872"/>
    <cellStyle name="Input 3 2 3 2 4 5 2" xfId="37223"/>
    <cellStyle name="Input 3 2 3 2 4 6" xfId="14355"/>
    <cellStyle name="Input 3 2 3 2 5" xfId="2907"/>
    <cellStyle name="Input 3 2 3 2 5 2" xfId="2908"/>
    <cellStyle name="Input 3 2 3 2 5 2 2" xfId="34200"/>
    <cellStyle name="Input 3 2 3 2 5 2 2 2" xfId="49911"/>
    <cellStyle name="Input 3 2 3 2 5 2 3" xfId="25302"/>
    <cellStyle name="Input 3 2 3 2 5 2 3 2" xfId="41410"/>
    <cellStyle name="Input 3 2 3 2 5 2 4" xfId="9780"/>
    <cellStyle name="Input 3 2 3 2 5 3" xfId="2909"/>
    <cellStyle name="Input 3 2 3 2 5 3 2" xfId="31410"/>
    <cellStyle name="Input 3 2 3 2 5 3 2 2" xfId="47189"/>
    <cellStyle name="Input 3 2 3 2 5 3 3" xfId="23217"/>
    <cellStyle name="Input 3 2 3 2 5 3 3 2" xfId="39393"/>
    <cellStyle name="Input 3 2 3 2 5 3 4" xfId="17254"/>
    <cellStyle name="Input 3 2 3 2 5 4" xfId="26649"/>
    <cellStyle name="Input 3 2 3 2 5 4 2" xfId="42692"/>
    <cellStyle name="Input 3 2 3 2 5 5" xfId="19590"/>
    <cellStyle name="Input 3 2 3 2 5 5 2" xfId="36030"/>
    <cellStyle name="Input 3 2 3 2 5 6" xfId="14822"/>
    <cellStyle name="Input 3 2 3 2 6" xfId="2910"/>
    <cellStyle name="Input 3 2 3 2 6 2" xfId="30809"/>
    <cellStyle name="Input 3 2 3 2 6 2 2" xfId="46610"/>
    <cellStyle name="Input 3 2 3 2 6 3" xfId="22744"/>
    <cellStyle name="Input 3 2 3 2 6 3 2" xfId="38942"/>
    <cellStyle name="Input 3 2 3 2 6 4" xfId="13915"/>
    <cellStyle name="Input 3 2 3 2 7" xfId="26069"/>
    <cellStyle name="Input 3 2 3 2 7 2" xfId="42155"/>
    <cellStyle name="Input 3 2 3 2 8" xfId="19126"/>
    <cellStyle name="Input 3 2 3 2 8 2" xfId="35609"/>
    <cellStyle name="Input 3 2 3 2 9" xfId="11776"/>
    <cellStyle name="Input 3 2 3 3" xfId="2911"/>
    <cellStyle name="Input 3 2 3 3 2" xfId="2912"/>
    <cellStyle name="Input 3 2 3 3 2 2" xfId="2913"/>
    <cellStyle name="Input 3 2 3 3 2 2 2" xfId="32153"/>
    <cellStyle name="Input 3 2 3 3 2 2 2 2" xfId="47908"/>
    <cellStyle name="Input 3 2 3 3 2 2 3" xfId="23801"/>
    <cellStyle name="Input 3 2 3 3 2 2 3 2" xfId="39953"/>
    <cellStyle name="Input 3 2 3 3 2 2 4" xfId="14573"/>
    <cellStyle name="Input 3 2 3 3 2 3" xfId="2914"/>
    <cellStyle name="Input 3 2 3 3 2 3 2" xfId="33622"/>
    <cellStyle name="Input 3 2 3 3 2 3 2 2" xfId="49333"/>
    <cellStyle name="Input 3 2 3 3 2 3 3" xfId="24881"/>
    <cellStyle name="Input 3 2 3 3 2 3 3 2" xfId="40989"/>
    <cellStyle name="Input 3 2 3 3 2 3 4" xfId="14184"/>
    <cellStyle name="Input 3 2 3 3 2 4" xfId="2915"/>
    <cellStyle name="Input 3 2 3 3 2 4 2" xfId="29174"/>
    <cellStyle name="Input 3 2 3 3 2 4 2 2" xfId="45061"/>
    <cellStyle name="Input 3 2 3 3 2 4 3" xfId="21524"/>
    <cellStyle name="Input 3 2 3 3 2 4 3 2" xfId="37808"/>
    <cellStyle name="Input 3 2 3 3 2 4 4" xfId="14787"/>
    <cellStyle name="Input 3 2 3 3 2 5" xfId="27383"/>
    <cellStyle name="Input 3 2 3 3 2 5 2" xfId="43402"/>
    <cellStyle name="Input 3 2 3 3 2 6" xfId="20168"/>
    <cellStyle name="Input 3 2 3 3 2 6 2" xfId="36584"/>
    <cellStyle name="Input 3 2 3 3 2 7" xfId="15428"/>
    <cellStyle name="Input 3 2 3 3 3" xfId="2916"/>
    <cellStyle name="Input 3 2 3 3 3 2" xfId="2917"/>
    <cellStyle name="Input 3 2 3 3 3 2 2" xfId="32697"/>
    <cellStyle name="Input 3 2 3 3 3 2 2 2" xfId="48409"/>
    <cellStyle name="Input 3 2 3 3 3 2 3" xfId="24224"/>
    <cellStyle name="Input 3 2 3 3 3 2 3 2" xfId="40333"/>
    <cellStyle name="Input 3 2 3 3 3 2 4" xfId="13193"/>
    <cellStyle name="Input 3 2 3 3 3 3" xfId="2918"/>
    <cellStyle name="Input 3 2 3 3 3 3 2" xfId="34448"/>
    <cellStyle name="Input 3 2 3 3 3 3 2 2" xfId="50159"/>
    <cellStyle name="Input 3 2 3 3 3 3 3" xfId="25478"/>
    <cellStyle name="Input 3 2 3 3 3 3 3 2" xfId="41586"/>
    <cellStyle name="Input 3 2 3 3 3 3 4" xfId="34977"/>
    <cellStyle name="Input 3 2 3 3 3 4" xfId="2919"/>
    <cellStyle name="Input 3 2 3 3 3 4 2" xfId="29702"/>
    <cellStyle name="Input 3 2 3 3 3 4 2 2" xfId="45546"/>
    <cellStyle name="Input 3 2 3 3 3 4 3" xfId="21932"/>
    <cellStyle name="Input 3 2 3 3 3 4 3 2" xfId="38173"/>
    <cellStyle name="Input 3 2 3 3 3 4 4" xfId="18273"/>
    <cellStyle name="Input 3 2 3 3 3 5" xfId="27911"/>
    <cellStyle name="Input 3 2 3 3 3 5 2" xfId="43887"/>
    <cellStyle name="Input 3 2 3 3 3 6" xfId="20576"/>
    <cellStyle name="Input 3 2 3 3 3 6 2" xfId="36949"/>
    <cellStyle name="Input 3 2 3 3 3 7" xfId="12227"/>
    <cellStyle name="Input 3 2 3 3 4" xfId="2920"/>
    <cellStyle name="Input 3 2 3 3 4 2" xfId="2921"/>
    <cellStyle name="Input 3 2 3 3 4 2 2" xfId="33323"/>
    <cellStyle name="Input 3 2 3 3 4 2 2 2" xfId="49034"/>
    <cellStyle name="Input 3 2 3 3 4 2 3" xfId="24655"/>
    <cellStyle name="Input 3 2 3 3 4 2 3 2" xfId="40763"/>
    <cellStyle name="Input 3 2 3 3 4 2 4" xfId="15182"/>
    <cellStyle name="Input 3 2 3 3 4 3" xfId="2922"/>
    <cellStyle name="Input 3 2 3 3 4 3 2" xfId="30371"/>
    <cellStyle name="Input 3 2 3 3 4 3 2 2" xfId="46173"/>
    <cellStyle name="Input 3 2 3 3 4 3 3" xfId="22405"/>
    <cellStyle name="Input 3 2 3 3 4 3 3 2" xfId="38604"/>
    <cellStyle name="Input 3 2 3 3 4 3 4" xfId="12619"/>
    <cellStyle name="Input 3 2 3 3 4 4" xfId="28561"/>
    <cellStyle name="Input 3 2 3 3 4 4 2" xfId="44495"/>
    <cellStyle name="Input 3 2 3 3 4 5" xfId="21033"/>
    <cellStyle name="Input 3 2 3 3 4 5 2" xfId="37364"/>
    <cellStyle name="Input 3 2 3 3 4 6" xfId="15741"/>
    <cellStyle name="Input 3 2 3 3 5" xfId="2923"/>
    <cellStyle name="Input 3 2 3 3 5 2" xfId="2924"/>
    <cellStyle name="Input 3 2 3 3 5 2 2" xfId="33585"/>
    <cellStyle name="Input 3 2 3 3 5 2 2 2" xfId="49296"/>
    <cellStyle name="Input 3 2 3 3 5 2 3" xfId="24852"/>
    <cellStyle name="Input 3 2 3 3 5 2 3 2" xfId="40960"/>
    <cellStyle name="Input 3 2 3 3 5 2 4" xfId="15014"/>
    <cellStyle name="Input 3 2 3 3 5 3" xfId="2925"/>
    <cellStyle name="Input 3 2 3 3 5 3 2" xfId="31608"/>
    <cellStyle name="Input 3 2 3 3 5 3 2 2" xfId="47367"/>
    <cellStyle name="Input 3 2 3 3 5 3 3" xfId="23376"/>
    <cellStyle name="Input 3 2 3 3 5 3 3 2" xfId="39532"/>
    <cellStyle name="Input 3 2 3 3 5 3 4" xfId="17173"/>
    <cellStyle name="Input 3 2 3 3 5 4" xfId="26847"/>
    <cellStyle name="Input 3 2 3 3 5 4 2" xfId="42870"/>
    <cellStyle name="Input 3 2 3 3 5 5" xfId="19749"/>
    <cellStyle name="Input 3 2 3 3 5 5 2" xfId="36169"/>
    <cellStyle name="Input 3 2 3 3 5 6" xfId="17505"/>
    <cellStyle name="Input 3 2 3 3 6" xfId="2926"/>
    <cellStyle name="Input 3 2 3 3 6 2" xfId="31014"/>
    <cellStyle name="Input 3 2 3 3 6 2 2" xfId="46815"/>
    <cellStyle name="Input 3 2 3 3 6 3" xfId="22903"/>
    <cellStyle name="Input 3 2 3 3 6 3 2" xfId="39101"/>
    <cellStyle name="Input 3 2 3 3 6 4" xfId="13495"/>
    <cellStyle name="Input 3 2 3 3 7" xfId="26267"/>
    <cellStyle name="Input 3 2 3 3 7 2" xfId="42333"/>
    <cellStyle name="Input 3 2 3 3 8" xfId="19285"/>
    <cellStyle name="Input 3 2 3 3 8 2" xfId="35748"/>
    <cellStyle name="Input 3 2 3 3 9" xfId="10461"/>
    <cellStyle name="Input 3 2 3 4" xfId="2927"/>
    <cellStyle name="Input 3 2 3 4 2" xfId="2928"/>
    <cellStyle name="Input 3 2 3 4 2 2" xfId="31804"/>
    <cellStyle name="Input 3 2 3 4 2 2 2" xfId="47561"/>
    <cellStyle name="Input 3 2 3 4 2 3" xfId="23530"/>
    <cellStyle name="Input 3 2 3 4 2 3 2" xfId="39684"/>
    <cellStyle name="Input 3 2 3 4 2 4" xfId="11566"/>
    <cellStyle name="Input 3 2 3 4 3" xfId="2929"/>
    <cellStyle name="Input 3 2 3 4 3 2" xfId="34398"/>
    <cellStyle name="Input 3 2 3 4 3 2 2" xfId="50109"/>
    <cellStyle name="Input 3 2 3 4 3 3" xfId="25443"/>
    <cellStyle name="Input 3 2 3 4 3 3 2" xfId="41551"/>
    <cellStyle name="Input 3 2 3 4 3 4" xfId="34927"/>
    <cellStyle name="Input 3 2 3 4 4" xfId="2930"/>
    <cellStyle name="Input 3 2 3 4 4 2" xfId="28826"/>
    <cellStyle name="Input 3 2 3 4 4 2 2" xfId="44715"/>
    <cellStyle name="Input 3 2 3 4 4 3" xfId="21253"/>
    <cellStyle name="Input 3 2 3 4 4 3 2" xfId="37539"/>
    <cellStyle name="Input 3 2 3 4 4 4" xfId="10426"/>
    <cellStyle name="Input 3 2 3 4 5" xfId="27035"/>
    <cellStyle name="Input 3 2 3 4 5 2" xfId="43056"/>
    <cellStyle name="Input 3 2 3 4 6" xfId="19897"/>
    <cellStyle name="Input 3 2 3 4 6 2" xfId="36315"/>
    <cellStyle name="Input 3 2 3 4 7" xfId="11720"/>
    <cellStyle name="Input 3 2 3 5" xfId="2931"/>
    <cellStyle name="Input 3 2 3 5 2" xfId="2932"/>
    <cellStyle name="Input 3 2 3 5 2 2" xfId="32971"/>
    <cellStyle name="Input 3 2 3 5 2 2 2" xfId="48682"/>
    <cellStyle name="Input 3 2 3 5 2 3" xfId="24380"/>
    <cellStyle name="Input 3 2 3 5 2 3 2" xfId="40488"/>
    <cellStyle name="Input 3 2 3 5 2 4" xfId="12462"/>
    <cellStyle name="Input 3 2 3 5 3" xfId="2933"/>
    <cellStyle name="Input 3 2 3 5 3 2" xfId="30001"/>
    <cellStyle name="Input 3 2 3 5 3 2 2" xfId="45824"/>
    <cellStyle name="Input 3 2 3 5 3 3" xfId="22111"/>
    <cellStyle name="Input 3 2 3 5 3 3 2" xfId="38331"/>
    <cellStyle name="Input 3 2 3 5 3 4" xfId="11081"/>
    <cellStyle name="Input 3 2 3 5 4" xfId="28196"/>
    <cellStyle name="Input 3 2 3 5 4 2" xfId="44151"/>
    <cellStyle name="Input 3 2 3 5 5" xfId="20743"/>
    <cellStyle name="Input 3 2 3 5 5 2" xfId="37095"/>
    <cellStyle name="Input 3 2 3 5 6" xfId="16898"/>
    <cellStyle name="Input 3 2 3 6" xfId="2934"/>
    <cellStyle name="Input 3 2 3 6 2" xfId="2935"/>
    <cellStyle name="Input 3 2 3 6 2 2" xfId="34253"/>
    <cellStyle name="Input 3 2 3 6 2 2 2" xfId="49964"/>
    <cellStyle name="Input 3 2 3 6 2 3" xfId="25340"/>
    <cellStyle name="Input 3 2 3 6 2 3 2" xfId="41448"/>
    <cellStyle name="Input 3 2 3 6 2 4" xfId="9774"/>
    <cellStyle name="Input 3 2 3 6 3" xfId="2936"/>
    <cellStyle name="Input 3 2 3 6 3 2" xfId="31245"/>
    <cellStyle name="Input 3 2 3 6 3 2 2" xfId="47025"/>
    <cellStyle name="Input 3 2 3 6 3 3" xfId="23088"/>
    <cellStyle name="Input 3 2 3 6 3 3 2" xfId="39265"/>
    <cellStyle name="Input 3 2 3 6 3 4" xfId="10687"/>
    <cellStyle name="Input 3 2 3 6 4" xfId="26484"/>
    <cellStyle name="Input 3 2 3 6 4 2" xfId="42528"/>
    <cellStyle name="Input 3 2 3 6 5" xfId="19461"/>
    <cellStyle name="Input 3 2 3 6 5 2" xfId="35902"/>
    <cellStyle name="Input 3 2 3 6 6" xfId="10634"/>
    <cellStyle name="Input 3 2 3 7" xfId="2937"/>
    <cellStyle name="Input 3 2 3 7 2" xfId="30644"/>
    <cellStyle name="Input 3 2 3 7 2 2" xfId="46445"/>
    <cellStyle name="Input 3 2 3 7 3" xfId="22615"/>
    <cellStyle name="Input 3 2 3 7 3 2" xfId="38813"/>
    <cellStyle name="Input 3 2 3 7 4" xfId="10959"/>
    <cellStyle name="Input 3 2 3 8" xfId="25904"/>
    <cellStyle name="Input 3 2 3 8 2" xfId="41991"/>
    <cellStyle name="Input 3 2 3 9" xfId="18997"/>
    <cellStyle name="Input 3 2 3 9 2" xfId="35481"/>
    <cellStyle name="Input 3 2 4" xfId="2938"/>
    <cellStyle name="Input 3 2 4 2" xfId="2939"/>
    <cellStyle name="Input 3 2 4 2 2" xfId="2940"/>
    <cellStyle name="Input 3 2 4 2 2 2" xfId="31894"/>
    <cellStyle name="Input 3 2 4 2 2 2 2" xfId="47651"/>
    <cellStyle name="Input 3 2 4 2 2 3" xfId="23600"/>
    <cellStyle name="Input 3 2 4 2 2 3 2" xfId="39754"/>
    <cellStyle name="Input 3 2 4 2 2 4" xfId="14651"/>
    <cellStyle name="Input 3 2 4 2 3" xfId="2941"/>
    <cellStyle name="Input 3 2 4 2 3 2" xfId="33936"/>
    <cellStyle name="Input 3 2 4 2 3 2 2" xfId="49647"/>
    <cellStyle name="Input 3 2 4 2 3 3" xfId="25106"/>
    <cellStyle name="Input 3 2 4 2 3 3 2" xfId="41214"/>
    <cellStyle name="Input 3 2 4 2 3 4" xfId="18085"/>
    <cellStyle name="Input 3 2 4 2 4" xfId="2942"/>
    <cellStyle name="Input 3 2 4 2 4 2" xfId="28916"/>
    <cellStyle name="Input 3 2 4 2 4 2 2" xfId="44805"/>
    <cellStyle name="Input 3 2 4 2 4 3" xfId="21323"/>
    <cellStyle name="Input 3 2 4 2 4 3 2" xfId="37609"/>
    <cellStyle name="Input 3 2 4 2 4 4" xfId="15648"/>
    <cellStyle name="Input 3 2 4 2 5" xfId="27125"/>
    <cellStyle name="Input 3 2 4 2 5 2" xfId="43146"/>
    <cellStyle name="Input 3 2 4 2 6" xfId="19967"/>
    <cellStyle name="Input 3 2 4 2 6 2" xfId="36385"/>
    <cellStyle name="Input 3 2 4 2 7" xfId="10310"/>
    <cellStyle name="Input 3 2 4 3" xfId="2943"/>
    <cellStyle name="Input 3 2 4 3 2" xfId="2944"/>
    <cellStyle name="Input 3 2 4 3 2 2" xfId="32425"/>
    <cellStyle name="Input 3 2 4 3 2 2 2" xfId="48157"/>
    <cellStyle name="Input 3 2 4 3 2 3" xfId="24007"/>
    <cellStyle name="Input 3 2 4 3 2 3 2" xfId="40136"/>
    <cellStyle name="Input 3 2 4 3 2 4" xfId="12827"/>
    <cellStyle name="Input 3 2 4 3 3" xfId="2945"/>
    <cellStyle name="Input 3 2 4 3 3 2" xfId="33651"/>
    <cellStyle name="Input 3 2 4 3 3 2 2" xfId="49362"/>
    <cellStyle name="Input 3 2 4 3 3 3" xfId="24902"/>
    <cellStyle name="Input 3 2 4 3 3 3 2" xfId="41010"/>
    <cellStyle name="Input 3 2 4 3 3 4" xfId="14797"/>
    <cellStyle name="Input 3 2 4 3 4" xfId="2946"/>
    <cellStyle name="Input 3 2 4 3 4 2" xfId="29430"/>
    <cellStyle name="Input 3 2 4 3 4 2 2" xfId="45294"/>
    <cellStyle name="Input 3 2 4 3 4 3" xfId="21715"/>
    <cellStyle name="Input 3 2 4 3 4 3 2" xfId="37976"/>
    <cellStyle name="Input 3 2 4 3 4 4" xfId="10399"/>
    <cellStyle name="Input 3 2 4 3 5" xfId="27639"/>
    <cellStyle name="Input 3 2 4 3 5 2" xfId="43635"/>
    <cellStyle name="Input 3 2 4 3 6" xfId="20359"/>
    <cellStyle name="Input 3 2 4 3 6 2" xfId="36752"/>
    <cellStyle name="Input 3 2 4 3 7" xfId="12030"/>
    <cellStyle name="Input 3 2 4 4" xfId="2947"/>
    <cellStyle name="Input 3 2 4 4 2" xfId="2948"/>
    <cellStyle name="Input 3 2 4 4 2 2" xfId="33062"/>
    <cellStyle name="Input 3 2 4 4 2 2 2" xfId="48773"/>
    <cellStyle name="Input 3 2 4 4 2 3" xfId="24450"/>
    <cellStyle name="Input 3 2 4 4 2 3 2" xfId="40558"/>
    <cellStyle name="Input 3 2 4 4 2 4" xfId="11867"/>
    <cellStyle name="Input 3 2 4 4 3" xfId="2949"/>
    <cellStyle name="Input 3 2 4 4 3 2" xfId="30092"/>
    <cellStyle name="Input 3 2 4 4 3 2 2" xfId="45914"/>
    <cellStyle name="Input 3 2 4 4 3 3" xfId="22182"/>
    <cellStyle name="Input 3 2 4 4 3 3 2" xfId="38401"/>
    <cellStyle name="Input 3 2 4 4 3 4" xfId="11291"/>
    <cellStyle name="Input 3 2 4 4 4" xfId="28287"/>
    <cellStyle name="Input 3 2 4 4 4 2" xfId="44241"/>
    <cellStyle name="Input 3 2 4 4 5" xfId="20814"/>
    <cellStyle name="Input 3 2 4 4 5 2" xfId="37165"/>
    <cellStyle name="Input 3 2 4 4 6" xfId="14509"/>
    <cellStyle name="Input 3 2 4 5" xfId="2950"/>
    <cellStyle name="Input 3 2 4 5 2" xfId="2951"/>
    <cellStyle name="Input 3 2 4 5 2 2" xfId="33777"/>
    <cellStyle name="Input 3 2 4 5 2 2 2" xfId="49488"/>
    <cellStyle name="Input 3 2 4 5 2 3" xfId="24991"/>
    <cellStyle name="Input 3 2 4 5 2 3 2" xfId="41099"/>
    <cellStyle name="Input 3 2 4 5 2 4" xfId="15459"/>
    <cellStyle name="Input 3 2 4 5 3" xfId="2952"/>
    <cellStyle name="Input 3 2 4 5 3 2" xfId="31336"/>
    <cellStyle name="Input 3 2 4 5 3 2 2" xfId="47115"/>
    <cellStyle name="Input 3 2 4 5 3 3" xfId="23159"/>
    <cellStyle name="Input 3 2 4 5 3 3 2" xfId="39335"/>
    <cellStyle name="Input 3 2 4 5 3 4" xfId="12273"/>
    <cellStyle name="Input 3 2 4 5 4" xfId="26575"/>
    <cellStyle name="Input 3 2 4 5 4 2" xfId="42618"/>
    <cellStyle name="Input 3 2 4 5 5" xfId="19532"/>
    <cellStyle name="Input 3 2 4 5 5 2" xfId="35972"/>
    <cellStyle name="Input 3 2 4 5 6" xfId="14494"/>
    <cellStyle name="Input 3 2 4 6" xfId="2953"/>
    <cellStyle name="Input 3 2 4 6 2" xfId="30735"/>
    <cellStyle name="Input 3 2 4 6 2 2" xfId="46536"/>
    <cellStyle name="Input 3 2 4 6 3" xfId="22686"/>
    <cellStyle name="Input 3 2 4 6 3 2" xfId="38884"/>
    <cellStyle name="Input 3 2 4 6 4" xfId="13691"/>
    <cellStyle name="Input 3 2 4 7" xfId="25995"/>
    <cellStyle name="Input 3 2 4 7 2" xfId="42081"/>
    <cellStyle name="Input 3 2 4 8" xfId="19068"/>
    <cellStyle name="Input 3 2 4 8 2" xfId="35551"/>
    <cellStyle name="Input 3 2 4 9" xfId="10338"/>
    <cellStyle name="Input 3 2 5" xfId="2954"/>
    <cellStyle name="Input 3 2 5 2" xfId="2955"/>
    <cellStyle name="Input 3 2 5 2 2" xfId="2956"/>
    <cellStyle name="Input 3 2 5 2 2 2" xfId="32074"/>
    <cellStyle name="Input 3 2 5 2 2 2 2" xfId="47831"/>
    <cellStyle name="Input 3 2 5 2 2 3" xfId="23740"/>
    <cellStyle name="Input 3 2 5 2 2 3 2" xfId="39894"/>
    <cellStyle name="Input 3 2 5 2 2 4" xfId="10476"/>
    <cellStyle name="Input 3 2 5 2 3" xfId="2957"/>
    <cellStyle name="Input 3 2 5 2 3 2" xfId="34065"/>
    <cellStyle name="Input 3 2 5 2 3 2 2" xfId="49776"/>
    <cellStyle name="Input 3 2 5 2 3 3" xfId="25206"/>
    <cellStyle name="Input 3 2 5 2 3 3 2" xfId="41314"/>
    <cellStyle name="Input 3 2 5 2 3 4" xfId="14778"/>
    <cellStyle name="Input 3 2 5 2 4" xfId="2958"/>
    <cellStyle name="Input 3 2 5 2 4 2" xfId="29096"/>
    <cellStyle name="Input 3 2 5 2 4 2 2" xfId="44985"/>
    <cellStyle name="Input 3 2 5 2 4 3" xfId="21463"/>
    <cellStyle name="Input 3 2 5 2 4 3 2" xfId="37749"/>
    <cellStyle name="Input 3 2 5 2 4 4" xfId="16481"/>
    <cellStyle name="Input 3 2 5 2 5" xfId="27305"/>
    <cellStyle name="Input 3 2 5 2 5 2" xfId="43326"/>
    <cellStyle name="Input 3 2 5 2 6" xfId="20107"/>
    <cellStyle name="Input 3 2 5 2 6 2" xfId="36525"/>
    <cellStyle name="Input 3 2 5 2 7" xfId="13826"/>
    <cellStyle name="Input 3 2 5 3" xfId="2959"/>
    <cellStyle name="Input 3 2 5 3 2" xfId="2960"/>
    <cellStyle name="Input 3 2 5 3 2 2" xfId="32623"/>
    <cellStyle name="Input 3 2 5 3 2 2 2" xfId="48335"/>
    <cellStyle name="Input 3 2 5 3 2 3" xfId="24166"/>
    <cellStyle name="Input 3 2 5 3 2 3 2" xfId="40275"/>
    <cellStyle name="Input 3 2 5 3 2 4" xfId="17747"/>
    <cellStyle name="Input 3 2 5 3 3" xfId="2961"/>
    <cellStyle name="Input 3 2 5 3 3 2" xfId="33667"/>
    <cellStyle name="Input 3 2 5 3 3 2 2" xfId="49378"/>
    <cellStyle name="Input 3 2 5 3 3 3" xfId="24911"/>
    <cellStyle name="Input 3 2 5 3 3 3 2" xfId="41019"/>
    <cellStyle name="Input 3 2 5 3 3 4" xfId="15179"/>
    <cellStyle name="Input 3 2 5 3 4" xfId="2962"/>
    <cellStyle name="Input 3 2 5 3 4 2" xfId="29628"/>
    <cellStyle name="Input 3 2 5 3 4 2 2" xfId="45472"/>
    <cellStyle name="Input 3 2 5 3 4 3" xfId="21874"/>
    <cellStyle name="Input 3 2 5 3 4 3 2" xfId="38115"/>
    <cellStyle name="Input 3 2 5 3 4 4" xfId="12540"/>
    <cellStyle name="Input 3 2 5 3 5" xfId="27837"/>
    <cellStyle name="Input 3 2 5 3 5 2" xfId="43813"/>
    <cellStyle name="Input 3 2 5 3 6" xfId="20518"/>
    <cellStyle name="Input 3 2 5 3 6 2" xfId="36891"/>
    <cellStyle name="Input 3 2 5 3 7" xfId="12286"/>
    <cellStyle name="Input 3 2 5 4" xfId="2963"/>
    <cellStyle name="Input 3 2 5 4 2" xfId="2964"/>
    <cellStyle name="Input 3 2 5 4 2 2" xfId="33247"/>
    <cellStyle name="Input 3 2 5 4 2 2 2" xfId="48958"/>
    <cellStyle name="Input 3 2 5 4 2 3" xfId="24595"/>
    <cellStyle name="Input 3 2 5 4 2 3 2" xfId="40703"/>
    <cellStyle name="Input 3 2 5 4 2 4" xfId="16681"/>
    <cellStyle name="Input 3 2 5 4 3" xfId="2965"/>
    <cellStyle name="Input 3 2 5 4 3 2" xfId="30292"/>
    <cellStyle name="Input 3 2 5 4 3 2 2" xfId="46094"/>
    <cellStyle name="Input 3 2 5 4 3 3" xfId="22343"/>
    <cellStyle name="Input 3 2 5 4 3 3 2" xfId="38542"/>
    <cellStyle name="Input 3 2 5 4 3 4" xfId="11747"/>
    <cellStyle name="Input 3 2 5 4 4" xfId="28485"/>
    <cellStyle name="Input 3 2 5 4 4 2" xfId="44419"/>
    <cellStyle name="Input 3 2 5 4 5" xfId="20973"/>
    <cellStyle name="Input 3 2 5 4 5 2" xfId="37304"/>
    <cellStyle name="Input 3 2 5 4 6" xfId="15933"/>
    <cellStyle name="Input 3 2 5 5" xfId="2966"/>
    <cellStyle name="Input 3 2 5 5 2" xfId="2967"/>
    <cellStyle name="Input 3 2 5 5 2 2" xfId="34801"/>
    <cellStyle name="Input 3 2 5 5 2 2 2" xfId="50512"/>
    <cellStyle name="Input 3 2 5 5 2 3" xfId="25741"/>
    <cellStyle name="Input 3 2 5 5 2 3 2" xfId="41849"/>
    <cellStyle name="Input 3 2 5 5 2 4" xfId="35330"/>
    <cellStyle name="Input 3 2 5 5 3" xfId="2968"/>
    <cellStyle name="Input 3 2 5 5 3 2" xfId="31534"/>
    <cellStyle name="Input 3 2 5 5 3 2 2" xfId="47293"/>
    <cellStyle name="Input 3 2 5 5 3 3" xfId="23318"/>
    <cellStyle name="Input 3 2 5 5 3 3 2" xfId="39474"/>
    <cellStyle name="Input 3 2 5 5 3 4" xfId="12055"/>
    <cellStyle name="Input 3 2 5 5 4" xfId="26773"/>
    <cellStyle name="Input 3 2 5 5 4 2" xfId="42796"/>
    <cellStyle name="Input 3 2 5 5 5" xfId="19691"/>
    <cellStyle name="Input 3 2 5 5 5 2" xfId="36111"/>
    <cellStyle name="Input 3 2 5 5 6" xfId="14667"/>
    <cellStyle name="Input 3 2 5 6" xfId="2969"/>
    <cellStyle name="Input 3 2 5 6 2" xfId="30929"/>
    <cellStyle name="Input 3 2 5 6 2 2" xfId="46730"/>
    <cellStyle name="Input 3 2 5 6 3" xfId="22837"/>
    <cellStyle name="Input 3 2 5 6 3 2" xfId="39035"/>
    <cellStyle name="Input 3 2 5 6 4" xfId="11864"/>
    <cellStyle name="Input 3 2 5 7" xfId="26193"/>
    <cellStyle name="Input 3 2 5 7 2" xfId="42259"/>
    <cellStyle name="Input 3 2 5 8" xfId="19227"/>
    <cellStyle name="Input 3 2 5 8 2" xfId="35690"/>
    <cellStyle name="Input 3 2 5 9" xfId="13756"/>
    <cellStyle name="Input 3 2 6" xfId="2970"/>
    <cellStyle name="Input 3 2 6 2" xfId="2971"/>
    <cellStyle name="Input 3 2 6 2 2" xfId="31728"/>
    <cellStyle name="Input 3 2 6 2 2 2" xfId="47485"/>
    <cellStyle name="Input 3 2 6 2 3" xfId="23470"/>
    <cellStyle name="Input 3 2 6 2 3 2" xfId="39624"/>
    <cellStyle name="Input 3 2 6 2 4" xfId="16154"/>
    <cellStyle name="Input 3 2 6 3" xfId="2972"/>
    <cellStyle name="Input 3 2 6 3 2" xfId="33588"/>
    <cellStyle name="Input 3 2 6 3 2 2" xfId="49299"/>
    <cellStyle name="Input 3 2 6 3 3" xfId="24855"/>
    <cellStyle name="Input 3 2 6 3 3 2" xfId="40963"/>
    <cellStyle name="Input 3 2 6 3 4" xfId="17369"/>
    <cellStyle name="Input 3 2 6 4" xfId="2973"/>
    <cellStyle name="Input 3 2 6 4 2" xfId="28750"/>
    <cellStyle name="Input 3 2 6 4 2 2" xfId="44639"/>
    <cellStyle name="Input 3 2 6 4 3" xfId="21193"/>
    <cellStyle name="Input 3 2 6 4 3 2" xfId="37479"/>
    <cellStyle name="Input 3 2 6 4 4" xfId="15557"/>
    <cellStyle name="Input 3 2 6 5" xfId="26959"/>
    <cellStyle name="Input 3 2 6 5 2" xfId="42980"/>
    <cellStyle name="Input 3 2 6 6" xfId="19837"/>
    <cellStyle name="Input 3 2 6 6 2" xfId="36255"/>
    <cellStyle name="Input 3 2 6 7" xfId="18030"/>
    <cellStyle name="Input 3 2 7" xfId="2974"/>
    <cellStyle name="Input 3 2 7 2" xfId="2975"/>
    <cellStyle name="Input 3 2 7 2 2" xfId="32896"/>
    <cellStyle name="Input 3 2 7 2 2 2" xfId="48607"/>
    <cellStyle name="Input 3 2 7 2 3" xfId="24321"/>
    <cellStyle name="Input 3 2 7 2 3 2" xfId="40429"/>
    <cellStyle name="Input 3 2 7 2 4" xfId="10753"/>
    <cellStyle name="Input 3 2 7 3" xfId="2976"/>
    <cellStyle name="Input 3 2 7 3 2" xfId="29925"/>
    <cellStyle name="Input 3 2 7 3 2 2" xfId="45748"/>
    <cellStyle name="Input 3 2 7 3 3" xfId="22052"/>
    <cellStyle name="Input 3 2 7 3 3 2" xfId="38272"/>
    <cellStyle name="Input 3 2 7 3 4" xfId="13121"/>
    <cellStyle name="Input 3 2 7 4" xfId="28121"/>
    <cellStyle name="Input 3 2 7 4 2" xfId="44076"/>
    <cellStyle name="Input 3 2 7 5" xfId="20684"/>
    <cellStyle name="Input 3 2 7 5 2" xfId="37036"/>
    <cellStyle name="Input 3 2 7 6" xfId="11333"/>
    <cellStyle name="Input 3 2 8" xfId="2977"/>
    <cellStyle name="Input 3 2 8 2" xfId="2978"/>
    <cellStyle name="Input 3 2 8 2 2" xfId="33775"/>
    <cellStyle name="Input 3 2 8 2 2 2" xfId="49486"/>
    <cellStyle name="Input 3 2 8 2 3" xfId="24989"/>
    <cellStyle name="Input 3 2 8 2 3 2" xfId="41097"/>
    <cellStyle name="Input 3 2 8 2 4" xfId="11300"/>
    <cellStyle name="Input 3 2 8 3" xfId="2979"/>
    <cellStyle name="Input 3 2 8 3 2" xfId="31171"/>
    <cellStyle name="Input 3 2 8 3 2 2" xfId="46951"/>
    <cellStyle name="Input 3 2 8 3 3" xfId="23030"/>
    <cellStyle name="Input 3 2 8 3 3 2" xfId="39207"/>
    <cellStyle name="Input 3 2 8 3 4" xfId="16948"/>
    <cellStyle name="Input 3 2 8 4" xfId="26410"/>
    <cellStyle name="Input 3 2 8 4 2" xfId="42454"/>
    <cellStyle name="Input 3 2 8 5" xfId="19403"/>
    <cellStyle name="Input 3 2 8 5 2" xfId="35844"/>
    <cellStyle name="Input 3 2 8 6" xfId="17436"/>
    <cellStyle name="Input 3 2 9" xfId="2980"/>
    <cellStyle name="Input 3 2 9 2" xfId="30558"/>
    <cellStyle name="Input 3 2 9 2 2" xfId="46359"/>
    <cellStyle name="Input 3 2 9 3" xfId="22549"/>
    <cellStyle name="Input 3 2 9 3 2" xfId="38747"/>
    <cellStyle name="Input 3 2 9 4" xfId="16646"/>
    <cellStyle name="Input 3 3" xfId="2981"/>
    <cellStyle name="Input 3 3 10" xfId="18918"/>
    <cellStyle name="Input 3 3 10 2" xfId="35405"/>
    <cellStyle name="Input 3 3 11" xfId="18118"/>
    <cellStyle name="Input 3 3 2" xfId="2982"/>
    <cellStyle name="Input 3 3 2 10" xfId="14293"/>
    <cellStyle name="Input 3 3 2 2" xfId="2983"/>
    <cellStyle name="Input 3 3 2 2 2" xfId="2984"/>
    <cellStyle name="Input 3 3 2 2 2 2" xfId="2985"/>
    <cellStyle name="Input 3 3 2 2 2 2 2" xfId="31956"/>
    <cellStyle name="Input 3 3 2 2 2 2 2 2" xfId="47713"/>
    <cellStyle name="Input 3 3 2 2 2 2 3" xfId="23648"/>
    <cellStyle name="Input 3 3 2 2 2 2 3 2" xfId="39802"/>
    <cellStyle name="Input 3 3 2 2 2 2 4" xfId="18248"/>
    <cellStyle name="Input 3 3 2 2 2 3" xfId="2986"/>
    <cellStyle name="Input 3 3 2 2 2 3 2" xfId="34763"/>
    <cellStyle name="Input 3 3 2 2 2 3 2 2" xfId="50474"/>
    <cellStyle name="Input 3 3 2 2 2 3 3" xfId="25711"/>
    <cellStyle name="Input 3 3 2 2 2 3 3 2" xfId="41819"/>
    <cellStyle name="Input 3 3 2 2 2 3 4" xfId="35292"/>
    <cellStyle name="Input 3 3 2 2 2 4" xfId="2987"/>
    <cellStyle name="Input 3 3 2 2 2 4 2" xfId="28978"/>
    <cellStyle name="Input 3 3 2 2 2 4 2 2" xfId="44867"/>
    <cellStyle name="Input 3 3 2 2 2 4 3" xfId="21371"/>
    <cellStyle name="Input 3 3 2 2 2 4 3 2" xfId="37657"/>
    <cellStyle name="Input 3 3 2 2 2 4 4" xfId="14301"/>
    <cellStyle name="Input 3 3 2 2 2 5" xfId="27187"/>
    <cellStyle name="Input 3 3 2 2 2 5 2" xfId="43208"/>
    <cellStyle name="Input 3 3 2 2 2 6" xfId="20015"/>
    <cellStyle name="Input 3 3 2 2 2 6 2" xfId="36433"/>
    <cellStyle name="Input 3 3 2 2 2 7" xfId="16722"/>
    <cellStyle name="Input 3 3 2 2 3" xfId="2988"/>
    <cellStyle name="Input 3 3 2 2 3 2" xfId="2989"/>
    <cellStyle name="Input 3 3 2 2 3 2 2" xfId="32487"/>
    <cellStyle name="Input 3 3 2 2 3 2 2 2" xfId="48219"/>
    <cellStyle name="Input 3 3 2 2 3 2 3" xfId="24055"/>
    <cellStyle name="Input 3 3 2 2 3 2 3 2" xfId="40184"/>
    <cellStyle name="Input 3 3 2 2 3 2 4" xfId="12168"/>
    <cellStyle name="Input 3 3 2 2 3 3" xfId="2990"/>
    <cellStyle name="Input 3 3 2 2 3 3 2" xfId="30423"/>
    <cellStyle name="Input 3 3 2 2 3 3 2 2" xfId="46224"/>
    <cellStyle name="Input 3 3 2 2 3 3 3" xfId="22445"/>
    <cellStyle name="Input 3 3 2 2 3 3 3 2" xfId="38643"/>
    <cellStyle name="Input 3 3 2 2 3 3 4" xfId="15376"/>
    <cellStyle name="Input 3 3 2 2 3 4" xfId="2991"/>
    <cellStyle name="Input 3 3 2 2 3 4 2" xfId="29492"/>
    <cellStyle name="Input 3 3 2 2 3 4 2 2" xfId="45356"/>
    <cellStyle name="Input 3 3 2 2 3 4 3" xfId="21763"/>
    <cellStyle name="Input 3 3 2 2 3 4 3 2" xfId="38024"/>
    <cellStyle name="Input 3 3 2 2 3 4 4" xfId="15733"/>
    <cellStyle name="Input 3 3 2 2 3 5" xfId="27701"/>
    <cellStyle name="Input 3 3 2 2 3 5 2" xfId="43697"/>
    <cellStyle name="Input 3 3 2 2 3 6" xfId="20407"/>
    <cellStyle name="Input 3 3 2 2 3 6 2" xfId="36800"/>
    <cellStyle name="Input 3 3 2 2 3 7" xfId="15266"/>
    <cellStyle name="Input 3 3 2 2 4" xfId="2992"/>
    <cellStyle name="Input 3 3 2 2 4 2" xfId="2993"/>
    <cellStyle name="Input 3 3 2 2 4 2 2" xfId="33124"/>
    <cellStyle name="Input 3 3 2 2 4 2 2 2" xfId="48835"/>
    <cellStyle name="Input 3 3 2 2 4 2 3" xfId="24498"/>
    <cellStyle name="Input 3 3 2 2 4 2 3 2" xfId="40606"/>
    <cellStyle name="Input 3 3 2 2 4 2 4" xfId="14860"/>
    <cellStyle name="Input 3 3 2 2 4 3" xfId="2994"/>
    <cellStyle name="Input 3 3 2 2 4 3 2" xfId="30154"/>
    <cellStyle name="Input 3 3 2 2 4 3 2 2" xfId="45976"/>
    <cellStyle name="Input 3 3 2 2 4 3 3" xfId="22230"/>
    <cellStyle name="Input 3 3 2 2 4 3 3 2" xfId="38449"/>
    <cellStyle name="Input 3 3 2 2 4 3 4" xfId="10481"/>
    <cellStyle name="Input 3 3 2 2 4 4" xfId="28349"/>
    <cellStyle name="Input 3 3 2 2 4 4 2" xfId="44303"/>
    <cellStyle name="Input 3 3 2 2 4 5" xfId="20862"/>
    <cellStyle name="Input 3 3 2 2 4 5 2" xfId="37213"/>
    <cellStyle name="Input 3 3 2 2 4 6" xfId="13426"/>
    <cellStyle name="Input 3 3 2 2 5" xfId="2995"/>
    <cellStyle name="Input 3 3 2 2 5 2" xfId="2996"/>
    <cellStyle name="Input 3 3 2 2 5 2 2" xfId="33931"/>
    <cellStyle name="Input 3 3 2 2 5 2 2 2" xfId="49642"/>
    <cellStyle name="Input 3 3 2 2 5 2 3" xfId="25102"/>
    <cellStyle name="Input 3 3 2 2 5 2 3 2" xfId="41210"/>
    <cellStyle name="Input 3 3 2 2 5 2 4" xfId="17626"/>
    <cellStyle name="Input 3 3 2 2 5 3" xfId="2997"/>
    <cellStyle name="Input 3 3 2 2 5 3 2" xfId="31398"/>
    <cellStyle name="Input 3 3 2 2 5 3 2 2" xfId="47177"/>
    <cellStyle name="Input 3 3 2 2 5 3 3" xfId="23207"/>
    <cellStyle name="Input 3 3 2 2 5 3 3 2" xfId="39383"/>
    <cellStyle name="Input 3 3 2 2 5 3 4" xfId="12686"/>
    <cellStyle name="Input 3 3 2 2 5 4" xfId="26637"/>
    <cellStyle name="Input 3 3 2 2 5 4 2" xfId="42680"/>
    <cellStyle name="Input 3 3 2 2 5 5" xfId="19580"/>
    <cellStyle name="Input 3 3 2 2 5 5 2" xfId="36020"/>
    <cellStyle name="Input 3 3 2 2 5 6" xfId="14925"/>
    <cellStyle name="Input 3 3 2 2 6" xfId="2998"/>
    <cellStyle name="Input 3 3 2 2 6 2" xfId="30797"/>
    <cellStyle name="Input 3 3 2 2 6 2 2" xfId="46598"/>
    <cellStyle name="Input 3 3 2 2 6 3" xfId="22734"/>
    <cellStyle name="Input 3 3 2 2 6 3 2" xfId="38932"/>
    <cellStyle name="Input 3 3 2 2 6 4" xfId="11947"/>
    <cellStyle name="Input 3 3 2 2 7" xfId="26057"/>
    <cellStyle name="Input 3 3 2 2 7 2" xfId="42143"/>
    <cellStyle name="Input 3 3 2 2 8" xfId="19116"/>
    <cellStyle name="Input 3 3 2 2 8 2" xfId="35599"/>
    <cellStyle name="Input 3 3 2 2 9" xfId="11449"/>
    <cellStyle name="Input 3 3 2 3" xfId="2999"/>
    <cellStyle name="Input 3 3 2 3 2" xfId="3000"/>
    <cellStyle name="Input 3 3 2 3 2 2" xfId="3001"/>
    <cellStyle name="Input 3 3 2 3 2 2 2" xfId="32141"/>
    <cellStyle name="Input 3 3 2 3 2 2 2 2" xfId="47896"/>
    <cellStyle name="Input 3 3 2 3 2 2 3" xfId="23791"/>
    <cellStyle name="Input 3 3 2 3 2 2 3 2" xfId="39943"/>
    <cellStyle name="Input 3 3 2 3 2 2 4" xfId="11195"/>
    <cellStyle name="Input 3 3 2 3 2 3" xfId="3002"/>
    <cellStyle name="Input 3 3 2 3 2 3 2" xfId="34364"/>
    <cellStyle name="Input 3 3 2 3 2 3 2 2" xfId="50075"/>
    <cellStyle name="Input 3 3 2 3 2 3 3" xfId="25418"/>
    <cellStyle name="Input 3 3 2 3 2 3 3 2" xfId="41526"/>
    <cellStyle name="Input 3 3 2 3 2 3 4" xfId="34893"/>
    <cellStyle name="Input 3 3 2 3 2 4" xfId="3003"/>
    <cellStyle name="Input 3 3 2 3 2 4 2" xfId="29162"/>
    <cellStyle name="Input 3 3 2 3 2 4 2 2" xfId="45049"/>
    <cellStyle name="Input 3 3 2 3 2 4 3" xfId="21514"/>
    <cellStyle name="Input 3 3 2 3 2 4 3 2" xfId="37798"/>
    <cellStyle name="Input 3 3 2 3 2 4 4" xfId="14863"/>
    <cellStyle name="Input 3 3 2 3 2 5" xfId="27371"/>
    <cellStyle name="Input 3 3 2 3 2 5 2" xfId="43390"/>
    <cellStyle name="Input 3 3 2 3 2 6" xfId="20158"/>
    <cellStyle name="Input 3 3 2 3 2 6 2" xfId="36574"/>
    <cellStyle name="Input 3 3 2 3 2 7" xfId="13985"/>
    <cellStyle name="Input 3 3 2 3 3" xfId="3004"/>
    <cellStyle name="Input 3 3 2 3 3 2" xfId="3005"/>
    <cellStyle name="Input 3 3 2 3 3 2 2" xfId="32685"/>
    <cellStyle name="Input 3 3 2 3 3 2 2 2" xfId="48397"/>
    <cellStyle name="Input 3 3 2 3 3 2 3" xfId="24214"/>
    <cellStyle name="Input 3 3 2 3 3 2 3 2" xfId="40323"/>
    <cellStyle name="Input 3 3 2 3 3 2 4" xfId="11231"/>
    <cellStyle name="Input 3 3 2 3 3 3" xfId="3006"/>
    <cellStyle name="Input 3 3 2 3 3 3 2" xfId="34141"/>
    <cellStyle name="Input 3 3 2 3 3 3 2 2" xfId="49852"/>
    <cellStyle name="Input 3 3 2 3 3 3 3" xfId="25260"/>
    <cellStyle name="Input 3 3 2 3 3 3 3 2" xfId="41368"/>
    <cellStyle name="Input 3 3 2 3 3 3 4" xfId="9787"/>
    <cellStyle name="Input 3 3 2 3 3 4" xfId="3007"/>
    <cellStyle name="Input 3 3 2 3 3 4 2" xfId="29690"/>
    <cellStyle name="Input 3 3 2 3 3 4 2 2" xfId="45534"/>
    <cellStyle name="Input 3 3 2 3 3 4 3" xfId="21922"/>
    <cellStyle name="Input 3 3 2 3 3 4 3 2" xfId="38163"/>
    <cellStyle name="Input 3 3 2 3 3 4 4" xfId="18366"/>
    <cellStyle name="Input 3 3 2 3 3 5" xfId="27899"/>
    <cellStyle name="Input 3 3 2 3 3 5 2" xfId="43875"/>
    <cellStyle name="Input 3 3 2 3 3 6" xfId="20566"/>
    <cellStyle name="Input 3 3 2 3 3 6 2" xfId="36939"/>
    <cellStyle name="Input 3 3 2 3 3 7" xfId="15640"/>
    <cellStyle name="Input 3 3 2 3 4" xfId="3008"/>
    <cellStyle name="Input 3 3 2 3 4 2" xfId="3009"/>
    <cellStyle name="Input 3 3 2 3 4 2 2" xfId="33311"/>
    <cellStyle name="Input 3 3 2 3 4 2 2 2" xfId="49022"/>
    <cellStyle name="Input 3 3 2 3 4 2 3" xfId="24645"/>
    <cellStyle name="Input 3 3 2 3 4 2 3 2" xfId="40753"/>
    <cellStyle name="Input 3 3 2 3 4 2 4" xfId="16895"/>
    <cellStyle name="Input 3 3 2 3 4 3" xfId="3010"/>
    <cellStyle name="Input 3 3 2 3 4 3 2" xfId="30359"/>
    <cellStyle name="Input 3 3 2 3 4 3 2 2" xfId="46161"/>
    <cellStyle name="Input 3 3 2 3 4 3 3" xfId="22395"/>
    <cellStyle name="Input 3 3 2 3 4 3 3 2" xfId="38594"/>
    <cellStyle name="Input 3 3 2 3 4 3 4" xfId="11196"/>
    <cellStyle name="Input 3 3 2 3 4 4" xfId="28549"/>
    <cellStyle name="Input 3 3 2 3 4 4 2" xfId="44483"/>
    <cellStyle name="Input 3 3 2 3 4 5" xfId="21023"/>
    <cellStyle name="Input 3 3 2 3 4 5 2" xfId="37354"/>
    <cellStyle name="Input 3 3 2 3 4 6" xfId="16786"/>
    <cellStyle name="Input 3 3 2 3 5" xfId="3011"/>
    <cellStyle name="Input 3 3 2 3 5 2" xfId="3012"/>
    <cellStyle name="Input 3 3 2 3 5 2 2" xfId="34286"/>
    <cellStyle name="Input 3 3 2 3 5 2 2 2" xfId="49997"/>
    <cellStyle name="Input 3 3 2 3 5 2 3" xfId="25365"/>
    <cellStyle name="Input 3 3 2 3 5 2 3 2" xfId="41473"/>
    <cellStyle name="Input 3 3 2 3 5 2 4" xfId="11688"/>
    <cellStyle name="Input 3 3 2 3 5 3" xfId="3013"/>
    <cellStyle name="Input 3 3 2 3 5 3 2" xfId="31596"/>
    <cellStyle name="Input 3 3 2 3 5 3 2 2" xfId="47355"/>
    <cellStyle name="Input 3 3 2 3 5 3 3" xfId="23366"/>
    <cellStyle name="Input 3 3 2 3 5 3 3 2" xfId="39522"/>
    <cellStyle name="Input 3 3 2 3 5 3 4" xfId="15791"/>
    <cellStyle name="Input 3 3 2 3 5 4" xfId="26835"/>
    <cellStyle name="Input 3 3 2 3 5 4 2" xfId="42858"/>
    <cellStyle name="Input 3 3 2 3 5 5" xfId="19739"/>
    <cellStyle name="Input 3 3 2 3 5 5 2" xfId="36159"/>
    <cellStyle name="Input 3 3 2 3 5 6" xfId="12056"/>
    <cellStyle name="Input 3 3 2 3 6" xfId="3014"/>
    <cellStyle name="Input 3 3 2 3 6 2" xfId="31001"/>
    <cellStyle name="Input 3 3 2 3 6 2 2" xfId="46802"/>
    <cellStyle name="Input 3 3 2 3 6 3" xfId="22892"/>
    <cellStyle name="Input 3 3 2 3 6 3 2" xfId="39090"/>
    <cellStyle name="Input 3 3 2 3 6 4" xfId="12051"/>
    <cellStyle name="Input 3 3 2 3 7" xfId="26255"/>
    <cellStyle name="Input 3 3 2 3 7 2" xfId="42321"/>
    <cellStyle name="Input 3 3 2 3 8" xfId="19275"/>
    <cellStyle name="Input 3 3 2 3 8 2" xfId="35738"/>
    <cellStyle name="Input 3 3 2 3 9" xfId="15486"/>
    <cellStyle name="Input 3 3 2 4" xfId="3015"/>
    <cellStyle name="Input 3 3 2 4 2" xfId="3016"/>
    <cellStyle name="Input 3 3 2 4 2 2" xfId="31792"/>
    <cellStyle name="Input 3 3 2 4 2 2 2" xfId="47549"/>
    <cellStyle name="Input 3 3 2 4 2 3" xfId="23520"/>
    <cellStyle name="Input 3 3 2 4 2 3 2" xfId="39674"/>
    <cellStyle name="Input 3 3 2 4 2 4" xfId="17221"/>
    <cellStyle name="Input 3 3 2 4 3" xfId="3017"/>
    <cellStyle name="Input 3 3 2 4 3 2" xfId="34262"/>
    <cellStyle name="Input 3 3 2 4 3 2 2" xfId="49973"/>
    <cellStyle name="Input 3 3 2 4 3 3" xfId="25348"/>
    <cellStyle name="Input 3 3 2 4 3 3 2" xfId="41456"/>
    <cellStyle name="Input 3 3 2 4 3 4" xfId="9773"/>
    <cellStyle name="Input 3 3 2 4 4" xfId="3018"/>
    <cellStyle name="Input 3 3 2 4 4 2" xfId="28814"/>
    <cellStyle name="Input 3 3 2 4 4 2 2" xfId="44703"/>
    <cellStyle name="Input 3 3 2 4 4 3" xfId="21243"/>
    <cellStyle name="Input 3 3 2 4 4 3 2" xfId="37529"/>
    <cellStyle name="Input 3 3 2 4 4 4" xfId="13852"/>
    <cellStyle name="Input 3 3 2 4 5" xfId="27023"/>
    <cellStyle name="Input 3 3 2 4 5 2" xfId="43044"/>
    <cellStyle name="Input 3 3 2 4 6" xfId="19887"/>
    <cellStyle name="Input 3 3 2 4 6 2" xfId="36305"/>
    <cellStyle name="Input 3 3 2 4 7" xfId="10477"/>
    <cellStyle name="Input 3 3 2 5" xfId="3019"/>
    <cellStyle name="Input 3 3 2 5 2" xfId="3020"/>
    <cellStyle name="Input 3 3 2 5 2 2" xfId="32959"/>
    <cellStyle name="Input 3 3 2 5 2 2 2" xfId="48670"/>
    <cellStyle name="Input 3 3 2 5 2 3" xfId="24370"/>
    <cellStyle name="Input 3 3 2 5 2 3 2" xfId="40478"/>
    <cellStyle name="Input 3 3 2 5 2 4" xfId="12050"/>
    <cellStyle name="Input 3 3 2 5 3" xfId="3021"/>
    <cellStyle name="Input 3 3 2 5 3 2" xfId="29989"/>
    <cellStyle name="Input 3 3 2 5 3 2 2" xfId="45812"/>
    <cellStyle name="Input 3 3 2 5 3 3" xfId="22101"/>
    <cellStyle name="Input 3 3 2 5 3 3 2" xfId="38321"/>
    <cellStyle name="Input 3 3 2 5 3 4" xfId="16657"/>
    <cellStyle name="Input 3 3 2 5 4" xfId="28184"/>
    <cellStyle name="Input 3 3 2 5 4 2" xfId="44139"/>
    <cellStyle name="Input 3 3 2 5 5" xfId="20733"/>
    <cellStyle name="Input 3 3 2 5 5 2" xfId="37085"/>
    <cellStyle name="Input 3 3 2 5 6" xfId="17478"/>
    <cellStyle name="Input 3 3 2 6" xfId="3022"/>
    <cellStyle name="Input 3 3 2 6 2" xfId="3023"/>
    <cellStyle name="Input 3 3 2 6 2 2" xfId="33788"/>
    <cellStyle name="Input 3 3 2 6 2 2 2" xfId="49499"/>
    <cellStyle name="Input 3 3 2 6 2 3" xfId="24997"/>
    <cellStyle name="Input 3 3 2 6 2 3 2" xfId="41105"/>
    <cellStyle name="Input 3 3 2 6 2 4" xfId="14823"/>
    <cellStyle name="Input 3 3 2 6 3" xfId="3024"/>
    <cellStyle name="Input 3 3 2 6 3 2" xfId="31233"/>
    <cellStyle name="Input 3 3 2 6 3 2 2" xfId="47013"/>
    <cellStyle name="Input 3 3 2 6 3 3" xfId="23078"/>
    <cellStyle name="Input 3 3 2 6 3 3 2" xfId="39255"/>
    <cellStyle name="Input 3 3 2 6 3 4" xfId="14865"/>
    <cellStyle name="Input 3 3 2 6 4" xfId="26472"/>
    <cellStyle name="Input 3 3 2 6 4 2" xfId="42516"/>
    <cellStyle name="Input 3 3 2 6 5" xfId="19451"/>
    <cellStyle name="Input 3 3 2 6 5 2" xfId="35892"/>
    <cellStyle name="Input 3 3 2 6 6" xfId="12514"/>
    <cellStyle name="Input 3 3 2 7" xfId="3025"/>
    <cellStyle name="Input 3 3 2 7 2" xfId="30632"/>
    <cellStyle name="Input 3 3 2 7 2 2" xfId="46433"/>
    <cellStyle name="Input 3 3 2 7 3" xfId="22605"/>
    <cellStyle name="Input 3 3 2 7 3 2" xfId="38803"/>
    <cellStyle name="Input 3 3 2 7 4" xfId="10095"/>
    <cellStyle name="Input 3 3 2 8" xfId="25892"/>
    <cellStyle name="Input 3 3 2 8 2" xfId="41979"/>
    <cellStyle name="Input 3 3 2 9" xfId="18987"/>
    <cellStyle name="Input 3 3 2 9 2" xfId="35471"/>
    <cellStyle name="Input 3 3 3" xfId="3026"/>
    <cellStyle name="Input 3 3 3 2" xfId="3027"/>
    <cellStyle name="Input 3 3 3 2 2" xfId="3028"/>
    <cellStyle name="Input 3 3 3 2 2 2" xfId="31872"/>
    <cellStyle name="Input 3 3 3 2 2 2 2" xfId="47629"/>
    <cellStyle name="Input 3 3 3 2 2 3" xfId="23582"/>
    <cellStyle name="Input 3 3 3 2 2 3 2" xfId="39736"/>
    <cellStyle name="Input 3 3 3 2 2 4" xfId="16585"/>
    <cellStyle name="Input 3 3 3 2 3" xfId="3029"/>
    <cellStyle name="Input 3 3 3 2 3 2" xfId="30444"/>
    <cellStyle name="Input 3 3 3 2 3 2 2" xfId="46245"/>
    <cellStyle name="Input 3 3 3 2 3 3" xfId="22459"/>
    <cellStyle name="Input 3 3 3 2 3 3 2" xfId="38657"/>
    <cellStyle name="Input 3 3 3 2 3 4" xfId="14223"/>
    <cellStyle name="Input 3 3 3 2 4" xfId="3030"/>
    <cellStyle name="Input 3 3 3 2 4 2" xfId="28894"/>
    <cellStyle name="Input 3 3 3 2 4 2 2" xfId="44783"/>
    <cellStyle name="Input 3 3 3 2 4 3" xfId="21305"/>
    <cellStyle name="Input 3 3 3 2 4 3 2" xfId="37591"/>
    <cellStyle name="Input 3 3 3 2 4 4" xfId="13501"/>
    <cellStyle name="Input 3 3 3 2 5" xfId="27103"/>
    <cellStyle name="Input 3 3 3 2 5 2" xfId="43124"/>
    <cellStyle name="Input 3 3 3 2 6" xfId="19949"/>
    <cellStyle name="Input 3 3 3 2 6 2" xfId="36367"/>
    <cellStyle name="Input 3 3 3 2 7" xfId="15032"/>
    <cellStyle name="Input 3 3 3 3" xfId="3031"/>
    <cellStyle name="Input 3 3 3 3 2" xfId="3032"/>
    <cellStyle name="Input 3 3 3 3 2 2" xfId="32403"/>
    <cellStyle name="Input 3 3 3 3 2 2 2" xfId="48135"/>
    <cellStyle name="Input 3 3 3 3 2 3" xfId="23989"/>
    <cellStyle name="Input 3 3 3 3 2 3 2" xfId="40118"/>
    <cellStyle name="Input 3 3 3 3 2 4" xfId="13887"/>
    <cellStyle name="Input 3 3 3 3 3" xfId="3033"/>
    <cellStyle name="Input 3 3 3 3 3 2" xfId="32235"/>
    <cellStyle name="Input 3 3 3 3 3 2 2" xfId="47987"/>
    <cellStyle name="Input 3 3 3 3 3 3" xfId="23866"/>
    <cellStyle name="Input 3 3 3 3 3 3 2" xfId="40015"/>
    <cellStyle name="Input 3 3 3 3 3 4" xfId="10403"/>
    <cellStyle name="Input 3 3 3 3 4" xfId="3034"/>
    <cellStyle name="Input 3 3 3 3 4 2" xfId="29408"/>
    <cellStyle name="Input 3 3 3 3 4 2 2" xfId="45272"/>
    <cellStyle name="Input 3 3 3 3 4 3" xfId="21697"/>
    <cellStyle name="Input 3 3 3 3 4 3 2" xfId="37958"/>
    <cellStyle name="Input 3 3 3 3 4 4" xfId="13413"/>
    <cellStyle name="Input 3 3 3 3 5" xfId="27617"/>
    <cellStyle name="Input 3 3 3 3 5 2" xfId="43613"/>
    <cellStyle name="Input 3 3 3 3 6" xfId="20341"/>
    <cellStyle name="Input 3 3 3 3 6 2" xfId="36734"/>
    <cellStyle name="Input 3 3 3 3 7" xfId="13381"/>
    <cellStyle name="Input 3 3 3 4" xfId="3035"/>
    <cellStyle name="Input 3 3 3 4 2" xfId="3036"/>
    <cellStyle name="Input 3 3 3 4 2 2" xfId="33040"/>
    <cellStyle name="Input 3 3 3 4 2 2 2" xfId="48751"/>
    <cellStyle name="Input 3 3 3 4 2 3" xfId="24432"/>
    <cellStyle name="Input 3 3 3 4 2 3 2" xfId="40540"/>
    <cellStyle name="Input 3 3 3 4 2 4" xfId="14278"/>
    <cellStyle name="Input 3 3 3 4 3" xfId="3037"/>
    <cellStyle name="Input 3 3 3 4 3 2" xfId="30070"/>
    <cellStyle name="Input 3 3 3 4 3 2 2" xfId="45892"/>
    <cellStyle name="Input 3 3 3 4 3 3" xfId="22164"/>
    <cellStyle name="Input 3 3 3 4 3 3 2" xfId="38383"/>
    <cellStyle name="Input 3 3 3 4 3 4" xfId="13489"/>
    <cellStyle name="Input 3 3 3 4 4" xfId="28265"/>
    <cellStyle name="Input 3 3 3 4 4 2" xfId="44219"/>
    <cellStyle name="Input 3 3 3 4 5" xfId="20796"/>
    <cellStyle name="Input 3 3 3 4 5 2" xfId="37147"/>
    <cellStyle name="Input 3 3 3 4 6" xfId="10412"/>
    <cellStyle name="Input 3 3 3 5" xfId="3038"/>
    <cellStyle name="Input 3 3 3 5 2" xfId="3039"/>
    <cellStyle name="Input 3 3 3 5 2 2" xfId="33857"/>
    <cellStyle name="Input 3 3 3 5 2 2 2" xfId="49568"/>
    <cellStyle name="Input 3 3 3 5 2 3" xfId="25047"/>
    <cellStyle name="Input 3 3 3 5 2 3 2" xfId="41155"/>
    <cellStyle name="Input 3 3 3 5 2 4" xfId="12375"/>
    <cellStyle name="Input 3 3 3 5 3" xfId="3040"/>
    <cellStyle name="Input 3 3 3 5 3 2" xfId="31314"/>
    <cellStyle name="Input 3 3 3 5 3 2 2" xfId="47093"/>
    <cellStyle name="Input 3 3 3 5 3 3" xfId="23141"/>
    <cellStyle name="Input 3 3 3 5 3 3 2" xfId="39317"/>
    <cellStyle name="Input 3 3 3 5 3 4" xfId="17744"/>
    <cellStyle name="Input 3 3 3 5 4" xfId="26553"/>
    <cellStyle name="Input 3 3 3 5 4 2" xfId="42596"/>
    <cellStyle name="Input 3 3 3 5 5" xfId="19514"/>
    <cellStyle name="Input 3 3 3 5 5 2" xfId="35954"/>
    <cellStyle name="Input 3 3 3 5 6" xfId="13270"/>
    <cellStyle name="Input 3 3 3 6" xfId="3041"/>
    <cellStyle name="Input 3 3 3 6 2" xfId="30713"/>
    <cellStyle name="Input 3 3 3 6 2 2" xfId="46514"/>
    <cellStyle name="Input 3 3 3 6 3" xfId="22668"/>
    <cellStyle name="Input 3 3 3 6 3 2" xfId="38866"/>
    <cellStyle name="Input 3 3 3 6 4" xfId="15751"/>
    <cellStyle name="Input 3 3 3 7" xfId="25973"/>
    <cellStyle name="Input 3 3 3 7 2" xfId="42059"/>
    <cellStyle name="Input 3 3 3 8" xfId="19050"/>
    <cellStyle name="Input 3 3 3 8 2" xfId="35533"/>
    <cellStyle name="Input 3 3 3 9" xfId="17300"/>
    <cellStyle name="Input 3 3 4" xfId="3042"/>
    <cellStyle name="Input 3 3 4 2" xfId="3043"/>
    <cellStyle name="Input 3 3 4 2 2" xfId="3044"/>
    <cellStyle name="Input 3 3 4 2 2 2" xfId="32051"/>
    <cellStyle name="Input 3 3 4 2 2 2 2" xfId="47808"/>
    <cellStyle name="Input 3 3 4 2 2 3" xfId="23721"/>
    <cellStyle name="Input 3 3 4 2 2 3 2" xfId="39875"/>
    <cellStyle name="Input 3 3 4 2 2 4" xfId="17048"/>
    <cellStyle name="Input 3 3 4 2 3" xfId="3045"/>
    <cellStyle name="Input 3 3 4 2 3 2" xfId="34017"/>
    <cellStyle name="Input 3 3 4 2 3 2 2" xfId="49728"/>
    <cellStyle name="Input 3 3 4 2 3 3" xfId="25167"/>
    <cellStyle name="Input 3 3 4 2 3 3 2" xfId="41275"/>
    <cellStyle name="Input 3 3 4 2 3 4" xfId="16329"/>
    <cellStyle name="Input 3 3 4 2 4" xfId="3046"/>
    <cellStyle name="Input 3 3 4 2 4 2" xfId="29073"/>
    <cellStyle name="Input 3 3 4 2 4 2 2" xfId="44962"/>
    <cellStyle name="Input 3 3 4 2 4 3" xfId="21444"/>
    <cellStyle name="Input 3 3 4 2 4 3 2" xfId="37730"/>
    <cellStyle name="Input 3 3 4 2 4 4" xfId="14455"/>
    <cellStyle name="Input 3 3 4 2 5" xfId="27282"/>
    <cellStyle name="Input 3 3 4 2 5 2" xfId="43303"/>
    <cellStyle name="Input 3 3 4 2 6" xfId="20088"/>
    <cellStyle name="Input 3 3 4 2 6 2" xfId="36506"/>
    <cellStyle name="Input 3 3 4 2 7" xfId="14383"/>
    <cellStyle name="Input 3 3 4 3" xfId="3047"/>
    <cellStyle name="Input 3 3 4 3 2" xfId="3048"/>
    <cellStyle name="Input 3 3 4 3 2 2" xfId="32598"/>
    <cellStyle name="Input 3 3 4 3 2 2 2" xfId="48313"/>
    <cellStyle name="Input 3 3 4 3 2 3" xfId="24145"/>
    <cellStyle name="Input 3 3 4 3 2 3 2" xfId="40257"/>
    <cellStyle name="Input 3 3 4 3 2 4" xfId="10620"/>
    <cellStyle name="Input 3 3 4 3 3" xfId="3049"/>
    <cellStyle name="Input 3 3 4 3 3 2" xfId="33608"/>
    <cellStyle name="Input 3 3 4 3 3 2 2" xfId="49319"/>
    <cellStyle name="Input 3 3 4 3 3 3" xfId="24872"/>
    <cellStyle name="Input 3 3 4 3 3 3 2" xfId="40980"/>
    <cellStyle name="Input 3 3 4 3 3 4" xfId="12728"/>
    <cellStyle name="Input 3 3 4 3 4" xfId="3050"/>
    <cellStyle name="Input 3 3 4 3 4 2" xfId="29603"/>
    <cellStyle name="Input 3 3 4 3 4 2 2" xfId="45450"/>
    <cellStyle name="Input 3 3 4 3 4 3" xfId="21853"/>
    <cellStyle name="Input 3 3 4 3 4 3 2" xfId="38097"/>
    <cellStyle name="Input 3 3 4 3 4 4" xfId="15653"/>
    <cellStyle name="Input 3 3 4 3 5" xfId="27812"/>
    <cellStyle name="Input 3 3 4 3 5 2" xfId="43791"/>
    <cellStyle name="Input 3 3 4 3 6" xfId="20497"/>
    <cellStyle name="Input 3 3 4 3 6 2" xfId="36873"/>
    <cellStyle name="Input 3 3 4 3 7" xfId="18310"/>
    <cellStyle name="Input 3 3 4 4" xfId="3051"/>
    <cellStyle name="Input 3 3 4 4 2" xfId="3052"/>
    <cellStyle name="Input 3 3 4 4 2 2" xfId="33223"/>
    <cellStyle name="Input 3 3 4 4 2 2 2" xfId="48934"/>
    <cellStyle name="Input 3 3 4 4 2 3" xfId="24575"/>
    <cellStyle name="Input 3 3 4 4 2 3 2" xfId="40683"/>
    <cellStyle name="Input 3 3 4 4 2 4" xfId="15880"/>
    <cellStyle name="Input 3 3 4 4 3" xfId="3053"/>
    <cellStyle name="Input 3 3 4 4 3 2" xfId="30266"/>
    <cellStyle name="Input 3 3 4 4 3 2 2" xfId="46071"/>
    <cellStyle name="Input 3 3 4 4 3 3" xfId="22321"/>
    <cellStyle name="Input 3 3 4 4 3 3 2" xfId="38523"/>
    <cellStyle name="Input 3 3 4 4 3 4" xfId="10268"/>
    <cellStyle name="Input 3 3 4 4 4" xfId="28460"/>
    <cellStyle name="Input 3 3 4 4 4 2" xfId="44397"/>
    <cellStyle name="Input 3 3 4 4 5" xfId="20952"/>
    <cellStyle name="Input 3 3 4 4 5 2" xfId="37286"/>
    <cellStyle name="Input 3 3 4 4 6" xfId="13417"/>
    <cellStyle name="Input 3 3 4 5" xfId="3054"/>
    <cellStyle name="Input 3 3 4 5 2" xfId="3055"/>
    <cellStyle name="Input 3 3 4 5 2 2" xfId="34663"/>
    <cellStyle name="Input 3 3 4 5 2 2 2" xfId="50374"/>
    <cellStyle name="Input 3 3 4 5 2 3" xfId="25634"/>
    <cellStyle name="Input 3 3 4 5 2 3 2" xfId="41742"/>
    <cellStyle name="Input 3 3 4 5 2 4" xfId="35192"/>
    <cellStyle name="Input 3 3 4 5 3" xfId="3056"/>
    <cellStyle name="Input 3 3 4 5 3 2" xfId="31509"/>
    <cellStyle name="Input 3 3 4 5 3 2 2" xfId="47271"/>
    <cellStyle name="Input 3 3 4 5 3 3" xfId="23297"/>
    <cellStyle name="Input 3 3 4 5 3 3 2" xfId="39456"/>
    <cellStyle name="Input 3 3 4 5 3 4" xfId="11442"/>
    <cellStyle name="Input 3 3 4 5 4" xfId="26748"/>
    <cellStyle name="Input 3 3 4 5 4 2" xfId="42774"/>
    <cellStyle name="Input 3 3 4 5 5" xfId="19670"/>
    <cellStyle name="Input 3 3 4 5 5 2" xfId="36093"/>
    <cellStyle name="Input 3 3 4 5 6" xfId="16226"/>
    <cellStyle name="Input 3 3 4 6" xfId="3057"/>
    <cellStyle name="Input 3 3 4 6 2" xfId="30901"/>
    <cellStyle name="Input 3 3 4 6 2 2" xfId="46702"/>
    <cellStyle name="Input 3 3 4 6 3" xfId="22814"/>
    <cellStyle name="Input 3 3 4 6 3 2" xfId="39012"/>
    <cellStyle name="Input 3 3 4 6 4" xfId="15565"/>
    <cellStyle name="Input 3 3 4 7" xfId="26168"/>
    <cellStyle name="Input 3 3 4 7 2" xfId="42237"/>
    <cellStyle name="Input 3 3 4 8" xfId="19206"/>
    <cellStyle name="Input 3 3 4 8 2" xfId="35672"/>
    <cellStyle name="Input 3 3 4 9" xfId="10372"/>
    <cellStyle name="Input 3 3 5" xfId="3058"/>
    <cellStyle name="Input 3 3 5 2" xfId="3059"/>
    <cellStyle name="Input 3 3 5 2 2" xfId="31705"/>
    <cellStyle name="Input 3 3 5 2 2 2" xfId="47462"/>
    <cellStyle name="Input 3 3 5 2 3" xfId="23451"/>
    <cellStyle name="Input 3 3 5 2 3 2" xfId="39605"/>
    <cellStyle name="Input 3 3 5 2 4" xfId="17224"/>
    <cellStyle name="Input 3 3 5 3" xfId="3060"/>
    <cellStyle name="Input 3 3 5 3 2" xfId="34371"/>
    <cellStyle name="Input 3 3 5 3 2 2" xfId="50082"/>
    <cellStyle name="Input 3 3 5 3 3" xfId="25422"/>
    <cellStyle name="Input 3 3 5 3 3 2" xfId="41530"/>
    <cellStyle name="Input 3 3 5 3 4" xfId="34900"/>
    <cellStyle name="Input 3 3 5 4" xfId="3061"/>
    <cellStyle name="Input 3 3 5 4 2" xfId="28727"/>
    <cellStyle name="Input 3 3 5 4 2 2" xfId="44616"/>
    <cellStyle name="Input 3 3 5 4 3" xfId="21174"/>
    <cellStyle name="Input 3 3 5 4 3 2" xfId="37460"/>
    <cellStyle name="Input 3 3 5 4 4" xfId="13532"/>
    <cellStyle name="Input 3 3 5 5" xfId="26936"/>
    <cellStyle name="Input 3 3 5 5 2" xfId="42957"/>
    <cellStyle name="Input 3 3 5 6" xfId="19818"/>
    <cellStyle name="Input 3 3 5 6 2" xfId="36236"/>
    <cellStyle name="Input 3 3 5 7" xfId="14591"/>
    <cellStyle name="Input 3 3 6" xfId="3062"/>
    <cellStyle name="Input 3 3 6 2" xfId="3063"/>
    <cellStyle name="Input 3 3 6 2 2" xfId="32871"/>
    <cellStyle name="Input 3 3 6 2 2 2" xfId="48582"/>
    <cellStyle name="Input 3 3 6 2 3" xfId="24301"/>
    <cellStyle name="Input 3 3 6 2 3 2" xfId="40409"/>
    <cellStyle name="Input 3 3 6 2 4" xfId="12069"/>
    <cellStyle name="Input 3 3 6 3" xfId="3064"/>
    <cellStyle name="Input 3 3 6 3 2" xfId="29899"/>
    <cellStyle name="Input 3 3 6 3 2 2" xfId="45725"/>
    <cellStyle name="Input 3 3 6 3 3" xfId="22031"/>
    <cellStyle name="Input 3 3 6 3 3 2" xfId="38254"/>
    <cellStyle name="Input 3 3 6 3 4" xfId="14947"/>
    <cellStyle name="Input 3 3 6 4" xfId="28095"/>
    <cellStyle name="Input 3 3 6 4 2" xfId="44053"/>
    <cellStyle name="Input 3 3 6 5" xfId="20663"/>
    <cellStyle name="Input 3 3 6 5 2" xfId="37018"/>
    <cellStyle name="Input 3 3 6 6" xfId="18346"/>
    <cellStyle name="Input 3 3 7" xfId="3065"/>
    <cellStyle name="Input 3 3 7 2" xfId="3066"/>
    <cellStyle name="Input 3 3 7 2 2" xfId="34082"/>
    <cellStyle name="Input 3 3 7 2 2 2" xfId="49793"/>
    <cellStyle name="Input 3 3 7 2 3" xfId="25219"/>
    <cellStyle name="Input 3 3 7 2 3 2" xfId="41327"/>
    <cellStyle name="Input 3 3 7 2 4" xfId="10312"/>
    <cellStyle name="Input 3 3 7 3" xfId="3067"/>
    <cellStyle name="Input 3 3 7 3 2" xfId="31146"/>
    <cellStyle name="Input 3 3 7 3 2 2" xfId="46929"/>
    <cellStyle name="Input 3 3 7 3 3" xfId="23009"/>
    <cellStyle name="Input 3 3 7 3 3 2" xfId="39189"/>
    <cellStyle name="Input 3 3 7 3 4" xfId="16263"/>
    <cellStyle name="Input 3 3 7 4" xfId="26385"/>
    <cellStyle name="Input 3 3 7 4 2" xfId="42432"/>
    <cellStyle name="Input 3 3 7 5" xfId="19382"/>
    <cellStyle name="Input 3 3 7 5 2" xfId="35826"/>
    <cellStyle name="Input 3 3 7 6" xfId="16808"/>
    <cellStyle name="Input 3 3 8" xfId="3068"/>
    <cellStyle name="Input 3 3 8 2" xfId="30529"/>
    <cellStyle name="Input 3 3 8 2 2" xfId="46330"/>
    <cellStyle name="Input 3 3 8 3" xfId="22525"/>
    <cellStyle name="Input 3 3 8 3 2" xfId="38723"/>
    <cellStyle name="Input 3 3 8 4" xfId="17658"/>
    <cellStyle name="Input 3 3 9" xfId="25805"/>
    <cellStyle name="Input 3 3 9 2" xfId="41895"/>
    <cellStyle name="Input 3 4" xfId="3069"/>
    <cellStyle name="Input 3 4 10" xfId="11476"/>
    <cellStyle name="Input 3 4 2" xfId="3070"/>
    <cellStyle name="Input 3 4 2 2" xfId="3071"/>
    <cellStyle name="Input 3 4 2 2 2" xfId="3072"/>
    <cellStyle name="Input 3 4 2 2 2 2" xfId="31936"/>
    <cellStyle name="Input 3 4 2 2 2 2 2" xfId="47693"/>
    <cellStyle name="Input 3 4 2 2 2 3" xfId="23632"/>
    <cellStyle name="Input 3 4 2 2 2 3 2" xfId="39786"/>
    <cellStyle name="Input 3 4 2 2 2 4" xfId="10421"/>
    <cellStyle name="Input 3 4 2 2 3" xfId="3073"/>
    <cellStyle name="Input 3 4 2 2 3 2" xfId="34043"/>
    <cellStyle name="Input 3 4 2 2 3 2 2" xfId="49754"/>
    <cellStyle name="Input 3 4 2 2 3 3" xfId="25189"/>
    <cellStyle name="Input 3 4 2 2 3 3 2" xfId="41297"/>
    <cellStyle name="Input 3 4 2 2 3 4" xfId="12576"/>
    <cellStyle name="Input 3 4 2 2 4" xfId="3074"/>
    <cellStyle name="Input 3 4 2 2 4 2" xfId="28958"/>
    <cellStyle name="Input 3 4 2 2 4 2 2" xfId="44847"/>
    <cellStyle name="Input 3 4 2 2 4 3" xfId="21355"/>
    <cellStyle name="Input 3 4 2 2 4 3 2" xfId="37641"/>
    <cellStyle name="Input 3 4 2 2 4 4" xfId="10069"/>
    <cellStyle name="Input 3 4 2 2 5" xfId="27167"/>
    <cellStyle name="Input 3 4 2 2 5 2" xfId="43188"/>
    <cellStyle name="Input 3 4 2 2 6" xfId="19999"/>
    <cellStyle name="Input 3 4 2 2 6 2" xfId="36417"/>
    <cellStyle name="Input 3 4 2 2 7" xfId="18106"/>
    <cellStyle name="Input 3 4 2 3" xfId="3075"/>
    <cellStyle name="Input 3 4 2 3 2" xfId="3076"/>
    <cellStyle name="Input 3 4 2 3 2 2" xfId="32467"/>
    <cellStyle name="Input 3 4 2 3 2 2 2" xfId="48199"/>
    <cellStyle name="Input 3 4 2 3 2 3" xfId="24039"/>
    <cellStyle name="Input 3 4 2 3 2 3 2" xfId="40168"/>
    <cellStyle name="Input 3 4 2 3 2 4" xfId="10770"/>
    <cellStyle name="Input 3 4 2 3 3" xfId="3077"/>
    <cellStyle name="Input 3 4 2 3 3 2" xfId="33646"/>
    <cellStyle name="Input 3 4 2 3 3 2 2" xfId="49357"/>
    <cellStyle name="Input 3 4 2 3 3 3" xfId="24900"/>
    <cellStyle name="Input 3 4 2 3 3 3 2" xfId="41008"/>
    <cellStyle name="Input 3 4 2 3 3 4" xfId="15523"/>
    <cellStyle name="Input 3 4 2 3 4" xfId="3078"/>
    <cellStyle name="Input 3 4 2 3 4 2" xfId="29472"/>
    <cellStyle name="Input 3 4 2 3 4 2 2" xfId="45336"/>
    <cellStyle name="Input 3 4 2 3 4 3" xfId="21747"/>
    <cellStyle name="Input 3 4 2 3 4 3 2" xfId="38008"/>
    <cellStyle name="Input 3 4 2 3 4 4" xfId="16381"/>
    <cellStyle name="Input 3 4 2 3 5" xfId="27681"/>
    <cellStyle name="Input 3 4 2 3 5 2" xfId="43677"/>
    <cellStyle name="Input 3 4 2 3 6" xfId="20391"/>
    <cellStyle name="Input 3 4 2 3 6 2" xfId="36784"/>
    <cellStyle name="Input 3 4 2 3 7" xfId="15445"/>
    <cellStyle name="Input 3 4 2 4" xfId="3079"/>
    <cellStyle name="Input 3 4 2 4 2" xfId="3080"/>
    <cellStyle name="Input 3 4 2 4 2 2" xfId="33104"/>
    <cellStyle name="Input 3 4 2 4 2 2 2" xfId="48815"/>
    <cellStyle name="Input 3 4 2 4 2 3" xfId="24482"/>
    <cellStyle name="Input 3 4 2 4 2 3 2" xfId="40590"/>
    <cellStyle name="Input 3 4 2 4 2 4" xfId="16244"/>
    <cellStyle name="Input 3 4 2 4 3" xfId="3081"/>
    <cellStyle name="Input 3 4 2 4 3 2" xfId="30134"/>
    <cellStyle name="Input 3 4 2 4 3 2 2" xfId="45956"/>
    <cellStyle name="Input 3 4 2 4 3 3" xfId="22214"/>
    <cellStyle name="Input 3 4 2 4 3 3 2" xfId="38433"/>
    <cellStyle name="Input 3 4 2 4 3 4" xfId="13619"/>
    <cellStyle name="Input 3 4 2 4 4" xfId="28329"/>
    <cellStyle name="Input 3 4 2 4 4 2" xfId="44283"/>
    <cellStyle name="Input 3 4 2 4 5" xfId="20846"/>
    <cellStyle name="Input 3 4 2 4 5 2" xfId="37197"/>
    <cellStyle name="Input 3 4 2 4 6" xfId="13801"/>
    <cellStyle name="Input 3 4 2 5" xfId="3082"/>
    <cellStyle name="Input 3 4 2 5 2" xfId="3083"/>
    <cellStyle name="Input 3 4 2 5 2 2" xfId="33582"/>
    <cellStyle name="Input 3 4 2 5 2 2 2" xfId="49293"/>
    <cellStyle name="Input 3 4 2 5 2 3" xfId="24849"/>
    <cellStyle name="Input 3 4 2 5 2 3 2" xfId="40957"/>
    <cellStyle name="Input 3 4 2 5 2 4" xfId="16783"/>
    <cellStyle name="Input 3 4 2 5 3" xfId="3084"/>
    <cellStyle name="Input 3 4 2 5 3 2" xfId="31378"/>
    <cellStyle name="Input 3 4 2 5 3 2 2" xfId="47157"/>
    <cellStyle name="Input 3 4 2 5 3 3" xfId="23191"/>
    <cellStyle name="Input 3 4 2 5 3 3 2" xfId="39367"/>
    <cellStyle name="Input 3 4 2 5 3 4" xfId="15689"/>
    <cellStyle name="Input 3 4 2 5 4" xfId="26617"/>
    <cellStyle name="Input 3 4 2 5 4 2" xfId="42660"/>
    <cellStyle name="Input 3 4 2 5 5" xfId="19564"/>
    <cellStyle name="Input 3 4 2 5 5 2" xfId="36004"/>
    <cellStyle name="Input 3 4 2 5 6" xfId="13008"/>
    <cellStyle name="Input 3 4 2 6" xfId="3085"/>
    <cellStyle name="Input 3 4 2 6 2" xfId="30777"/>
    <cellStyle name="Input 3 4 2 6 2 2" xfId="46578"/>
    <cellStyle name="Input 3 4 2 6 3" xfId="22718"/>
    <cellStyle name="Input 3 4 2 6 3 2" xfId="38916"/>
    <cellStyle name="Input 3 4 2 6 4" xfId="12721"/>
    <cellStyle name="Input 3 4 2 7" xfId="26037"/>
    <cellStyle name="Input 3 4 2 7 2" xfId="42123"/>
    <cellStyle name="Input 3 4 2 8" xfId="19100"/>
    <cellStyle name="Input 3 4 2 8 2" xfId="35583"/>
    <cellStyle name="Input 3 4 2 9" xfId="12115"/>
    <cellStyle name="Input 3 4 3" xfId="3086"/>
    <cellStyle name="Input 3 4 3 2" xfId="3087"/>
    <cellStyle name="Input 3 4 3 2 2" xfId="3088"/>
    <cellStyle name="Input 3 4 3 2 2 2" xfId="32121"/>
    <cellStyle name="Input 3 4 3 2 2 2 2" xfId="47876"/>
    <cellStyle name="Input 3 4 3 2 2 3" xfId="23775"/>
    <cellStyle name="Input 3 4 3 2 2 3 2" xfId="39927"/>
    <cellStyle name="Input 3 4 3 2 2 4" xfId="13608"/>
    <cellStyle name="Input 3 4 3 2 3" xfId="3089"/>
    <cellStyle name="Input 3 4 3 2 3 2" xfId="33872"/>
    <cellStyle name="Input 3 4 3 2 3 2 2" xfId="49583"/>
    <cellStyle name="Input 3 4 3 2 3 3" xfId="25061"/>
    <cellStyle name="Input 3 4 3 2 3 3 2" xfId="41169"/>
    <cellStyle name="Input 3 4 3 2 3 4" xfId="12110"/>
    <cellStyle name="Input 3 4 3 2 4" xfId="3090"/>
    <cellStyle name="Input 3 4 3 2 4 2" xfId="29142"/>
    <cellStyle name="Input 3 4 3 2 4 2 2" xfId="45029"/>
    <cellStyle name="Input 3 4 3 2 4 3" xfId="21498"/>
    <cellStyle name="Input 3 4 3 2 4 3 2" xfId="37782"/>
    <cellStyle name="Input 3 4 3 2 4 4" xfId="17169"/>
    <cellStyle name="Input 3 4 3 2 5" xfId="27351"/>
    <cellStyle name="Input 3 4 3 2 5 2" xfId="43370"/>
    <cellStyle name="Input 3 4 3 2 6" xfId="20142"/>
    <cellStyle name="Input 3 4 3 2 6 2" xfId="36558"/>
    <cellStyle name="Input 3 4 3 2 7" xfId="14074"/>
    <cellStyle name="Input 3 4 3 3" xfId="3091"/>
    <cellStyle name="Input 3 4 3 3 2" xfId="3092"/>
    <cellStyle name="Input 3 4 3 3 2 2" xfId="32665"/>
    <cellStyle name="Input 3 4 3 3 2 2 2" xfId="48377"/>
    <cellStyle name="Input 3 4 3 3 2 3" xfId="24198"/>
    <cellStyle name="Input 3 4 3 3 2 3 2" xfId="40307"/>
    <cellStyle name="Input 3 4 3 3 2 4" xfId="13525"/>
    <cellStyle name="Input 3 4 3 3 3" xfId="3093"/>
    <cellStyle name="Input 3 4 3 3 3 2" xfId="33668"/>
    <cellStyle name="Input 3 4 3 3 3 2 2" xfId="49379"/>
    <cellStyle name="Input 3 4 3 3 3 3" xfId="24912"/>
    <cellStyle name="Input 3 4 3 3 3 3 2" xfId="41020"/>
    <cellStyle name="Input 3 4 3 3 3 4" xfId="17685"/>
    <cellStyle name="Input 3 4 3 3 4" xfId="3094"/>
    <cellStyle name="Input 3 4 3 3 4 2" xfId="29670"/>
    <cellStyle name="Input 3 4 3 3 4 2 2" xfId="45514"/>
    <cellStyle name="Input 3 4 3 3 4 3" xfId="21906"/>
    <cellStyle name="Input 3 4 3 3 4 3 2" xfId="38147"/>
    <cellStyle name="Input 3 4 3 3 4 4" xfId="15239"/>
    <cellStyle name="Input 3 4 3 3 5" xfId="27879"/>
    <cellStyle name="Input 3 4 3 3 5 2" xfId="43855"/>
    <cellStyle name="Input 3 4 3 3 6" xfId="20550"/>
    <cellStyle name="Input 3 4 3 3 6 2" xfId="36923"/>
    <cellStyle name="Input 3 4 3 3 7" xfId="16169"/>
    <cellStyle name="Input 3 4 3 4" xfId="3095"/>
    <cellStyle name="Input 3 4 3 4 2" xfId="3096"/>
    <cellStyle name="Input 3 4 3 4 2 2" xfId="33291"/>
    <cellStyle name="Input 3 4 3 4 2 2 2" xfId="49002"/>
    <cellStyle name="Input 3 4 3 4 2 3" xfId="24629"/>
    <cellStyle name="Input 3 4 3 4 2 3 2" xfId="40737"/>
    <cellStyle name="Input 3 4 3 4 2 4" xfId="13907"/>
    <cellStyle name="Input 3 4 3 4 3" xfId="3097"/>
    <cellStyle name="Input 3 4 3 4 3 2" xfId="30339"/>
    <cellStyle name="Input 3 4 3 4 3 2 2" xfId="46141"/>
    <cellStyle name="Input 3 4 3 4 3 3" xfId="22379"/>
    <cellStyle name="Input 3 4 3 4 3 3 2" xfId="38578"/>
    <cellStyle name="Input 3 4 3 4 3 4" xfId="11557"/>
    <cellStyle name="Input 3 4 3 4 4" xfId="28529"/>
    <cellStyle name="Input 3 4 3 4 4 2" xfId="44463"/>
    <cellStyle name="Input 3 4 3 4 5" xfId="21007"/>
    <cellStyle name="Input 3 4 3 4 5 2" xfId="37338"/>
    <cellStyle name="Input 3 4 3 4 6" xfId="16959"/>
    <cellStyle name="Input 3 4 3 5" xfId="3098"/>
    <cellStyle name="Input 3 4 3 5 2" xfId="3099"/>
    <cellStyle name="Input 3 4 3 5 2 2" xfId="33759"/>
    <cellStyle name="Input 3 4 3 5 2 2 2" xfId="49470"/>
    <cellStyle name="Input 3 4 3 5 2 3" xfId="24978"/>
    <cellStyle name="Input 3 4 3 5 2 3 2" xfId="41086"/>
    <cellStyle name="Input 3 4 3 5 2 4" xfId="11851"/>
    <cellStyle name="Input 3 4 3 5 3" xfId="3100"/>
    <cellStyle name="Input 3 4 3 5 3 2" xfId="31576"/>
    <cellStyle name="Input 3 4 3 5 3 2 2" xfId="47335"/>
    <cellStyle name="Input 3 4 3 5 3 3" xfId="23350"/>
    <cellStyle name="Input 3 4 3 5 3 3 2" xfId="39506"/>
    <cellStyle name="Input 3 4 3 5 3 4" xfId="16437"/>
    <cellStyle name="Input 3 4 3 5 4" xfId="26815"/>
    <cellStyle name="Input 3 4 3 5 4 2" xfId="42838"/>
    <cellStyle name="Input 3 4 3 5 5" xfId="19723"/>
    <cellStyle name="Input 3 4 3 5 5 2" xfId="36143"/>
    <cellStyle name="Input 3 4 3 5 6" xfId="10668"/>
    <cellStyle name="Input 3 4 3 6" xfId="3101"/>
    <cellStyle name="Input 3 4 3 6 2" xfId="30980"/>
    <cellStyle name="Input 3 4 3 6 2 2" xfId="46781"/>
    <cellStyle name="Input 3 4 3 6 3" xfId="22875"/>
    <cellStyle name="Input 3 4 3 6 3 2" xfId="39073"/>
    <cellStyle name="Input 3 4 3 6 4" xfId="9914"/>
    <cellStyle name="Input 3 4 3 7" xfId="26235"/>
    <cellStyle name="Input 3 4 3 7 2" xfId="42301"/>
    <cellStyle name="Input 3 4 3 8" xfId="19259"/>
    <cellStyle name="Input 3 4 3 8 2" xfId="35722"/>
    <cellStyle name="Input 3 4 3 9" xfId="11885"/>
    <cellStyle name="Input 3 4 4" xfId="3102"/>
    <cellStyle name="Input 3 4 4 2" xfId="3103"/>
    <cellStyle name="Input 3 4 4 2 2" xfId="31772"/>
    <cellStyle name="Input 3 4 4 2 2 2" xfId="47529"/>
    <cellStyle name="Input 3 4 4 2 3" xfId="23504"/>
    <cellStyle name="Input 3 4 4 2 3 2" xfId="39658"/>
    <cellStyle name="Input 3 4 4 2 4" xfId="11906"/>
    <cellStyle name="Input 3 4 4 3" xfId="3104"/>
    <cellStyle name="Input 3 4 4 3 2" xfId="33801"/>
    <cellStyle name="Input 3 4 4 3 2 2" xfId="49512"/>
    <cellStyle name="Input 3 4 4 3 3" xfId="25005"/>
    <cellStyle name="Input 3 4 4 3 3 2" xfId="41113"/>
    <cellStyle name="Input 3 4 4 3 4" xfId="16250"/>
    <cellStyle name="Input 3 4 4 4" xfId="3105"/>
    <cellStyle name="Input 3 4 4 4 2" xfId="28794"/>
    <cellStyle name="Input 3 4 4 4 2 2" xfId="44683"/>
    <cellStyle name="Input 3 4 4 4 3" xfId="21227"/>
    <cellStyle name="Input 3 4 4 4 3 2" xfId="37513"/>
    <cellStyle name="Input 3 4 4 4 4" xfId="18137"/>
    <cellStyle name="Input 3 4 4 5" xfId="27003"/>
    <cellStyle name="Input 3 4 4 5 2" xfId="43024"/>
    <cellStyle name="Input 3 4 4 6" xfId="19871"/>
    <cellStyle name="Input 3 4 4 6 2" xfId="36289"/>
    <cellStyle name="Input 3 4 4 7" xfId="17704"/>
    <cellStyle name="Input 3 4 5" xfId="3106"/>
    <cellStyle name="Input 3 4 5 2" xfId="3107"/>
    <cellStyle name="Input 3 4 5 2 2" xfId="32939"/>
    <cellStyle name="Input 3 4 5 2 2 2" xfId="48650"/>
    <cellStyle name="Input 3 4 5 2 3" xfId="24354"/>
    <cellStyle name="Input 3 4 5 2 3 2" xfId="40462"/>
    <cellStyle name="Input 3 4 5 2 4" xfId="15066"/>
    <cellStyle name="Input 3 4 5 3" xfId="3108"/>
    <cellStyle name="Input 3 4 5 3 2" xfId="29969"/>
    <cellStyle name="Input 3 4 5 3 2 2" xfId="45792"/>
    <cellStyle name="Input 3 4 5 3 3" xfId="22085"/>
    <cellStyle name="Input 3 4 5 3 3 2" xfId="38305"/>
    <cellStyle name="Input 3 4 5 3 4" xfId="17347"/>
    <cellStyle name="Input 3 4 5 4" xfId="28164"/>
    <cellStyle name="Input 3 4 5 4 2" xfId="44119"/>
    <cellStyle name="Input 3 4 5 5" xfId="20717"/>
    <cellStyle name="Input 3 4 5 5 2" xfId="37069"/>
    <cellStyle name="Input 3 4 5 6" xfId="14537"/>
    <cellStyle name="Input 3 4 6" xfId="3109"/>
    <cellStyle name="Input 3 4 6 2" xfId="3110"/>
    <cellStyle name="Input 3 4 6 2 2" xfId="33870"/>
    <cellStyle name="Input 3 4 6 2 2 2" xfId="49581"/>
    <cellStyle name="Input 3 4 6 2 3" xfId="25059"/>
    <cellStyle name="Input 3 4 6 2 3 2" xfId="41167"/>
    <cellStyle name="Input 3 4 6 2 4" xfId="17394"/>
    <cellStyle name="Input 3 4 6 3" xfId="3111"/>
    <cellStyle name="Input 3 4 6 3 2" xfId="31213"/>
    <cellStyle name="Input 3 4 6 3 2 2" xfId="46993"/>
    <cellStyle name="Input 3 4 6 3 3" xfId="23062"/>
    <cellStyle name="Input 3 4 6 3 3 2" xfId="39239"/>
    <cellStyle name="Input 3 4 6 3 4" xfId="14373"/>
    <cellStyle name="Input 3 4 6 4" xfId="26452"/>
    <cellStyle name="Input 3 4 6 4 2" xfId="42496"/>
    <cellStyle name="Input 3 4 6 5" xfId="19435"/>
    <cellStyle name="Input 3 4 6 5 2" xfId="35876"/>
    <cellStyle name="Input 3 4 6 6" xfId="14907"/>
    <cellStyle name="Input 3 4 7" xfId="3112"/>
    <cellStyle name="Input 3 4 7 2" xfId="30611"/>
    <cellStyle name="Input 3 4 7 2 2" xfId="46412"/>
    <cellStyle name="Input 3 4 7 3" xfId="22588"/>
    <cellStyle name="Input 3 4 7 3 2" xfId="38786"/>
    <cellStyle name="Input 3 4 7 4" xfId="13348"/>
    <cellStyle name="Input 3 4 8" xfId="25872"/>
    <cellStyle name="Input 3 4 8 2" xfId="41959"/>
    <cellStyle name="Input 3 4 9" xfId="18971"/>
    <cellStyle name="Input 3 4 9 2" xfId="35455"/>
    <cellStyle name="Input 3 5" xfId="3113"/>
    <cellStyle name="Input 3 5 2" xfId="3114"/>
    <cellStyle name="Input 3 5 2 2" xfId="3115"/>
    <cellStyle name="Input 3 5 2 2 2" xfId="31854"/>
    <cellStyle name="Input 3 5 2 2 2 2" xfId="47611"/>
    <cellStyle name="Input 3 5 2 2 3" xfId="23568"/>
    <cellStyle name="Input 3 5 2 2 3 2" xfId="39722"/>
    <cellStyle name="Input 3 5 2 2 4" xfId="16858"/>
    <cellStyle name="Input 3 5 2 3" xfId="3116"/>
    <cellStyle name="Input 3 5 2 3 2" xfId="30449"/>
    <cellStyle name="Input 3 5 2 3 2 2" xfId="46250"/>
    <cellStyle name="Input 3 5 2 3 3" xfId="22463"/>
    <cellStyle name="Input 3 5 2 3 3 2" xfId="38661"/>
    <cellStyle name="Input 3 5 2 3 4" xfId="14221"/>
    <cellStyle name="Input 3 5 2 4" xfId="3117"/>
    <cellStyle name="Input 3 5 2 4 2" xfId="28876"/>
    <cellStyle name="Input 3 5 2 4 2 2" xfId="44765"/>
    <cellStyle name="Input 3 5 2 4 3" xfId="21291"/>
    <cellStyle name="Input 3 5 2 4 3 2" xfId="37577"/>
    <cellStyle name="Input 3 5 2 4 4" xfId="16374"/>
    <cellStyle name="Input 3 5 2 5" xfId="27085"/>
    <cellStyle name="Input 3 5 2 5 2" xfId="43106"/>
    <cellStyle name="Input 3 5 2 6" xfId="19935"/>
    <cellStyle name="Input 3 5 2 6 2" xfId="36353"/>
    <cellStyle name="Input 3 5 2 7" xfId="16293"/>
    <cellStyle name="Input 3 5 3" xfId="3118"/>
    <cellStyle name="Input 3 5 3 2" xfId="3119"/>
    <cellStyle name="Input 3 5 3 2 2" xfId="32385"/>
    <cellStyle name="Input 3 5 3 2 2 2" xfId="48117"/>
    <cellStyle name="Input 3 5 3 2 3" xfId="23975"/>
    <cellStyle name="Input 3 5 3 2 3 2" xfId="40104"/>
    <cellStyle name="Input 3 5 3 2 4" xfId="15377"/>
    <cellStyle name="Input 3 5 3 3" xfId="3120"/>
    <cellStyle name="Input 3 5 3 3 2" xfId="33551"/>
    <cellStyle name="Input 3 5 3 3 2 2" xfId="49262"/>
    <cellStyle name="Input 3 5 3 3 3" xfId="24825"/>
    <cellStyle name="Input 3 5 3 3 3 2" xfId="40933"/>
    <cellStyle name="Input 3 5 3 3 4" xfId="15085"/>
    <cellStyle name="Input 3 5 3 4" xfId="3121"/>
    <cellStyle name="Input 3 5 3 4 2" xfId="29390"/>
    <cellStyle name="Input 3 5 3 4 2 2" xfId="45254"/>
    <cellStyle name="Input 3 5 3 4 3" xfId="21683"/>
    <cellStyle name="Input 3 5 3 4 3 2" xfId="37944"/>
    <cellStyle name="Input 3 5 3 4 4" xfId="16737"/>
    <cellStyle name="Input 3 5 3 5" xfId="27599"/>
    <cellStyle name="Input 3 5 3 5 2" xfId="43595"/>
    <cellStyle name="Input 3 5 3 6" xfId="20327"/>
    <cellStyle name="Input 3 5 3 6 2" xfId="36720"/>
    <cellStyle name="Input 3 5 3 7" xfId="12195"/>
    <cellStyle name="Input 3 5 4" xfId="3122"/>
    <cellStyle name="Input 3 5 4 2" xfId="3123"/>
    <cellStyle name="Input 3 5 4 2 2" xfId="33022"/>
    <cellStyle name="Input 3 5 4 2 2 2" xfId="48733"/>
    <cellStyle name="Input 3 5 4 2 3" xfId="24418"/>
    <cellStyle name="Input 3 5 4 2 3 2" xfId="40526"/>
    <cellStyle name="Input 3 5 4 2 4" xfId="11457"/>
    <cellStyle name="Input 3 5 4 3" xfId="3124"/>
    <cellStyle name="Input 3 5 4 3 2" xfId="30052"/>
    <cellStyle name="Input 3 5 4 3 2 2" xfId="45874"/>
    <cellStyle name="Input 3 5 4 3 3" xfId="22150"/>
    <cellStyle name="Input 3 5 4 3 3 2" xfId="38369"/>
    <cellStyle name="Input 3 5 4 3 4" xfId="16931"/>
    <cellStyle name="Input 3 5 4 4" xfId="28247"/>
    <cellStyle name="Input 3 5 4 4 2" xfId="44201"/>
    <cellStyle name="Input 3 5 4 5" xfId="20782"/>
    <cellStyle name="Input 3 5 4 5 2" xfId="37133"/>
    <cellStyle name="Input 3 5 4 6" xfId="15437"/>
    <cellStyle name="Input 3 5 5" xfId="3125"/>
    <cellStyle name="Input 3 5 5 2" xfId="3126"/>
    <cellStyle name="Input 3 5 5 2 2" xfId="33899"/>
    <cellStyle name="Input 3 5 5 2 2 2" xfId="49610"/>
    <cellStyle name="Input 3 5 5 2 3" xfId="25080"/>
    <cellStyle name="Input 3 5 5 2 3 2" xfId="41188"/>
    <cellStyle name="Input 3 5 5 2 4" xfId="16623"/>
    <cellStyle name="Input 3 5 5 3" xfId="3127"/>
    <cellStyle name="Input 3 5 5 3 2" xfId="31296"/>
    <cellStyle name="Input 3 5 5 3 2 2" xfId="47075"/>
    <cellStyle name="Input 3 5 5 3 3" xfId="23127"/>
    <cellStyle name="Input 3 5 5 3 3 2" xfId="39303"/>
    <cellStyle name="Input 3 5 5 3 4" xfId="14953"/>
    <cellStyle name="Input 3 5 5 4" xfId="26535"/>
    <cellStyle name="Input 3 5 5 4 2" xfId="42578"/>
    <cellStyle name="Input 3 5 5 5" xfId="19500"/>
    <cellStyle name="Input 3 5 5 5 2" xfId="35940"/>
    <cellStyle name="Input 3 5 5 6" xfId="17200"/>
    <cellStyle name="Input 3 5 6" xfId="3128"/>
    <cellStyle name="Input 3 5 6 2" xfId="30695"/>
    <cellStyle name="Input 3 5 6 2 2" xfId="46496"/>
    <cellStyle name="Input 3 5 6 3" xfId="22654"/>
    <cellStyle name="Input 3 5 6 3 2" xfId="38852"/>
    <cellStyle name="Input 3 5 6 4" xfId="13230"/>
    <cellStyle name="Input 3 5 7" xfId="25955"/>
    <cellStyle name="Input 3 5 7 2" xfId="42041"/>
    <cellStyle name="Input 3 5 8" xfId="19036"/>
    <cellStyle name="Input 3 5 8 2" xfId="35519"/>
    <cellStyle name="Input 3 5 9" xfId="13575"/>
    <cellStyle name="Input 3 6" xfId="3129"/>
    <cellStyle name="Input 3 6 2" xfId="3130"/>
    <cellStyle name="Input 3 6 2 2" xfId="3131"/>
    <cellStyle name="Input 3 6 2 2 2" xfId="32030"/>
    <cellStyle name="Input 3 6 2 2 2 2" xfId="47787"/>
    <cellStyle name="Input 3 6 2 2 3" xfId="23705"/>
    <cellStyle name="Input 3 6 2 2 3 2" xfId="39859"/>
    <cellStyle name="Input 3 6 2 2 4" xfId="12510"/>
    <cellStyle name="Input 3 6 2 3" xfId="3132"/>
    <cellStyle name="Input 3 6 2 3 2" xfId="34350"/>
    <cellStyle name="Input 3 6 2 3 2 2" xfId="50061"/>
    <cellStyle name="Input 3 6 2 3 3" xfId="25409"/>
    <cellStyle name="Input 3 6 2 3 3 2" xfId="41517"/>
    <cellStyle name="Input 3 6 2 3 4" xfId="34879"/>
    <cellStyle name="Input 3 6 2 4" xfId="3133"/>
    <cellStyle name="Input 3 6 2 4 2" xfId="29052"/>
    <cellStyle name="Input 3 6 2 4 2 2" xfId="44941"/>
    <cellStyle name="Input 3 6 2 4 3" xfId="21428"/>
    <cellStyle name="Input 3 6 2 4 3 2" xfId="37714"/>
    <cellStyle name="Input 3 6 2 4 4" xfId="10887"/>
    <cellStyle name="Input 3 6 2 5" xfId="27261"/>
    <cellStyle name="Input 3 6 2 5 2" xfId="43282"/>
    <cellStyle name="Input 3 6 2 6" xfId="20072"/>
    <cellStyle name="Input 3 6 2 6 2" xfId="36490"/>
    <cellStyle name="Input 3 6 2 7" xfId="13061"/>
    <cellStyle name="Input 3 6 3" xfId="3134"/>
    <cellStyle name="Input 3 6 3 2" xfId="3135"/>
    <cellStyle name="Input 3 6 3 2 2" xfId="32570"/>
    <cellStyle name="Input 3 6 3 2 2 2" xfId="48292"/>
    <cellStyle name="Input 3 6 3 2 3" xfId="24122"/>
    <cellStyle name="Input 3 6 3 2 3 2" xfId="40241"/>
    <cellStyle name="Input 3 6 3 2 4" xfId="16009"/>
    <cellStyle name="Input 3 6 3 3" xfId="3136"/>
    <cellStyle name="Input 3 6 3 3 2" xfId="33605"/>
    <cellStyle name="Input 3 6 3 3 2 2" xfId="49316"/>
    <cellStyle name="Input 3 6 3 3 3" xfId="24869"/>
    <cellStyle name="Input 3 6 3 3 3 2" xfId="40977"/>
    <cellStyle name="Input 3 6 3 3 4" xfId="11136"/>
    <cellStyle name="Input 3 6 3 4" xfId="3137"/>
    <cellStyle name="Input 3 6 3 4 2" xfId="29575"/>
    <cellStyle name="Input 3 6 3 4 2 2" xfId="45429"/>
    <cellStyle name="Input 3 6 3 4 3" xfId="21830"/>
    <cellStyle name="Input 3 6 3 4 3 2" xfId="38081"/>
    <cellStyle name="Input 3 6 3 4 4" xfId="15217"/>
    <cellStyle name="Input 3 6 3 5" xfId="27784"/>
    <cellStyle name="Input 3 6 3 5 2" xfId="43770"/>
    <cellStyle name="Input 3 6 3 6" xfId="20474"/>
    <cellStyle name="Input 3 6 3 6 2" xfId="36857"/>
    <cellStyle name="Input 3 6 3 7" xfId="16132"/>
    <cellStyle name="Input 3 6 4" xfId="3138"/>
    <cellStyle name="Input 3 6 4 2" xfId="3139"/>
    <cellStyle name="Input 3 6 4 2 2" xfId="33200"/>
    <cellStyle name="Input 3 6 4 2 2 2" xfId="48911"/>
    <cellStyle name="Input 3 6 4 2 3" xfId="24558"/>
    <cellStyle name="Input 3 6 4 2 3 2" xfId="40666"/>
    <cellStyle name="Input 3 6 4 2 4" xfId="14520"/>
    <cellStyle name="Input 3 6 4 3" xfId="3140"/>
    <cellStyle name="Input 3 6 4 3 2" xfId="30237"/>
    <cellStyle name="Input 3 6 4 3 2 2" xfId="46049"/>
    <cellStyle name="Input 3 6 4 3 3" xfId="22297"/>
    <cellStyle name="Input 3 6 4 3 3 2" xfId="38506"/>
    <cellStyle name="Input 3 6 4 3 4" xfId="12599"/>
    <cellStyle name="Input 3 6 4 4" xfId="28432"/>
    <cellStyle name="Input 3 6 4 4 2" xfId="44376"/>
    <cellStyle name="Input 3 6 4 5" xfId="20929"/>
    <cellStyle name="Input 3 6 4 5 2" xfId="37270"/>
    <cellStyle name="Input 3 6 4 6" xfId="10318"/>
    <cellStyle name="Input 3 6 5" xfId="3141"/>
    <cellStyle name="Input 3 6 5 2" xfId="3142"/>
    <cellStyle name="Input 3 6 5 2 2" xfId="34257"/>
    <cellStyle name="Input 3 6 5 2 2 2" xfId="49968"/>
    <cellStyle name="Input 3 6 5 2 3" xfId="25344"/>
    <cellStyle name="Input 3 6 5 2 3 2" xfId="41452"/>
    <cellStyle name="Input 3 6 5 2 4" xfId="9879"/>
    <cellStyle name="Input 3 6 5 3" xfId="3143"/>
    <cellStyle name="Input 3 6 5 3 2" xfId="31481"/>
    <cellStyle name="Input 3 6 5 3 2 2" xfId="47250"/>
    <cellStyle name="Input 3 6 5 3 3" xfId="23274"/>
    <cellStyle name="Input 3 6 5 3 3 2" xfId="39440"/>
    <cellStyle name="Input 3 6 5 3 4" xfId="17909"/>
    <cellStyle name="Input 3 6 5 4" xfId="26720"/>
    <cellStyle name="Input 3 6 5 4 2" xfId="42753"/>
    <cellStyle name="Input 3 6 5 5" xfId="19647"/>
    <cellStyle name="Input 3 6 5 5 2" xfId="36077"/>
    <cellStyle name="Input 3 6 5 6" xfId="17897"/>
    <cellStyle name="Input 3 6 6" xfId="3144"/>
    <cellStyle name="Input 3 6 6 2" xfId="30874"/>
    <cellStyle name="Input 3 6 6 2 2" xfId="46675"/>
    <cellStyle name="Input 3 6 6 3" xfId="22793"/>
    <cellStyle name="Input 3 6 6 3 2" xfId="38991"/>
    <cellStyle name="Input 3 6 6 4" xfId="10414"/>
    <cellStyle name="Input 3 6 7" xfId="26140"/>
    <cellStyle name="Input 3 6 7 2" xfId="42216"/>
    <cellStyle name="Input 3 6 8" xfId="19183"/>
    <cellStyle name="Input 3 6 8 2" xfId="35656"/>
    <cellStyle name="Input 3 6 9" xfId="16268"/>
    <cellStyle name="Input 3 7" xfId="3145"/>
    <cellStyle name="Input 3 7 2" xfId="3146"/>
    <cellStyle name="Input 3 7 2 2" xfId="31121"/>
    <cellStyle name="Input 3 7 2 2 2" xfId="46911"/>
    <cellStyle name="Input 3 7 2 3" xfId="22988"/>
    <cellStyle name="Input 3 7 2 3 2" xfId="39175"/>
    <cellStyle name="Input 3 7 2 4" xfId="14933"/>
    <cellStyle name="Input 3 7 3" xfId="3147"/>
    <cellStyle name="Input 3 7 3 2" xfId="33822"/>
    <cellStyle name="Input 3 7 3 2 2" xfId="49533"/>
    <cellStyle name="Input 3 7 3 3" xfId="25023"/>
    <cellStyle name="Input 3 7 3 3 2" xfId="41131"/>
    <cellStyle name="Input 3 7 3 4" xfId="15368"/>
    <cellStyle name="Input 3 7 4" xfId="3148"/>
    <cellStyle name="Input 3 7 4 2" xfId="18614"/>
    <cellStyle name="Input 3 7 4 2 2" xfId="28650"/>
    <cellStyle name="Input 3 7 4 2 2 2" xfId="44572"/>
    <cellStyle name="Input 3 7 4 2 3" xfId="35368"/>
    <cellStyle name="Input 3 7 4 3" xfId="21106"/>
    <cellStyle name="Input 3 7 4 3 2" xfId="37425"/>
    <cellStyle name="Input 3 7 4 4" xfId="16521"/>
    <cellStyle name="Input 3 7 5" xfId="26360"/>
    <cellStyle name="Input 3 7 5 2" xfId="42414"/>
    <cellStyle name="Input 3 7 6" xfId="19361"/>
    <cellStyle name="Input 3 7 6 2" xfId="35812"/>
    <cellStyle name="Input 3 7 7" xfId="11800"/>
    <cellStyle name="Input 3 8" xfId="3149"/>
    <cellStyle name="Input 3 8 2" xfId="3150"/>
    <cellStyle name="Input 3 8 2 2" xfId="31678"/>
    <cellStyle name="Input 3 8 2 2 2" xfId="47436"/>
    <cellStyle name="Input 3 8 2 3" xfId="23430"/>
    <cellStyle name="Input 3 8 2 3 2" xfId="39585"/>
    <cellStyle name="Input 3 8 2 4" xfId="16251"/>
    <cellStyle name="Input 3 8 3" xfId="3151"/>
    <cellStyle name="Input 3 8 3 2" xfId="34202"/>
    <cellStyle name="Input 3 8 3 2 2" xfId="49913"/>
    <cellStyle name="Input 3 8 3 3" xfId="25303"/>
    <cellStyle name="Input 3 8 3 3 2" xfId="41411"/>
    <cellStyle name="Input 3 8 3 4" xfId="10359"/>
    <cellStyle name="Input 3 8 4" xfId="3152"/>
    <cellStyle name="Input 3 8 4 2" xfId="28704"/>
    <cellStyle name="Input 3 8 4 2 2" xfId="44594"/>
    <cellStyle name="Input 3 8 4 3" xfId="21156"/>
    <cellStyle name="Input 3 8 4 3 2" xfId="37443"/>
    <cellStyle name="Input 3 8 4 4" xfId="17804"/>
    <cellStyle name="Input 3 8 5" xfId="26913"/>
    <cellStyle name="Input 3 8 5 2" xfId="42935"/>
    <cellStyle name="Input 3 8 6" xfId="19800"/>
    <cellStyle name="Input 3 8 6 2" xfId="36219"/>
    <cellStyle name="Input 3 8 7" xfId="16943"/>
    <cellStyle name="Input 3 9" xfId="3153"/>
    <cellStyle name="Input 3 9 2" xfId="3154"/>
    <cellStyle name="Input 3 9 2 2" xfId="32849"/>
    <cellStyle name="Input 3 9 2 2 2" xfId="48560"/>
    <cellStyle name="Input 3 9 2 3" xfId="24284"/>
    <cellStyle name="Input 3 9 2 3 2" xfId="40392"/>
    <cellStyle name="Input 3 9 2 4" xfId="10039"/>
    <cellStyle name="Input 3 9 3" xfId="3155"/>
    <cellStyle name="Input 3 9 3 2" xfId="29871"/>
    <cellStyle name="Input 3 9 3 2 2" xfId="45704"/>
    <cellStyle name="Input 3 9 3 3" xfId="22008"/>
    <cellStyle name="Input 3 9 3 3 2" xfId="38238"/>
    <cellStyle name="Input 3 9 3 4" xfId="10828"/>
    <cellStyle name="Input 3 9 4" xfId="28068"/>
    <cellStyle name="Input 3 9 4 2" xfId="44033"/>
    <cellStyle name="Input 3 9 5" xfId="20641"/>
    <cellStyle name="Input 3 9 5 2" xfId="37003"/>
    <cellStyle name="Input 3 9 6" xfId="15419"/>
    <cellStyle name="Input 30" xfId="9677"/>
    <cellStyle name="Input 31" xfId="9678"/>
    <cellStyle name="Input 32" xfId="14056"/>
    <cellStyle name="Input 4" xfId="3156"/>
    <cellStyle name="Input 4 10" xfId="3157"/>
    <cellStyle name="Input 4 10 2" xfId="3158"/>
    <cellStyle name="Input 4 10 2 2" xfId="32855"/>
    <cellStyle name="Input 4 10 2 2 2" xfId="48566"/>
    <cellStyle name="Input 4 10 2 3" xfId="24289"/>
    <cellStyle name="Input 4 10 2 3 2" xfId="40397"/>
    <cellStyle name="Input 4 10 2 4" xfId="16637"/>
    <cellStyle name="Input 4 10 3" xfId="3159"/>
    <cellStyle name="Input 4 10 3 2" xfId="29878"/>
    <cellStyle name="Input 4 10 3 2 2" xfId="45709"/>
    <cellStyle name="Input 4 10 3 3" xfId="22014"/>
    <cellStyle name="Input 4 10 3 3 2" xfId="38242"/>
    <cellStyle name="Input 4 10 3 4" xfId="11892"/>
    <cellStyle name="Input 4 10 4" xfId="28075"/>
    <cellStyle name="Input 4 10 4 2" xfId="44038"/>
    <cellStyle name="Input 4 10 5" xfId="20647"/>
    <cellStyle name="Input 4 10 5 2" xfId="37007"/>
    <cellStyle name="Input 4 10 6" xfId="17545"/>
    <cellStyle name="Input 4 11" xfId="3160"/>
    <cellStyle name="Input 4 11 2" xfId="3161"/>
    <cellStyle name="Input 4 11 2 2" xfId="33976"/>
    <cellStyle name="Input 4 11 2 2 2" xfId="49687"/>
    <cellStyle name="Input 4 11 2 3" xfId="25136"/>
    <cellStyle name="Input 4 11 2 3 2" xfId="41244"/>
    <cellStyle name="Input 4 11 2 4" xfId="17616"/>
    <cellStyle name="Input 4 11 2 5" xfId="10198"/>
    <cellStyle name="Input 4 11 3" xfId="3162"/>
    <cellStyle name="Input 4 11 3 2" xfId="31076"/>
    <cellStyle name="Input 4 11 3 2 2" xfId="46875"/>
    <cellStyle name="Input 4 11 3 3" xfId="22951"/>
    <cellStyle name="Input 4 11 3 3 2" xfId="39147"/>
    <cellStyle name="Input 4 11 3 4" xfId="14987"/>
    <cellStyle name="Input 4 11 3 5" xfId="15587"/>
    <cellStyle name="Input 4 11 4" xfId="26329"/>
    <cellStyle name="Input 4 11 4 2" xfId="42392"/>
    <cellStyle name="Input 4 11 5" xfId="19334"/>
    <cellStyle name="Input 4 11 5 2" xfId="35794"/>
    <cellStyle name="Input 4 11 6" xfId="10548"/>
    <cellStyle name="Input 4 11 7" xfId="11480"/>
    <cellStyle name="Input 4 12" xfId="3163"/>
    <cellStyle name="Input 4 12 2" xfId="30511"/>
    <cellStyle name="Input 4 12 2 2" xfId="46312"/>
    <cellStyle name="Input 4 12 3" xfId="22512"/>
    <cellStyle name="Input 4 12 3 2" xfId="38710"/>
    <cellStyle name="Input 4 12 4" xfId="17496"/>
    <cellStyle name="Input 4 13" xfId="3164"/>
    <cellStyle name="Input 4 13 2" xfId="18592"/>
    <cellStyle name="Input 4 13 2 2" xfId="28624"/>
    <cellStyle name="Input 4 13 2 2 2" xfId="44555"/>
    <cellStyle name="Input 4 13 2 3" xfId="35355"/>
    <cellStyle name="Input 4 13 3" xfId="21083"/>
    <cellStyle name="Input 4 13 3 2" xfId="37411"/>
    <cellStyle name="Input 4 13 4" xfId="12773"/>
    <cellStyle name="Input 4 13 5" xfId="16577"/>
    <cellStyle name="Input 4 14" xfId="25787"/>
    <cellStyle name="Input 4 14 2" xfId="41882"/>
    <cellStyle name="Input 4 15" xfId="18903"/>
    <cellStyle name="Input 4 15 2" xfId="35395"/>
    <cellStyle name="Input 4 16" xfId="15102"/>
    <cellStyle name="Input 4 2" xfId="3165"/>
    <cellStyle name="Input 4 2 10" xfId="3166"/>
    <cellStyle name="Input 4 2 10 2" xfId="30552"/>
    <cellStyle name="Input 4 2 10 2 2" xfId="46353"/>
    <cellStyle name="Input 4 2 10 3" xfId="22544"/>
    <cellStyle name="Input 4 2 10 3 2" xfId="38742"/>
    <cellStyle name="Input 4 2 10 4" xfId="9802"/>
    <cellStyle name="Input 4 2 11" xfId="25826"/>
    <cellStyle name="Input 4 2 11 2" xfId="41913"/>
    <cellStyle name="Input 4 2 12" xfId="18936"/>
    <cellStyle name="Input 4 2 12 2" xfId="35420"/>
    <cellStyle name="Input 4 2 13" xfId="11052"/>
    <cellStyle name="Input 4 2 2" xfId="3167"/>
    <cellStyle name="Input 4 2 2 10" xfId="25838"/>
    <cellStyle name="Input 4 2 2 10 2" xfId="41925"/>
    <cellStyle name="Input 4 2 2 11" xfId="18945"/>
    <cellStyle name="Input 4 2 2 11 2" xfId="35429"/>
    <cellStyle name="Input 4 2 2 12" xfId="10832"/>
    <cellStyle name="Input 4 2 2 2" xfId="3168"/>
    <cellStyle name="Input 4 2 2 2 10" xfId="18957"/>
    <cellStyle name="Input 4 2 2 2 10 2" xfId="35441"/>
    <cellStyle name="Input 4 2 2 2 11" xfId="15668"/>
    <cellStyle name="Input 4 2 2 2 2" xfId="3169"/>
    <cellStyle name="Input 4 2 2 2 2 10" xfId="15657"/>
    <cellStyle name="Input 4 2 2 2 2 2" xfId="3170"/>
    <cellStyle name="Input 4 2 2 2 2 2 2" xfId="3171"/>
    <cellStyle name="Input 4 2 2 2 2 2 2 2" xfId="3172"/>
    <cellStyle name="Input 4 2 2 2 2 2 2 2 2" xfId="31995"/>
    <cellStyle name="Input 4 2 2 2 2 2 2 2 2 2" xfId="47752"/>
    <cellStyle name="Input 4 2 2 2 2 2 2 2 3" xfId="23678"/>
    <cellStyle name="Input 4 2 2 2 2 2 2 2 3 2" xfId="39832"/>
    <cellStyle name="Input 4 2 2 2 2 2 2 2 4" xfId="11375"/>
    <cellStyle name="Input 4 2 2 2 2 2 2 3" xfId="3173"/>
    <cellStyle name="Input 4 2 2 2 2 2 2 3 2" xfId="33998"/>
    <cellStyle name="Input 4 2 2 2 2 2 2 3 2 2" xfId="49709"/>
    <cellStyle name="Input 4 2 2 2 2 2 2 3 3" xfId="25152"/>
    <cellStyle name="Input 4 2 2 2 2 2 2 3 3 2" xfId="41260"/>
    <cellStyle name="Input 4 2 2 2 2 2 2 3 4" xfId="14971"/>
    <cellStyle name="Input 4 2 2 2 2 2 2 4" xfId="3174"/>
    <cellStyle name="Input 4 2 2 2 2 2 2 4 2" xfId="29017"/>
    <cellStyle name="Input 4 2 2 2 2 2 2 4 2 2" xfId="44906"/>
    <cellStyle name="Input 4 2 2 2 2 2 2 4 3" xfId="21401"/>
    <cellStyle name="Input 4 2 2 2 2 2 2 4 3 2" xfId="37687"/>
    <cellStyle name="Input 4 2 2 2 2 2 2 4 4" xfId="10745"/>
    <cellStyle name="Input 4 2 2 2 2 2 2 5" xfId="27226"/>
    <cellStyle name="Input 4 2 2 2 2 2 2 5 2" xfId="43247"/>
    <cellStyle name="Input 4 2 2 2 2 2 2 6" xfId="20045"/>
    <cellStyle name="Input 4 2 2 2 2 2 2 6 2" xfId="36463"/>
    <cellStyle name="Input 4 2 2 2 2 2 2 7" xfId="17152"/>
    <cellStyle name="Input 4 2 2 2 2 2 3" xfId="3175"/>
    <cellStyle name="Input 4 2 2 2 2 2 3 2" xfId="3176"/>
    <cellStyle name="Input 4 2 2 2 2 2 3 2 2" xfId="32526"/>
    <cellStyle name="Input 4 2 2 2 2 2 3 2 2 2" xfId="48258"/>
    <cellStyle name="Input 4 2 2 2 2 2 3 2 3" xfId="24085"/>
    <cellStyle name="Input 4 2 2 2 2 2 3 2 3 2" xfId="40214"/>
    <cellStyle name="Input 4 2 2 2 2 2 3 2 4" xfId="16396"/>
    <cellStyle name="Input 4 2 2 2 2 2 3 3" xfId="3177"/>
    <cellStyle name="Input 4 2 2 2 2 2 3 3 2" xfId="32203"/>
    <cellStyle name="Input 4 2 2 2 2 2 3 3 2 2" xfId="47958"/>
    <cellStyle name="Input 4 2 2 2 2 2 3 3 3" xfId="23839"/>
    <cellStyle name="Input 4 2 2 2 2 2 3 3 3 2" xfId="39991"/>
    <cellStyle name="Input 4 2 2 2 2 2 3 3 4" xfId="10694"/>
    <cellStyle name="Input 4 2 2 2 2 2 3 4" xfId="3178"/>
    <cellStyle name="Input 4 2 2 2 2 2 3 4 2" xfId="29531"/>
    <cellStyle name="Input 4 2 2 2 2 2 3 4 2 2" xfId="45395"/>
    <cellStyle name="Input 4 2 2 2 2 2 3 4 3" xfId="21793"/>
    <cellStyle name="Input 4 2 2 2 2 2 3 4 3 2" xfId="38054"/>
    <cellStyle name="Input 4 2 2 2 2 2 3 4 4" xfId="17491"/>
    <cellStyle name="Input 4 2 2 2 2 2 3 5" xfId="27740"/>
    <cellStyle name="Input 4 2 2 2 2 2 3 5 2" xfId="43736"/>
    <cellStyle name="Input 4 2 2 2 2 2 3 6" xfId="20437"/>
    <cellStyle name="Input 4 2 2 2 2 2 3 6 2" xfId="36830"/>
    <cellStyle name="Input 4 2 2 2 2 2 3 7" xfId="16938"/>
    <cellStyle name="Input 4 2 2 2 2 2 4" xfId="3179"/>
    <cellStyle name="Input 4 2 2 2 2 2 4 2" xfId="3180"/>
    <cellStyle name="Input 4 2 2 2 2 2 4 2 2" xfId="33163"/>
    <cellStyle name="Input 4 2 2 2 2 2 4 2 2 2" xfId="48874"/>
    <cellStyle name="Input 4 2 2 2 2 2 4 2 3" xfId="24528"/>
    <cellStyle name="Input 4 2 2 2 2 2 4 2 3 2" xfId="40636"/>
    <cellStyle name="Input 4 2 2 2 2 2 4 2 4" xfId="12970"/>
    <cellStyle name="Input 4 2 2 2 2 2 4 3" xfId="3181"/>
    <cellStyle name="Input 4 2 2 2 2 2 4 3 2" xfId="30193"/>
    <cellStyle name="Input 4 2 2 2 2 2 4 3 2 2" xfId="46015"/>
    <cellStyle name="Input 4 2 2 2 2 2 4 3 3" xfId="22260"/>
    <cellStyle name="Input 4 2 2 2 2 2 4 3 3 2" xfId="38479"/>
    <cellStyle name="Input 4 2 2 2 2 2 4 3 4" xfId="17645"/>
    <cellStyle name="Input 4 2 2 2 2 2 4 4" xfId="28388"/>
    <cellStyle name="Input 4 2 2 2 2 2 4 4 2" xfId="44342"/>
    <cellStyle name="Input 4 2 2 2 2 2 4 5" xfId="20892"/>
    <cellStyle name="Input 4 2 2 2 2 2 4 5 2" xfId="37243"/>
    <cellStyle name="Input 4 2 2 2 2 2 4 6" xfId="13559"/>
    <cellStyle name="Input 4 2 2 2 2 2 5" xfId="3182"/>
    <cellStyle name="Input 4 2 2 2 2 2 5 2" xfId="3183"/>
    <cellStyle name="Input 4 2 2 2 2 2 5 2 2" xfId="34113"/>
    <cellStyle name="Input 4 2 2 2 2 2 5 2 2 2" xfId="49824"/>
    <cellStyle name="Input 4 2 2 2 2 2 5 2 3" xfId="25242"/>
    <cellStyle name="Input 4 2 2 2 2 2 5 2 3 2" xfId="41350"/>
    <cellStyle name="Input 4 2 2 2 2 2 5 2 4" xfId="18857"/>
    <cellStyle name="Input 4 2 2 2 2 2 5 3" xfId="3184"/>
    <cellStyle name="Input 4 2 2 2 2 2 5 3 2" xfId="31437"/>
    <cellStyle name="Input 4 2 2 2 2 2 5 3 2 2" xfId="47216"/>
    <cellStyle name="Input 4 2 2 2 2 2 5 3 3" xfId="23237"/>
    <cellStyle name="Input 4 2 2 2 2 2 5 3 3 2" xfId="39413"/>
    <cellStyle name="Input 4 2 2 2 2 2 5 3 4" xfId="15375"/>
    <cellStyle name="Input 4 2 2 2 2 2 5 4" xfId="26676"/>
    <cellStyle name="Input 4 2 2 2 2 2 5 4 2" xfId="42719"/>
    <cellStyle name="Input 4 2 2 2 2 2 5 5" xfId="19610"/>
    <cellStyle name="Input 4 2 2 2 2 2 5 5 2" xfId="36050"/>
    <cellStyle name="Input 4 2 2 2 2 2 5 6" xfId="12269"/>
    <cellStyle name="Input 4 2 2 2 2 2 6" xfId="3185"/>
    <cellStyle name="Input 4 2 2 2 2 2 6 2" xfId="30836"/>
    <cellStyle name="Input 4 2 2 2 2 2 6 2 2" xfId="46637"/>
    <cellStyle name="Input 4 2 2 2 2 2 6 3" xfId="22764"/>
    <cellStyle name="Input 4 2 2 2 2 2 6 3 2" xfId="38962"/>
    <cellStyle name="Input 4 2 2 2 2 2 6 4" xfId="14076"/>
    <cellStyle name="Input 4 2 2 2 2 2 7" xfId="26096"/>
    <cellStyle name="Input 4 2 2 2 2 2 7 2" xfId="42182"/>
    <cellStyle name="Input 4 2 2 2 2 2 8" xfId="19146"/>
    <cellStyle name="Input 4 2 2 2 2 2 8 2" xfId="35629"/>
    <cellStyle name="Input 4 2 2 2 2 2 9" xfId="12466"/>
    <cellStyle name="Input 4 2 2 2 2 3" xfId="3186"/>
    <cellStyle name="Input 4 2 2 2 2 3 2" xfId="3187"/>
    <cellStyle name="Input 4 2 2 2 2 3 2 2" xfId="3188"/>
    <cellStyle name="Input 4 2 2 2 2 3 2 2 2" xfId="32180"/>
    <cellStyle name="Input 4 2 2 2 2 3 2 2 2 2" xfId="47935"/>
    <cellStyle name="Input 4 2 2 2 2 3 2 2 3" xfId="23821"/>
    <cellStyle name="Input 4 2 2 2 2 3 2 2 3 2" xfId="39973"/>
    <cellStyle name="Input 4 2 2 2 2 3 2 2 4" xfId="10050"/>
    <cellStyle name="Input 4 2 2 2 2 3 2 3" xfId="3189"/>
    <cellStyle name="Input 4 2 2 2 2 3 2 3 2" xfId="33959"/>
    <cellStyle name="Input 4 2 2 2 2 3 2 3 2 2" xfId="49670"/>
    <cellStyle name="Input 4 2 2 2 2 3 2 3 3" xfId="25126"/>
    <cellStyle name="Input 4 2 2 2 2 3 2 3 3 2" xfId="41234"/>
    <cellStyle name="Input 4 2 2 2 2 3 2 3 4" xfId="11602"/>
    <cellStyle name="Input 4 2 2 2 2 3 2 4" xfId="3190"/>
    <cellStyle name="Input 4 2 2 2 2 3 2 4 2" xfId="29201"/>
    <cellStyle name="Input 4 2 2 2 2 3 2 4 2 2" xfId="45088"/>
    <cellStyle name="Input 4 2 2 2 2 3 2 4 3" xfId="21544"/>
    <cellStyle name="Input 4 2 2 2 2 3 2 4 3 2" xfId="37828"/>
    <cellStyle name="Input 4 2 2 2 2 3 2 4 4" xfId="16288"/>
    <cellStyle name="Input 4 2 2 2 2 3 2 5" xfId="27410"/>
    <cellStyle name="Input 4 2 2 2 2 3 2 5 2" xfId="43429"/>
    <cellStyle name="Input 4 2 2 2 2 3 2 6" xfId="20188"/>
    <cellStyle name="Input 4 2 2 2 2 3 2 6 2" xfId="36604"/>
    <cellStyle name="Input 4 2 2 2 2 3 2 7" xfId="17771"/>
    <cellStyle name="Input 4 2 2 2 2 3 3" xfId="3191"/>
    <cellStyle name="Input 4 2 2 2 2 3 3 2" xfId="3192"/>
    <cellStyle name="Input 4 2 2 2 2 3 3 2 2" xfId="32724"/>
    <cellStyle name="Input 4 2 2 2 2 3 3 2 2 2" xfId="48436"/>
    <cellStyle name="Input 4 2 2 2 2 3 3 2 3" xfId="24244"/>
    <cellStyle name="Input 4 2 2 2 2 3 3 2 3 2" xfId="40353"/>
    <cellStyle name="Input 4 2 2 2 2 3 3 2 4" xfId="12367"/>
    <cellStyle name="Input 4 2 2 2 2 3 3 3" xfId="3193"/>
    <cellStyle name="Input 4 2 2 2 2 3 3 3 2" xfId="34782"/>
    <cellStyle name="Input 4 2 2 2 2 3 3 3 2 2" xfId="50493"/>
    <cellStyle name="Input 4 2 2 2 2 3 3 3 3" xfId="25728"/>
    <cellStyle name="Input 4 2 2 2 2 3 3 3 3 2" xfId="41836"/>
    <cellStyle name="Input 4 2 2 2 2 3 3 3 4" xfId="35311"/>
    <cellStyle name="Input 4 2 2 2 2 3 3 4" xfId="3194"/>
    <cellStyle name="Input 4 2 2 2 2 3 3 4 2" xfId="29729"/>
    <cellStyle name="Input 4 2 2 2 2 3 3 4 2 2" xfId="45573"/>
    <cellStyle name="Input 4 2 2 2 2 3 3 4 3" xfId="21952"/>
    <cellStyle name="Input 4 2 2 2 2 3 3 4 3 2" xfId="38193"/>
    <cellStyle name="Input 4 2 2 2 2 3 3 4 4" xfId="15813"/>
    <cellStyle name="Input 4 2 2 2 2 3 3 5" xfId="27938"/>
    <cellStyle name="Input 4 2 2 2 2 3 3 5 2" xfId="43914"/>
    <cellStyle name="Input 4 2 2 2 2 3 3 6" xfId="20596"/>
    <cellStyle name="Input 4 2 2 2 2 3 3 6 2" xfId="36969"/>
    <cellStyle name="Input 4 2 2 2 2 3 3 7" xfId="15785"/>
    <cellStyle name="Input 4 2 2 2 2 3 4" xfId="3195"/>
    <cellStyle name="Input 4 2 2 2 2 3 4 2" xfId="3196"/>
    <cellStyle name="Input 4 2 2 2 2 3 4 2 2" xfId="33350"/>
    <cellStyle name="Input 4 2 2 2 2 3 4 2 2 2" xfId="49061"/>
    <cellStyle name="Input 4 2 2 2 2 3 4 2 3" xfId="24675"/>
    <cellStyle name="Input 4 2 2 2 2 3 4 2 3 2" xfId="40783"/>
    <cellStyle name="Input 4 2 2 2 2 3 4 2 4" xfId="15434"/>
    <cellStyle name="Input 4 2 2 2 2 3 4 3" xfId="3197"/>
    <cellStyle name="Input 4 2 2 2 2 3 4 3 2" xfId="30398"/>
    <cellStyle name="Input 4 2 2 2 2 3 4 3 2 2" xfId="46200"/>
    <cellStyle name="Input 4 2 2 2 2 3 4 3 3" xfId="22425"/>
    <cellStyle name="Input 4 2 2 2 2 3 4 3 3 2" xfId="38624"/>
    <cellStyle name="Input 4 2 2 2 2 3 4 3 4" xfId="12794"/>
    <cellStyle name="Input 4 2 2 2 2 3 4 4" xfId="28588"/>
    <cellStyle name="Input 4 2 2 2 2 3 4 4 2" xfId="44522"/>
    <cellStyle name="Input 4 2 2 2 2 3 4 5" xfId="21053"/>
    <cellStyle name="Input 4 2 2 2 2 3 4 5 2" xfId="37384"/>
    <cellStyle name="Input 4 2 2 2 2 3 4 6" xfId="16550"/>
    <cellStyle name="Input 4 2 2 2 2 3 5" xfId="3198"/>
    <cellStyle name="Input 4 2 2 2 2 3 5 2" xfId="3199"/>
    <cellStyle name="Input 4 2 2 2 2 3 5 2 2" xfId="34336"/>
    <cellStyle name="Input 4 2 2 2 2 3 5 2 2 2" xfId="50047"/>
    <cellStyle name="Input 4 2 2 2 2 3 5 2 3" xfId="25400"/>
    <cellStyle name="Input 4 2 2 2 2 3 5 2 3 2" xfId="41508"/>
    <cellStyle name="Input 4 2 2 2 2 3 5 2 4" xfId="34865"/>
    <cellStyle name="Input 4 2 2 2 2 3 5 3" xfId="3200"/>
    <cellStyle name="Input 4 2 2 2 2 3 5 3 2" xfId="31635"/>
    <cellStyle name="Input 4 2 2 2 2 3 5 3 2 2" xfId="47394"/>
    <cellStyle name="Input 4 2 2 2 2 3 5 3 3" xfId="23396"/>
    <cellStyle name="Input 4 2 2 2 2 3 5 3 3 2" xfId="39552"/>
    <cellStyle name="Input 4 2 2 2 2 3 5 3 4" xfId="17284"/>
    <cellStyle name="Input 4 2 2 2 2 3 5 4" xfId="26874"/>
    <cellStyle name="Input 4 2 2 2 2 3 5 4 2" xfId="42897"/>
    <cellStyle name="Input 4 2 2 2 2 3 5 5" xfId="19769"/>
    <cellStyle name="Input 4 2 2 2 2 3 5 5 2" xfId="36189"/>
    <cellStyle name="Input 4 2 2 2 2 3 5 6" xfId="14360"/>
    <cellStyle name="Input 4 2 2 2 2 3 6" xfId="3201"/>
    <cellStyle name="Input 4 2 2 2 2 3 6 2" xfId="31041"/>
    <cellStyle name="Input 4 2 2 2 2 3 6 2 2" xfId="46842"/>
    <cellStyle name="Input 4 2 2 2 2 3 6 3" xfId="22923"/>
    <cellStyle name="Input 4 2 2 2 2 3 6 3 2" xfId="39121"/>
    <cellStyle name="Input 4 2 2 2 2 3 6 4" xfId="13749"/>
    <cellStyle name="Input 4 2 2 2 2 3 7" xfId="26294"/>
    <cellStyle name="Input 4 2 2 2 2 3 7 2" xfId="42360"/>
    <cellStyle name="Input 4 2 2 2 2 3 8" xfId="19305"/>
    <cellStyle name="Input 4 2 2 2 2 3 8 2" xfId="35768"/>
    <cellStyle name="Input 4 2 2 2 2 3 9" xfId="16108"/>
    <cellStyle name="Input 4 2 2 2 2 4" xfId="3202"/>
    <cellStyle name="Input 4 2 2 2 2 4 2" xfId="3203"/>
    <cellStyle name="Input 4 2 2 2 2 4 2 2" xfId="31831"/>
    <cellStyle name="Input 4 2 2 2 2 4 2 2 2" xfId="47588"/>
    <cellStyle name="Input 4 2 2 2 2 4 2 3" xfId="23550"/>
    <cellStyle name="Input 4 2 2 2 2 4 2 3 2" xfId="39704"/>
    <cellStyle name="Input 4 2 2 2 2 4 2 4" xfId="15667"/>
    <cellStyle name="Input 4 2 2 2 2 4 3" xfId="3204"/>
    <cellStyle name="Input 4 2 2 2 2 4 3 2" xfId="33810"/>
    <cellStyle name="Input 4 2 2 2 2 4 3 2 2" xfId="49521"/>
    <cellStyle name="Input 4 2 2 2 2 4 3 3" xfId="25012"/>
    <cellStyle name="Input 4 2 2 2 2 4 3 3 2" xfId="41120"/>
    <cellStyle name="Input 4 2 2 2 2 4 3 4" xfId="14496"/>
    <cellStyle name="Input 4 2 2 2 2 4 4" xfId="3205"/>
    <cellStyle name="Input 4 2 2 2 2 4 4 2" xfId="28853"/>
    <cellStyle name="Input 4 2 2 2 2 4 4 2 2" xfId="44742"/>
    <cellStyle name="Input 4 2 2 2 2 4 4 3" xfId="21273"/>
    <cellStyle name="Input 4 2 2 2 2 4 4 3 2" xfId="37559"/>
    <cellStyle name="Input 4 2 2 2 2 4 4 4" xfId="16621"/>
    <cellStyle name="Input 4 2 2 2 2 4 5" xfId="27062"/>
    <cellStyle name="Input 4 2 2 2 2 4 5 2" xfId="43083"/>
    <cellStyle name="Input 4 2 2 2 2 4 6" xfId="19917"/>
    <cellStyle name="Input 4 2 2 2 2 4 6 2" xfId="36335"/>
    <cellStyle name="Input 4 2 2 2 2 4 7" xfId="18211"/>
    <cellStyle name="Input 4 2 2 2 2 5" xfId="3206"/>
    <cellStyle name="Input 4 2 2 2 2 5 2" xfId="3207"/>
    <cellStyle name="Input 4 2 2 2 2 5 2 2" xfId="32998"/>
    <cellStyle name="Input 4 2 2 2 2 5 2 2 2" xfId="48709"/>
    <cellStyle name="Input 4 2 2 2 2 5 2 3" xfId="24400"/>
    <cellStyle name="Input 4 2 2 2 2 5 2 3 2" xfId="40508"/>
    <cellStyle name="Input 4 2 2 2 2 5 2 4" xfId="12718"/>
    <cellStyle name="Input 4 2 2 2 2 5 3" xfId="3208"/>
    <cellStyle name="Input 4 2 2 2 2 5 3 2" xfId="30028"/>
    <cellStyle name="Input 4 2 2 2 2 5 3 2 2" xfId="45851"/>
    <cellStyle name="Input 4 2 2 2 2 5 3 3" xfId="22131"/>
    <cellStyle name="Input 4 2 2 2 2 5 3 3 2" xfId="38351"/>
    <cellStyle name="Input 4 2 2 2 2 5 3 4" xfId="11420"/>
    <cellStyle name="Input 4 2 2 2 2 5 4" xfId="28223"/>
    <cellStyle name="Input 4 2 2 2 2 5 4 2" xfId="44178"/>
    <cellStyle name="Input 4 2 2 2 2 5 5" xfId="20763"/>
    <cellStyle name="Input 4 2 2 2 2 5 5 2" xfId="37115"/>
    <cellStyle name="Input 4 2 2 2 2 5 6" xfId="18312"/>
    <cellStyle name="Input 4 2 2 2 2 6" xfId="3209"/>
    <cellStyle name="Input 4 2 2 2 2 6 2" xfId="3210"/>
    <cellStyle name="Input 4 2 2 2 2 6 2 2" xfId="34499"/>
    <cellStyle name="Input 4 2 2 2 2 6 2 2 2" xfId="50210"/>
    <cellStyle name="Input 4 2 2 2 2 6 2 3" xfId="25515"/>
    <cellStyle name="Input 4 2 2 2 2 6 2 3 2" xfId="41623"/>
    <cellStyle name="Input 4 2 2 2 2 6 2 4" xfId="35028"/>
    <cellStyle name="Input 4 2 2 2 2 6 3" xfId="3211"/>
    <cellStyle name="Input 4 2 2 2 2 6 3 2" xfId="31272"/>
    <cellStyle name="Input 4 2 2 2 2 6 3 2 2" xfId="47052"/>
    <cellStyle name="Input 4 2 2 2 2 6 3 3" xfId="23108"/>
    <cellStyle name="Input 4 2 2 2 2 6 3 3 2" xfId="39285"/>
    <cellStyle name="Input 4 2 2 2 2 6 3 4" xfId="10834"/>
    <cellStyle name="Input 4 2 2 2 2 6 4" xfId="26511"/>
    <cellStyle name="Input 4 2 2 2 2 6 4 2" xfId="42555"/>
    <cellStyle name="Input 4 2 2 2 2 6 5" xfId="19481"/>
    <cellStyle name="Input 4 2 2 2 2 6 5 2" xfId="35922"/>
    <cellStyle name="Input 4 2 2 2 2 6 6" xfId="10305"/>
    <cellStyle name="Input 4 2 2 2 2 7" xfId="3212"/>
    <cellStyle name="Input 4 2 2 2 2 7 2" xfId="30671"/>
    <cellStyle name="Input 4 2 2 2 2 7 2 2" xfId="46472"/>
    <cellStyle name="Input 4 2 2 2 2 7 3" xfId="22635"/>
    <cellStyle name="Input 4 2 2 2 2 7 3 2" xfId="38833"/>
    <cellStyle name="Input 4 2 2 2 2 7 4" xfId="11355"/>
    <cellStyle name="Input 4 2 2 2 2 8" xfId="25931"/>
    <cellStyle name="Input 4 2 2 2 2 8 2" xfId="42018"/>
    <cellStyle name="Input 4 2 2 2 2 9" xfId="19017"/>
    <cellStyle name="Input 4 2 2 2 2 9 2" xfId="35501"/>
    <cellStyle name="Input 4 2 2 2 3" xfId="3213"/>
    <cellStyle name="Input 4 2 2 2 3 2" xfId="3214"/>
    <cellStyle name="Input 4 2 2 2 3 2 2" xfId="3215"/>
    <cellStyle name="Input 4 2 2 2 3 2 2 2" xfId="31918"/>
    <cellStyle name="Input 4 2 2 2 3 2 2 2 2" xfId="47675"/>
    <cellStyle name="Input 4 2 2 2 3 2 2 3" xfId="23618"/>
    <cellStyle name="Input 4 2 2 2 3 2 2 3 2" xfId="39772"/>
    <cellStyle name="Input 4 2 2 2 3 2 2 4" xfId="18148"/>
    <cellStyle name="Input 4 2 2 2 3 2 3" xfId="3216"/>
    <cellStyle name="Input 4 2 2 2 3 2 3 2" xfId="33547"/>
    <cellStyle name="Input 4 2 2 2 3 2 3 2 2" xfId="49258"/>
    <cellStyle name="Input 4 2 2 2 3 2 3 3" xfId="24821"/>
    <cellStyle name="Input 4 2 2 2 3 2 3 3 2" xfId="40929"/>
    <cellStyle name="Input 4 2 2 2 3 2 3 4" xfId="11431"/>
    <cellStyle name="Input 4 2 2 2 3 2 4" xfId="3217"/>
    <cellStyle name="Input 4 2 2 2 3 2 4 2" xfId="28940"/>
    <cellStyle name="Input 4 2 2 2 3 2 4 2 2" xfId="44829"/>
    <cellStyle name="Input 4 2 2 2 3 2 4 3" xfId="21341"/>
    <cellStyle name="Input 4 2 2 2 3 2 4 3 2" xfId="37627"/>
    <cellStyle name="Input 4 2 2 2 3 2 4 4" xfId="17460"/>
    <cellStyle name="Input 4 2 2 2 3 2 5" xfId="27149"/>
    <cellStyle name="Input 4 2 2 2 3 2 5 2" xfId="43170"/>
    <cellStyle name="Input 4 2 2 2 3 2 6" xfId="19985"/>
    <cellStyle name="Input 4 2 2 2 3 2 6 2" xfId="36403"/>
    <cellStyle name="Input 4 2 2 2 3 2 7" xfId="14210"/>
    <cellStyle name="Input 4 2 2 2 3 3" xfId="3218"/>
    <cellStyle name="Input 4 2 2 2 3 3 2" xfId="3219"/>
    <cellStyle name="Input 4 2 2 2 3 3 2 2" xfId="32449"/>
    <cellStyle name="Input 4 2 2 2 3 3 2 2 2" xfId="48181"/>
    <cellStyle name="Input 4 2 2 2 3 3 2 3" xfId="24025"/>
    <cellStyle name="Input 4 2 2 2 3 3 2 3 2" xfId="40154"/>
    <cellStyle name="Input 4 2 2 2 3 3 2 4" xfId="9844"/>
    <cellStyle name="Input 4 2 2 2 3 3 3" xfId="3220"/>
    <cellStyle name="Input 4 2 2 2 3 3 3 2" xfId="31106"/>
    <cellStyle name="Input 4 2 2 2 3 3 3 2 2" xfId="46898"/>
    <cellStyle name="Input 4 2 2 2 3 3 3 3" xfId="22977"/>
    <cellStyle name="Input 4 2 2 2 3 3 3 3 2" xfId="39166"/>
    <cellStyle name="Input 4 2 2 2 3 3 3 4" xfId="18270"/>
    <cellStyle name="Input 4 2 2 2 3 3 4" xfId="3221"/>
    <cellStyle name="Input 4 2 2 2 3 3 4 2" xfId="29454"/>
    <cellStyle name="Input 4 2 2 2 3 3 4 2 2" xfId="45318"/>
    <cellStyle name="Input 4 2 2 2 3 3 4 3" xfId="21733"/>
    <cellStyle name="Input 4 2 2 2 3 3 4 3 2" xfId="37994"/>
    <cellStyle name="Input 4 2 2 2 3 3 4 4" xfId="16631"/>
    <cellStyle name="Input 4 2 2 2 3 3 5" xfId="27663"/>
    <cellStyle name="Input 4 2 2 2 3 3 5 2" xfId="43659"/>
    <cellStyle name="Input 4 2 2 2 3 3 6" xfId="20377"/>
    <cellStyle name="Input 4 2 2 2 3 3 6 2" xfId="36770"/>
    <cellStyle name="Input 4 2 2 2 3 3 7" xfId="11366"/>
    <cellStyle name="Input 4 2 2 2 3 4" xfId="3222"/>
    <cellStyle name="Input 4 2 2 2 3 4 2" xfId="3223"/>
    <cellStyle name="Input 4 2 2 2 3 4 2 2" xfId="33086"/>
    <cellStyle name="Input 4 2 2 2 3 4 2 2 2" xfId="48797"/>
    <cellStyle name="Input 4 2 2 2 3 4 2 3" xfId="24468"/>
    <cellStyle name="Input 4 2 2 2 3 4 2 3 2" xfId="40576"/>
    <cellStyle name="Input 4 2 2 2 3 4 2 4" xfId="13731"/>
    <cellStyle name="Input 4 2 2 2 3 4 3" xfId="3224"/>
    <cellStyle name="Input 4 2 2 2 3 4 3 2" xfId="30116"/>
    <cellStyle name="Input 4 2 2 2 3 4 3 2 2" xfId="45938"/>
    <cellStyle name="Input 4 2 2 2 3 4 3 3" xfId="22200"/>
    <cellStyle name="Input 4 2 2 2 3 4 3 3 2" xfId="38419"/>
    <cellStyle name="Input 4 2 2 2 3 4 3 4" xfId="12516"/>
    <cellStyle name="Input 4 2 2 2 3 4 4" xfId="28311"/>
    <cellStyle name="Input 4 2 2 2 3 4 4 2" xfId="44265"/>
    <cellStyle name="Input 4 2 2 2 3 4 5" xfId="20832"/>
    <cellStyle name="Input 4 2 2 2 3 4 5 2" xfId="37183"/>
    <cellStyle name="Input 4 2 2 2 3 4 6" xfId="16529"/>
    <cellStyle name="Input 4 2 2 2 3 5" xfId="3225"/>
    <cellStyle name="Input 4 2 2 2 3 5 2" xfId="3226"/>
    <cellStyle name="Input 4 2 2 2 3 5 2 2" xfId="34620"/>
    <cellStyle name="Input 4 2 2 2 3 5 2 2 2" xfId="50331"/>
    <cellStyle name="Input 4 2 2 2 3 5 2 3" xfId="25597"/>
    <cellStyle name="Input 4 2 2 2 3 5 2 3 2" xfId="41705"/>
    <cellStyle name="Input 4 2 2 2 3 5 2 4" xfId="35149"/>
    <cellStyle name="Input 4 2 2 2 3 5 3" xfId="3227"/>
    <cellStyle name="Input 4 2 2 2 3 5 3 2" xfId="31360"/>
    <cellStyle name="Input 4 2 2 2 3 5 3 2 2" xfId="47139"/>
    <cellStyle name="Input 4 2 2 2 3 5 3 3" xfId="23177"/>
    <cellStyle name="Input 4 2 2 2 3 5 3 3 2" xfId="39353"/>
    <cellStyle name="Input 4 2 2 2 3 5 3 4" xfId="13159"/>
    <cellStyle name="Input 4 2 2 2 3 5 4" xfId="26599"/>
    <cellStyle name="Input 4 2 2 2 3 5 4 2" xfId="42642"/>
    <cellStyle name="Input 4 2 2 2 3 5 5" xfId="19550"/>
    <cellStyle name="Input 4 2 2 2 3 5 5 2" xfId="35990"/>
    <cellStyle name="Input 4 2 2 2 3 5 6" xfId="16339"/>
    <cellStyle name="Input 4 2 2 2 3 6" xfId="3228"/>
    <cellStyle name="Input 4 2 2 2 3 6 2" xfId="30759"/>
    <cellStyle name="Input 4 2 2 2 3 6 2 2" xfId="46560"/>
    <cellStyle name="Input 4 2 2 2 3 6 3" xfId="22704"/>
    <cellStyle name="Input 4 2 2 2 3 6 3 2" xfId="38902"/>
    <cellStyle name="Input 4 2 2 2 3 6 4" xfId="10157"/>
    <cellStyle name="Input 4 2 2 2 3 7" xfId="26019"/>
    <cellStyle name="Input 4 2 2 2 3 7 2" xfId="42105"/>
    <cellStyle name="Input 4 2 2 2 3 8" xfId="19086"/>
    <cellStyle name="Input 4 2 2 2 3 8 2" xfId="35569"/>
    <cellStyle name="Input 4 2 2 2 3 9" xfId="13425"/>
    <cellStyle name="Input 4 2 2 2 4" xfId="3229"/>
    <cellStyle name="Input 4 2 2 2 4 2" xfId="3230"/>
    <cellStyle name="Input 4 2 2 2 4 2 2" xfId="3231"/>
    <cellStyle name="Input 4 2 2 2 4 2 2 2" xfId="32101"/>
    <cellStyle name="Input 4 2 2 2 4 2 2 2 2" xfId="47857"/>
    <cellStyle name="Input 4 2 2 2 4 2 2 3" xfId="23760"/>
    <cellStyle name="Input 4 2 2 2 4 2 2 3 2" xfId="39913"/>
    <cellStyle name="Input 4 2 2 2 4 2 2 4" xfId="14789"/>
    <cellStyle name="Input 4 2 2 2 4 2 3" xfId="3232"/>
    <cellStyle name="Input 4 2 2 2 4 2 3 2" xfId="34319"/>
    <cellStyle name="Input 4 2 2 2 4 2 3 2 2" xfId="50030"/>
    <cellStyle name="Input 4 2 2 2 4 2 3 3" xfId="25388"/>
    <cellStyle name="Input 4 2 2 2 4 2 3 3 2" xfId="41496"/>
    <cellStyle name="Input 4 2 2 2 4 2 3 4" xfId="34848"/>
    <cellStyle name="Input 4 2 2 2 4 2 4" xfId="3233"/>
    <cellStyle name="Input 4 2 2 2 4 2 4 2" xfId="29122"/>
    <cellStyle name="Input 4 2 2 2 4 2 4 2 2" xfId="45010"/>
    <cellStyle name="Input 4 2 2 2 4 2 4 3" xfId="21483"/>
    <cellStyle name="Input 4 2 2 2 4 2 4 3 2" xfId="37768"/>
    <cellStyle name="Input 4 2 2 2 4 2 4 4" xfId="17053"/>
    <cellStyle name="Input 4 2 2 2 4 2 5" xfId="27331"/>
    <cellStyle name="Input 4 2 2 2 4 2 5 2" xfId="43351"/>
    <cellStyle name="Input 4 2 2 2 4 2 6" xfId="20127"/>
    <cellStyle name="Input 4 2 2 2 4 2 6 2" xfId="36544"/>
    <cellStyle name="Input 4 2 2 2 4 2 7" xfId="14249"/>
    <cellStyle name="Input 4 2 2 2 4 3" xfId="3234"/>
    <cellStyle name="Input 4 2 2 2 4 3 2" xfId="3235"/>
    <cellStyle name="Input 4 2 2 2 4 3 2 2" xfId="32647"/>
    <cellStyle name="Input 4 2 2 2 4 3 2 2 2" xfId="48359"/>
    <cellStyle name="Input 4 2 2 2 4 3 2 3" xfId="24184"/>
    <cellStyle name="Input 4 2 2 2 4 3 2 3 2" xfId="40293"/>
    <cellStyle name="Input 4 2 2 2 4 3 2 4" xfId="16970"/>
    <cellStyle name="Input 4 2 2 2 4 3 3" xfId="3236"/>
    <cellStyle name="Input 4 2 2 2 4 3 3 2" xfId="34708"/>
    <cellStyle name="Input 4 2 2 2 4 3 3 2 2" xfId="50419"/>
    <cellStyle name="Input 4 2 2 2 4 3 3 3" xfId="25670"/>
    <cellStyle name="Input 4 2 2 2 4 3 3 3 2" xfId="41778"/>
    <cellStyle name="Input 4 2 2 2 4 3 3 4" xfId="35237"/>
    <cellStyle name="Input 4 2 2 2 4 3 4" xfId="3237"/>
    <cellStyle name="Input 4 2 2 2 4 3 4 2" xfId="29652"/>
    <cellStyle name="Input 4 2 2 2 4 3 4 2 2" xfId="45496"/>
    <cellStyle name="Input 4 2 2 2 4 3 4 3" xfId="21892"/>
    <cellStyle name="Input 4 2 2 2 4 3 4 3 2" xfId="38133"/>
    <cellStyle name="Input 4 2 2 2 4 3 4 4" xfId="11259"/>
    <cellStyle name="Input 4 2 2 2 4 3 5" xfId="27861"/>
    <cellStyle name="Input 4 2 2 2 4 3 5 2" xfId="43837"/>
    <cellStyle name="Input 4 2 2 2 4 3 6" xfId="20536"/>
    <cellStyle name="Input 4 2 2 2 4 3 6 2" xfId="36909"/>
    <cellStyle name="Input 4 2 2 2 4 3 7" xfId="13175"/>
    <cellStyle name="Input 4 2 2 2 4 4" xfId="3238"/>
    <cellStyle name="Input 4 2 2 2 4 4 2" xfId="3239"/>
    <cellStyle name="Input 4 2 2 2 4 4 2 2" xfId="33272"/>
    <cellStyle name="Input 4 2 2 2 4 4 2 2 2" xfId="48983"/>
    <cellStyle name="Input 4 2 2 2 4 4 2 3" xfId="24614"/>
    <cellStyle name="Input 4 2 2 2 4 4 2 3 2" xfId="40722"/>
    <cellStyle name="Input 4 2 2 2 4 4 2 4" xfId="10868"/>
    <cellStyle name="Input 4 2 2 2 4 4 3" xfId="3240"/>
    <cellStyle name="Input 4 2 2 2 4 4 3 2" xfId="30318"/>
    <cellStyle name="Input 4 2 2 2 4 4 3 2 2" xfId="46120"/>
    <cellStyle name="Input 4 2 2 2 4 4 3 3" xfId="22363"/>
    <cellStyle name="Input 4 2 2 2 4 4 3 3 2" xfId="38562"/>
    <cellStyle name="Input 4 2 2 2 4 4 3 4" xfId="10319"/>
    <cellStyle name="Input 4 2 2 2 4 4 4" xfId="28510"/>
    <cellStyle name="Input 4 2 2 2 4 4 4 2" xfId="44444"/>
    <cellStyle name="Input 4 2 2 2 4 4 5" xfId="20992"/>
    <cellStyle name="Input 4 2 2 2 4 4 5 2" xfId="37323"/>
    <cellStyle name="Input 4 2 2 2 4 4 6" xfId="15087"/>
    <cellStyle name="Input 4 2 2 2 4 5" xfId="3241"/>
    <cellStyle name="Input 4 2 2 2 4 5 2" xfId="3242"/>
    <cellStyle name="Input 4 2 2 2 4 5 2 2" xfId="34363"/>
    <cellStyle name="Input 4 2 2 2 4 5 2 2 2" xfId="50074"/>
    <cellStyle name="Input 4 2 2 2 4 5 2 3" xfId="25417"/>
    <cellStyle name="Input 4 2 2 2 4 5 2 3 2" xfId="41525"/>
    <cellStyle name="Input 4 2 2 2 4 5 2 4" xfId="34892"/>
    <cellStyle name="Input 4 2 2 2 4 5 3" xfId="3243"/>
    <cellStyle name="Input 4 2 2 2 4 5 3 2" xfId="31558"/>
    <cellStyle name="Input 4 2 2 2 4 5 3 2 2" xfId="47317"/>
    <cellStyle name="Input 4 2 2 2 4 5 3 3" xfId="23336"/>
    <cellStyle name="Input 4 2 2 2 4 5 3 3 2" xfId="39492"/>
    <cellStyle name="Input 4 2 2 2 4 5 3 4" xfId="17877"/>
    <cellStyle name="Input 4 2 2 2 4 5 4" xfId="26797"/>
    <cellStyle name="Input 4 2 2 2 4 5 4 2" xfId="42820"/>
    <cellStyle name="Input 4 2 2 2 4 5 5" xfId="19709"/>
    <cellStyle name="Input 4 2 2 2 4 5 5 2" xfId="36129"/>
    <cellStyle name="Input 4 2 2 2 4 5 6" xfId="14343"/>
    <cellStyle name="Input 4 2 2 2 4 6" xfId="3244"/>
    <cellStyle name="Input 4 2 2 2 4 6 2" xfId="30959"/>
    <cellStyle name="Input 4 2 2 2 4 6 2 2" xfId="46760"/>
    <cellStyle name="Input 4 2 2 2 4 6 3" xfId="22858"/>
    <cellStyle name="Input 4 2 2 2 4 6 3 2" xfId="39056"/>
    <cellStyle name="Input 4 2 2 2 4 6 4" xfId="15946"/>
    <cellStyle name="Input 4 2 2 2 4 7" xfId="26217"/>
    <cellStyle name="Input 4 2 2 2 4 7 2" xfId="42283"/>
    <cellStyle name="Input 4 2 2 2 4 8" xfId="19245"/>
    <cellStyle name="Input 4 2 2 2 4 8 2" xfId="35708"/>
    <cellStyle name="Input 4 2 2 2 4 9" xfId="16099"/>
    <cellStyle name="Input 4 2 2 2 5" xfId="3245"/>
    <cellStyle name="Input 4 2 2 2 5 2" xfId="3246"/>
    <cellStyle name="Input 4 2 2 2 5 2 2" xfId="31752"/>
    <cellStyle name="Input 4 2 2 2 5 2 2 2" xfId="47509"/>
    <cellStyle name="Input 4 2 2 2 5 2 3" xfId="23488"/>
    <cellStyle name="Input 4 2 2 2 5 2 3 2" xfId="39642"/>
    <cellStyle name="Input 4 2 2 2 5 2 4" xfId="12681"/>
    <cellStyle name="Input 4 2 2 2 5 3" xfId="3247"/>
    <cellStyle name="Input 4 2 2 2 5 3 2" xfId="34267"/>
    <cellStyle name="Input 4 2 2 2 5 3 2 2" xfId="49978"/>
    <cellStyle name="Input 4 2 2 2 5 3 3" xfId="25352"/>
    <cellStyle name="Input 4 2 2 2 5 3 3 2" xfId="41460"/>
    <cellStyle name="Input 4 2 2 2 5 3 4" xfId="10576"/>
    <cellStyle name="Input 4 2 2 2 5 4" xfId="3248"/>
    <cellStyle name="Input 4 2 2 2 5 4 2" xfId="28774"/>
    <cellStyle name="Input 4 2 2 2 5 4 2 2" xfId="44663"/>
    <cellStyle name="Input 4 2 2 2 5 4 3" xfId="21211"/>
    <cellStyle name="Input 4 2 2 2 5 4 3 2" xfId="37497"/>
    <cellStyle name="Input 4 2 2 2 5 4 4" xfId="18128"/>
    <cellStyle name="Input 4 2 2 2 5 5" xfId="26983"/>
    <cellStyle name="Input 4 2 2 2 5 5 2" xfId="43004"/>
    <cellStyle name="Input 4 2 2 2 5 6" xfId="19855"/>
    <cellStyle name="Input 4 2 2 2 5 6 2" xfId="36273"/>
    <cellStyle name="Input 4 2 2 2 5 7" xfId="9976"/>
    <cellStyle name="Input 4 2 2 2 6" xfId="3249"/>
    <cellStyle name="Input 4 2 2 2 6 2" xfId="3250"/>
    <cellStyle name="Input 4 2 2 2 6 2 2" xfId="32921"/>
    <cellStyle name="Input 4 2 2 2 6 2 2 2" xfId="48632"/>
    <cellStyle name="Input 4 2 2 2 6 2 3" xfId="24340"/>
    <cellStyle name="Input 4 2 2 2 6 2 3 2" xfId="40448"/>
    <cellStyle name="Input 4 2 2 2 6 2 4" xfId="15304"/>
    <cellStyle name="Input 4 2 2 2 6 3" xfId="3251"/>
    <cellStyle name="Input 4 2 2 2 6 3 2" xfId="29950"/>
    <cellStyle name="Input 4 2 2 2 6 3 2 2" xfId="45773"/>
    <cellStyle name="Input 4 2 2 2 6 3 3" xfId="22071"/>
    <cellStyle name="Input 4 2 2 2 6 3 3 2" xfId="38291"/>
    <cellStyle name="Input 4 2 2 2 6 3 4" xfId="10608"/>
    <cellStyle name="Input 4 2 2 2 6 4" xfId="28146"/>
    <cellStyle name="Input 4 2 2 2 6 4 2" xfId="44101"/>
    <cellStyle name="Input 4 2 2 2 6 5" xfId="20703"/>
    <cellStyle name="Input 4 2 2 2 6 5 2" xfId="37055"/>
    <cellStyle name="Input 4 2 2 2 6 6" xfId="14197"/>
    <cellStyle name="Input 4 2 2 2 7" xfId="3252"/>
    <cellStyle name="Input 4 2 2 2 7 2" xfId="3253"/>
    <cellStyle name="Input 4 2 2 2 7 2 2" xfId="33680"/>
    <cellStyle name="Input 4 2 2 2 7 2 2 2" xfId="49391"/>
    <cellStyle name="Input 4 2 2 2 7 2 3" xfId="24921"/>
    <cellStyle name="Input 4 2 2 2 7 2 3 2" xfId="41029"/>
    <cellStyle name="Input 4 2 2 2 7 2 4" xfId="11346"/>
    <cellStyle name="Input 4 2 2 2 7 3" xfId="3254"/>
    <cellStyle name="Input 4 2 2 2 7 3 2" xfId="31195"/>
    <cellStyle name="Input 4 2 2 2 7 3 2 2" xfId="46975"/>
    <cellStyle name="Input 4 2 2 2 7 3 3" xfId="23048"/>
    <cellStyle name="Input 4 2 2 2 7 3 3 2" xfId="39225"/>
    <cellStyle name="Input 4 2 2 2 7 3 4" xfId="15730"/>
    <cellStyle name="Input 4 2 2 2 7 4" xfId="26434"/>
    <cellStyle name="Input 4 2 2 2 7 4 2" xfId="42478"/>
    <cellStyle name="Input 4 2 2 2 7 5" xfId="19421"/>
    <cellStyle name="Input 4 2 2 2 7 5 2" xfId="35862"/>
    <cellStyle name="Input 4 2 2 2 7 6" xfId="11861"/>
    <cellStyle name="Input 4 2 2 2 8" xfId="3255"/>
    <cellStyle name="Input 4 2 2 2 8 2" xfId="30588"/>
    <cellStyle name="Input 4 2 2 2 8 2 2" xfId="46389"/>
    <cellStyle name="Input 4 2 2 2 8 3" xfId="22573"/>
    <cellStyle name="Input 4 2 2 2 8 3 2" xfId="38771"/>
    <cellStyle name="Input 4 2 2 2 8 4" xfId="13060"/>
    <cellStyle name="Input 4 2 2 2 9" xfId="25854"/>
    <cellStyle name="Input 4 2 2 2 9 2" xfId="41941"/>
    <cellStyle name="Input 4 2 2 3" xfId="3256"/>
    <cellStyle name="Input 4 2 2 3 10" xfId="10747"/>
    <cellStyle name="Input 4 2 2 3 2" xfId="3257"/>
    <cellStyle name="Input 4 2 2 3 2 2" xfId="3258"/>
    <cellStyle name="Input 4 2 2 3 2 2 2" xfId="3259"/>
    <cellStyle name="Input 4 2 2 3 2 2 2 2" xfId="31985"/>
    <cellStyle name="Input 4 2 2 3 2 2 2 2 2" xfId="47742"/>
    <cellStyle name="Input 4 2 2 3 2 2 2 3" xfId="23671"/>
    <cellStyle name="Input 4 2 2 3 2 2 2 3 2" xfId="39825"/>
    <cellStyle name="Input 4 2 2 3 2 2 2 4" xfId="14093"/>
    <cellStyle name="Input 4 2 2 3 2 2 3" xfId="3260"/>
    <cellStyle name="Input 4 2 2 3 2 2 3 2" xfId="34401"/>
    <cellStyle name="Input 4 2 2 3 2 2 3 2 2" xfId="50112"/>
    <cellStyle name="Input 4 2 2 3 2 2 3 3" xfId="25446"/>
    <cellStyle name="Input 4 2 2 3 2 2 3 3 2" xfId="41554"/>
    <cellStyle name="Input 4 2 2 3 2 2 3 4" xfId="34930"/>
    <cellStyle name="Input 4 2 2 3 2 2 4" xfId="3261"/>
    <cellStyle name="Input 4 2 2 3 2 2 4 2" xfId="29007"/>
    <cellStyle name="Input 4 2 2 3 2 2 4 2 2" xfId="44896"/>
    <cellStyle name="Input 4 2 2 3 2 2 4 3" xfId="21394"/>
    <cellStyle name="Input 4 2 2 3 2 2 4 3 2" xfId="37680"/>
    <cellStyle name="Input 4 2 2 3 2 2 4 4" xfId="16203"/>
    <cellStyle name="Input 4 2 2 3 2 2 5" xfId="27216"/>
    <cellStyle name="Input 4 2 2 3 2 2 5 2" xfId="43237"/>
    <cellStyle name="Input 4 2 2 3 2 2 6" xfId="20038"/>
    <cellStyle name="Input 4 2 2 3 2 2 6 2" xfId="36456"/>
    <cellStyle name="Input 4 2 2 3 2 2 7" xfId="17541"/>
    <cellStyle name="Input 4 2 2 3 2 3" xfId="3262"/>
    <cellStyle name="Input 4 2 2 3 2 3 2" xfId="3263"/>
    <cellStyle name="Input 4 2 2 3 2 3 2 2" xfId="32516"/>
    <cellStyle name="Input 4 2 2 3 2 3 2 2 2" xfId="48248"/>
    <cellStyle name="Input 4 2 2 3 2 3 2 3" xfId="24078"/>
    <cellStyle name="Input 4 2 2 3 2 3 2 3 2" xfId="40207"/>
    <cellStyle name="Input 4 2 2 3 2 3 2 4" xfId="12914"/>
    <cellStyle name="Input 4 2 2 3 2 3 3" xfId="3264"/>
    <cellStyle name="Input 4 2 2 3 2 3 3 2" xfId="30942"/>
    <cellStyle name="Input 4 2 2 3 2 3 3 2 2" xfId="46743"/>
    <cellStyle name="Input 4 2 2 3 2 3 3 3" xfId="22845"/>
    <cellStyle name="Input 4 2 2 3 2 3 3 3 2" xfId="39043"/>
    <cellStyle name="Input 4 2 2 3 2 3 3 4" xfId="12945"/>
    <cellStyle name="Input 4 2 2 3 2 3 4" xfId="3265"/>
    <cellStyle name="Input 4 2 2 3 2 3 4 2" xfId="29521"/>
    <cellStyle name="Input 4 2 2 3 2 3 4 2 2" xfId="45385"/>
    <cellStyle name="Input 4 2 2 3 2 3 4 3" xfId="21786"/>
    <cellStyle name="Input 4 2 2 3 2 3 4 3 2" xfId="38047"/>
    <cellStyle name="Input 4 2 2 3 2 3 4 4" xfId="13274"/>
    <cellStyle name="Input 4 2 2 3 2 3 5" xfId="27730"/>
    <cellStyle name="Input 4 2 2 3 2 3 5 2" xfId="43726"/>
    <cellStyle name="Input 4 2 2 3 2 3 6" xfId="20430"/>
    <cellStyle name="Input 4 2 2 3 2 3 6 2" xfId="36823"/>
    <cellStyle name="Input 4 2 2 3 2 3 7" xfId="11775"/>
    <cellStyle name="Input 4 2 2 3 2 4" xfId="3266"/>
    <cellStyle name="Input 4 2 2 3 2 4 2" xfId="3267"/>
    <cellStyle name="Input 4 2 2 3 2 4 2 2" xfId="33153"/>
    <cellStyle name="Input 4 2 2 3 2 4 2 2 2" xfId="48864"/>
    <cellStyle name="Input 4 2 2 3 2 4 2 3" xfId="24521"/>
    <cellStyle name="Input 4 2 2 3 2 4 2 3 2" xfId="40629"/>
    <cellStyle name="Input 4 2 2 3 2 4 2 4" xfId="15729"/>
    <cellStyle name="Input 4 2 2 3 2 4 3" xfId="3268"/>
    <cellStyle name="Input 4 2 2 3 2 4 3 2" xfId="30183"/>
    <cellStyle name="Input 4 2 2 3 2 4 3 2 2" xfId="46005"/>
    <cellStyle name="Input 4 2 2 3 2 4 3 3" xfId="22253"/>
    <cellStyle name="Input 4 2 2 3 2 4 3 3 2" xfId="38472"/>
    <cellStyle name="Input 4 2 2 3 2 4 3 4" xfId="17665"/>
    <cellStyle name="Input 4 2 2 3 2 4 4" xfId="28378"/>
    <cellStyle name="Input 4 2 2 3 2 4 4 2" xfId="44332"/>
    <cellStyle name="Input 4 2 2 3 2 4 5" xfId="20885"/>
    <cellStyle name="Input 4 2 2 3 2 4 5 2" xfId="37236"/>
    <cellStyle name="Input 4 2 2 3 2 4 6" xfId="15281"/>
    <cellStyle name="Input 4 2 2 3 2 5" xfId="3269"/>
    <cellStyle name="Input 4 2 2 3 2 5 2" xfId="3270"/>
    <cellStyle name="Input 4 2 2 3 2 5 2 2" xfId="34508"/>
    <cellStyle name="Input 4 2 2 3 2 5 2 2 2" xfId="50219"/>
    <cellStyle name="Input 4 2 2 3 2 5 2 3" xfId="25521"/>
    <cellStyle name="Input 4 2 2 3 2 5 2 3 2" xfId="41629"/>
    <cellStyle name="Input 4 2 2 3 2 5 2 4" xfId="35037"/>
    <cellStyle name="Input 4 2 2 3 2 5 3" xfId="3271"/>
    <cellStyle name="Input 4 2 2 3 2 5 3 2" xfId="31427"/>
    <cellStyle name="Input 4 2 2 3 2 5 3 2 2" xfId="47206"/>
    <cellStyle name="Input 4 2 2 3 2 5 3 3" xfId="23230"/>
    <cellStyle name="Input 4 2 2 3 2 5 3 3 2" xfId="39406"/>
    <cellStyle name="Input 4 2 2 3 2 5 3 4" xfId="17714"/>
    <cellStyle name="Input 4 2 2 3 2 5 4" xfId="26666"/>
    <cellStyle name="Input 4 2 2 3 2 5 4 2" xfId="42709"/>
    <cellStyle name="Input 4 2 2 3 2 5 5" xfId="19603"/>
    <cellStyle name="Input 4 2 2 3 2 5 5 2" xfId="36043"/>
    <cellStyle name="Input 4 2 2 3 2 5 6" xfId="15788"/>
    <cellStyle name="Input 4 2 2 3 2 6" xfId="3272"/>
    <cellStyle name="Input 4 2 2 3 2 6 2" xfId="30826"/>
    <cellStyle name="Input 4 2 2 3 2 6 2 2" xfId="46627"/>
    <cellStyle name="Input 4 2 2 3 2 6 3" xfId="22757"/>
    <cellStyle name="Input 4 2 2 3 2 6 3 2" xfId="38955"/>
    <cellStyle name="Input 4 2 2 3 2 6 4" xfId="12020"/>
    <cellStyle name="Input 4 2 2 3 2 7" xfId="26086"/>
    <cellStyle name="Input 4 2 2 3 2 7 2" xfId="42172"/>
    <cellStyle name="Input 4 2 2 3 2 8" xfId="19139"/>
    <cellStyle name="Input 4 2 2 3 2 8 2" xfId="35622"/>
    <cellStyle name="Input 4 2 2 3 2 9" xfId="17944"/>
    <cellStyle name="Input 4 2 2 3 3" xfId="3273"/>
    <cellStyle name="Input 4 2 2 3 3 2" xfId="3274"/>
    <cellStyle name="Input 4 2 2 3 3 2 2" xfId="3275"/>
    <cellStyle name="Input 4 2 2 3 3 2 2 2" xfId="32170"/>
    <cellStyle name="Input 4 2 2 3 3 2 2 2 2" xfId="47925"/>
    <cellStyle name="Input 4 2 2 3 3 2 2 3" xfId="23814"/>
    <cellStyle name="Input 4 2 2 3 3 2 2 3 2" xfId="39966"/>
    <cellStyle name="Input 4 2 2 3 3 2 2 4" xfId="18400"/>
    <cellStyle name="Input 4 2 2 3 3 2 3" xfId="3276"/>
    <cellStyle name="Input 4 2 2 3 3 2 3 2" xfId="34168"/>
    <cellStyle name="Input 4 2 2 3 3 2 3 2 2" xfId="49879"/>
    <cellStyle name="Input 4 2 2 3 3 2 3 3" xfId="25280"/>
    <cellStyle name="Input 4 2 2 3 3 2 3 3 2" xfId="41388"/>
    <cellStyle name="Input 4 2 2 3 3 2 3 4" xfId="9784"/>
    <cellStyle name="Input 4 2 2 3 3 2 4" xfId="3277"/>
    <cellStyle name="Input 4 2 2 3 3 2 4 2" xfId="29191"/>
    <cellStyle name="Input 4 2 2 3 3 2 4 2 2" xfId="45078"/>
    <cellStyle name="Input 4 2 2 3 3 2 4 3" xfId="21537"/>
    <cellStyle name="Input 4 2 2 3 3 2 4 3 2" xfId="37821"/>
    <cellStyle name="Input 4 2 2 3 3 2 4 4" xfId="14777"/>
    <cellStyle name="Input 4 2 2 3 3 2 5" xfId="27400"/>
    <cellStyle name="Input 4 2 2 3 3 2 5 2" xfId="43419"/>
    <cellStyle name="Input 4 2 2 3 3 2 6" xfId="20181"/>
    <cellStyle name="Input 4 2 2 3 3 2 6 2" xfId="36597"/>
    <cellStyle name="Input 4 2 2 3 3 2 7" xfId="11579"/>
    <cellStyle name="Input 4 2 2 3 3 3" xfId="3278"/>
    <cellStyle name="Input 4 2 2 3 3 3 2" xfId="3279"/>
    <cellStyle name="Input 4 2 2 3 3 3 2 2" xfId="32714"/>
    <cellStyle name="Input 4 2 2 3 3 3 2 2 2" xfId="48426"/>
    <cellStyle name="Input 4 2 2 3 3 3 2 3" xfId="24237"/>
    <cellStyle name="Input 4 2 2 3 3 3 2 3 2" xfId="40346"/>
    <cellStyle name="Input 4 2 2 3 3 3 2 4" xfId="18101"/>
    <cellStyle name="Input 4 2 2 3 3 3 3" xfId="3280"/>
    <cellStyle name="Input 4 2 2 3 3 3 3 2" xfId="33475"/>
    <cellStyle name="Input 4 2 2 3 3 3 3 2 2" xfId="49186"/>
    <cellStyle name="Input 4 2 2 3 3 3 3 3" xfId="24770"/>
    <cellStyle name="Input 4 2 2 3 3 3 3 3 2" xfId="40878"/>
    <cellStyle name="Input 4 2 2 3 3 3 3 4" xfId="15558"/>
    <cellStyle name="Input 4 2 2 3 3 3 4" xfId="3281"/>
    <cellStyle name="Input 4 2 2 3 3 3 4 2" xfId="29719"/>
    <cellStyle name="Input 4 2 2 3 3 3 4 2 2" xfId="45563"/>
    <cellStyle name="Input 4 2 2 3 3 3 4 3" xfId="21945"/>
    <cellStyle name="Input 4 2 2 3 3 3 4 3 2" xfId="38186"/>
    <cellStyle name="Input 4 2 2 3 3 3 4 4" xfId="10900"/>
    <cellStyle name="Input 4 2 2 3 3 3 5" xfId="27928"/>
    <cellStyle name="Input 4 2 2 3 3 3 5 2" xfId="43904"/>
    <cellStyle name="Input 4 2 2 3 3 3 6" xfId="20589"/>
    <cellStyle name="Input 4 2 2 3 3 3 6 2" xfId="36962"/>
    <cellStyle name="Input 4 2 2 3 3 3 7" xfId="13817"/>
    <cellStyle name="Input 4 2 2 3 3 4" xfId="3282"/>
    <cellStyle name="Input 4 2 2 3 3 4 2" xfId="3283"/>
    <cellStyle name="Input 4 2 2 3 3 4 2 2" xfId="33340"/>
    <cellStyle name="Input 4 2 2 3 3 4 2 2 2" xfId="49051"/>
    <cellStyle name="Input 4 2 2 3 3 4 2 3" xfId="24668"/>
    <cellStyle name="Input 4 2 2 3 3 4 2 3 2" xfId="40776"/>
    <cellStyle name="Input 4 2 2 3 3 4 2 4" xfId="17623"/>
    <cellStyle name="Input 4 2 2 3 3 4 3" xfId="3284"/>
    <cellStyle name="Input 4 2 2 3 3 4 3 2" xfId="30388"/>
    <cellStyle name="Input 4 2 2 3 3 4 3 2 2" xfId="46190"/>
    <cellStyle name="Input 4 2 2 3 3 4 3 3" xfId="22418"/>
    <cellStyle name="Input 4 2 2 3 3 4 3 3 2" xfId="38617"/>
    <cellStyle name="Input 4 2 2 3 3 4 3 4" xfId="12824"/>
    <cellStyle name="Input 4 2 2 3 3 4 4" xfId="28578"/>
    <cellStyle name="Input 4 2 2 3 3 4 4 2" xfId="44512"/>
    <cellStyle name="Input 4 2 2 3 3 4 5" xfId="21046"/>
    <cellStyle name="Input 4 2 2 3 3 4 5 2" xfId="37377"/>
    <cellStyle name="Input 4 2 2 3 3 4 6" xfId="11327"/>
    <cellStyle name="Input 4 2 2 3 3 5" xfId="3285"/>
    <cellStyle name="Input 4 2 2 3 3 5 2" xfId="3286"/>
    <cellStyle name="Input 4 2 2 3 3 5 2 2" xfId="34595"/>
    <cellStyle name="Input 4 2 2 3 3 5 2 2 2" xfId="50306"/>
    <cellStyle name="Input 4 2 2 3 3 5 2 3" xfId="25583"/>
    <cellStyle name="Input 4 2 2 3 3 5 2 3 2" xfId="41691"/>
    <cellStyle name="Input 4 2 2 3 3 5 2 4" xfId="35124"/>
    <cellStyle name="Input 4 2 2 3 3 5 3" xfId="3287"/>
    <cellStyle name="Input 4 2 2 3 3 5 3 2" xfId="31625"/>
    <cellStyle name="Input 4 2 2 3 3 5 3 2 2" xfId="47384"/>
    <cellStyle name="Input 4 2 2 3 3 5 3 3" xfId="23389"/>
    <cellStyle name="Input 4 2 2 3 3 5 3 3 2" xfId="39545"/>
    <cellStyle name="Input 4 2 2 3 3 5 3 4" xfId="11534"/>
    <cellStyle name="Input 4 2 2 3 3 5 4" xfId="26864"/>
    <cellStyle name="Input 4 2 2 3 3 5 4 2" xfId="42887"/>
    <cellStyle name="Input 4 2 2 3 3 5 5" xfId="19762"/>
    <cellStyle name="Input 4 2 2 3 3 5 5 2" xfId="36182"/>
    <cellStyle name="Input 4 2 2 3 3 5 6" xfId="16128"/>
    <cellStyle name="Input 4 2 2 3 3 6" xfId="3288"/>
    <cellStyle name="Input 4 2 2 3 3 6 2" xfId="31031"/>
    <cellStyle name="Input 4 2 2 3 3 6 2 2" xfId="46832"/>
    <cellStyle name="Input 4 2 2 3 3 6 3" xfId="22916"/>
    <cellStyle name="Input 4 2 2 3 3 6 3 2" xfId="39114"/>
    <cellStyle name="Input 4 2 2 3 3 6 4" xfId="17473"/>
    <cellStyle name="Input 4 2 2 3 3 7" xfId="26284"/>
    <cellStyle name="Input 4 2 2 3 3 7 2" xfId="42350"/>
    <cellStyle name="Input 4 2 2 3 3 8" xfId="19298"/>
    <cellStyle name="Input 4 2 2 3 3 8 2" xfId="35761"/>
    <cellStyle name="Input 4 2 2 3 3 9" xfId="10086"/>
    <cellStyle name="Input 4 2 2 3 4" xfId="3289"/>
    <cellStyle name="Input 4 2 2 3 4 2" xfId="3290"/>
    <cellStyle name="Input 4 2 2 3 4 2 2" xfId="31821"/>
    <cellStyle name="Input 4 2 2 3 4 2 2 2" xfId="47578"/>
    <cellStyle name="Input 4 2 2 3 4 2 3" xfId="23543"/>
    <cellStyle name="Input 4 2 2 3 4 2 3 2" xfId="39697"/>
    <cellStyle name="Input 4 2 2 3 4 2 4" xfId="10163"/>
    <cellStyle name="Input 4 2 2 3 4 3" xfId="3291"/>
    <cellStyle name="Input 4 2 2 3 4 3 2" xfId="33198"/>
    <cellStyle name="Input 4 2 2 3 4 3 2 2" xfId="48909"/>
    <cellStyle name="Input 4 2 2 3 4 3 3" xfId="24556"/>
    <cellStyle name="Input 4 2 2 3 4 3 3 2" xfId="40664"/>
    <cellStyle name="Input 4 2 2 3 4 3 4" xfId="10227"/>
    <cellStyle name="Input 4 2 2 3 4 4" xfId="3292"/>
    <cellStyle name="Input 4 2 2 3 4 4 2" xfId="28843"/>
    <cellStyle name="Input 4 2 2 3 4 4 2 2" xfId="44732"/>
    <cellStyle name="Input 4 2 2 3 4 4 3" xfId="21266"/>
    <cellStyle name="Input 4 2 2 3 4 4 3 2" xfId="37552"/>
    <cellStyle name="Input 4 2 2 3 4 4 4" xfId="17323"/>
    <cellStyle name="Input 4 2 2 3 4 5" xfId="27052"/>
    <cellStyle name="Input 4 2 2 3 4 5 2" xfId="43073"/>
    <cellStyle name="Input 4 2 2 3 4 6" xfId="19910"/>
    <cellStyle name="Input 4 2 2 3 4 6 2" xfId="36328"/>
    <cellStyle name="Input 4 2 2 3 4 7" xfId="17911"/>
    <cellStyle name="Input 4 2 2 3 5" xfId="3293"/>
    <cellStyle name="Input 4 2 2 3 5 2" xfId="3294"/>
    <cellStyle name="Input 4 2 2 3 5 2 2" xfId="32988"/>
    <cellStyle name="Input 4 2 2 3 5 2 2 2" xfId="48699"/>
    <cellStyle name="Input 4 2 2 3 5 2 3" xfId="24393"/>
    <cellStyle name="Input 4 2 2 3 5 2 3 2" xfId="40501"/>
    <cellStyle name="Input 4 2 2 3 5 2 4" xfId="12960"/>
    <cellStyle name="Input 4 2 2 3 5 3" xfId="3295"/>
    <cellStyle name="Input 4 2 2 3 5 3 2" xfId="30018"/>
    <cellStyle name="Input 4 2 2 3 5 3 2 2" xfId="45841"/>
    <cellStyle name="Input 4 2 2 3 5 3 3" xfId="22124"/>
    <cellStyle name="Input 4 2 2 3 5 3 3 2" xfId="38344"/>
    <cellStyle name="Input 4 2 2 3 5 3 4" xfId="14137"/>
    <cellStyle name="Input 4 2 2 3 5 4" xfId="28213"/>
    <cellStyle name="Input 4 2 2 3 5 4 2" xfId="44168"/>
    <cellStyle name="Input 4 2 2 3 5 5" xfId="20756"/>
    <cellStyle name="Input 4 2 2 3 5 5 2" xfId="37108"/>
    <cellStyle name="Input 4 2 2 3 5 6" xfId="18133"/>
    <cellStyle name="Input 4 2 2 3 6" xfId="3296"/>
    <cellStyle name="Input 4 2 2 3 6 2" xfId="3297"/>
    <cellStyle name="Input 4 2 2 3 6 2 2" xfId="34279"/>
    <cellStyle name="Input 4 2 2 3 6 2 2 2" xfId="49990"/>
    <cellStyle name="Input 4 2 2 3 6 2 3" xfId="25359"/>
    <cellStyle name="Input 4 2 2 3 6 2 3 2" xfId="41467"/>
    <cellStyle name="Input 4 2 2 3 6 2 4" xfId="18839"/>
    <cellStyle name="Input 4 2 2 3 6 3" xfId="3298"/>
    <cellStyle name="Input 4 2 2 3 6 3 2" xfId="31262"/>
    <cellStyle name="Input 4 2 2 3 6 3 2 2" xfId="47042"/>
    <cellStyle name="Input 4 2 2 3 6 3 3" xfId="23101"/>
    <cellStyle name="Input 4 2 2 3 6 3 3 2" xfId="39278"/>
    <cellStyle name="Input 4 2 2 3 6 3 4" xfId="16392"/>
    <cellStyle name="Input 4 2 2 3 6 4" xfId="26501"/>
    <cellStyle name="Input 4 2 2 3 6 4 2" xfId="42545"/>
    <cellStyle name="Input 4 2 2 3 6 5" xfId="19474"/>
    <cellStyle name="Input 4 2 2 3 6 5 2" xfId="35915"/>
    <cellStyle name="Input 4 2 2 3 6 6" xfId="16913"/>
    <cellStyle name="Input 4 2 2 3 7" xfId="3299"/>
    <cellStyle name="Input 4 2 2 3 7 2" xfId="30661"/>
    <cellStyle name="Input 4 2 2 3 7 2 2" xfId="46462"/>
    <cellStyle name="Input 4 2 2 3 7 3" xfId="22628"/>
    <cellStyle name="Input 4 2 2 3 7 3 2" xfId="38826"/>
    <cellStyle name="Input 4 2 2 3 7 4" xfId="14072"/>
    <cellStyle name="Input 4 2 2 3 8" xfId="25921"/>
    <cellStyle name="Input 4 2 2 3 8 2" xfId="42008"/>
    <cellStyle name="Input 4 2 2 3 9" xfId="19010"/>
    <cellStyle name="Input 4 2 2 3 9 2" xfId="35494"/>
    <cellStyle name="Input 4 2 2 4" xfId="3300"/>
    <cellStyle name="Input 4 2 2 4 2" xfId="3301"/>
    <cellStyle name="Input 4 2 2 4 2 2" xfId="3302"/>
    <cellStyle name="Input 4 2 2 4 2 2 2" xfId="31902"/>
    <cellStyle name="Input 4 2 2 4 2 2 2 2" xfId="47659"/>
    <cellStyle name="Input 4 2 2 4 2 2 3" xfId="23606"/>
    <cellStyle name="Input 4 2 2 4 2 2 3 2" xfId="39760"/>
    <cellStyle name="Input 4 2 2 4 2 2 4" xfId="17845"/>
    <cellStyle name="Input 4 2 2 4 2 3" xfId="3303"/>
    <cellStyle name="Input 4 2 2 4 2 3 2" xfId="34235"/>
    <cellStyle name="Input 4 2 2 4 2 3 2 2" xfId="49946"/>
    <cellStyle name="Input 4 2 2 4 2 3 3" xfId="25328"/>
    <cellStyle name="Input 4 2 2 4 2 3 3 2" xfId="41436"/>
    <cellStyle name="Input 4 2 2 4 2 3 4" xfId="9776"/>
    <cellStyle name="Input 4 2 2 4 2 4" xfId="3304"/>
    <cellStyle name="Input 4 2 2 4 2 4 2" xfId="28924"/>
    <cellStyle name="Input 4 2 2 4 2 4 2 2" xfId="44813"/>
    <cellStyle name="Input 4 2 2 4 2 4 3" xfId="21329"/>
    <cellStyle name="Input 4 2 2 4 2 4 3 2" xfId="37615"/>
    <cellStyle name="Input 4 2 2 4 2 4 4" xfId="12716"/>
    <cellStyle name="Input 4 2 2 4 2 5" xfId="27133"/>
    <cellStyle name="Input 4 2 2 4 2 5 2" xfId="43154"/>
    <cellStyle name="Input 4 2 2 4 2 6" xfId="19973"/>
    <cellStyle name="Input 4 2 2 4 2 6 2" xfId="36391"/>
    <cellStyle name="Input 4 2 2 4 2 7" xfId="9861"/>
    <cellStyle name="Input 4 2 2 4 3" xfId="3305"/>
    <cellStyle name="Input 4 2 2 4 3 2" xfId="3306"/>
    <cellStyle name="Input 4 2 2 4 3 2 2" xfId="32433"/>
    <cellStyle name="Input 4 2 2 4 3 2 2 2" xfId="48165"/>
    <cellStyle name="Input 4 2 2 4 3 2 3" xfId="24013"/>
    <cellStyle name="Input 4 2 2 4 3 2 3 2" xfId="40142"/>
    <cellStyle name="Input 4 2 2 4 3 2 4" xfId="10302"/>
    <cellStyle name="Input 4 2 2 4 3 3" xfId="3307"/>
    <cellStyle name="Input 4 2 2 4 3 3 2" xfId="30900"/>
    <cellStyle name="Input 4 2 2 4 3 3 2 2" xfId="46701"/>
    <cellStyle name="Input 4 2 2 4 3 3 3" xfId="22813"/>
    <cellStyle name="Input 4 2 2 4 3 3 3 2" xfId="39011"/>
    <cellStyle name="Input 4 2 2 4 3 3 4" xfId="17294"/>
    <cellStyle name="Input 4 2 2 4 3 4" xfId="3308"/>
    <cellStyle name="Input 4 2 2 4 3 4 2" xfId="29438"/>
    <cellStyle name="Input 4 2 2 4 3 4 2 2" xfId="45302"/>
    <cellStyle name="Input 4 2 2 4 3 4 3" xfId="21721"/>
    <cellStyle name="Input 4 2 2 4 3 4 3 2" xfId="37982"/>
    <cellStyle name="Input 4 2 2 4 3 4 4" xfId="12496"/>
    <cellStyle name="Input 4 2 2 4 3 5" xfId="27647"/>
    <cellStyle name="Input 4 2 2 4 3 5 2" xfId="43643"/>
    <cellStyle name="Input 4 2 2 4 3 6" xfId="20365"/>
    <cellStyle name="Input 4 2 2 4 3 6 2" xfId="36758"/>
    <cellStyle name="Input 4 2 2 4 3 7" xfId="17613"/>
    <cellStyle name="Input 4 2 2 4 4" xfId="3309"/>
    <cellStyle name="Input 4 2 2 4 4 2" xfId="3310"/>
    <cellStyle name="Input 4 2 2 4 4 2 2" xfId="33070"/>
    <cellStyle name="Input 4 2 2 4 4 2 2 2" xfId="48781"/>
    <cellStyle name="Input 4 2 2 4 4 2 3" xfId="24456"/>
    <cellStyle name="Input 4 2 2 4 4 2 3 2" xfId="40564"/>
    <cellStyle name="Input 4 2 2 4 4 2 4" xfId="17820"/>
    <cellStyle name="Input 4 2 2 4 4 3" xfId="3311"/>
    <cellStyle name="Input 4 2 2 4 4 3 2" xfId="30100"/>
    <cellStyle name="Input 4 2 2 4 4 3 2 2" xfId="45922"/>
    <cellStyle name="Input 4 2 2 4 4 3 3" xfId="22188"/>
    <cellStyle name="Input 4 2 2 4 4 3 3 2" xfId="38407"/>
    <cellStyle name="Input 4 2 2 4 4 3 4" xfId="12697"/>
    <cellStyle name="Input 4 2 2 4 4 4" xfId="28295"/>
    <cellStyle name="Input 4 2 2 4 4 4 2" xfId="44249"/>
    <cellStyle name="Input 4 2 2 4 4 5" xfId="20820"/>
    <cellStyle name="Input 4 2 2 4 4 5 2" xfId="37171"/>
    <cellStyle name="Input 4 2 2 4 4 6" xfId="17735"/>
    <cellStyle name="Input 4 2 2 4 5" xfId="3312"/>
    <cellStyle name="Input 4 2 2 4 5 2" xfId="3313"/>
    <cellStyle name="Input 4 2 2 4 5 2 2" xfId="34585"/>
    <cellStyle name="Input 4 2 2 4 5 2 2 2" xfId="50296"/>
    <cellStyle name="Input 4 2 2 4 5 2 3" xfId="25575"/>
    <cellStyle name="Input 4 2 2 4 5 2 3 2" xfId="41683"/>
    <cellStyle name="Input 4 2 2 4 5 2 4" xfId="35114"/>
    <cellStyle name="Input 4 2 2 4 5 3" xfId="3314"/>
    <cellStyle name="Input 4 2 2 4 5 3 2" xfId="31344"/>
    <cellStyle name="Input 4 2 2 4 5 3 2 2" xfId="47123"/>
    <cellStyle name="Input 4 2 2 4 5 3 3" xfId="23165"/>
    <cellStyle name="Input 4 2 2 4 5 3 3 2" xfId="39341"/>
    <cellStyle name="Input 4 2 2 4 5 3 4" xfId="11193"/>
    <cellStyle name="Input 4 2 2 4 5 4" xfId="26583"/>
    <cellStyle name="Input 4 2 2 4 5 4 2" xfId="42626"/>
    <cellStyle name="Input 4 2 2 4 5 5" xfId="19538"/>
    <cellStyle name="Input 4 2 2 4 5 5 2" xfId="35978"/>
    <cellStyle name="Input 4 2 2 4 5 6" xfId="17067"/>
    <cellStyle name="Input 4 2 2 4 6" xfId="3315"/>
    <cellStyle name="Input 4 2 2 4 6 2" xfId="30743"/>
    <cellStyle name="Input 4 2 2 4 6 2 2" xfId="46544"/>
    <cellStyle name="Input 4 2 2 4 6 3" xfId="22692"/>
    <cellStyle name="Input 4 2 2 4 6 3 2" xfId="38890"/>
    <cellStyle name="Input 4 2 2 4 6 4" xfId="10369"/>
    <cellStyle name="Input 4 2 2 4 7" xfId="26003"/>
    <cellStyle name="Input 4 2 2 4 7 2" xfId="42089"/>
    <cellStyle name="Input 4 2 2 4 8" xfId="19074"/>
    <cellStyle name="Input 4 2 2 4 8 2" xfId="35557"/>
    <cellStyle name="Input 4 2 2 4 9" xfId="13491"/>
    <cellStyle name="Input 4 2 2 5" xfId="3316"/>
    <cellStyle name="Input 4 2 2 5 2" xfId="3317"/>
    <cellStyle name="Input 4 2 2 5 2 2" xfId="3318"/>
    <cellStyle name="Input 4 2 2 5 2 2 2" xfId="32082"/>
    <cellStyle name="Input 4 2 2 5 2 2 2 2" xfId="47839"/>
    <cellStyle name="Input 4 2 2 5 2 2 3" xfId="23746"/>
    <cellStyle name="Input 4 2 2 5 2 2 3 2" xfId="39900"/>
    <cellStyle name="Input 4 2 2 5 2 2 4" xfId="12159"/>
    <cellStyle name="Input 4 2 2 5 2 3" xfId="3319"/>
    <cellStyle name="Input 4 2 2 5 2 3 2" xfId="34184"/>
    <cellStyle name="Input 4 2 2 5 2 3 2 2" xfId="49895"/>
    <cellStyle name="Input 4 2 2 5 2 3 3" xfId="25291"/>
    <cellStyle name="Input 4 2 2 5 2 3 3 2" xfId="41399"/>
    <cellStyle name="Input 4 2 2 5 2 3 4" xfId="9782"/>
    <cellStyle name="Input 4 2 2 5 2 4" xfId="3320"/>
    <cellStyle name="Input 4 2 2 5 2 4 2" xfId="29104"/>
    <cellStyle name="Input 4 2 2 5 2 4 2 2" xfId="44993"/>
    <cellStyle name="Input 4 2 2 5 2 4 3" xfId="21469"/>
    <cellStyle name="Input 4 2 2 5 2 4 3 2" xfId="37755"/>
    <cellStyle name="Input 4 2 2 5 2 4 4" xfId="14243"/>
    <cellStyle name="Input 4 2 2 5 2 5" xfId="27313"/>
    <cellStyle name="Input 4 2 2 5 2 5 2" xfId="43334"/>
    <cellStyle name="Input 4 2 2 5 2 6" xfId="20113"/>
    <cellStyle name="Input 4 2 2 5 2 6 2" xfId="36531"/>
    <cellStyle name="Input 4 2 2 5 2 7" xfId="13130"/>
    <cellStyle name="Input 4 2 2 5 3" xfId="3321"/>
    <cellStyle name="Input 4 2 2 5 3 2" xfId="3322"/>
    <cellStyle name="Input 4 2 2 5 3 2 2" xfId="32631"/>
    <cellStyle name="Input 4 2 2 5 3 2 2 2" xfId="48343"/>
    <cellStyle name="Input 4 2 2 5 3 2 3" xfId="24172"/>
    <cellStyle name="Input 4 2 2 5 3 2 3 2" xfId="40281"/>
    <cellStyle name="Input 4 2 2 5 3 2 4" xfId="14566"/>
    <cellStyle name="Input 4 2 2 5 3 3" xfId="3323"/>
    <cellStyle name="Input 4 2 2 5 3 3 2" xfId="33512"/>
    <cellStyle name="Input 4 2 2 5 3 3 2 2" xfId="49223"/>
    <cellStyle name="Input 4 2 2 5 3 3 3" xfId="24796"/>
    <cellStyle name="Input 4 2 2 5 3 3 3 2" xfId="40904"/>
    <cellStyle name="Input 4 2 2 5 3 3 4" xfId="10712"/>
    <cellStyle name="Input 4 2 2 5 3 4" xfId="3324"/>
    <cellStyle name="Input 4 2 2 5 3 4 2" xfId="29636"/>
    <cellStyle name="Input 4 2 2 5 3 4 2 2" xfId="45480"/>
    <cellStyle name="Input 4 2 2 5 3 4 3" xfId="21880"/>
    <cellStyle name="Input 4 2 2 5 3 4 3 2" xfId="38121"/>
    <cellStyle name="Input 4 2 2 5 3 4 4" xfId="10220"/>
    <cellStyle name="Input 4 2 2 5 3 5" xfId="27845"/>
    <cellStyle name="Input 4 2 2 5 3 5 2" xfId="43821"/>
    <cellStyle name="Input 4 2 2 5 3 6" xfId="20524"/>
    <cellStyle name="Input 4 2 2 5 3 6 2" xfId="36897"/>
    <cellStyle name="Input 4 2 2 5 3 7" xfId="11213"/>
    <cellStyle name="Input 4 2 2 5 4" xfId="3325"/>
    <cellStyle name="Input 4 2 2 5 4 2" xfId="3326"/>
    <cellStyle name="Input 4 2 2 5 4 2 2" xfId="33255"/>
    <cellStyle name="Input 4 2 2 5 4 2 2 2" xfId="48966"/>
    <cellStyle name="Input 4 2 2 5 4 2 3" xfId="24601"/>
    <cellStyle name="Input 4 2 2 5 4 2 3 2" xfId="40709"/>
    <cellStyle name="Input 4 2 2 5 4 2 4" xfId="18395"/>
    <cellStyle name="Input 4 2 2 5 4 3" xfId="3327"/>
    <cellStyle name="Input 4 2 2 5 4 3 2" xfId="30300"/>
    <cellStyle name="Input 4 2 2 5 4 3 2 2" xfId="46102"/>
    <cellStyle name="Input 4 2 2 5 4 3 3" xfId="22349"/>
    <cellStyle name="Input 4 2 2 5 4 3 3 2" xfId="38548"/>
    <cellStyle name="Input 4 2 2 5 4 3 4" xfId="12003"/>
    <cellStyle name="Input 4 2 2 5 4 4" xfId="28493"/>
    <cellStyle name="Input 4 2 2 5 4 4 2" xfId="44427"/>
    <cellStyle name="Input 4 2 2 5 4 5" xfId="20979"/>
    <cellStyle name="Input 4 2 2 5 4 5 2" xfId="37310"/>
    <cellStyle name="Input 4 2 2 5 4 6" xfId="16812"/>
    <cellStyle name="Input 4 2 2 5 5" xfId="3328"/>
    <cellStyle name="Input 4 2 2 5 5 2" xfId="3329"/>
    <cellStyle name="Input 4 2 2 5 5 2 2" xfId="30458"/>
    <cellStyle name="Input 4 2 2 5 5 2 2 2" xfId="46259"/>
    <cellStyle name="Input 4 2 2 5 5 2 3" xfId="22471"/>
    <cellStyle name="Input 4 2 2 5 5 2 3 2" xfId="38669"/>
    <cellStyle name="Input 4 2 2 5 5 2 4" xfId="9763"/>
    <cellStyle name="Input 4 2 2 5 5 3" xfId="3330"/>
    <cellStyle name="Input 4 2 2 5 5 3 2" xfId="31542"/>
    <cellStyle name="Input 4 2 2 5 5 3 2 2" xfId="47301"/>
    <cellStyle name="Input 4 2 2 5 5 3 3" xfId="23324"/>
    <cellStyle name="Input 4 2 2 5 5 3 3 2" xfId="39480"/>
    <cellStyle name="Input 4 2 2 5 5 3 4" xfId="17435"/>
    <cellStyle name="Input 4 2 2 5 5 4" xfId="26781"/>
    <cellStyle name="Input 4 2 2 5 5 4 2" xfId="42804"/>
    <cellStyle name="Input 4 2 2 5 5 5" xfId="19697"/>
    <cellStyle name="Input 4 2 2 5 5 5 2" xfId="36117"/>
    <cellStyle name="Input 4 2 2 5 5 6" xfId="16177"/>
    <cellStyle name="Input 4 2 2 5 6" xfId="3331"/>
    <cellStyle name="Input 4 2 2 5 6 2" xfId="30937"/>
    <cellStyle name="Input 4 2 2 5 6 2 2" xfId="46738"/>
    <cellStyle name="Input 4 2 2 5 6 3" xfId="22843"/>
    <cellStyle name="Input 4 2 2 5 6 3 2" xfId="39041"/>
    <cellStyle name="Input 4 2 2 5 6 4" xfId="18298"/>
    <cellStyle name="Input 4 2 2 5 7" xfId="26201"/>
    <cellStyle name="Input 4 2 2 5 7 2" xfId="42267"/>
    <cellStyle name="Input 4 2 2 5 8" xfId="19233"/>
    <cellStyle name="Input 4 2 2 5 8 2" xfId="35696"/>
    <cellStyle name="Input 4 2 2 5 9" xfId="14758"/>
    <cellStyle name="Input 4 2 2 6" xfId="3332"/>
    <cellStyle name="Input 4 2 2 6 2" xfId="3333"/>
    <cellStyle name="Input 4 2 2 6 2 2" xfId="31736"/>
    <cellStyle name="Input 4 2 2 6 2 2 2" xfId="47493"/>
    <cellStyle name="Input 4 2 2 6 2 3" xfId="23476"/>
    <cellStyle name="Input 4 2 2 6 2 3 2" xfId="39630"/>
    <cellStyle name="Input 4 2 2 6 2 4" xfId="15104"/>
    <cellStyle name="Input 4 2 2 6 3" xfId="3334"/>
    <cellStyle name="Input 4 2 2 6 3 2" xfId="33632"/>
    <cellStyle name="Input 4 2 2 6 3 2 2" xfId="49343"/>
    <cellStyle name="Input 4 2 2 6 3 3" xfId="24889"/>
    <cellStyle name="Input 4 2 2 6 3 3 2" xfId="40997"/>
    <cellStyle name="Input 4 2 2 6 3 4" xfId="11467"/>
    <cellStyle name="Input 4 2 2 6 4" xfId="3335"/>
    <cellStyle name="Input 4 2 2 6 4 2" xfId="28758"/>
    <cellStyle name="Input 4 2 2 6 4 2 2" xfId="44647"/>
    <cellStyle name="Input 4 2 2 6 4 3" xfId="21199"/>
    <cellStyle name="Input 4 2 2 6 4 3 2" xfId="37485"/>
    <cellStyle name="Input 4 2 2 6 4 4" xfId="12626"/>
    <cellStyle name="Input 4 2 2 6 5" xfId="26967"/>
    <cellStyle name="Input 4 2 2 6 5 2" xfId="42988"/>
    <cellStyle name="Input 4 2 2 6 6" xfId="19843"/>
    <cellStyle name="Input 4 2 2 6 6 2" xfId="36261"/>
    <cellStyle name="Input 4 2 2 6 7" xfId="14733"/>
    <cellStyle name="Input 4 2 2 7" xfId="3336"/>
    <cellStyle name="Input 4 2 2 7 2" xfId="3337"/>
    <cellStyle name="Input 4 2 2 7 2 2" xfId="32904"/>
    <cellStyle name="Input 4 2 2 7 2 2 2" xfId="48615"/>
    <cellStyle name="Input 4 2 2 7 2 3" xfId="24327"/>
    <cellStyle name="Input 4 2 2 7 2 3 2" xfId="40435"/>
    <cellStyle name="Input 4 2 2 7 2 4" xfId="14946"/>
    <cellStyle name="Input 4 2 2 7 3" xfId="3338"/>
    <cellStyle name="Input 4 2 2 7 3 2" xfId="29933"/>
    <cellStyle name="Input 4 2 2 7 3 2 2" xfId="45756"/>
    <cellStyle name="Input 4 2 2 7 3 3" xfId="22058"/>
    <cellStyle name="Input 4 2 2 7 3 3 2" xfId="38278"/>
    <cellStyle name="Input 4 2 2 7 3 4" xfId="9869"/>
    <cellStyle name="Input 4 2 2 7 4" xfId="28129"/>
    <cellStyle name="Input 4 2 2 7 4 2" xfId="44084"/>
    <cellStyle name="Input 4 2 2 7 5" xfId="20690"/>
    <cellStyle name="Input 4 2 2 7 5 2" xfId="37042"/>
    <cellStyle name="Input 4 2 2 7 6" xfId="13861"/>
    <cellStyle name="Input 4 2 2 8" xfId="3339"/>
    <cellStyle name="Input 4 2 2 8 2" xfId="3340"/>
    <cellStyle name="Input 4 2 2 8 2 2" xfId="33637"/>
    <cellStyle name="Input 4 2 2 8 2 2 2" xfId="49348"/>
    <cellStyle name="Input 4 2 2 8 2 3" xfId="24894"/>
    <cellStyle name="Input 4 2 2 8 2 3 2" xfId="41002"/>
    <cellStyle name="Input 4 2 2 8 2 4" xfId="14461"/>
    <cellStyle name="Input 4 2 2 8 3" xfId="3341"/>
    <cellStyle name="Input 4 2 2 8 3 2" xfId="31179"/>
    <cellStyle name="Input 4 2 2 8 3 2 2" xfId="46959"/>
    <cellStyle name="Input 4 2 2 8 3 3" xfId="23036"/>
    <cellStyle name="Input 4 2 2 8 3 3 2" xfId="39213"/>
    <cellStyle name="Input 4 2 2 8 3 4" xfId="15895"/>
    <cellStyle name="Input 4 2 2 8 4" xfId="26418"/>
    <cellStyle name="Input 4 2 2 8 4 2" xfId="42462"/>
    <cellStyle name="Input 4 2 2 8 5" xfId="19409"/>
    <cellStyle name="Input 4 2 2 8 5 2" xfId="35850"/>
    <cellStyle name="Input 4 2 2 8 6" xfId="12040"/>
    <cellStyle name="Input 4 2 2 9" xfId="3342"/>
    <cellStyle name="Input 4 2 2 9 2" xfId="30567"/>
    <cellStyle name="Input 4 2 2 9 2 2" xfId="46368"/>
    <cellStyle name="Input 4 2 2 9 3" xfId="22556"/>
    <cellStyle name="Input 4 2 2 9 3 2" xfId="38754"/>
    <cellStyle name="Input 4 2 2 9 4" xfId="12670"/>
    <cellStyle name="Input 4 2 3" xfId="3343"/>
    <cellStyle name="Input 4 2 3 10" xfId="18948"/>
    <cellStyle name="Input 4 2 3 10 2" xfId="35432"/>
    <cellStyle name="Input 4 2 3 11" xfId="10164"/>
    <cellStyle name="Input 4 2 3 2" xfId="3344"/>
    <cellStyle name="Input 4 2 3 2 10" xfId="13505"/>
    <cellStyle name="Input 4 2 3 2 2" xfId="3345"/>
    <cellStyle name="Input 4 2 3 2 2 2" xfId="3346"/>
    <cellStyle name="Input 4 2 3 2 2 2 2" xfId="3347"/>
    <cellStyle name="Input 4 2 3 2 2 2 2 2" xfId="31973"/>
    <cellStyle name="Input 4 2 3 2 2 2 2 2 2" xfId="47730"/>
    <cellStyle name="Input 4 2 3 2 2 2 2 3" xfId="23662"/>
    <cellStyle name="Input 4 2 3 2 2 2 2 3 2" xfId="39816"/>
    <cellStyle name="Input 4 2 3 2 2 2 2 4" xfId="14411"/>
    <cellStyle name="Input 4 2 3 2 2 2 3" xfId="3348"/>
    <cellStyle name="Input 4 2 3 2 2 2 3 2" xfId="33782"/>
    <cellStyle name="Input 4 2 3 2 2 2 3 2 2" xfId="49493"/>
    <cellStyle name="Input 4 2 3 2 2 2 3 3" xfId="24994"/>
    <cellStyle name="Input 4 2 3 2 2 2 3 3 2" xfId="41102"/>
    <cellStyle name="Input 4 2 3 2 2 2 3 4" xfId="12706"/>
    <cellStyle name="Input 4 2 3 2 2 2 4" xfId="3349"/>
    <cellStyle name="Input 4 2 3 2 2 2 4 2" xfId="28995"/>
    <cellStyle name="Input 4 2 3 2 2 2 4 2 2" xfId="44884"/>
    <cellStyle name="Input 4 2 3 2 2 2 4 3" xfId="21385"/>
    <cellStyle name="Input 4 2 3 2 2 2 4 3 2" xfId="37671"/>
    <cellStyle name="Input 4 2 3 2 2 2 4 4" xfId="15233"/>
    <cellStyle name="Input 4 2 3 2 2 2 5" xfId="27204"/>
    <cellStyle name="Input 4 2 3 2 2 2 5 2" xfId="43225"/>
    <cellStyle name="Input 4 2 3 2 2 2 6" xfId="20029"/>
    <cellStyle name="Input 4 2 3 2 2 2 6 2" xfId="36447"/>
    <cellStyle name="Input 4 2 3 2 2 2 7" xfId="12250"/>
    <cellStyle name="Input 4 2 3 2 2 3" xfId="3350"/>
    <cellStyle name="Input 4 2 3 2 2 3 2" xfId="3351"/>
    <cellStyle name="Input 4 2 3 2 2 3 2 2" xfId="32504"/>
    <cellStyle name="Input 4 2 3 2 2 3 2 2 2" xfId="48236"/>
    <cellStyle name="Input 4 2 3 2 2 3 2 3" xfId="24069"/>
    <cellStyle name="Input 4 2 3 2 2 3 2 3 2" xfId="40198"/>
    <cellStyle name="Input 4 2 3 2 2 3 2 4" xfId="12833"/>
    <cellStyle name="Input 4 2 3 2 2 3 3" xfId="3352"/>
    <cellStyle name="Input 4 2 3 2 2 3 3 2" xfId="33574"/>
    <cellStyle name="Input 4 2 3 2 2 3 3 2 2" xfId="49285"/>
    <cellStyle name="Input 4 2 3 2 2 3 3 3" xfId="24843"/>
    <cellStyle name="Input 4 2 3 2 2 3 3 3 2" xfId="40951"/>
    <cellStyle name="Input 4 2 3 2 2 3 3 4" xfId="15902"/>
    <cellStyle name="Input 4 2 3 2 2 3 4" xfId="3353"/>
    <cellStyle name="Input 4 2 3 2 2 3 4 2" xfId="29509"/>
    <cellStyle name="Input 4 2 3 2 2 3 4 2 2" xfId="45373"/>
    <cellStyle name="Input 4 2 3 2 2 3 4 3" xfId="21777"/>
    <cellStyle name="Input 4 2 3 2 2 3 4 3 2" xfId="38038"/>
    <cellStyle name="Input 4 2 3 2 2 3 4 4" xfId="11311"/>
    <cellStyle name="Input 4 2 3 2 2 3 5" xfId="27718"/>
    <cellStyle name="Input 4 2 3 2 2 3 5 2" xfId="43714"/>
    <cellStyle name="Input 4 2 3 2 2 3 6" xfId="20421"/>
    <cellStyle name="Input 4 2 3 2 2 3 6 2" xfId="36814"/>
    <cellStyle name="Input 4 2 3 2 2 3 7" xfId="11432"/>
    <cellStyle name="Input 4 2 3 2 2 4" xfId="3354"/>
    <cellStyle name="Input 4 2 3 2 2 4 2" xfId="3355"/>
    <cellStyle name="Input 4 2 3 2 2 4 2 2" xfId="33141"/>
    <cellStyle name="Input 4 2 3 2 2 4 2 2 2" xfId="48852"/>
    <cellStyle name="Input 4 2 3 2 2 4 2 3" xfId="24512"/>
    <cellStyle name="Input 4 2 3 2 2 4 2 3 2" xfId="40620"/>
    <cellStyle name="Input 4 2 3 2 2 4 2 4" xfId="15227"/>
    <cellStyle name="Input 4 2 3 2 2 4 3" xfId="3356"/>
    <cellStyle name="Input 4 2 3 2 2 4 3 2" xfId="30171"/>
    <cellStyle name="Input 4 2 3 2 2 4 3 2 2" xfId="45993"/>
    <cellStyle name="Input 4 2 3 2 2 4 3 3" xfId="22244"/>
    <cellStyle name="Input 4 2 3 2 2 4 3 3 2" xfId="38463"/>
    <cellStyle name="Input 4 2 3 2 2 4 3 4" xfId="17042"/>
    <cellStyle name="Input 4 2 3 2 2 4 4" xfId="28366"/>
    <cellStyle name="Input 4 2 3 2 2 4 4 2" xfId="44320"/>
    <cellStyle name="Input 4 2 3 2 2 4 5" xfId="20876"/>
    <cellStyle name="Input 4 2 3 2 2 4 5 2" xfId="37227"/>
    <cellStyle name="Input 4 2 3 2 2 4 6" xfId="16545"/>
    <cellStyle name="Input 4 2 3 2 2 5" xfId="3357"/>
    <cellStyle name="Input 4 2 3 2 2 5 2" xfId="3358"/>
    <cellStyle name="Input 4 2 3 2 2 5 2 2" xfId="34376"/>
    <cellStyle name="Input 4 2 3 2 2 5 2 2 2" xfId="50087"/>
    <cellStyle name="Input 4 2 3 2 2 5 2 3" xfId="25425"/>
    <cellStyle name="Input 4 2 3 2 2 5 2 3 2" xfId="41533"/>
    <cellStyle name="Input 4 2 3 2 2 5 2 4" xfId="34905"/>
    <cellStyle name="Input 4 2 3 2 2 5 3" xfId="3359"/>
    <cellStyle name="Input 4 2 3 2 2 5 3 2" xfId="31415"/>
    <cellStyle name="Input 4 2 3 2 2 5 3 2 2" xfId="47194"/>
    <cellStyle name="Input 4 2 3 2 2 5 3 3" xfId="23221"/>
    <cellStyle name="Input 4 2 3 2 2 5 3 3 2" xfId="39397"/>
    <cellStyle name="Input 4 2 3 2 2 5 3 4" xfId="13534"/>
    <cellStyle name="Input 4 2 3 2 2 5 4" xfId="26654"/>
    <cellStyle name="Input 4 2 3 2 2 5 4 2" xfId="42697"/>
    <cellStyle name="Input 4 2 3 2 2 5 5" xfId="19594"/>
    <cellStyle name="Input 4 2 3 2 2 5 5 2" xfId="36034"/>
    <cellStyle name="Input 4 2 3 2 2 5 6" xfId="15282"/>
    <cellStyle name="Input 4 2 3 2 2 6" xfId="3360"/>
    <cellStyle name="Input 4 2 3 2 2 6 2" xfId="30814"/>
    <cellStyle name="Input 4 2 3 2 2 6 2 2" xfId="46615"/>
    <cellStyle name="Input 4 2 3 2 2 6 3" xfId="22748"/>
    <cellStyle name="Input 4 2 3 2 2 6 3 2" xfId="38946"/>
    <cellStyle name="Input 4 2 3 2 2 6 4" xfId="15545"/>
    <cellStyle name="Input 4 2 3 2 2 7" xfId="26074"/>
    <cellStyle name="Input 4 2 3 2 2 7 2" xfId="42160"/>
    <cellStyle name="Input 4 2 3 2 2 8" xfId="19130"/>
    <cellStyle name="Input 4 2 3 2 2 8 2" xfId="35613"/>
    <cellStyle name="Input 4 2 3 2 2 9" xfId="14850"/>
    <cellStyle name="Input 4 2 3 2 3" xfId="3361"/>
    <cellStyle name="Input 4 2 3 2 3 2" xfId="3362"/>
    <cellStyle name="Input 4 2 3 2 3 2 2" xfId="3363"/>
    <cellStyle name="Input 4 2 3 2 3 2 2 2" xfId="32158"/>
    <cellStyle name="Input 4 2 3 2 3 2 2 2 2" xfId="47913"/>
    <cellStyle name="Input 4 2 3 2 3 2 2 3" xfId="23805"/>
    <cellStyle name="Input 4 2 3 2 3 2 2 3 2" xfId="39957"/>
    <cellStyle name="Input 4 2 3 2 3 2 2 4" xfId="18096"/>
    <cellStyle name="Input 4 2 3 2 3 2 3" xfId="3364"/>
    <cellStyle name="Input 4 2 3 2 3 2 3 2" xfId="33450"/>
    <cellStyle name="Input 4 2 3 2 3 2 3 2 2" xfId="49161"/>
    <cellStyle name="Input 4 2 3 2 3 2 3 3" xfId="24749"/>
    <cellStyle name="Input 4 2 3 2 3 2 3 3 2" xfId="40857"/>
    <cellStyle name="Input 4 2 3 2 3 2 3 4" xfId="18094"/>
    <cellStyle name="Input 4 2 3 2 3 2 4" xfId="3365"/>
    <cellStyle name="Input 4 2 3 2 3 2 4 2" xfId="29179"/>
    <cellStyle name="Input 4 2 3 2 3 2 4 2 2" xfId="45066"/>
    <cellStyle name="Input 4 2 3 2 3 2 4 3" xfId="21528"/>
    <cellStyle name="Input 4 2 3 2 3 2 4 3 2" xfId="37812"/>
    <cellStyle name="Input 4 2 3 2 3 2 4 4" xfId="17092"/>
    <cellStyle name="Input 4 2 3 2 3 2 5" xfId="27388"/>
    <cellStyle name="Input 4 2 3 2 3 2 5 2" xfId="43407"/>
    <cellStyle name="Input 4 2 3 2 3 2 6" xfId="20172"/>
    <cellStyle name="Input 4 2 3 2 3 2 6 2" xfId="36588"/>
    <cellStyle name="Input 4 2 3 2 3 2 7" xfId="12678"/>
    <cellStyle name="Input 4 2 3 2 3 3" xfId="3366"/>
    <cellStyle name="Input 4 2 3 2 3 3 2" xfId="3367"/>
    <cellStyle name="Input 4 2 3 2 3 3 2 2" xfId="32702"/>
    <cellStyle name="Input 4 2 3 2 3 3 2 2 2" xfId="48414"/>
    <cellStyle name="Input 4 2 3 2 3 3 2 3" xfId="24228"/>
    <cellStyle name="Input 4 2 3 2 3 3 2 3 2" xfId="40337"/>
    <cellStyle name="Input 4 2 3 2 3 3 2 4" xfId="14675"/>
    <cellStyle name="Input 4 2 3 2 3 3 3" xfId="3368"/>
    <cellStyle name="Input 4 2 3 2 3 3 3 2" xfId="34345"/>
    <cellStyle name="Input 4 2 3 2 3 3 3 2 2" xfId="50056"/>
    <cellStyle name="Input 4 2 3 2 3 3 3 3" xfId="25405"/>
    <cellStyle name="Input 4 2 3 2 3 3 3 3 2" xfId="41513"/>
    <cellStyle name="Input 4 2 3 2 3 3 3 4" xfId="34874"/>
    <cellStyle name="Input 4 2 3 2 3 3 4" xfId="3369"/>
    <cellStyle name="Input 4 2 3 2 3 3 4 2" xfId="29707"/>
    <cellStyle name="Input 4 2 3 2 3 3 4 2 2" xfId="45551"/>
    <cellStyle name="Input 4 2 3 2 3 3 4 3" xfId="21936"/>
    <cellStyle name="Input 4 2 3 2 3 3 4 3 2" xfId="38177"/>
    <cellStyle name="Input 4 2 3 2 3 3 4 4" xfId="12736"/>
    <cellStyle name="Input 4 2 3 2 3 3 5" xfId="27916"/>
    <cellStyle name="Input 4 2 3 2 3 3 5 2" xfId="43892"/>
    <cellStyle name="Input 4 2 3 2 3 3 6" xfId="20580"/>
    <cellStyle name="Input 4 2 3 2 3 3 6 2" xfId="36953"/>
    <cellStyle name="Input 4 2 3 2 3 3 7" xfId="13265"/>
    <cellStyle name="Input 4 2 3 2 3 4" xfId="3370"/>
    <cellStyle name="Input 4 2 3 2 3 4 2" xfId="3371"/>
    <cellStyle name="Input 4 2 3 2 3 4 2 2" xfId="33328"/>
    <cellStyle name="Input 4 2 3 2 3 4 2 2 2" xfId="49039"/>
    <cellStyle name="Input 4 2 3 2 3 4 2 3" xfId="24659"/>
    <cellStyle name="Input 4 2 3 2 3 4 2 3 2" xfId="40767"/>
    <cellStyle name="Input 4 2 3 2 3 4 2 4" xfId="12428"/>
    <cellStyle name="Input 4 2 3 2 3 4 3" xfId="3372"/>
    <cellStyle name="Input 4 2 3 2 3 4 3 2" xfId="30376"/>
    <cellStyle name="Input 4 2 3 2 3 4 3 2 2" xfId="46178"/>
    <cellStyle name="Input 4 2 3 2 3 4 3 3" xfId="22409"/>
    <cellStyle name="Input 4 2 3 2 3 4 3 3 2" xfId="38608"/>
    <cellStyle name="Input 4 2 3 2 3 4 3 4" xfId="16029"/>
    <cellStyle name="Input 4 2 3 2 3 4 4" xfId="28566"/>
    <cellStyle name="Input 4 2 3 2 3 4 4 2" xfId="44500"/>
    <cellStyle name="Input 4 2 3 2 3 4 5" xfId="21037"/>
    <cellStyle name="Input 4 2 3 2 3 4 5 2" xfId="37368"/>
    <cellStyle name="Input 4 2 3 2 3 4 6" xfId="18053"/>
    <cellStyle name="Input 4 2 3 2 3 5" xfId="3373"/>
    <cellStyle name="Input 4 2 3 2 3 5 2" xfId="3374"/>
    <cellStyle name="Input 4 2 3 2 3 5 2 2" xfId="33616"/>
    <cellStyle name="Input 4 2 3 2 3 5 2 2 2" xfId="49327"/>
    <cellStyle name="Input 4 2 3 2 3 5 2 3" xfId="24877"/>
    <cellStyle name="Input 4 2 3 2 3 5 2 3 2" xfId="40985"/>
    <cellStyle name="Input 4 2 3 2 3 5 2 4" xfId="11631"/>
    <cellStyle name="Input 4 2 3 2 3 5 3" xfId="3375"/>
    <cellStyle name="Input 4 2 3 2 3 5 3 2" xfId="31613"/>
    <cellStyle name="Input 4 2 3 2 3 5 3 2 2" xfId="47372"/>
    <cellStyle name="Input 4 2 3 2 3 5 3 3" xfId="23380"/>
    <cellStyle name="Input 4 2 3 2 3 5 3 3 2" xfId="39536"/>
    <cellStyle name="Input 4 2 3 2 3 5 3 4" xfId="17726"/>
    <cellStyle name="Input 4 2 3 2 3 5 4" xfId="26852"/>
    <cellStyle name="Input 4 2 3 2 3 5 4 2" xfId="42875"/>
    <cellStyle name="Input 4 2 3 2 3 5 5" xfId="19753"/>
    <cellStyle name="Input 4 2 3 2 3 5 5 2" xfId="36173"/>
    <cellStyle name="Input 4 2 3 2 3 5 6" xfId="15723"/>
    <cellStyle name="Input 4 2 3 2 3 6" xfId="3376"/>
    <cellStyle name="Input 4 2 3 2 3 6 2" xfId="31019"/>
    <cellStyle name="Input 4 2 3 2 3 6 2 2" xfId="46820"/>
    <cellStyle name="Input 4 2 3 2 3 6 3" xfId="22907"/>
    <cellStyle name="Input 4 2 3 2 3 6 3 2" xfId="39105"/>
    <cellStyle name="Input 4 2 3 2 3 6 4" xfId="13880"/>
    <cellStyle name="Input 4 2 3 2 3 7" xfId="26272"/>
    <cellStyle name="Input 4 2 3 2 3 7 2" xfId="42338"/>
    <cellStyle name="Input 4 2 3 2 3 8" xfId="19289"/>
    <cellStyle name="Input 4 2 3 2 3 8 2" xfId="35752"/>
    <cellStyle name="Input 4 2 3 2 3 9" xfId="14188"/>
    <cellStyle name="Input 4 2 3 2 4" xfId="3377"/>
    <cellStyle name="Input 4 2 3 2 4 2" xfId="3378"/>
    <cellStyle name="Input 4 2 3 2 4 2 2" xfId="31809"/>
    <cellStyle name="Input 4 2 3 2 4 2 2 2" xfId="47566"/>
    <cellStyle name="Input 4 2 3 2 4 2 3" xfId="23534"/>
    <cellStyle name="Input 4 2 3 2 4 2 3 2" xfId="39688"/>
    <cellStyle name="Input 4 2 3 2 4 2 4" xfId="10831"/>
    <cellStyle name="Input 4 2 3 2 4 3" xfId="3379"/>
    <cellStyle name="Input 4 2 3 2 4 3 2" xfId="34254"/>
    <cellStyle name="Input 4 2 3 2 4 3 2 2" xfId="49965"/>
    <cellStyle name="Input 4 2 3 2 4 3 3" xfId="25341"/>
    <cellStyle name="Input 4 2 3 2 4 3 3 2" xfId="41449"/>
    <cellStyle name="Input 4 2 3 2 4 3 4" xfId="11724"/>
    <cellStyle name="Input 4 2 3 2 4 4" xfId="3380"/>
    <cellStyle name="Input 4 2 3 2 4 4 2" xfId="28831"/>
    <cellStyle name="Input 4 2 3 2 4 4 2 2" xfId="44720"/>
    <cellStyle name="Input 4 2 3 2 4 4 3" xfId="21257"/>
    <cellStyle name="Input 4 2 3 2 4 4 3 2" xfId="37543"/>
    <cellStyle name="Input 4 2 3 2 4 4 4" xfId="14156"/>
    <cellStyle name="Input 4 2 3 2 4 5" xfId="27040"/>
    <cellStyle name="Input 4 2 3 2 4 5 2" xfId="43061"/>
    <cellStyle name="Input 4 2 3 2 4 6" xfId="19901"/>
    <cellStyle name="Input 4 2 3 2 4 6 2" xfId="36319"/>
    <cellStyle name="Input 4 2 3 2 4 7" xfId="12747"/>
    <cellStyle name="Input 4 2 3 2 5" xfId="3381"/>
    <cellStyle name="Input 4 2 3 2 5 2" xfId="3382"/>
    <cellStyle name="Input 4 2 3 2 5 2 2" xfId="32976"/>
    <cellStyle name="Input 4 2 3 2 5 2 2 2" xfId="48687"/>
    <cellStyle name="Input 4 2 3 2 5 2 3" xfId="24384"/>
    <cellStyle name="Input 4 2 3 2 5 2 3 2" xfId="40492"/>
    <cellStyle name="Input 4 2 3 2 5 2 4" xfId="13031"/>
    <cellStyle name="Input 4 2 3 2 5 3" xfId="3383"/>
    <cellStyle name="Input 4 2 3 2 5 3 2" xfId="30006"/>
    <cellStyle name="Input 4 2 3 2 5 3 2 2" xfId="45829"/>
    <cellStyle name="Input 4 2 3 2 5 3 3" xfId="22115"/>
    <cellStyle name="Input 4 2 3 2 5 3 3 2" xfId="38335"/>
    <cellStyle name="Input 4 2 3 2 5 3 4" xfId="13713"/>
    <cellStyle name="Input 4 2 3 2 5 4" xfId="28201"/>
    <cellStyle name="Input 4 2 3 2 5 4 2" xfId="44156"/>
    <cellStyle name="Input 4 2 3 2 5 5" xfId="20747"/>
    <cellStyle name="Input 4 2 3 2 5 5 2" xfId="37099"/>
    <cellStyle name="Input 4 2 3 2 5 6" xfId="12205"/>
    <cellStyle name="Input 4 2 3 2 6" xfId="3384"/>
    <cellStyle name="Input 4 2 3 2 6 2" xfId="3385"/>
    <cellStyle name="Input 4 2 3 2 6 2 2" xfId="34511"/>
    <cellStyle name="Input 4 2 3 2 6 2 2 2" xfId="50222"/>
    <cellStyle name="Input 4 2 3 2 6 2 3" xfId="25524"/>
    <cellStyle name="Input 4 2 3 2 6 2 3 2" xfId="41632"/>
    <cellStyle name="Input 4 2 3 2 6 2 4" xfId="35040"/>
    <cellStyle name="Input 4 2 3 2 6 3" xfId="3386"/>
    <cellStyle name="Input 4 2 3 2 6 3 2" xfId="31250"/>
    <cellStyle name="Input 4 2 3 2 6 3 2 2" xfId="47030"/>
    <cellStyle name="Input 4 2 3 2 6 3 3" xfId="23092"/>
    <cellStyle name="Input 4 2 3 2 6 3 3 2" xfId="39269"/>
    <cellStyle name="Input 4 2 3 2 6 3 4" xfId="17889"/>
    <cellStyle name="Input 4 2 3 2 6 4" xfId="26489"/>
    <cellStyle name="Input 4 2 3 2 6 4 2" xfId="42533"/>
    <cellStyle name="Input 4 2 3 2 6 5" xfId="19465"/>
    <cellStyle name="Input 4 2 3 2 6 5 2" xfId="35906"/>
    <cellStyle name="Input 4 2 3 2 6 6" xfId="18225"/>
    <cellStyle name="Input 4 2 3 2 7" xfId="3387"/>
    <cellStyle name="Input 4 2 3 2 7 2" xfId="30649"/>
    <cellStyle name="Input 4 2 3 2 7 2 2" xfId="46450"/>
    <cellStyle name="Input 4 2 3 2 7 3" xfId="22619"/>
    <cellStyle name="Input 4 2 3 2 7 3 2" xfId="38817"/>
    <cellStyle name="Input 4 2 3 2 7 4" xfId="17488"/>
    <cellStyle name="Input 4 2 3 2 8" xfId="25909"/>
    <cellStyle name="Input 4 2 3 2 8 2" xfId="41996"/>
    <cellStyle name="Input 4 2 3 2 9" xfId="19001"/>
    <cellStyle name="Input 4 2 3 2 9 2" xfId="35485"/>
    <cellStyle name="Input 4 2 3 3" xfId="3388"/>
    <cellStyle name="Input 4 2 3 3 2" xfId="3389"/>
    <cellStyle name="Input 4 2 3 3 2 2" xfId="3390"/>
    <cellStyle name="Input 4 2 3 3 2 2 2" xfId="31906"/>
    <cellStyle name="Input 4 2 3 3 2 2 2 2" xfId="47663"/>
    <cellStyle name="Input 4 2 3 3 2 2 3" xfId="23609"/>
    <cellStyle name="Input 4 2 3 3 2 2 3 2" xfId="39763"/>
    <cellStyle name="Input 4 2 3 3 2 2 4" xfId="14544"/>
    <cellStyle name="Input 4 2 3 3 2 3" xfId="3391"/>
    <cellStyle name="Input 4 2 3 3 2 3 2" xfId="34671"/>
    <cellStyle name="Input 4 2 3 3 2 3 2 2" xfId="50382"/>
    <cellStyle name="Input 4 2 3 3 2 3 3" xfId="25641"/>
    <cellStyle name="Input 4 2 3 3 2 3 3 2" xfId="41749"/>
    <cellStyle name="Input 4 2 3 3 2 3 4" xfId="35200"/>
    <cellStyle name="Input 4 2 3 3 2 4" xfId="3392"/>
    <cellStyle name="Input 4 2 3 3 2 4 2" xfId="28928"/>
    <cellStyle name="Input 4 2 3 3 2 4 2 2" xfId="44817"/>
    <cellStyle name="Input 4 2 3 3 2 4 3" xfId="21332"/>
    <cellStyle name="Input 4 2 3 3 2 4 3 2" xfId="37618"/>
    <cellStyle name="Input 4 2 3 3 2 4 4" xfId="12229"/>
    <cellStyle name="Input 4 2 3 3 2 5" xfId="27137"/>
    <cellStyle name="Input 4 2 3 3 2 5 2" xfId="43158"/>
    <cellStyle name="Input 4 2 3 3 2 6" xfId="19976"/>
    <cellStyle name="Input 4 2 3 3 2 6 2" xfId="36394"/>
    <cellStyle name="Input 4 2 3 3 2 7" xfId="10368"/>
    <cellStyle name="Input 4 2 3 3 3" xfId="3393"/>
    <cellStyle name="Input 4 2 3 3 3 2" xfId="3394"/>
    <cellStyle name="Input 4 2 3 3 3 2 2" xfId="32437"/>
    <cellStyle name="Input 4 2 3 3 3 2 2 2" xfId="48169"/>
    <cellStyle name="Input 4 2 3 3 3 2 3" xfId="24016"/>
    <cellStyle name="Input 4 2 3 3 3 2 3 2" xfId="40145"/>
    <cellStyle name="Input 4 2 3 3 3 2 4" xfId="18864"/>
    <cellStyle name="Input 4 2 3 3 3 3" xfId="3395"/>
    <cellStyle name="Input 4 2 3 3 3 3 2" xfId="33488"/>
    <cellStyle name="Input 4 2 3 3 3 3 2 2" xfId="49199"/>
    <cellStyle name="Input 4 2 3 3 3 3 3" xfId="24778"/>
    <cellStyle name="Input 4 2 3 3 3 3 3 2" xfId="40886"/>
    <cellStyle name="Input 4 2 3 3 3 3 4" xfId="13181"/>
    <cellStyle name="Input 4 2 3 3 3 4" xfId="3396"/>
    <cellStyle name="Input 4 2 3 3 3 4 2" xfId="29442"/>
    <cellStyle name="Input 4 2 3 3 3 4 2 2" xfId="45306"/>
    <cellStyle name="Input 4 2 3 3 3 4 3" xfId="21724"/>
    <cellStyle name="Input 4 2 3 3 3 4 3 2" xfId="37985"/>
    <cellStyle name="Input 4 2 3 3 3 4 4" xfId="13065"/>
    <cellStyle name="Input 4 2 3 3 3 5" xfId="27651"/>
    <cellStyle name="Input 4 2 3 3 3 5 2" xfId="43647"/>
    <cellStyle name="Input 4 2 3 3 3 6" xfId="20368"/>
    <cellStyle name="Input 4 2 3 3 3 6 2" xfId="36761"/>
    <cellStyle name="Input 4 2 3 3 3 7" xfId="12445"/>
    <cellStyle name="Input 4 2 3 3 4" xfId="3397"/>
    <cellStyle name="Input 4 2 3 3 4 2" xfId="3398"/>
    <cellStyle name="Input 4 2 3 3 4 2 2" xfId="33074"/>
    <cellStyle name="Input 4 2 3 3 4 2 2 2" xfId="48785"/>
    <cellStyle name="Input 4 2 3 3 4 2 3" xfId="24459"/>
    <cellStyle name="Input 4 2 3 3 4 2 3 2" xfId="40567"/>
    <cellStyle name="Input 4 2 3 3 4 2 4" xfId="12371"/>
    <cellStyle name="Input 4 2 3 3 4 3" xfId="3399"/>
    <cellStyle name="Input 4 2 3 3 4 3 2" xfId="30104"/>
    <cellStyle name="Input 4 2 3 3 4 3 2 2" xfId="45926"/>
    <cellStyle name="Input 4 2 3 3 4 3 3" xfId="22191"/>
    <cellStyle name="Input 4 2 3 3 4 3 3 2" xfId="38410"/>
    <cellStyle name="Input 4 2 3 3 4 3 4" xfId="13253"/>
    <cellStyle name="Input 4 2 3 3 4 4" xfId="28299"/>
    <cellStyle name="Input 4 2 3 3 4 4 2" xfId="44253"/>
    <cellStyle name="Input 4 2 3 3 4 5" xfId="20823"/>
    <cellStyle name="Input 4 2 3 3 4 5 2" xfId="37174"/>
    <cellStyle name="Input 4 2 3 3 4 6" xfId="16899"/>
    <cellStyle name="Input 4 2 3 3 5" xfId="3400"/>
    <cellStyle name="Input 4 2 3 3 5 2" xfId="3401"/>
    <cellStyle name="Input 4 2 3 3 5 2 2" xfId="34764"/>
    <cellStyle name="Input 4 2 3 3 5 2 2 2" xfId="50475"/>
    <cellStyle name="Input 4 2 3 3 5 2 3" xfId="25712"/>
    <cellStyle name="Input 4 2 3 3 5 2 3 2" xfId="41820"/>
    <cellStyle name="Input 4 2 3 3 5 2 4" xfId="35293"/>
    <cellStyle name="Input 4 2 3 3 5 3" xfId="3402"/>
    <cellStyle name="Input 4 2 3 3 5 3 2" xfId="31348"/>
    <cellStyle name="Input 4 2 3 3 5 3 2 2" xfId="47127"/>
    <cellStyle name="Input 4 2 3 3 5 3 3" xfId="23168"/>
    <cellStyle name="Input 4 2 3 3 5 3 3 2" xfId="39344"/>
    <cellStyle name="Input 4 2 3 3 5 3 4" xfId="10615"/>
    <cellStyle name="Input 4 2 3 3 5 4" xfId="26587"/>
    <cellStyle name="Input 4 2 3 3 5 4 2" xfId="42630"/>
    <cellStyle name="Input 4 2 3 3 5 5" xfId="19541"/>
    <cellStyle name="Input 4 2 3 3 5 5 2" xfId="35981"/>
    <cellStyle name="Input 4 2 3 3 5 6" xfId="17463"/>
    <cellStyle name="Input 4 2 3 3 6" xfId="3403"/>
    <cellStyle name="Input 4 2 3 3 6 2" xfId="30747"/>
    <cellStyle name="Input 4 2 3 3 6 2 2" xfId="46548"/>
    <cellStyle name="Input 4 2 3 3 6 3" xfId="22695"/>
    <cellStyle name="Input 4 2 3 3 6 3 2" xfId="38893"/>
    <cellStyle name="Input 4 2 3 3 6 4" xfId="10823"/>
    <cellStyle name="Input 4 2 3 3 7" xfId="26007"/>
    <cellStyle name="Input 4 2 3 3 7 2" xfId="42093"/>
    <cellStyle name="Input 4 2 3 3 8" xfId="19077"/>
    <cellStyle name="Input 4 2 3 3 8 2" xfId="35560"/>
    <cellStyle name="Input 4 2 3 3 9" xfId="13028"/>
    <cellStyle name="Input 4 2 3 4" xfId="3404"/>
    <cellStyle name="Input 4 2 3 4 2" xfId="3405"/>
    <cellStyle name="Input 4 2 3 4 2 2" xfId="3406"/>
    <cellStyle name="Input 4 2 3 4 2 2 2" xfId="32089"/>
    <cellStyle name="Input 4 2 3 4 2 2 2 2" xfId="47845"/>
    <cellStyle name="Input 4 2 3 4 2 2 3" xfId="23751"/>
    <cellStyle name="Input 4 2 3 4 2 2 3 2" xfId="39904"/>
    <cellStyle name="Input 4 2 3 4 2 2 4" xfId="14387"/>
    <cellStyle name="Input 4 2 3 4 2 3" xfId="3407"/>
    <cellStyle name="Input 4 2 3 4 2 3 2" xfId="30570"/>
    <cellStyle name="Input 4 2 3 4 2 3 2 2" xfId="46371"/>
    <cellStyle name="Input 4 2 3 4 2 3 3" xfId="22558"/>
    <cellStyle name="Input 4 2 3 4 2 3 3 2" xfId="38756"/>
    <cellStyle name="Input 4 2 3 4 2 3 4" xfId="16394"/>
    <cellStyle name="Input 4 2 3 4 2 4" xfId="3408"/>
    <cellStyle name="Input 4 2 3 4 2 4 2" xfId="29110"/>
    <cellStyle name="Input 4 2 3 4 2 4 2 2" xfId="44998"/>
    <cellStyle name="Input 4 2 3 4 2 4 3" xfId="21474"/>
    <cellStyle name="Input 4 2 3 4 2 4 3 2" xfId="37759"/>
    <cellStyle name="Input 4 2 3 4 2 4 4" xfId="12206"/>
    <cellStyle name="Input 4 2 3 4 2 5" xfId="27319"/>
    <cellStyle name="Input 4 2 3 4 2 5 2" xfId="43339"/>
    <cellStyle name="Input 4 2 3 4 2 6" xfId="20118"/>
    <cellStyle name="Input 4 2 3 4 2 6 2" xfId="36535"/>
    <cellStyle name="Input 4 2 3 4 2 7" xfId="13371"/>
    <cellStyle name="Input 4 2 3 4 3" xfId="3409"/>
    <cellStyle name="Input 4 2 3 4 3 2" xfId="3410"/>
    <cellStyle name="Input 4 2 3 4 3 2 2" xfId="32635"/>
    <cellStyle name="Input 4 2 3 4 3 2 2 2" xfId="48347"/>
    <cellStyle name="Input 4 2 3 4 3 2 3" xfId="24175"/>
    <cellStyle name="Input 4 2 3 4 3 2 3 2" xfId="40284"/>
    <cellStyle name="Input 4 2 3 4 3 2 4" xfId="13982"/>
    <cellStyle name="Input 4 2 3 4 3 3" xfId="3411"/>
    <cellStyle name="Input 4 2 3 4 3 3 2" xfId="34074"/>
    <cellStyle name="Input 4 2 3 4 3 3 2 2" xfId="49785"/>
    <cellStyle name="Input 4 2 3 4 3 3 3" xfId="25213"/>
    <cellStyle name="Input 4 2 3 4 3 3 3 2" xfId="41321"/>
    <cellStyle name="Input 4 2 3 4 3 3 4" xfId="17649"/>
    <cellStyle name="Input 4 2 3 4 3 4" xfId="3412"/>
    <cellStyle name="Input 4 2 3 4 3 4 2" xfId="29640"/>
    <cellStyle name="Input 4 2 3 4 3 4 2 2" xfId="45484"/>
    <cellStyle name="Input 4 2 3 4 3 4 3" xfId="21883"/>
    <cellStyle name="Input 4 2 3 4 3 4 3 2" xfId="38124"/>
    <cellStyle name="Input 4 2 3 4 3 4 4" xfId="15011"/>
    <cellStyle name="Input 4 2 3 4 3 5" xfId="27849"/>
    <cellStyle name="Input 4 2 3 4 3 5 2" xfId="43825"/>
    <cellStyle name="Input 4 2 3 4 3 6" xfId="20527"/>
    <cellStyle name="Input 4 2 3 4 3 6 2" xfId="36900"/>
    <cellStyle name="Input 4 2 3 4 3 7" xfId="10975"/>
    <cellStyle name="Input 4 2 3 4 4" xfId="3413"/>
    <cellStyle name="Input 4 2 3 4 4 2" xfId="3414"/>
    <cellStyle name="Input 4 2 3 4 4 2 2" xfId="33259"/>
    <cellStyle name="Input 4 2 3 4 4 2 2 2" xfId="48970"/>
    <cellStyle name="Input 4 2 3 4 4 2 3" xfId="24604"/>
    <cellStyle name="Input 4 2 3 4 4 2 3 2" xfId="40712"/>
    <cellStyle name="Input 4 2 3 4 4 2 4" xfId="12705"/>
    <cellStyle name="Input 4 2 3 4 4 3" xfId="3415"/>
    <cellStyle name="Input 4 2 3 4 4 3 2" xfId="30305"/>
    <cellStyle name="Input 4 2 3 4 4 3 2 2" xfId="46107"/>
    <cellStyle name="Input 4 2 3 4 4 3 3" xfId="22353"/>
    <cellStyle name="Input 4 2 3 4 4 3 3 2" xfId="38552"/>
    <cellStyle name="Input 4 2 3 4 4 3 4" xfId="13933"/>
    <cellStyle name="Input 4 2 3 4 4 4" xfId="28497"/>
    <cellStyle name="Input 4 2 3 4 4 4 2" xfId="44431"/>
    <cellStyle name="Input 4 2 3 4 4 5" xfId="20982"/>
    <cellStyle name="Input 4 2 3 4 4 5 2" xfId="37313"/>
    <cellStyle name="Input 4 2 3 4 4 6" xfId="16504"/>
    <cellStyle name="Input 4 2 3 4 5" xfId="3416"/>
    <cellStyle name="Input 4 2 3 4 5 2" xfId="3417"/>
    <cellStyle name="Input 4 2 3 4 5 2 2" xfId="34327"/>
    <cellStyle name="Input 4 2 3 4 5 2 2 2" xfId="50038"/>
    <cellStyle name="Input 4 2 3 4 5 2 3" xfId="25394"/>
    <cellStyle name="Input 4 2 3 4 5 2 3 2" xfId="41502"/>
    <cellStyle name="Input 4 2 3 4 5 2 4" xfId="34856"/>
    <cellStyle name="Input 4 2 3 4 5 3" xfId="3418"/>
    <cellStyle name="Input 4 2 3 4 5 3 2" xfId="31546"/>
    <cellStyle name="Input 4 2 3 4 5 3 2 2" xfId="47305"/>
    <cellStyle name="Input 4 2 3 4 5 3 3" xfId="23327"/>
    <cellStyle name="Input 4 2 3 4 5 3 3 2" xfId="39483"/>
    <cellStyle name="Input 4 2 3 4 5 3 4" xfId="12467"/>
    <cellStyle name="Input 4 2 3 4 5 4" xfId="26785"/>
    <cellStyle name="Input 4 2 3 4 5 4 2" xfId="42808"/>
    <cellStyle name="Input 4 2 3 4 5 5" xfId="19700"/>
    <cellStyle name="Input 4 2 3 4 5 5 2" xfId="36120"/>
    <cellStyle name="Input 4 2 3 4 5 6" xfId="16673"/>
    <cellStyle name="Input 4 2 3 4 6" xfId="3419"/>
    <cellStyle name="Input 4 2 3 4 6 2" xfId="30946"/>
    <cellStyle name="Input 4 2 3 4 6 2 2" xfId="46747"/>
    <cellStyle name="Input 4 2 3 4 6 3" xfId="22849"/>
    <cellStyle name="Input 4 2 3 4 6 3 2" xfId="39047"/>
    <cellStyle name="Input 4 2 3 4 6 4" xfId="14916"/>
    <cellStyle name="Input 4 2 3 4 7" xfId="26205"/>
    <cellStyle name="Input 4 2 3 4 7 2" xfId="42271"/>
    <cellStyle name="Input 4 2 3 4 8" xfId="19236"/>
    <cellStyle name="Input 4 2 3 4 8 2" xfId="35699"/>
    <cellStyle name="Input 4 2 3 4 9" xfId="17599"/>
    <cellStyle name="Input 4 2 3 5" xfId="3420"/>
    <cellStyle name="Input 4 2 3 5 2" xfId="3421"/>
    <cellStyle name="Input 4 2 3 5 2 2" xfId="31740"/>
    <cellStyle name="Input 4 2 3 5 2 2 2" xfId="47497"/>
    <cellStyle name="Input 4 2 3 5 2 3" xfId="23479"/>
    <cellStyle name="Input 4 2 3 5 2 3 2" xfId="39633"/>
    <cellStyle name="Input 4 2 3 5 2 4" xfId="16656"/>
    <cellStyle name="Input 4 2 3 5 3" xfId="3422"/>
    <cellStyle name="Input 4 2 3 5 3 2" xfId="34402"/>
    <cellStyle name="Input 4 2 3 5 3 2 2" xfId="50113"/>
    <cellStyle name="Input 4 2 3 5 3 3" xfId="25447"/>
    <cellStyle name="Input 4 2 3 5 3 3 2" xfId="41555"/>
    <cellStyle name="Input 4 2 3 5 3 4" xfId="34931"/>
    <cellStyle name="Input 4 2 3 5 4" xfId="3423"/>
    <cellStyle name="Input 4 2 3 5 4 2" xfId="28762"/>
    <cellStyle name="Input 4 2 3 5 4 2 2" xfId="44651"/>
    <cellStyle name="Input 4 2 3 5 4 3" xfId="21202"/>
    <cellStyle name="Input 4 2 3 5 4 3 2" xfId="37488"/>
    <cellStyle name="Input 4 2 3 5 4 4" xfId="12211"/>
    <cellStyle name="Input 4 2 3 5 5" xfId="26971"/>
    <cellStyle name="Input 4 2 3 5 5 2" xfId="42992"/>
    <cellStyle name="Input 4 2 3 5 6" xfId="19846"/>
    <cellStyle name="Input 4 2 3 5 6 2" xfId="36264"/>
    <cellStyle name="Input 4 2 3 5 7" xfId="16824"/>
    <cellStyle name="Input 4 2 3 6" xfId="3424"/>
    <cellStyle name="Input 4 2 3 6 2" xfId="3425"/>
    <cellStyle name="Input 4 2 3 6 2 2" xfId="32909"/>
    <cellStyle name="Input 4 2 3 6 2 2 2" xfId="48620"/>
    <cellStyle name="Input 4 2 3 6 2 3" xfId="24331"/>
    <cellStyle name="Input 4 2 3 6 2 3 2" xfId="40439"/>
    <cellStyle name="Input 4 2 3 6 2 4" xfId="17029"/>
    <cellStyle name="Input 4 2 3 6 3" xfId="3426"/>
    <cellStyle name="Input 4 2 3 6 3 2" xfId="29938"/>
    <cellStyle name="Input 4 2 3 6 3 2 2" xfId="45761"/>
    <cellStyle name="Input 4 2 3 6 3 3" xfId="22062"/>
    <cellStyle name="Input 4 2 3 6 3 3 2" xfId="38282"/>
    <cellStyle name="Input 4 2 3 6 3 4" xfId="16570"/>
    <cellStyle name="Input 4 2 3 6 4" xfId="28134"/>
    <cellStyle name="Input 4 2 3 6 4 2" xfId="44089"/>
    <cellStyle name="Input 4 2 3 6 5" xfId="20694"/>
    <cellStyle name="Input 4 2 3 6 5 2" xfId="37046"/>
    <cellStyle name="Input 4 2 3 6 6" xfId="18059"/>
    <cellStyle name="Input 4 2 3 7" xfId="3427"/>
    <cellStyle name="Input 4 2 3 7 2" xfId="3428"/>
    <cellStyle name="Input 4 2 3 7 2 2" xfId="33842"/>
    <cellStyle name="Input 4 2 3 7 2 2 2" xfId="49553"/>
    <cellStyle name="Input 4 2 3 7 2 3" xfId="25037"/>
    <cellStyle name="Input 4 2 3 7 2 3 2" xfId="41145"/>
    <cellStyle name="Input 4 2 3 7 2 4" xfId="12440"/>
    <cellStyle name="Input 4 2 3 7 3" xfId="3429"/>
    <cellStyle name="Input 4 2 3 7 3 2" xfId="31183"/>
    <cellStyle name="Input 4 2 3 7 3 2 2" xfId="46963"/>
    <cellStyle name="Input 4 2 3 7 3 3" xfId="23039"/>
    <cellStyle name="Input 4 2 3 7 3 3 2" xfId="39216"/>
    <cellStyle name="Input 4 2 3 7 3 4" xfId="15228"/>
    <cellStyle name="Input 4 2 3 7 4" xfId="26422"/>
    <cellStyle name="Input 4 2 3 7 4 2" xfId="42466"/>
    <cellStyle name="Input 4 2 3 7 5" xfId="19412"/>
    <cellStyle name="Input 4 2 3 7 5 2" xfId="35853"/>
    <cellStyle name="Input 4 2 3 7 6" xfId="11533"/>
    <cellStyle name="Input 4 2 3 8" xfId="3430"/>
    <cellStyle name="Input 4 2 3 8 2" xfId="30575"/>
    <cellStyle name="Input 4 2 3 8 2 2" xfId="46376"/>
    <cellStyle name="Input 4 2 3 8 3" xfId="22563"/>
    <cellStyle name="Input 4 2 3 8 3 2" xfId="38761"/>
    <cellStyle name="Input 4 2 3 8 4" xfId="11723"/>
    <cellStyle name="Input 4 2 3 9" xfId="25842"/>
    <cellStyle name="Input 4 2 3 9 2" xfId="41929"/>
    <cellStyle name="Input 4 2 4" xfId="3431"/>
    <cellStyle name="Input 4 2 4 10" xfId="17617"/>
    <cellStyle name="Input 4 2 4 2" xfId="3432"/>
    <cellStyle name="Input 4 2 4 2 2" xfId="3433"/>
    <cellStyle name="Input 4 2 4 2 2 2" xfId="3434"/>
    <cellStyle name="Input 4 2 4 2 2 2 2" xfId="31974"/>
    <cellStyle name="Input 4 2 4 2 2 2 2 2" xfId="47731"/>
    <cellStyle name="Input 4 2 4 2 2 2 3" xfId="23663"/>
    <cellStyle name="Input 4 2 4 2 2 2 3 2" xfId="39817"/>
    <cellStyle name="Input 4 2 4 2 2 2 4" xfId="16361"/>
    <cellStyle name="Input 4 2 4 2 2 3" xfId="3435"/>
    <cellStyle name="Input 4 2 4 2 2 3 2" xfId="34697"/>
    <cellStyle name="Input 4 2 4 2 2 3 2 2" xfId="50408"/>
    <cellStyle name="Input 4 2 4 2 2 3 3" xfId="25662"/>
    <cellStyle name="Input 4 2 4 2 2 3 3 2" xfId="41770"/>
    <cellStyle name="Input 4 2 4 2 2 3 4" xfId="35226"/>
    <cellStyle name="Input 4 2 4 2 2 4" xfId="3436"/>
    <cellStyle name="Input 4 2 4 2 2 4 2" xfId="28996"/>
    <cellStyle name="Input 4 2 4 2 2 4 2 2" xfId="44885"/>
    <cellStyle name="Input 4 2 4 2 2 4 3" xfId="21386"/>
    <cellStyle name="Input 4 2 4 2 2 4 3 2" xfId="37672"/>
    <cellStyle name="Input 4 2 4 2 2 4 4" xfId="18040"/>
    <cellStyle name="Input 4 2 4 2 2 5" xfId="27205"/>
    <cellStyle name="Input 4 2 4 2 2 5 2" xfId="43226"/>
    <cellStyle name="Input 4 2 4 2 2 6" xfId="20030"/>
    <cellStyle name="Input 4 2 4 2 2 6 2" xfId="36448"/>
    <cellStyle name="Input 4 2 4 2 2 7" xfId="13356"/>
    <cellStyle name="Input 4 2 4 2 3" xfId="3437"/>
    <cellStyle name="Input 4 2 4 2 3 2" xfId="3438"/>
    <cellStyle name="Input 4 2 4 2 3 2 2" xfId="32505"/>
    <cellStyle name="Input 4 2 4 2 3 2 2 2" xfId="48237"/>
    <cellStyle name="Input 4 2 4 2 3 2 3" xfId="24070"/>
    <cellStyle name="Input 4 2 4 2 3 2 3 2" xfId="40199"/>
    <cellStyle name="Input 4 2 4 2 3 2 4" xfId="17718"/>
    <cellStyle name="Input 4 2 4 2 3 3" xfId="3439"/>
    <cellStyle name="Input 4 2 4 2 3 3 2" xfId="33610"/>
    <cellStyle name="Input 4 2 4 2 3 3 2 2" xfId="49321"/>
    <cellStyle name="Input 4 2 4 2 3 3 3" xfId="24874"/>
    <cellStyle name="Input 4 2 4 2 3 3 3 2" xfId="40982"/>
    <cellStyle name="Input 4 2 4 2 3 3 4" xfId="18025"/>
    <cellStyle name="Input 4 2 4 2 3 4" xfId="3440"/>
    <cellStyle name="Input 4 2 4 2 3 4 2" xfId="29510"/>
    <cellStyle name="Input 4 2 4 2 3 4 2 2" xfId="45374"/>
    <cellStyle name="Input 4 2 4 2 3 4 3" xfId="21778"/>
    <cellStyle name="Input 4 2 4 2 3 4 3 2" xfId="38039"/>
    <cellStyle name="Input 4 2 4 2 3 4 4" xfId="14931"/>
    <cellStyle name="Input 4 2 4 2 3 5" xfId="27719"/>
    <cellStyle name="Input 4 2 4 2 3 5 2" xfId="43715"/>
    <cellStyle name="Input 4 2 4 2 3 6" xfId="20422"/>
    <cellStyle name="Input 4 2 4 2 3 6 2" xfId="36815"/>
    <cellStyle name="Input 4 2 4 2 3 7" xfId="10191"/>
    <cellStyle name="Input 4 2 4 2 4" xfId="3441"/>
    <cellStyle name="Input 4 2 4 2 4 2" xfId="3442"/>
    <cellStyle name="Input 4 2 4 2 4 2 2" xfId="33142"/>
    <cellStyle name="Input 4 2 4 2 4 2 2 2" xfId="48853"/>
    <cellStyle name="Input 4 2 4 2 4 2 3" xfId="24513"/>
    <cellStyle name="Input 4 2 4 2 4 2 3 2" xfId="40621"/>
    <cellStyle name="Input 4 2 4 2 4 2 4" xfId="17324"/>
    <cellStyle name="Input 4 2 4 2 4 3" xfId="3443"/>
    <cellStyle name="Input 4 2 4 2 4 3 2" xfId="30172"/>
    <cellStyle name="Input 4 2 4 2 4 3 2 2" xfId="45994"/>
    <cellStyle name="Input 4 2 4 2 4 3 3" xfId="22245"/>
    <cellStyle name="Input 4 2 4 2 4 3 3 2" xfId="38464"/>
    <cellStyle name="Input 4 2 4 2 4 3 4" xfId="12743"/>
    <cellStyle name="Input 4 2 4 2 4 4" xfId="28367"/>
    <cellStyle name="Input 4 2 4 2 4 4 2" xfId="44321"/>
    <cellStyle name="Input 4 2 4 2 4 5" xfId="20877"/>
    <cellStyle name="Input 4 2 4 2 4 5 2" xfId="37228"/>
    <cellStyle name="Input 4 2 4 2 4 6" xfId="12228"/>
    <cellStyle name="Input 4 2 4 2 5" xfId="3444"/>
    <cellStyle name="Input 4 2 4 2 5 2" xfId="3445"/>
    <cellStyle name="Input 4 2 4 2 5 2 2" xfId="34116"/>
    <cellStyle name="Input 4 2 4 2 5 2 2 2" xfId="49827"/>
    <cellStyle name="Input 4 2 4 2 5 2 3" xfId="25244"/>
    <cellStyle name="Input 4 2 4 2 5 2 3 2" xfId="41352"/>
    <cellStyle name="Input 4 2 4 2 5 2 4" xfId="10330"/>
    <cellStyle name="Input 4 2 4 2 5 3" xfId="3446"/>
    <cellStyle name="Input 4 2 4 2 5 3 2" xfId="31416"/>
    <cellStyle name="Input 4 2 4 2 5 3 2 2" xfId="47195"/>
    <cellStyle name="Input 4 2 4 2 5 3 3" xfId="23222"/>
    <cellStyle name="Input 4 2 4 2 5 3 3 2" xfId="39398"/>
    <cellStyle name="Input 4 2 4 2 5 3 4" xfId="17312"/>
    <cellStyle name="Input 4 2 4 2 5 4" xfId="26655"/>
    <cellStyle name="Input 4 2 4 2 5 4 2" xfId="42698"/>
    <cellStyle name="Input 4 2 4 2 5 5" xfId="19595"/>
    <cellStyle name="Input 4 2 4 2 5 5 2" xfId="36035"/>
    <cellStyle name="Input 4 2 4 2 5 6" xfId="18138"/>
    <cellStyle name="Input 4 2 4 2 6" xfId="3447"/>
    <cellStyle name="Input 4 2 4 2 6 2" xfId="30815"/>
    <cellStyle name="Input 4 2 4 2 6 2 2" xfId="46616"/>
    <cellStyle name="Input 4 2 4 2 6 3" xfId="22749"/>
    <cellStyle name="Input 4 2 4 2 6 3 2" xfId="38947"/>
    <cellStyle name="Input 4 2 4 2 6 4" xfId="11206"/>
    <cellStyle name="Input 4 2 4 2 7" xfId="26075"/>
    <cellStyle name="Input 4 2 4 2 7 2" xfId="42161"/>
    <cellStyle name="Input 4 2 4 2 8" xfId="19131"/>
    <cellStyle name="Input 4 2 4 2 8 2" xfId="35614"/>
    <cellStyle name="Input 4 2 4 2 9" xfId="15396"/>
    <cellStyle name="Input 4 2 4 3" xfId="3448"/>
    <cellStyle name="Input 4 2 4 3 2" xfId="3449"/>
    <cellStyle name="Input 4 2 4 3 2 2" xfId="3450"/>
    <cellStyle name="Input 4 2 4 3 2 2 2" xfId="32159"/>
    <cellStyle name="Input 4 2 4 3 2 2 2 2" xfId="47914"/>
    <cellStyle name="Input 4 2 4 3 2 2 3" xfId="23806"/>
    <cellStyle name="Input 4 2 4 3 2 2 3 2" xfId="39958"/>
    <cellStyle name="Input 4 2 4 3 2 2 4" xfId="11191"/>
    <cellStyle name="Input 4 2 4 3 2 3" xfId="3451"/>
    <cellStyle name="Input 4 2 4 3 2 3 2" xfId="33720"/>
    <cellStyle name="Input 4 2 4 3 2 3 2 2" xfId="49431"/>
    <cellStyle name="Input 4 2 4 3 2 3 3" xfId="24949"/>
    <cellStyle name="Input 4 2 4 3 2 3 3 2" xfId="41057"/>
    <cellStyle name="Input 4 2 4 3 2 3 4" xfId="13068"/>
    <cellStyle name="Input 4 2 4 3 2 4" xfId="3452"/>
    <cellStyle name="Input 4 2 4 3 2 4 2" xfId="29180"/>
    <cellStyle name="Input 4 2 4 3 2 4 2 2" xfId="45067"/>
    <cellStyle name="Input 4 2 4 3 2 4 3" xfId="21529"/>
    <cellStyle name="Input 4 2 4 3 2 4 3 2" xfId="37813"/>
    <cellStyle name="Input 4 2 4 3 2 4 4" xfId="16519"/>
    <cellStyle name="Input 4 2 4 3 2 5" xfId="27389"/>
    <cellStyle name="Input 4 2 4 3 2 5 2" xfId="43408"/>
    <cellStyle name="Input 4 2 4 3 2 6" xfId="20173"/>
    <cellStyle name="Input 4 2 4 3 2 6 2" xfId="36589"/>
    <cellStyle name="Input 4 2 4 3 2 7" xfId="13847"/>
    <cellStyle name="Input 4 2 4 3 3" xfId="3453"/>
    <cellStyle name="Input 4 2 4 3 3 2" xfId="3454"/>
    <cellStyle name="Input 4 2 4 3 3 2 2" xfId="32703"/>
    <cellStyle name="Input 4 2 4 3 3 2 2 2" xfId="48415"/>
    <cellStyle name="Input 4 2 4 3 3 2 3" xfId="24229"/>
    <cellStyle name="Input 4 2 4 3 3 2 3 2" xfId="40338"/>
    <cellStyle name="Input 4 2 4 3 3 2 4" xfId="15214"/>
    <cellStyle name="Input 4 2 4 3 3 3" xfId="3455"/>
    <cellStyle name="Input 4 2 4 3 3 3 2" xfId="34085"/>
    <cellStyle name="Input 4 2 4 3 3 3 2 2" xfId="49796"/>
    <cellStyle name="Input 4 2 4 3 3 3 3" xfId="25222"/>
    <cellStyle name="Input 4 2 4 3 3 3 3 2" xfId="41330"/>
    <cellStyle name="Input 4 2 4 3 3 3 4" xfId="10596"/>
    <cellStyle name="Input 4 2 4 3 3 4" xfId="3456"/>
    <cellStyle name="Input 4 2 4 3 3 4 2" xfId="29708"/>
    <cellStyle name="Input 4 2 4 3 3 4 2 2" xfId="45552"/>
    <cellStyle name="Input 4 2 4 3 3 4 3" xfId="21937"/>
    <cellStyle name="Input 4 2 4 3 3 4 3 2" xfId="38178"/>
    <cellStyle name="Input 4 2 4 3 3 4 4" xfId="13767"/>
    <cellStyle name="Input 4 2 4 3 3 5" xfId="27917"/>
    <cellStyle name="Input 4 2 4 3 3 5 2" xfId="43893"/>
    <cellStyle name="Input 4 2 4 3 3 6" xfId="20581"/>
    <cellStyle name="Input 4 2 4 3 3 6 2" xfId="36954"/>
    <cellStyle name="Input 4 2 4 3 3 7" xfId="14419"/>
    <cellStyle name="Input 4 2 4 3 4" xfId="3457"/>
    <cellStyle name="Input 4 2 4 3 4 2" xfId="3458"/>
    <cellStyle name="Input 4 2 4 3 4 2 2" xfId="33329"/>
    <cellStyle name="Input 4 2 4 3 4 2 2 2" xfId="49040"/>
    <cellStyle name="Input 4 2 4 3 4 2 3" xfId="24660"/>
    <cellStyle name="Input 4 2 4 3 4 2 3 2" xfId="40768"/>
    <cellStyle name="Input 4 2 4 3 4 2 4" xfId="13460"/>
    <cellStyle name="Input 4 2 4 3 4 3" xfId="3459"/>
    <cellStyle name="Input 4 2 4 3 4 3 2" xfId="30377"/>
    <cellStyle name="Input 4 2 4 3 4 3 2 2" xfId="46179"/>
    <cellStyle name="Input 4 2 4 3 4 3 3" xfId="22410"/>
    <cellStyle name="Input 4 2 4 3 4 3 3 2" xfId="38609"/>
    <cellStyle name="Input 4 2 4 3 4 3 4" xfId="11701"/>
    <cellStyle name="Input 4 2 4 3 4 4" xfId="28567"/>
    <cellStyle name="Input 4 2 4 3 4 4 2" xfId="44501"/>
    <cellStyle name="Input 4 2 4 3 4 5" xfId="21038"/>
    <cellStyle name="Input 4 2 4 3 4 5 2" xfId="37369"/>
    <cellStyle name="Input 4 2 4 3 4 6" xfId="10754"/>
    <cellStyle name="Input 4 2 4 3 5" xfId="3460"/>
    <cellStyle name="Input 4 2 4 3 5 2" xfId="3461"/>
    <cellStyle name="Input 4 2 4 3 5 2 2" xfId="33817"/>
    <cellStyle name="Input 4 2 4 3 5 2 2 2" xfId="49528"/>
    <cellStyle name="Input 4 2 4 3 5 2 3" xfId="25018"/>
    <cellStyle name="Input 4 2 4 3 5 2 3 2" xfId="41126"/>
    <cellStyle name="Input 4 2 4 3 5 2 4" xfId="12860"/>
    <cellStyle name="Input 4 2 4 3 5 3" xfId="3462"/>
    <cellStyle name="Input 4 2 4 3 5 3 2" xfId="31614"/>
    <cellStyle name="Input 4 2 4 3 5 3 2 2" xfId="47373"/>
    <cellStyle name="Input 4 2 4 3 5 3 3" xfId="23381"/>
    <cellStyle name="Input 4 2 4 3 5 3 3 2" xfId="39537"/>
    <cellStyle name="Input 4 2 4 3 5 3 4" xfId="10999"/>
    <cellStyle name="Input 4 2 4 3 5 4" xfId="26853"/>
    <cellStyle name="Input 4 2 4 3 5 4 2" xfId="42876"/>
    <cellStyle name="Input 4 2 4 3 5 5" xfId="19754"/>
    <cellStyle name="Input 4 2 4 3 5 5 2" xfId="36174"/>
    <cellStyle name="Input 4 2 4 3 5 6" xfId="11386"/>
    <cellStyle name="Input 4 2 4 3 6" xfId="3463"/>
    <cellStyle name="Input 4 2 4 3 6 2" xfId="31020"/>
    <cellStyle name="Input 4 2 4 3 6 2 2" xfId="46821"/>
    <cellStyle name="Input 4 2 4 3 6 3" xfId="22908"/>
    <cellStyle name="Input 4 2 4 3 6 3 2" xfId="39106"/>
    <cellStyle name="Input 4 2 4 3 6 4" xfId="15719"/>
    <cellStyle name="Input 4 2 4 3 7" xfId="26273"/>
    <cellStyle name="Input 4 2 4 3 7 2" xfId="42339"/>
    <cellStyle name="Input 4 2 4 3 8" xfId="19290"/>
    <cellStyle name="Input 4 2 4 3 8 2" xfId="35753"/>
    <cellStyle name="Input 4 2 4 3 9" xfId="16853"/>
    <cellStyle name="Input 4 2 4 4" xfId="3464"/>
    <cellStyle name="Input 4 2 4 4 2" xfId="3465"/>
    <cellStyle name="Input 4 2 4 4 2 2" xfId="31810"/>
    <cellStyle name="Input 4 2 4 4 2 2 2" xfId="47567"/>
    <cellStyle name="Input 4 2 4 4 2 3" xfId="23535"/>
    <cellStyle name="Input 4 2 4 4 2 3 2" xfId="39689"/>
    <cellStyle name="Input 4 2 4 4 2 4" xfId="14123"/>
    <cellStyle name="Input 4 2 4 4 3" xfId="3466"/>
    <cellStyle name="Input 4 2 4 4 3 2" xfId="33819"/>
    <cellStyle name="Input 4 2 4 4 3 2 2" xfId="49530"/>
    <cellStyle name="Input 4 2 4 4 3 3" xfId="25020"/>
    <cellStyle name="Input 4 2 4 4 3 3 2" xfId="41128"/>
    <cellStyle name="Input 4 2 4 4 3 4" xfId="15549"/>
    <cellStyle name="Input 4 2 4 4 4" xfId="3467"/>
    <cellStyle name="Input 4 2 4 4 4 2" xfId="28832"/>
    <cellStyle name="Input 4 2 4 4 4 2 2" xfId="44721"/>
    <cellStyle name="Input 4 2 4 4 4 3" xfId="21258"/>
    <cellStyle name="Input 4 2 4 4 4 3 2" xfId="37544"/>
    <cellStyle name="Input 4 2 4 4 4 4" xfId="16821"/>
    <cellStyle name="Input 4 2 4 4 5" xfId="27041"/>
    <cellStyle name="Input 4 2 4 4 5 2" xfId="43062"/>
    <cellStyle name="Input 4 2 4 4 6" xfId="19902"/>
    <cellStyle name="Input 4 2 4 4 6 2" xfId="36320"/>
    <cellStyle name="Input 4 2 4 4 7" xfId="13778"/>
    <cellStyle name="Input 4 2 4 5" xfId="3468"/>
    <cellStyle name="Input 4 2 4 5 2" xfId="3469"/>
    <cellStyle name="Input 4 2 4 5 2 2" xfId="32977"/>
    <cellStyle name="Input 4 2 4 5 2 2 2" xfId="48688"/>
    <cellStyle name="Input 4 2 4 5 2 3" xfId="24385"/>
    <cellStyle name="Input 4 2 4 5 2 3 2" xfId="40493"/>
    <cellStyle name="Input 4 2 4 5 2 4" xfId="17670"/>
    <cellStyle name="Input 4 2 4 5 3" xfId="3470"/>
    <cellStyle name="Input 4 2 4 5 3 2" xfId="30007"/>
    <cellStyle name="Input 4 2 4 5 3 2 2" xfId="45830"/>
    <cellStyle name="Input 4 2 4 5 3 3" xfId="22116"/>
    <cellStyle name="Input 4 2 4 5 3 3 2" xfId="38336"/>
    <cellStyle name="Input 4 2 4 5 3 4" xfId="16404"/>
    <cellStyle name="Input 4 2 4 5 4" xfId="28202"/>
    <cellStyle name="Input 4 2 4 5 4 2" xfId="44157"/>
    <cellStyle name="Input 4 2 4 5 5" xfId="20748"/>
    <cellStyle name="Input 4 2 4 5 5 2" xfId="37100"/>
    <cellStyle name="Input 4 2 4 5 6" xfId="13630"/>
    <cellStyle name="Input 4 2 4 6" xfId="3471"/>
    <cellStyle name="Input 4 2 4 6 2" xfId="3472"/>
    <cellStyle name="Input 4 2 4 6 2 2" xfId="34387"/>
    <cellStyle name="Input 4 2 4 6 2 2 2" xfId="50098"/>
    <cellStyle name="Input 4 2 4 6 2 3" xfId="25435"/>
    <cellStyle name="Input 4 2 4 6 2 3 2" xfId="41543"/>
    <cellStyle name="Input 4 2 4 6 2 4" xfId="34916"/>
    <cellStyle name="Input 4 2 4 6 3" xfId="3473"/>
    <cellStyle name="Input 4 2 4 6 3 2" xfId="31251"/>
    <cellStyle name="Input 4 2 4 6 3 2 2" xfId="47031"/>
    <cellStyle name="Input 4 2 4 6 3 3" xfId="23093"/>
    <cellStyle name="Input 4 2 4 6 3 3 2" xfId="39270"/>
    <cellStyle name="Input 4 2 4 6 3 4" xfId="15598"/>
    <cellStyle name="Input 4 2 4 6 4" xfId="26490"/>
    <cellStyle name="Input 4 2 4 6 4 2" xfId="42534"/>
    <cellStyle name="Input 4 2 4 6 5" xfId="19466"/>
    <cellStyle name="Input 4 2 4 6 5 2" xfId="35907"/>
    <cellStyle name="Input 4 2 4 6 6" xfId="16079"/>
    <cellStyle name="Input 4 2 4 7" xfId="3474"/>
    <cellStyle name="Input 4 2 4 7 2" xfId="30650"/>
    <cellStyle name="Input 4 2 4 7 2 2" xfId="46451"/>
    <cellStyle name="Input 4 2 4 7 3" xfId="22620"/>
    <cellStyle name="Input 4 2 4 7 3 2" xfId="38818"/>
    <cellStyle name="Input 4 2 4 7 4" xfId="16331"/>
    <cellStyle name="Input 4 2 4 8" xfId="25910"/>
    <cellStyle name="Input 4 2 4 8 2" xfId="41997"/>
    <cellStyle name="Input 4 2 4 9" xfId="19002"/>
    <cellStyle name="Input 4 2 4 9 2" xfId="35486"/>
    <cellStyle name="Input 4 2 5" xfId="3475"/>
    <cellStyle name="Input 4 2 5 2" xfId="3476"/>
    <cellStyle name="Input 4 2 5 2 2" xfId="3477"/>
    <cellStyle name="Input 4 2 5 2 2 2" xfId="31890"/>
    <cellStyle name="Input 4 2 5 2 2 2 2" xfId="47647"/>
    <cellStyle name="Input 4 2 5 2 2 3" xfId="23597"/>
    <cellStyle name="Input 4 2 5 2 2 3 2" xfId="39751"/>
    <cellStyle name="Input 4 2 5 2 2 4" xfId="17772"/>
    <cellStyle name="Input 4 2 5 2 3" xfId="3478"/>
    <cellStyle name="Input 4 2 5 2 3 2" xfId="29849"/>
    <cellStyle name="Input 4 2 5 2 3 2 2" xfId="45690"/>
    <cellStyle name="Input 4 2 5 2 3 3" xfId="21988"/>
    <cellStyle name="Input 4 2 5 2 3 3 2" xfId="38226"/>
    <cellStyle name="Input 4 2 5 2 3 4" xfId="17474"/>
    <cellStyle name="Input 4 2 5 2 4" xfId="3479"/>
    <cellStyle name="Input 4 2 5 2 4 2" xfId="28912"/>
    <cellStyle name="Input 4 2 5 2 4 2 2" xfId="44801"/>
    <cellStyle name="Input 4 2 5 2 4 3" xfId="21320"/>
    <cellStyle name="Input 4 2 5 2 4 3 2" xfId="37606"/>
    <cellStyle name="Input 4 2 5 2 4 4" xfId="16129"/>
    <cellStyle name="Input 4 2 5 2 5" xfId="27121"/>
    <cellStyle name="Input 4 2 5 2 5 2" xfId="43142"/>
    <cellStyle name="Input 4 2 5 2 6" xfId="19964"/>
    <cellStyle name="Input 4 2 5 2 6 2" xfId="36382"/>
    <cellStyle name="Input 4 2 5 2 7" xfId="9855"/>
    <cellStyle name="Input 4 2 5 3" xfId="3480"/>
    <cellStyle name="Input 4 2 5 3 2" xfId="3481"/>
    <cellStyle name="Input 4 2 5 3 2 2" xfId="32421"/>
    <cellStyle name="Input 4 2 5 3 2 2 2" xfId="48153"/>
    <cellStyle name="Input 4 2 5 3 2 3" xfId="24004"/>
    <cellStyle name="Input 4 2 5 3 2 3 2" xfId="40133"/>
    <cellStyle name="Input 4 2 5 3 2 4" xfId="12283"/>
    <cellStyle name="Input 4 2 5 3 3" xfId="3482"/>
    <cellStyle name="Input 4 2 5 3 3 2" xfId="34213"/>
    <cellStyle name="Input 4 2 5 3 3 2 2" xfId="49924"/>
    <cellStyle name="Input 4 2 5 3 3 3" xfId="25312"/>
    <cellStyle name="Input 4 2 5 3 3 3 2" xfId="41420"/>
    <cellStyle name="Input 4 2 5 3 3 4" xfId="10582"/>
    <cellStyle name="Input 4 2 5 3 4" xfId="3483"/>
    <cellStyle name="Input 4 2 5 3 4 2" xfId="29426"/>
    <cellStyle name="Input 4 2 5 3 4 2 2" xfId="45290"/>
    <cellStyle name="Input 4 2 5 3 4 3" xfId="21712"/>
    <cellStyle name="Input 4 2 5 3 4 3 2" xfId="37973"/>
    <cellStyle name="Input 4 2 5 3 4 4" xfId="13231"/>
    <cellStyle name="Input 4 2 5 3 5" xfId="27635"/>
    <cellStyle name="Input 4 2 5 3 5 2" xfId="43631"/>
    <cellStyle name="Input 4 2 5 3 6" xfId="20356"/>
    <cellStyle name="Input 4 2 5 3 6 2" xfId="36749"/>
    <cellStyle name="Input 4 2 5 3 7" xfId="12209"/>
    <cellStyle name="Input 4 2 5 4" xfId="3484"/>
    <cellStyle name="Input 4 2 5 4 2" xfId="3485"/>
    <cellStyle name="Input 4 2 5 4 2 2" xfId="33058"/>
    <cellStyle name="Input 4 2 5 4 2 2 2" xfId="48769"/>
    <cellStyle name="Input 4 2 5 4 2 3" xfId="24447"/>
    <cellStyle name="Input 4 2 5 4 2 3 2" xfId="40555"/>
    <cellStyle name="Input 4 2 5 4 2 4" xfId="12458"/>
    <cellStyle name="Input 4 2 5 4 3" xfId="3486"/>
    <cellStyle name="Input 4 2 5 4 3 2" xfId="30088"/>
    <cellStyle name="Input 4 2 5 4 3 2 2" xfId="45910"/>
    <cellStyle name="Input 4 2 5 4 3 3" xfId="22179"/>
    <cellStyle name="Input 4 2 5 4 3 3 2" xfId="38398"/>
    <cellStyle name="Input 4 2 5 4 3 4" xfId="11804"/>
    <cellStyle name="Input 4 2 5 4 4" xfId="28283"/>
    <cellStyle name="Input 4 2 5 4 4 2" xfId="44237"/>
    <cellStyle name="Input 4 2 5 4 5" xfId="20811"/>
    <cellStyle name="Input 4 2 5 4 5 2" xfId="37162"/>
    <cellStyle name="Input 4 2 5 4 6" xfId="15763"/>
    <cellStyle name="Input 4 2 5 5" xfId="3487"/>
    <cellStyle name="Input 4 2 5 5 2" xfId="3488"/>
    <cellStyle name="Input 4 2 5 5 2 2" xfId="34524"/>
    <cellStyle name="Input 4 2 5 5 2 2 2" xfId="50235"/>
    <cellStyle name="Input 4 2 5 5 2 3" xfId="25531"/>
    <cellStyle name="Input 4 2 5 5 2 3 2" xfId="41639"/>
    <cellStyle name="Input 4 2 5 5 2 4" xfId="35053"/>
    <cellStyle name="Input 4 2 5 5 3" xfId="3489"/>
    <cellStyle name="Input 4 2 5 5 3 2" xfId="31332"/>
    <cellStyle name="Input 4 2 5 5 3 2 2" xfId="47111"/>
    <cellStyle name="Input 4 2 5 5 3 3" xfId="23156"/>
    <cellStyle name="Input 4 2 5 5 3 3 2" xfId="39332"/>
    <cellStyle name="Input 4 2 5 5 3 4" xfId="9965"/>
    <cellStyle name="Input 4 2 5 5 4" xfId="26571"/>
    <cellStyle name="Input 4 2 5 5 4 2" xfId="42614"/>
    <cellStyle name="Input 4 2 5 5 5" xfId="19529"/>
    <cellStyle name="Input 4 2 5 5 5 2" xfId="35969"/>
    <cellStyle name="Input 4 2 5 5 6" xfId="15790"/>
    <cellStyle name="Input 4 2 5 6" xfId="3490"/>
    <cellStyle name="Input 4 2 5 6 2" xfId="30731"/>
    <cellStyle name="Input 4 2 5 6 2 2" xfId="46532"/>
    <cellStyle name="Input 4 2 5 6 3" xfId="22683"/>
    <cellStyle name="Input 4 2 5 6 3 2" xfId="38881"/>
    <cellStyle name="Input 4 2 5 6 4" xfId="11043"/>
    <cellStyle name="Input 4 2 5 7" xfId="25991"/>
    <cellStyle name="Input 4 2 5 7 2" xfId="42077"/>
    <cellStyle name="Input 4 2 5 8" xfId="19065"/>
    <cellStyle name="Input 4 2 5 8 2" xfId="35548"/>
    <cellStyle name="Input 4 2 5 9" xfId="13191"/>
    <cellStyle name="Input 4 2 6" xfId="3491"/>
    <cellStyle name="Input 4 2 6 2" xfId="3492"/>
    <cellStyle name="Input 4 2 6 2 2" xfId="3493"/>
    <cellStyle name="Input 4 2 6 2 2 2" xfId="32070"/>
    <cellStyle name="Input 4 2 6 2 2 2 2" xfId="47827"/>
    <cellStyle name="Input 4 2 6 2 2 3" xfId="23737"/>
    <cellStyle name="Input 4 2 6 2 2 3 2" xfId="39891"/>
    <cellStyle name="Input 4 2 6 2 2 4" xfId="13326"/>
    <cellStyle name="Input 4 2 6 2 3" xfId="3494"/>
    <cellStyle name="Input 4 2 6 2 3 2" xfId="33496"/>
    <cellStyle name="Input 4 2 6 2 3 2 2" xfId="49207"/>
    <cellStyle name="Input 4 2 6 2 3 3" xfId="24783"/>
    <cellStyle name="Input 4 2 6 2 3 3 2" xfId="40891"/>
    <cellStyle name="Input 4 2 6 2 3 4" xfId="10796"/>
    <cellStyle name="Input 4 2 6 2 4" xfId="3495"/>
    <cellStyle name="Input 4 2 6 2 4 2" xfId="29092"/>
    <cellStyle name="Input 4 2 6 2 4 2 2" xfId="44981"/>
    <cellStyle name="Input 4 2 6 2 4 3" xfId="21460"/>
    <cellStyle name="Input 4 2 6 2 4 3 2" xfId="37746"/>
    <cellStyle name="Input 4 2 6 2 4 4" xfId="16555"/>
    <cellStyle name="Input 4 2 6 2 5" xfId="27301"/>
    <cellStyle name="Input 4 2 6 2 5 2" xfId="43322"/>
    <cellStyle name="Input 4 2 6 2 6" xfId="20104"/>
    <cellStyle name="Input 4 2 6 2 6 2" xfId="36522"/>
    <cellStyle name="Input 4 2 6 2 7" xfId="10905"/>
    <cellStyle name="Input 4 2 6 3" xfId="3496"/>
    <cellStyle name="Input 4 2 6 3 2" xfId="3497"/>
    <cellStyle name="Input 4 2 6 3 2 2" xfId="32619"/>
    <cellStyle name="Input 4 2 6 3 2 2 2" xfId="48331"/>
    <cellStyle name="Input 4 2 6 3 2 3" xfId="24163"/>
    <cellStyle name="Input 4 2 6 3 2 3 2" xfId="40272"/>
    <cellStyle name="Input 4 2 6 3 2 4" xfId="14071"/>
    <cellStyle name="Input 4 2 6 3 3" xfId="3498"/>
    <cellStyle name="Input 4 2 6 3 3 2" xfId="34536"/>
    <cellStyle name="Input 4 2 6 3 3 2 2" xfId="50247"/>
    <cellStyle name="Input 4 2 6 3 3 3" xfId="25541"/>
    <cellStyle name="Input 4 2 6 3 3 3 2" xfId="41649"/>
    <cellStyle name="Input 4 2 6 3 3 4" xfId="35065"/>
    <cellStyle name="Input 4 2 6 3 4" xfId="3499"/>
    <cellStyle name="Input 4 2 6 3 4 2" xfId="29624"/>
    <cellStyle name="Input 4 2 6 3 4 2 2" xfId="45468"/>
    <cellStyle name="Input 4 2 6 3 4 3" xfId="21871"/>
    <cellStyle name="Input 4 2 6 3 4 3 2" xfId="38112"/>
    <cellStyle name="Input 4 2 6 3 4 4" xfId="10885"/>
    <cellStyle name="Input 4 2 6 3 5" xfId="27833"/>
    <cellStyle name="Input 4 2 6 3 5 2" xfId="43809"/>
    <cellStyle name="Input 4 2 6 3 6" xfId="20515"/>
    <cellStyle name="Input 4 2 6 3 6 2" xfId="36888"/>
    <cellStyle name="Input 4 2 6 3 7" xfId="17419"/>
    <cellStyle name="Input 4 2 6 4" xfId="3500"/>
    <cellStyle name="Input 4 2 6 4 2" xfId="3501"/>
    <cellStyle name="Input 4 2 6 4 2 2" xfId="33243"/>
    <cellStyle name="Input 4 2 6 4 2 2 2" xfId="48954"/>
    <cellStyle name="Input 4 2 6 4 2 3" xfId="24592"/>
    <cellStyle name="Input 4 2 6 4 2 3 2" xfId="40700"/>
    <cellStyle name="Input 4 2 6 4 2 4" xfId="15128"/>
    <cellStyle name="Input 4 2 6 4 3" xfId="3502"/>
    <cellStyle name="Input 4 2 6 4 3 2" xfId="30288"/>
    <cellStyle name="Input 4 2 6 4 3 2 2" xfId="46090"/>
    <cellStyle name="Input 4 2 6 4 3 3" xfId="22340"/>
    <cellStyle name="Input 4 2 6 4 3 3 2" xfId="38539"/>
    <cellStyle name="Input 4 2 6 4 3 4" xfId="13899"/>
    <cellStyle name="Input 4 2 6 4 4" xfId="28481"/>
    <cellStyle name="Input 4 2 6 4 4 2" xfId="44415"/>
    <cellStyle name="Input 4 2 6 4 5" xfId="20970"/>
    <cellStyle name="Input 4 2 6 4 5 2" xfId="37301"/>
    <cellStyle name="Input 4 2 6 4 6" xfId="16413"/>
    <cellStyle name="Input 4 2 6 5" xfId="3503"/>
    <cellStyle name="Input 4 2 6 5 2" xfId="3504"/>
    <cellStyle name="Input 4 2 6 5 2 2" xfId="34060"/>
    <cellStyle name="Input 4 2 6 5 2 2 2" xfId="49771"/>
    <cellStyle name="Input 4 2 6 5 2 3" xfId="25203"/>
    <cellStyle name="Input 4 2 6 5 2 3 2" xfId="41311"/>
    <cellStyle name="Input 4 2 6 5 2 4" xfId="13336"/>
    <cellStyle name="Input 4 2 6 5 3" xfId="3505"/>
    <cellStyle name="Input 4 2 6 5 3 2" xfId="31530"/>
    <cellStyle name="Input 4 2 6 5 3 2 2" xfId="47289"/>
    <cellStyle name="Input 4 2 6 5 3 3" xfId="23315"/>
    <cellStyle name="Input 4 2 6 5 3 3 2" xfId="39471"/>
    <cellStyle name="Input 4 2 6 5 3 4" xfId="12645"/>
    <cellStyle name="Input 4 2 6 5 4" xfId="26769"/>
    <cellStyle name="Input 4 2 6 5 4 2" xfId="42792"/>
    <cellStyle name="Input 4 2 6 5 5" xfId="19688"/>
    <cellStyle name="Input 4 2 6 5 5 2" xfId="36108"/>
    <cellStyle name="Input 4 2 6 5 6" xfId="16358"/>
    <cellStyle name="Input 4 2 6 6" xfId="3506"/>
    <cellStyle name="Input 4 2 6 6 2" xfId="30923"/>
    <cellStyle name="Input 4 2 6 6 2 2" xfId="46724"/>
    <cellStyle name="Input 4 2 6 6 3" xfId="22833"/>
    <cellStyle name="Input 4 2 6 6 3 2" xfId="39031"/>
    <cellStyle name="Input 4 2 6 6 4" xfId="14092"/>
    <cellStyle name="Input 4 2 6 7" xfId="26189"/>
    <cellStyle name="Input 4 2 6 7 2" xfId="42255"/>
    <cellStyle name="Input 4 2 6 8" xfId="19224"/>
    <cellStyle name="Input 4 2 6 8 2" xfId="35687"/>
    <cellStyle name="Input 4 2 6 9" xfId="14940"/>
    <cellStyle name="Input 4 2 7" xfId="3507"/>
    <cellStyle name="Input 4 2 7 2" xfId="3508"/>
    <cellStyle name="Input 4 2 7 2 2" xfId="31724"/>
    <cellStyle name="Input 4 2 7 2 2 2" xfId="47481"/>
    <cellStyle name="Input 4 2 7 2 3" xfId="23467"/>
    <cellStyle name="Input 4 2 7 2 3 2" xfId="39621"/>
    <cellStyle name="Input 4 2 7 2 4" xfId="16729"/>
    <cellStyle name="Input 4 2 7 3" xfId="3509"/>
    <cellStyle name="Input 4 2 7 3 2" xfId="30469"/>
    <cellStyle name="Input 4 2 7 3 2 2" xfId="46270"/>
    <cellStyle name="Input 4 2 7 3 3" xfId="22477"/>
    <cellStyle name="Input 4 2 7 3 3 2" xfId="38675"/>
    <cellStyle name="Input 4 2 7 3 4" xfId="13790"/>
    <cellStyle name="Input 4 2 7 4" xfId="3510"/>
    <cellStyle name="Input 4 2 7 4 2" xfId="28746"/>
    <cellStyle name="Input 4 2 7 4 2 2" xfId="44635"/>
    <cellStyle name="Input 4 2 7 4 3" xfId="21190"/>
    <cellStyle name="Input 4 2 7 4 3 2" xfId="37476"/>
    <cellStyle name="Input 4 2 7 4 4" xfId="16087"/>
    <cellStyle name="Input 4 2 7 5" xfId="26955"/>
    <cellStyle name="Input 4 2 7 5 2" xfId="42976"/>
    <cellStyle name="Input 4 2 7 6" xfId="19834"/>
    <cellStyle name="Input 4 2 7 6 2" xfId="36252"/>
    <cellStyle name="Input 4 2 7 7" xfId="14347"/>
    <cellStyle name="Input 4 2 8" xfId="3511"/>
    <cellStyle name="Input 4 2 8 2" xfId="3512"/>
    <cellStyle name="Input 4 2 8 2 2" xfId="32892"/>
    <cellStyle name="Input 4 2 8 2 2 2" xfId="48603"/>
    <cellStyle name="Input 4 2 8 2 3" xfId="24318"/>
    <cellStyle name="Input 4 2 8 2 3 2" xfId="40426"/>
    <cellStyle name="Input 4 2 8 2 4" xfId="10161"/>
    <cellStyle name="Input 4 2 8 3" xfId="3513"/>
    <cellStyle name="Input 4 2 8 3 2" xfId="29921"/>
    <cellStyle name="Input 4 2 8 3 2 2" xfId="45744"/>
    <cellStyle name="Input 4 2 8 3 3" xfId="22049"/>
    <cellStyle name="Input 4 2 8 3 3 2" xfId="38269"/>
    <cellStyle name="Input 4 2 8 3 4" xfId="12550"/>
    <cellStyle name="Input 4 2 8 4" xfId="28117"/>
    <cellStyle name="Input 4 2 8 4 2" xfId="44072"/>
    <cellStyle name="Input 4 2 8 5" xfId="20681"/>
    <cellStyle name="Input 4 2 8 5 2" xfId="37033"/>
    <cellStyle name="Input 4 2 8 6" xfId="11827"/>
    <cellStyle name="Input 4 2 9" xfId="3514"/>
    <cellStyle name="Input 4 2 9 2" xfId="3515"/>
    <cellStyle name="Input 4 2 9 2 2" xfId="33908"/>
    <cellStyle name="Input 4 2 9 2 2 2" xfId="49619"/>
    <cellStyle name="Input 4 2 9 2 3" xfId="25087"/>
    <cellStyle name="Input 4 2 9 2 3 2" xfId="41195"/>
    <cellStyle name="Input 4 2 9 2 4" xfId="11026"/>
    <cellStyle name="Input 4 2 9 3" xfId="3516"/>
    <cellStyle name="Input 4 2 9 3 2" xfId="31167"/>
    <cellStyle name="Input 4 2 9 3 2 2" xfId="46947"/>
    <cellStyle name="Input 4 2 9 3 3" xfId="23027"/>
    <cellStyle name="Input 4 2 9 3 3 2" xfId="39204"/>
    <cellStyle name="Input 4 2 9 3 4" xfId="15404"/>
    <cellStyle name="Input 4 2 9 4" xfId="26406"/>
    <cellStyle name="Input 4 2 9 4 2" xfId="42450"/>
    <cellStyle name="Input 4 2 9 5" xfId="19400"/>
    <cellStyle name="Input 4 2 9 5 2" xfId="35841"/>
    <cellStyle name="Input 4 2 9 6" xfId="12872"/>
    <cellStyle name="Input 4 3" xfId="3517"/>
    <cellStyle name="Input 4 3 10" xfId="25794"/>
    <cellStyle name="Input 4 3 10 2" xfId="41887"/>
    <cellStyle name="Input 4 3 11" xfId="18909"/>
    <cellStyle name="Input 4 3 11 2" xfId="35399"/>
    <cellStyle name="Input 4 3 12" xfId="15609"/>
    <cellStyle name="Input 4 3 2" xfId="3518"/>
    <cellStyle name="Input 4 3 2 10" xfId="18927"/>
    <cellStyle name="Input 4 3 2 10 2" xfId="35411"/>
    <cellStyle name="Input 4 3 2 11" xfId="10685"/>
    <cellStyle name="Input 4 3 2 2" xfId="3519"/>
    <cellStyle name="Input 4 3 2 2 10" xfId="16946"/>
    <cellStyle name="Input 4 3 2 2 2" xfId="3520"/>
    <cellStyle name="Input 4 3 2 2 2 2" xfId="3521"/>
    <cellStyle name="Input 4 3 2 2 2 2 2" xfId="3522"/>
    <cellStyle name="Input 4 3 2 2 2 2 2 2" xfId="31957"/>
    <cellStyle name="Input 4 3 2 2 2 2 2 2 2" xfId="47714"/>
    <cellStyle name="Input 4 3 2 2 2 2 2 3" xfId="23649"/>
    <cellStyle name="Input 4 3 2 2 2 2 2 3 2" xfId="39803"/>
    <cellStyle name="Input 4 3 2 2 2 2 2 4" xfId="10653"/>
    <cellStyle name="Input 4 3 2 2 2 2 3" xfId="3523"/>
    <cellStyle name="Input 4 3 2 2 2 2 3 2" xfId="34425"/>
    <cellStyle name="Input 4 3 2 2 2 2 3 2 2" xfId="50136"/>
    <cellStyle name="Input 4 3 2 2 2 2 3 3" xfId="25464"/>
    <cellStyle name="Input 4 3 2 2 2 2 3 3 2" xfId="41572"/>
    <cellStyle name="Input 4 3 2 2 2 2 3 4" xfId="34954"/>
    <cellStyle name="Input 4 3 2 2 2 2 4" xfId="3524"/>
    <cellStyle name="Input 4 3 2 2 2 2 4 2" xfId="28979"/>
    <cellStyle name="Input 4 3 2 2 2 2 4 2 2" xfId="44868"/>
    <cellStyle name="Input 4 3 2 2 2 2 4 3" xfId="21372"/>
    <cellStyle name="Input 4 3 2 2 2 2 4 3 2" xfId="37658"/>
    <cellStyle name="Input 4 3 2 2 2 2 4 4" xfId="16954"/>
    <cellStyle name="Input 4 3 2 2 2 2 5" xfId="27188"/>
    <cellStyle name="Input 4 3 2 2 2 2 5 2" xfId="43209"/>
    <cellStyle name="Input 4 3 2 2 2 2 6" xfId="20016"/>
    <cellStyle name="Input 4 3 2 2 2 2 6 2" xfId="36434"/>
    <cellStyle name="Input 4 3 2 2 2 2 7" xfId="12419"/>
    <cellStyle name="Input 4 3 2 2 2 3" xfId="3525"/>
    <cellStyle name="Input 4 3 2 2 2 3 2" xfId="3526"/>
    <cellStyle name="Input 4 3 2 2 2 3 2 2" xfId="32488"/>
    <cellStyle name="Input 4 3 2 2 2 3 2 2 2" xfId="48220"/>
    <cellStyle name="Input 4 3 2 2 2 3 2 3" xfId="24056"/>
    <cellStyle name="Input 4 3 2 2 2 3 2 3 2" xfId="40185"/>
    <cellStyle name="Input 4 3 2 2 2 3 2 4" xfId="12858"/>
    <cellStyle name="Input 4 3 2 2 2 3 3" xfId="3527"/>
    <cellStyle name="Input 4 3 2 2 2 3 3 2" xfId="33180"/>
    <cellStyle name="Input 4 3 2 2 2 3 3 2 2" xfId="48891"/>
    <cellStyle name="Input 4 3 2 2 2 3 3 3" xfId="24541"/>
    <cellStyle name="Input 4 3 2 2 2 3 3 3 2" xfId="40649"/>
    <cellStyle name="Input 4 3 2 2 2 3 3 4" xfId="15972"/>
    <cellStyle name="Input 4 3 2 2 2 3 4" xfId="3528"/>
    <cellStyle name="Input 4 3 2 2 2 3 4 2" xfId="29493"/>
    <cellStyle name="Input 4 3 2 2 2 3 4 2 2" xfId="45357"/>
    <cellStyle name="Input 4 3 2 2 2 3 4 3" xfId="21764"/>
    <cellStyle name="Input 4 3 2 2 2 3 4 3 2" xfId="38025"/>
    <cellStyle name="Input 4 3 2 2 2 3 4 4" xfId="11396"/>
    <cellStyle name="Input 4 3 2 2 2 3 5" xfId="27702"/>
    <cellStyle name="Input 4 3 2 2 2 3 5 2" xfId="43698"/>
    <cellStyle name="Input 4 3 2 2 2 3 6" xfId="20408"/>
    <cellStyle name="Input 4 3 2 2 2 3 6 2" xfId="36801"/>
    <cellStyle name="Input 4 3 2 2 2 3 7" xfId="17844"/>
    <cellStyle name="Input 4 3 2 2 2 4" xfId="3529"/>
    <cellStyle name="Input 4 3 2 2 2 4 2" xfId="3530"/>
    <cellStyle name="Input 4 3 2 2 2 4 2 2" xfId="33125"/>
    <cellStyle name="Input 4 3 2 2 2 4 2 2 2" xfId="48836"/>
    <cellStyle name="Input 4 3 2 2 2 4 2 3" xfId="24499"/>
    <cellStyle name="Input 4 3 2 2 2 4 2 3 2" xfId="40607"/>
    <cellStyle name="Input 4 3 2 2 2 4 2 4" xfId="15403"/>
    <cellStyle name="Input 4 3 2 2 2 4 3" xfId="3531"/>
    <cellStyle name="Input 4 3 2 2 2 4 3 2" xfId="30155"/>
    <cellStyle name="Input 4 3 2 2 2 4 3 2 2" xfId="45977"/>
    <cellStyle name="Input 4 3 2 2 2 4 3 3" xfId="22231"/>
    <cellStyle name="Input 4 3 2 2 2 4 3 3 2" xfId="38450"/>
    <cellStyle name="Input 4 3 2 2 2 4 3 4" xfId="14808"/>
    <cellStyle name="Input 4 3 2 2 2 4 4" xfId="28350"/>
    <cellStyle name="Input 4 3 2 2 2 4 4 2" xfId="44304"/>
    <cellStyle name="Input 4 3 2 2 2 4 5" xfId="20863"/>
    <cellStyle name="Input 4 3 2 2 2 4 5 2" xfId="37214"/>
    <cellStyle name="Input 4 3 2 2 2 4 6" xfId="18060"/>
    <cellStyle name="Input 4 3 2 2 2 5" xfId="3532"/>
    <cellStyle name="Input 4 3 2 2 2 5 2" xfId="3533"/>
    <cellStyle name="Input 4 3 2 2 2 5 2 2" xfId="34815"/>
    <cellStyle name="Input 4 3 2 2 2 5 2 2 2" xfId="50526"/>
    <cellStyle name="Input 4 3 2 2 2 5 2 3" xfId="25749"/>
    <cellStyle name="Input 4 3 2 2 2 5 2 3 2" xfId="41857"/>
    <cellStyle name="Input 4 3 2 2 2 5 2 4" xfId="35344"/>
    <cellStyle name="Input 4 3 2 2 2 5 3" xfId="3534"/>
    <cellStyle name="Input 4 3 2 2 2 5 3 2" xfId="31399"/>
    <cellStyle name="Input 4 3 2 2 2 5 3 2 2" xfId="47178"/>
    <cellStyle name="Input 4 3 2 2 2 5 3 3" xfId="23208"/>
    <cellStyle name="Input 4 3 2 2 2 5 3 3 2" xfId="39384"/>
    <cellStyle name="Input 4 3 2 2 2 5 3 4" xfId="13716"/>
    <cellStyle name="Input 4 3 2 2 2 5 4" xfId="26638"/>
    <cellStyle name="Input 4 3 2 2 2 5 4 2" xfId="42681"/>
    <cellStyle name="Input 4 3 2 2 2 5 5" xfId="19581"/>
    <cellStyle name="Input 4 3 2 2 2 5 5 2" xfId="36021"/>
    <cellStyle name="Input 4 3 2 2 2 5 6" xfId="15464"/>
    <cellStyle name="Input 4 3 2 2 2 6" xfId="3535"/>
    <cellStyle name="Input 4 3 2 2 2 6 2" xfId="30798"/>
    <cellStyle name="Input 4 3 2 2 2 6 2 2" xfId="46599"/>
    <cellStyle name="Input 4 3 2 2 2 6 3" xfId="22735"/>
    <cellStyle name="Input 4 3 2 2 2 6 3 2" xfId="38933"/>
    <cellStyle name="Input 4 3 2 2 2 6 4" xfId="13108"/>
    <cellStyle name="Input 4 3 2 2 2 7" xfId="26058"/>
    <cellStyle name="Input 4 3 2 2 2 7 2" xfId="42144"/>
    <cellStyle name="Input 4 3 2 2 2 8" xfId="19117"/>
    <cellStyle name="Input 4 3 2 2 2 8 2" xfId="35600"/>
    <cellStyle name="Input 4 3 2 2 2 9" xfId="10207"/>
    <cellStyle name="Input 4 3 2 2 3" xfId="3536"/>
    <cellStyle name="Input 4 3 2 2 3 2" xfId="3537"/>
    <cellStyle name="Input 4 3 2 2 3 2 2" xfId="3538"/>
    <cellStyle name="Input 4 3 2 2 3 2 2 2" xfId="32142"/>
    <cellStyle name="Input 4 3 2 2 3 2 2 2 2" xfId="47897"/>
    <cellStyle name="Input 4 3 2 2 3 2 2 3" xfId="23792"/>
    <cellStyle name="Input 4 3 2 2 3 2 2 3 2" xfId="39944"/>
    <cellStyle name="Input 4 3 2 2 3 2 2 4" xfId="10246"/>
    <cellStyle name="Input 4 3 2 2 3 2 3" xfId="3539"/>
    <cellStyle name="Input 4 3 2 2 3 2 3 2" xfId="34105"/>
    <cellStyle name="Input 4 3 2 2 3 2 3 2 2" xfId="49816"/>
    <cellStyle name="Input 4 3 2 2 3 2 3 3" xfId="25236"/>
    <cellStyle name="Input 4 3 2 2 3 2 3 3 2" xfId="41344"/>
    <cellStyle name="Input 4 3 2 2 3 2 3 4" xfId="18858"/>
    <cellStyle name="Input 4 3 2 2 3 2 4" xfId="3540"/>
    <cellStyle name="Input 4 3 2 2 3 2 4 2" xfId="29163"/>
    <cellStyle name="Input 4 3 2 2 3 2 4 2 2" xfId="45050"/>
    <cellStyle name="Input 4 3 2 2 3 2 4 3" xfId="21515"/>
    <cellStyle name="Input 4 3 2 2 3 2 4 3 2" xfId="37799"/>
    <cellStyle name="Input 4 3 2 2 3 2 4 4" xfId="16520"/>
    <cellStyle name="Input 4 3 2 2 3 2 5" xfId="27372"/>
    <cellStyle name="Input 4 3 2 2 3 2 5 2" xfId="43391"/>
    <cellStyle name="Input 4 3 2 2 3 2 6" xfId="20159"/>
    <cellStyle name="Input 4 3 2 2 3 2 6 2" xfId="36575"/>
    <cellStyle name="Input 4 3 2 2 3 2 7" xfId="16653"/>
    <cellStyle name="Input 4 3 2 2 3 3" xfId="3541"/>
    <cellStyle name="Input 4 3 2 2 3 3 2" xfId="3542"/>
    <cellStyle name="Input 4 3 2 2 3 3 2 2" xfId="32686"/>
    <cellStyle name="Input 4 3 2 2 3 3 2 2 2" xfId="48398"/>
    <cellStyle name="Input 4 3 2 2 3 3 2 3" xfId="24215"/>
    <cellStyle name="Input 4 3 2 2 3 3 2 3 2" xfId="40324"/>
    <cellStyle name="Input 4 3 2 2 3 3 2 4" xfId="14846"/>
    <cellStyle name="Input 4 3 2 2 3 3 3" xfId="3543"/>
    <cellStyle name="Input 4 3 2 2 3 3 3 2" xfId="33483"/>
    <cellStyle name="Input 4 3 2 2 3 3 3 2 2" xfId="49194"/>
    <cellStyle name="Input 4 3 2 2 3 3 3 3" xfId="24774"/>
    <cellStyle name="Input 4 3 2 2 3 3 3 3 2" xfId="40882"/>
    <cellStyle name="Input 4 3 2 2 3 3 3 4" xfId="12627"/>
    <cellStyle name="Input 4 3 2 2 3 3 4" xfId="3544"/>
    <cellStyle name="Input 4 3 2 2 3 3 4 2" xfId="29691"/>
    <cellStyle name="Input 4 3 2 2 3 3 4 2 2" xfId="45535"/>
    <cellStyle name="Input 4 3 2 2 3 3 4 3" xfId="21923"/>
    <cellStyle name="Input 4 3 2 2 3 3 4 3 2" xfId="38164"/>
    <cellStyle name="Input 4 3 2 2 3 3 4 4" xfId="16713"/>
    <cellStyle name="Input 4 3 2 2 3 3 5" xfId="27900"/>
    <cellStyle name="Input 4 3 2 2 3 3 5 2" xfId="43876"/>
    <cellStyle name="Input 4 3 2 2 3 3 6" xfId="20567"/>
    <cellStyle name="Input 4 3 2 2 3 3 6 2" xfId="36940"/>
    <cellStyle name="Input 4 3 2 2 3 3 7" xfId="11302"/>
    <cellStyle name="Input 4 3 2 2 3 4" xfId="3545"/>
    <cellStyle name="Input 4 3 2 2 3 4 2" xfId="3546"/>
    <cellStyle name="Input 4 3 2 2 3 4 2 2" xfId="33312"/>
    <cellStyle name="Input 4 3 2 2 3 4 2 2 2" xfId="49023"/>
    <cellStyle name="Input 4 3 2 2 3 4 2 3" xfId="24646"/>
    <cellStyle name="Input 4 3 2 2 3 4 2 3 2" xfId="40754"/>
    <cellStyle name="Input 4 3 2 2 3 4 2 4" xfId="12595"/>
    <cellStyle name="Input 4 3 2 2 3 4 3" xfId="3547"/>
    <cellStyle name="Input 4 3 2 2 3 4 3 2" xfId="30360"/>
    <cellStyle name="Input 4 3 2 2 3 4 3 2 2" xfId="46162"/>
    <cellStyle name="Input 4 3 2 2 3 4 3 3" xfId="22396"/>
    <cellStyle name="Input 4 3 2 2 3 4 3 3 2" xfId="38595"/>
    <cellStyle name="Input 4 3 2 2 3 4 3 4" xfId="10408"/>
    <cellStyle name="Input 4 3 2 2 3 4 4" xfId="28550"/>
    <cellStyle name="Input 4 3 2 2 3 4 4 2" xfId="44484"/>
    <cellStyle name="Input 4 3 2 2 3 4 5" xfId="21024"/>
    <cellStyle name="Input 4 3 2 2 3 4 5 2" xfId="37355"/>
    <cellStyle name="Input 4 3 2 2 3 4 6" xfId="12484"/>
    <cellStyle name="Input 4 3 2 2 3 5" xfId="3548"/>
    <cellStyle name="Input 4 3 2 2 3 5 2" xfId="3549"/>
    <cellStyle name="Input 4 3 2 2 3 5 2 2" xfId="34022"/>
    <cellStyle name="Input 4 3 2 2 3 5 2 2 2" xfId="49733"/>
    <cellStyle name="Input 4 3 2 2 3 5 2 3" xfId="25171"/>
    <cellStyle name="Input 4 3 2 2 3 5 2 3 2" xfId="41279"/>
    <cellStyle name="Input 4 3 2 2 3 5 2 4" xfId="11677"/>
    <cellStyle name="Input 4 3 2 2 3 5 3" xfId="3550"/>
    <cellStyle name="Input 4 3 2 2 3 5 3 2" xfId="31597"/>
    <cellStyle name="Input 4 3 2 2 3 5 3 2 2" xfId="47356"/>
    <cellStyle name="Input 4 3 2 2 3 5 3 3" xfId="23367"/>
    <cellStyle name="Input 4 3 2 2 3 5 3 3 2" xfId="39523"/>
    <cellStyle name="Input 4 3 2 2 3 5 3 4" xfId="11454"/>
    <cellStyle name="Input 4 3 2 2 3 5 4" xfId="26836"/>
    <cellStyle name="Input 4 3 2 2 3 5 4 2" xfId="42859"/>
    <cellStyle name="Input 4 3 2 2 3 5 5" xfId="19740"/>
    <cellStyle name="Input 4 3 2 2 3 5 5 2" xfId="36160"/>
    <cellStyle name="Input 4 3 2 2 3 5 6" xfId="13201"/>
    <cellStyle name="Input 4 3 2 2 3 6" xfId="3551"/>
    <cellStyle name="Input 4 3 2 2 3 6 2" xfId="31002"/>
    <cellStyle name="Input 4 3 2 2 3 6 2 2" xfId="46803"/>
    <cellStyle name="Input 4 3 2 2 3 6 3" xfId="22893"/>
    <cellStyle name="Input 4 3 2 2 3 6 3 2" xfId="39091"/>
    <cellStyle name="Input 4 3 2 2 3 6 4" xfId="13196"/>
    <cellStyle name="Input 4 3 2 2 3 7" xfId="26256"/>
    <cellStyle name="Input 4 3 2 2 3 7 2" xfId="42322"/>
    <cellStyle name="Input 4 3 2 2 3 8" xfId="19276"/>
    <cellStyle name="Input 4 3 2 2 3 8 2" xfId="35739"/>
    <cellStyle name="Input 4 3 2 2 3 9" xfId="17633"/>
    <cellStyle name="Input 4 3 2 2 4" xfId="3552"/>
    <cellStyle name="Input 4 3 2 2 4 2" xfId="3553"/>
    <cellStyle name="Input 4 3 2 2 4 2 2" xfId="31793"/>
    <cellStyle name="Input 4 3 2 2 4 2 2 2" xfId="47550"/>
    <cellStyle name="Input 4 3 2 2 4 2 3" xfId="23521"/>
    <cellStyle name="Input 4 3 2 2 4 2 3 2" xfId="39675"/>
    <cellStyle name="Input 4 3 2 2 4 2 4" xfId="11051"/>
    <cellStyle name="Input 4 3 2 2 4 3" xfId="3554"/>
    <cellStyle name="Input 4 3 2 2 4 3 2" xfId="33837"/>
    <cellStyle name="Input 4 3 2 2 4 3 2 2" xfId="49548"/>
    <cellStyle name="Input 4 3 2 2 4 3 3" xfId="25033"/>
    <cellStyle name="Input 4 3 2 2 4 3 3 2" xfId="41141"/>
    <cellStyle name="Input 4 3 2 2 4 3 4" xfId="15193"/>
    <cellStyle name="Input 4 3 2 2 4 4" xfId="3555"/>
    <cellStyle name="Input 4 3 2 2 4 4 2" xfId="28815"/>
    <cellStyle name="Input 4 3 2 2 4 4 2 2" xfId="44704"/>
    <cellStyle name="Input 4 3 2 2 4 4 3" xfId="21244"/>
    <cellStyle name="Input 4 3 2 2 4 4 3 2" xfId="37530"/>
    <cellStyle name="Input 4 3 2 2 4 4 4" xfId="17969"/>
    <cellStyle name="Input 4 3 2 2 4 5" xfId="27024"/>
    <cellStyle name="Input 4 3 2 2 4 5 2" xfId="43045"/>
    <cellStyle name="Input 4 3 2 2 4 6" xfId="19888"/>
    <cellStyle name="Input 4 3 2 2 4 6 2" xfId="36306"/>
    <cellStyle name="Input 4 3 2 2 4 7" xfId="14968"/>
    <cellStyle name="Input 4 3 2 2 5" xfId="3556"/>
    <cellStyle name="Input 4 3 2 2 5 2" xfId="3557"/>
    <cellStyle name="Input 4 3 2 2 5 2 2" xfId="32960"/>
    <cellStyle name="Input 4 3 2 2 5 2 2 2" xfId="48671"/>
    <cellStyle name="Input 4 3 2 2 5 2 3" xfId="24371"/>
    <cellStyle name="Input 4 3 2 2 5 2 3 2" xfId="40479"/>
    <cellStyle name="Input 4 3 2 2 5 2 4" xfId="13195"/>
    <cellStyle name="Input 4 3 2 2 5 3" xfId="3558"/>
    <cellStyle name="Input 4 3 2 2 5 3 2" xfId="29990"/>
    <cellStyle name="Input 4 3 2 2 5 3 2 2" xfId="45813"/>
    <cellStyle name="Input 4 3 2 2 5 3 3" xfId="22102"/>
    <cellStyle name="Input 4 3 2 2 5 3 3 2" xfId="38322"/>
    <cellStyle name="Input 4 3 2 2 5 3 4" xfId="12354"/>
    <cellStyle name="Input 4 3 2 2 5 4" xfId="28185"/>
    <cellStyle name="Input 4 3 2 2 5 4 2" xfId="44140"/>
    <cellStyle name="Input 4 3 2 2 5 5" xfId="20734"/>
    <cellStyle name="Input 4 3 2 2 5 5 2" xfId="37086"/>
    <cellStyle name="Input 4 3 2 2 5 6" xfId="15533"/>
    <cellStyle name="Input 4 3 2 2 6" xfId="3559"/>
    <cellStyle name="Input 4 3 2 2 6 2" xfId="3560"/>
    <cellStyle name="Input 4 3 2 2 6 2 2" xfId="34703"/>
    <cellStyle name="Input 4 3 2 2 6 2 2 2" xfId="50414"/>
    <cellStyle name="Input 4 3 2 2 6 2 3" xfId="25666"/>
    <cellStyle name="Input 4 3 2 2 6 2 3 2" xfId="41774"/>
    <cellStyle name="Input 4 3 2 2 6 2 4" xfId="35232"/>
    <cellStyle name="Input 4 3 2 2 6 3" xfId="3561"/>
    <cellStyle name="Input 4 3 2 2 6 3 2" xfId="31234"/>
    <cellStyle name="Input 4 3 2 2 6 3 2 2" xfId="47014"/>
    <cellStyle name="Input 4 3 2 2 6 3 3" xfId="23079"/>
    <cellStyle name="Input 4 3 2 2 6 3 3 2" xfId="39256"/>
    <cellStyle name="Input 4 3 2 2 6 3 4" xfId="16274"/>
    <cellStyle name="Input 4 3 2 2 6 4" xfId="26473"/>
    <cellStyle name="Input 4 3 2 2 6 4 2" xfId="42517"/>
    <cellStyle name="Input 4 3 2 2 6 5" xfId="19452"/>
    <cellStyle name="Input 4 3 2 2 6 5 2" xfId="35893"/>
    <cellStyle name="Input 4 3 2 2 6 6" xfId="13544"/>
    <cellStyle name="Input 4 3 2 2 7" xfId="3562"/>
    <cellStyle name="Input 4 3 2 2 7 2" xfId="30633"/>
    <cellStyle name="Input 4 3 2 2 7 2 2" xfId="46434"/>
    <cellStyle name="Input 4 3 2 2 7 3" xfId="22606"/>
    <cellStyle name="Input 4 3 2 2 7 3 2" xfId="38804"/>
    <cellStyle name="Input 4 3 2 2 7 4" xfId="10010"/>
    <cellStyle name="Input 4 3 2 2 8" xfId="25893"/>
    <cellStyle name="Input 4 3 2 2 8 2" xfId="41980"/>
    <cellStyle name="Input 4 3 2 2 9" xfId="18988"/>
    <cellStyle name="Input 4 3 2 2 9 2" xfId="35472"/>
    <cellStyle name="Input 4 3 2 3" xfId="3563"/>
    <cellStyle name="Input 4 3 2 3 2" xfId="3564"/>
    <cellStyle name="Input 4 3 2 3 2 2" xfId="3565"/>
    <cellStyle name="Input 4 3 2 3 2 2 2" xfId="31881"/>
    <cellStyle name="Input 4 3 2 3 2 2 2 2" xfId="47638"/>
    <cellStyle name="Input 4 3 2 3 2 2 3" xfId="23588"/>
    <cellStyle name="Input 4 3 2 3 2 2 3 2" xfId="39742"/>
    <cellStyle name="Input 4 3 2 3 2 2 4" xfId="10964"/>
    <cellStyle name="Input 4 3 2 3 2 3" xfId="3566"/>
    <cellStyle name="Input 4 3 2 3 2 3 2" xfId="34631"/>
    <cellStyle name="Input 4 3 2 3 2 3 2 2" xfId="50342"/>
    <cellStyle name="Input 4 3 2 3 2 3 3" xfId="25607"/>
    <cellStyle name="Input 4 3 2 3 2 3 3 2" xfId="41715"/>
    <cellStyle name="Input 4 3 2 3 2 3 4" xfId="35160"/>
    <cellStyle name="Input 4 3 2 3 2 4" xfId="3567"/>
    <cellStyle name="Input 4 3 2 3 2 4 2" xfId="28903"/>
    <cellStyle name="Input 4 3 2 3 2 4 2 2" xfId="44792"/>
    <cellStyle name="Input 4 3 2 3 2 4 3" xfId="21311"/>
    <cellStyle name="Input 4 3 2 3 2 4 3 2" xfId="37597"/>
    <cellStyle name="Input 4 3 2 3 2 4 4" xfId="14607"/>
    <cellStyle name="Input 4 3 2 3 2 5" xfId="27112"/>
    <cellStyle name="Input 4 3 2 3 2 5 2" xfId="43133"/>
    <cellStyle name="Input 4 3 2 3 2 6" xfId="19955"/>
    <cellStyle name="Input 4 3 2 3 2 6 2" xfId="36373"/>
    <cellStyle name="Input 4 3 2 3 2 7" xfId="10953"/>
    <cellStyle name="Input 4 3 2 3 3" xfId="3568"/>
    <cellStyle name="Input 4 3 2 3 3 2" xfId="3569"/>
    <cellStyle name="Input 4 3 2 3 3 2 2" xfId="32412"/>
    <cellStyle name="Input 4 3 2 3 3 2 2 2" xfId="48144"/>
    <cellStyle name="Input 4 3 2 3 3 2 3" xfId="23995"/>
    <cellStyle name="Input 4 3 2 3 3 2 3 2" xfId="40124"/>
    <cellStyle name="Input 4 3 2 3 3 2 4" xfId="12586"/>
    <cellStyle name="Input 4 3 2 3 3 3" xfId="3570"/>
    <cellStyle name="Input 4 3 2 3 3 3 2" xfId="30474"/>
    <cellStyle name="Input 4 3 2 3 3 3 2 2" xfId="46275"/>
    <cellStyle name="Input 4 3 2 3 3 3 3" xfId="22482"/>
    <cellStyle name="Input 4 3 2 3 3 3 3 2" xfId="38680"/>
    <cellStyle name="Input 4 3 2 3 3 3 4" xfId="11692"/>
    <cellStyle name="Input 4 3 2 3 3 4" xfId="3571"/>
    <cellStyle name="Input 4 3 2 3 3 4 2" xfId="29417"/>
    <cellStyle name="Input 4 3 2 3 3 4 2 2" xfId="45281"/>
    <cellStyle name="Input 4 3 2 3 3 4 3" xfId="21703"/>
    <cellStyle name="Input 4 3 2 3 3 4 3 2" xfId="37964"/>
    <cellStyle name="Input 4 3 2 3 3 4 4" xfId="17677"/>
    <cellStyle name="Input 4 3 2 3 3 5" xfId="27626"/>
    <cellStyle name="Input 4 3 2 3 3 5 2" xfId="43622"/>
    <cellStyle name="Input 4 3 2 3 3 6" xfId="20347"/>
    <cellStyle name="Input 4 3 2 3 3 6 2" xfId="36740"/>
    <cellStyle name="Input 4 3 2 3 3 7" xfId="15374"/>
    <cellStyle name="Input 4 3 2 3 4" xfId="3572"/>
    <cellStyle name="Input 4 3 2 3 4 2" xfId="3573"/>
    <cellStyle name="Input 4 3 2 3 4 2 2" xfId="33049"/>
    <cellStyle name="Input 4 3 2 3 4 2 2 2" xfId="48760"/>
    <cellStyle name="Input 4 3 2 3 4 2 3" xfId="24438"/>
    <cellStyle name="Input 4 3 2 3 4 2 3 2" xfId="40546"/>
    <cellStyle name="Input 4 3 2 3 4 2 4" xfId="15878"/>
    <cellStyle name="Input 4 3 2 3 4 3" xfId="3574"/>
    <cellStyle name="Input 4 3 2 3 4 3 2" xfId="30079"/>
    <cellStyle name="Input 4 3 2 3 4 3 2 2" xfId="45901"/>
    <cellStyle name="Input 4 3 2 3 4 3 3" xfId="22170"/>
    <cellStyle name="Input 4 3 2 3 4 3 3 2" xfId="38389"/>
    <cellStyle name="Input 4 3 2 3 4 3 4" xfId="15121"/>
    <cellStyle name="Input 4 3 2 3 4 4" xfId="28274"/>
    <cellStyle name="Input 4 3 2 3 4 4 2" xfId="44228"/>
    <cellStyle name="Input 4 3 2 3 4 5" xfId="20802"/>
    <cellStyle name="Input 4 3 2 3 4 5 2" xfId="37153"/>
    <cellStyle name="Input 4 3 2 3 4 6" xfId="17395"/>
    <cellStyle name="Input 4 3 2 3 5" xfId="3575"/>
    <cellStyle name="Input 4 3 2 3 5 2" xfId="3576"/>
    <cellStyle name="Input 4 3 2 3 5 2 2" xfId="34318"/>
    <cellStyle name="Input 4 3 2 3 5 2 2 2" xfId="50029"/>
    <cellStyle name="Input 4 3 2 3 5 2 3" xfId="25387"/>
    <cellStyle name="Input 4 3 2 3 5 2 3 2" xfId="41495"/>
    <cellStyle name="Input 4 3 2 3 5 2 4" xfId="34847"/>
    <cellStyle name="Input 4 3 2 3 5 3" xfId="3577"/>
    <cellStyle name="Input 4 3 2 3 5 3 2" xfId="31323"/>
    <cellStyle name="Input 4 3 2 3 5 3 2 2" xfId="47102"/>
    <cellStyle name="Input 4 3 2 3 5 3 3" xfId="23147"/>
    <cellStyle name="Input 4 3 2 3 5 3 3 2" xfId="39323"/>
    <cellStyle name="Input 4 3 2 3 5 3 4" xfId="13127"/>
    <cellStyle name="Input 4 3 2 3 5 4" xfId="26562"/>
    <cellStyle name="Input 4 3 2 3 5 4 2" xfId="42605"/>
    <cellStyle name="Input 4 3 2 3 5 5" xfId="19520"/>
    <cellStyle name="Input 4 3 2 3 5 5 2" xfId="35960"/>
    <cellStyle name="Input 4 3 2 3 5 6" xfId="14170"/>
    <cellStyle name="Input 4 3 2 3 6" xfId="3578"/>
    <cellStyle name="Input 4 3 2 3 6 2" xfId="30722"/>
    <cellStyle name="Input 4 3 2 3 6 2 2" xfId="46523"/>
    <cellStyle name="Input 4 3 2 3 6 3" xfId="22674"/>
    <cellStyle name="Input 4 3 2 3 6 3 2" xfId="38872"/>
    <cellStyle name="Input 4 3 2 3 6 4" xfId="16633"/>
    <cellStyle name="Input 4 3 2 3 7" xfId="25982"/>
    <cellStyle name="Input 4 3 2 3 7 2" xfId="42068"/>
    <cellStyle name="Input 4 3 2 3 8" xfId="19056"/>
    <cellStyle name="Input 4 3 2 3 8 2" xfId="35539"/>
    <cellStyle name="Input 4 3 2 3 9" xfId="17773"/>
    <cellStyle name="Input 4 3 2 4" xfId="3579"/>
    <cellStyle name="Input 4 3 2 4 2" xfId="3580"/>
    <cellStyle name="Input 4 3 2 4 2 2" xfId="3581"/>
    <cellStyle name="Input 4 3 2 4 2 2 2" xfId="32061"/>
    <cellStyle name="Input 4 3 2 4 2 2 2 2" xfId="47818"/>
    <cellStyle name="Input 4 3 2 4 2 2 3" xfId="23728"/>
    <cellStyle name="Input 4 3 2 4 2 2 3 2" xfId="39882"/>
    <cellStyle name="Input 4 3 2 4 2 2 4" xfId="10480"/>
    <cellStyle name="Input 4 3 2 4 2 3" xfId="3582"/>
    <cellStyle name="Input 4 3 2 4 2 3 2" xfId="33409"/>
    <cellStyle name="Input 4 3 2 4 2 3 2 2" xfId="49120"/>
    <cellStyle name="Input 4 3 2 4 2 3 3" xfId="24717"/>
    <cellStyle name="Input 4 3 2 4 2 3 3 2" xfId="40825"/>
    <cellStyle name="Input 4 3 2 4 2 3 4" xfId="15197"/>
    <cellStyle name="Input 4 3 2 4 2 4" xfId="3583"/>
    <cellStyle name="Input 4 3 2 4 2 4 2" xfId="29083"/>
    <cellStyle name="Input 4 3 2 4 2 4 2 2" xfId="44972"/>
    <cellStyle name="Input 4 3 2 4 2 4 3" xfId="21451"/>
    <cellStyle name="Input 4 3 2 4 2 4 3 2" xfId="37737"/>
    <cellStyle name="Input 4 3 2 4 2 4 4" xfId="17917"/>
    <cellStyle name="Input 4 3 2 4 2 5" xfId="27292"/>
    <cellStyle name="Input 4 3 2 4 2 5 2" xfId="43313"/>
    <cellStyle name="Input 4 3 2 4 2 6" xfId="20095"/>
    <cellStyle name="Input 4 3 2 4 2 6 2" xfId="36513"/>
    <cellStyle name="Input 4 3 2 4 2 7" xfId="12147"/>
    <cellStyle name="Input 4 3 2 4 3" xfId="3584"/>
    <cellStyle name="Input 4 3 2 4 3 2" xfId="3585"/>
    <cellStyle name="Input 4 3 2 4 3 2 2" xfId="32610"/>
    <cellStyle name="Input 4 3 2 4 3 2 2 2" xfId="48322"/>
    <cellStyle name="Input 4 3 2 4 3 2 3" xfId="24154"/>
    <cellStyle name="Input 4 3 2 4 3 2 3 2" xfId="40263"/>
    <cellStyle name="Input 4 3 2 4 3 2 4" xfId="13165"/>
    <cellStyle name="Input 4 3 2 4 3 3" xfId="3586"/>
    <cellStyle name="Input 4 3 2 4 3 3 2" xfId="34034"/>
    <cellStyle name="Input 4 3 2 4 3 3 2 2" xfId="49745"/>
    <cellStyle name="Input 4 3 2 4 3 3 3" xfId="25182"/>
    <cellStyle name="Input 4 3 2 4 3 3 3 2" xfId="41290"/>
    <cellStyle name="Input 4 3 2 4 3 3 4" xfId="16039"/>
    <cellStyle name="Input 4 3 2 4 3 4" xfId="3587"/>
    <cellStyle name="Input 4 3 2 4 3 4 2" xfId="29615"/>
    <cellStyle name="Input 4 3 2 4 3 4 2 2" xfId="45459"/>
    <cellStyle name="Input 4 3 2 4 3 4 3" xfId="21862"/>
    <cellStyle name="Input 4 3 2 4 3 4 3 2" xfId="38103"/>
    <cellStyle name="Input 4 3 2 4 3 4 4" xfId="12128"/>
    <cellStyle name="Input 4 3 2 4 3 5" xfId="27824"/>
    <cellStyle name="Input 4 3 2 4 3 5 2" xfId="43800"/>
    <cellStyle name="Input 4 3 2 4 3 6" xfId="20506"/>
    <cellStyle name="Input 4 3 2 4 3 6 2" xfId="36879"/>
    <cellStyle name="Input 4 3 2 4 3 7" xfId="11949"/>
    <cellStyle name="Input 4 3 2 4 4" xfId="3588"/>
    <cellStyle name="Input 4 3 2 4 4 2" xfId="3589"/>
    <cellStyle name="Input 4 3 2 4 4 2 2" xfId="33234"/>
    <cellStyle name="Input 4 3 2 4 4 2 2 2" xfId="48945"/>
    <cellStyle name="Input 4 3 2 4 4 2 3" xfId="24583"/>
    <cellStyle name="Input 4 3 2 4 4 2 3 2" xfId="40691"/>
    <cellStyle name="Input 4 3 2 4 4 2 4" xfId="17461"/>
    <cellStyle name="Input 4 3 2 4 4 3" xfId="3590"/>
    <cellStyle name="Input 4 3 2 4 4 3 2" xfId="30279"/>
    <cellStyle name="Input 4 3 2 4 4 3 2 2" xfId="46081"/>
    <cellStyle name="Input 4 3 2 4 4 3 3" xfId="22331"/>
    <cellStyle name="Input 4 3 2 4 4 3 3 2" xfId="38530"/>
    <cellStyle name="Input 4 3 2 4 4 3 4" xfId="12612"/>
    <cellStyle name="Input 4 3 2 4 4 4" xfId="28472"/>
    <cellStyle name="Input 4 3 2 4 4 4 2" xfId="44406"/>
    <cellStyle name="Input 4 3 2 4 4 5" xfId="20961"/>
    <cellStyle name="Input 4 3 2 4 4 5 2" xfId="37292"/>
    <cellStyle name="Input 4 3 2 4 4 6" xfId="14335"/>
    <cellStyle name="Input 4 3 2 4 5" xfId="3591"/>
    <cellStyle name="Input 4 3 2 4 5 2" xfId="3592"/>
    <cellStyle name="Input 4 3 2 4 5 2 2" xfId="32211"/>
    <cellStyle name="Input 4 3 2 4 5 2 2 2" xfId="47965"/>
    <cellStyle name="Input 4 3 2 4 5 2 3" xfId="23846"/>
    <cellStyle name="Input 4 3 2 4 5 2 3 2" xfId="39997"/>
    <cellStyle name="Input 4 3 2 4 5 2 4" xfId="18131"/>
    <cellStyle name="Input 4 3 2 4 5 3" xfId="3593"/>
    <cellStyle name="Input 4 3 2 4 5 3 2" xfId="31521"/>
    <cellStyle name="Input 4 3 2 4 5 3 2 2" xfId="47280"/>
    <cellStyle name="Input 4 3 2 4 5 3 3" xfId="23306"/>
    <cellStyle name="Input 4 3 2 4 5 3 3 2" xfId="39462"/>
    <cellStyle name="Input 4 3 2 4 5 3 4" xfId="17260"/>
    <cellStyle name="Input 4 3 2 4 5 4" xfId="26760"/>
    <cellStyle name="Input 4 3 2 4 5 4 2" xfId="42783"/>
    <cellStyle name="Input 4 3 2 4 5 5" xfId="19679"/>
    <cellStyle name="Input 4 3 2 4 5 5 2" xfId="36099"/>
    <cellStyle name="Input 4 3 2 4 5 6" xfId="11771"/>
    <cellStyle name="Input 4 3 2 4 6" xfId="3594"/>
    <cellStyle name="Input 4 3 2 4 6 2" xfId="30913"/>
    <cellStyle name="Input 4 3 2 4 6 2 2" xfId="46714"/>
    <cellStyle name="Input 4 3 2 4 6 3" xfId="22823"/>
    <cellStyle name="Input 4 3 2 4 6 3 2" xfId="39021"/>
    <cellStyle name="Input 4 3 2 4 6 4" xfId="12043"/>
    <cellStyle name="Input 4 3 2 4 7" xfId="26180"/>
    <cellStyle name="Input 4 3 2 4 7 2" xfId="42246"/>
    <cellStyle name="Input 4 3 2 4 8" xfId="19215"/>
    <cellStyle name="Input 4 3 2 4 8 2" xfId="35678"/>
    <cellStyle name="Input 4 3 2 4 9" xfId="15151"/>
    <cellStyle name="Input 4 3 2 5" xfId="3595"/>
    <cellStyle name="Input 4 3 2 5 2" xfId="3596"/>
    <cellStyle name="Input 4 3 2 5 2 2" xfId="31715"/>
    <cellStyle name="Input 4 3 2 5 2 2 2" xfId="47472"/>
    <cellStyle name="Input 4 3 2 5 2 3" xfId="23458"/>
    <cellStyle name="Input 4 3 2 5 2 3 2" xfId="39612"/>
    <cellStyle name="Input 4 3 2 5 2 4" xfId="18068"/>
    <cellStyle name="Input 4 3 2 5 3" xfId="3597"/>
    <cellStyle name="Input 4 3 2 5 3 2" xfId="33624"/>
    <cellStyle name="Input 4 3 2 5 3 2 2" xfId="49335"/>
    <cellStyle name="Input 4 3 2 5 3 3" xfId="24883"/>
    <cellStyle name="Input 4 3 2 5 3 3 2" xfId="40991"/>
    <cellStyle name="Input 4 3 2 5 3 4" xfId="12544"/>
    <cellStyle name="Input 4 3 2 5 4" xfId="3598"/>
    <cellStyle name="Input 4 3 2 5 4 2" xfId="28737"/>
    <cellStyle name="Input 4 3 2 5 4 2 2" xfId="44626"/>
    <cellStyle name="Input 4 3 2 5 4 3" xfId="21181"/>
    <cellStyle name="Input 4 3 2 5 4 3 2" xfId="37467"/>
    <cellStyle name="Input 4 3 2 5 4 4" xfId="14506"/>
    <cellStyle name="Input 4 3 2 5 5" xfId="26946"/>
    <cellStyle name="Input 4 3 2 5 5 2" xfId="42967"/>
    <cellStyle name="Input 4 3 2 5 6" xfId="19825"/>
    <cellStyle name="Input 4 3 2 5 6 2" xfId="36243"/>
    <cellStyle name="Input 4 3 2 5 7" xfId="11807"/>
    <cellStyle name="Input 4 3 2 6" xfId="3599"/>
    <cellStyle name="Input 4 3 2 6 2" xfId="3600"/>
    <cellStyle name="Input 4 3 2 6 2 2" xfId="32882"/>
    <cellStyle name="Input 4 3 2 6 2 2 2" xfId="48593"/>
    <cellStyle name="Input 4 3 2 6 2 3" xfId="24309"/>
    <cellStyle name="Input 4 3 2 6 2 3 2" xfId="40417"/>
    <cellStyle name="Input 4 3 2 6 2 4" xfId="16784"/>
    <cellStyle name="Input 4 3 2 6 3" xfId="3601"/>
    <cellStyle name="Input 4 3 2 6 3 2" xfId="29911"/>
    <cellStyle name="Input 4 3 2 6 3 2 2" xfId="45734"/>
    <cellStyle name="Input 4 3 2 6 3 3" xfId="22040"/>
    <cellStyle name="Input 4 3 2 6 3 3 2" xfId="38260"/>
    <cellStyle name="Input 4 3 2 6 3 4" xfId="15976"/>
    <cellStyle name="Input 4 3 2 6 4" xfId="28107"/>
    <cellStyle name="Input 4 3 2 6 4 2" xfId="44062"/>
    <cellStyle name="Input 4 3 2 6 5" xfId="20672"/>
    <cellStyle name="Input 4 3 2 6 5 2" xfId="37024"/>
    <cellStyle name="Input 4 3 2 6 6" xfId="14627"/>
    <cellStyle name="Input 4 3 2 7" xfId="3602"/>
    <cellStyle name="Input 4 3 2 7 2" xfId="3603"/>
    <cellStyle name="Input 4 3 2 7 2 2" xfId="33476"/>
    <cellStyle name="Input 4 3 2 7 2 2 2" xfId="49187"/>
    <cellStyle name="Input 4 3 2 7 2 3" xfId="24771"/>
    <cellStyle name="Input 4 3 2 7 2 3 2" xfId="40879"/>
    <cellStyle name="Input 4 3 2 7 2 4" xfId="11219"/>
    <cellStyle name="Input 4 3 2 7 3" xfId="3604"/>
    <cellStyle name="Input 4 3 2 7 3 2" xfId="31158"/>
    <cellStyle name="Input 4 3 2 7 3 2 2" xfId="46938"/>
    <cellStyle name="Input 4 3 2 7 3 3" xfId="23018"/>
    <cellStyle name="Input 4 3 2 7 3 3 2" xfId="39195"/>
    <cellStyle name="Input 4 3 2 7 3 4" xfId="10673"/>
    <cellStyle name="Input 4 3 2 7 4" xfId="26397"/>
    <cellStyle name="Input 4 3 2 7 4 2" xfId="42441"/>
    <cellStyle name="Input 4 3 2 7 5" xfId="19391"/>
    <cellStyle name="Input 4 3 2 7 5 2" xfId="35832"/>
    <cellStyle name="Input 4 3 2 7 6" xfId="14510"/>
    <cellStyle name="Input 4 3 2 8" xfId="3605"/>
    <cellStyle name="Input 4 3 2 8 2" xfId="30541"/>
    <cellStyle name="Input 4 3 2 8 2 2" xfId="46342"/>
    <cellStyle name="Input 4 3 2 8 3" xfId="22534"/>
    <cellStyle name="Input 4 3 2 8 3 2" xfId="38732"/>
    <cellStyle name="Input 4 3 2 8 4" xfId="13877"/>
    <cellStyle name="Input 4 3 2 9" xfId="25817"/>
    <cellStyle name="Input 4 3 2 9 2" xfId="41904"/>
    <cellStyle name="Input 4 3 3" xfId="3606"/>
    <cellStyle name="Input 4 3 3 10" xfId="15075"/>
    <cellStyle name="Input 4 3 3 2" xfId="3607"/>
    <cellStyle name="Input 4 3 3 2 2" xfId="3608"/>
    <cellStyle name="Input 4 3 3 2 2 2" xfId="3609"/>
    <cellStyle name="Input 4 3 3 2 2 2 2" xfId="31940"/>
    <cellStyle name="Input 4 3 3 2 2 2 2 2" xfId="47697"/>
    <cellStyle name="Input 4 3 3 2 2 2 3" xfId="23635"/>
    <cellStyle name="Input 4 3 3 2 2 2 3 2" xfId="39789"/>
    <cellStyle name="Input 4 3 3 2 2 2 4" xfId="10858"/>
    <cellStyle name="Input 4 3 3 2 2 3" xfId="3610"/>
    <cellStyle name="Input 4 3 3 2 2 3 2" xfId="33990"/>
    <cellStyle name="Input 4 3 3 2 2 3 2 2" xfId="49701"/>
    <cellStyle name="Input 4 3 3 2 2 3 3" xfId="25146"/>
    <cellStyle name="Input 4 3 3 2 2 3 3 2" xfId="41254"/>
    <cellStyle name="Input 4 3 3 2 2 3 4" xfId="17946"/>
    <cellStyle name="Input 4 3 3 2 2 4" xfId="3611"/>
    <cellStyle name="Input 4 3 3 2 2 4 2" xfId="28962"/>
    <cellStyle name="Input 4 3 3 2 2 4 2 2" xfId="44851"/>
    <cellStyle name="Input 4 3 3 2 2 4 3" xfId="21358"/>
    <cellStyle name="Input 4 3 3 2 2 4 3 2" xfId="37644"/>
    <cellStyle name="Input 4 3 3 2 2 4 4" xfId="10678"/>
    <cellStyle name="Input 4 3 3 2 2 5" xfId="27171"/>
    <cellStyle name="Input 4 3 3 2 2 5 2" xfId="43192"/>
    <cellStyle name="Input 4 3 3 2 2 6" xfId="20002"/>
    <cellStyle name="Input 4 3 3 2 2 6 2" xfId="36420"/>
    <cellStyle name="Input 4 3 3 2 2 7" xfId="12423"/>
    <cellStyle name="Input 4 3 3 2 3" xfId="3612"/>
    <cellStyle name="Input 4 3 3 2 3 2" xfId="3613"/>
    <cellStyle name="Input 4 3 3 2 3 2 2" xfId="32471"/>
    <cellStyle name="Input 4 3 3 2 3 2 2 2" xfId="48203"/>
    <cellStyle name="Input 4 3 3 2 3 2 3" xfId="24042"/>
    <cellStyle name="Input 4 3 3 2 3 2 3 2" xfId="40171"/>
    <cellStyle name="Input 4 3 3 2 3 2 4" xfId="13453"/>
    <cellStyle name="Input 4 3 3 2 3 3" xfId="3614"/>
    <cellStyle name="Input 4 3 3 2 3 3 2" xfId="33893"/>
    <cellStyle name="Input 4 3 3 2 3 3 2 2" xfId="49604"/>
    <cellStyle name="Input 4 3 3 2 3 3 3" xfId="25077"/>
    <cellStyle name="Input 4 3 3 2 3 3 3 2" xfId="41185"/>
    <cellStyle name="Input 4 3 3 2 3 3 4" xfId="10057"/>
    <cellStyle name="Input 4 3 3 2 3 4" xfId="3615"/>
    <cellStyle name="Input 4 3 3 2 3 4 2" xfId="29476"/>
    <cellStyle name="Input 4 3 3 2 3 4 2 2" xfId="45340"/>
    <cellStyle name="Input 4 3 3 2 3 4 3" xfId="21750"/>
    <cellStyle name="Input 4 3 3 2 3 4 3 2" xfId="38011"/>
    <cellStyle name="Input 4 3 3 2 3 4 4" xfId="15898"/>
    <cellStyle name="Input 4 3 3 2 3 5" xfId="27685"/>
    <cellStyle name="Input 4 3 3 2 3 5 2" xfId="43681"/>
    <cellStyle name="Input 4 3 3 2 3 6" xfId="20394"/>
    <cellStyle name="Input 4 3 3 2 3 6 2" xfId="36787"/>
    <cellStyle name="Input 4 3 3 2 3 7" xfId="16989"/>
    <cellStyle name="Input 4 3 3 2 4" xfId="3616"/>
    <cellStyle name="Input 4 3 3 2 4 2" xfId="3617"/>
    <cellStyle name="Input 4 3 3 2 4 2 2" xfId="33108"/>
    <cellStyle name="Input 4 3 3 2 4 2 2 2" xfId="48819"/>
    <cellStyle name="Input 4 3 3 2 4 2 3" xfId="24485"/>
    <cellStyle name="Input 4 3 3 2 4 2 3 2" xfId="40593"/>
    <cellStyle name="Input 4 3 3 2 4 2 4" xfId="15777"/>
    <cellStyle name="Input 4 3 3 2 4 3" xfId="3618"/>
    <cellStyle name="Input 4 3 3 2 4 3 2" xfId="30138"/>
    <cellStyle name="Input 4 3 3 2 4 3 2 2" xfId="45960"/>
    <cellStyle name="Input 4 3 3 2 4 3 3" xfId="22217"/>
    <cellStyle name="Input 4 3 3 2 4 3 3 2" xfId="38436"/>
    <cellStyle name="Input 4 3 3 2 4 3 4" xfId="18340"/>
    <cellStyle name="Input 4 3 3 2 4 4" xfId="28333"/>
    <cellStyle name="Input 4 3 3 2 4 4 2" xfId="44287"/>
    <cellStyle name="Input 4 3 3 2 4 5" xfId="20849"/>
    <cellStyle name="Input 4 3 3 2 4 5 2" xfId="37200"/>
    <cellStyle name="Input 4 3 3 2 4 6" xfId="13483"/>
    <cellStyle name="Input 4 3 3 2 5" xfId="3619"/>
    <cellStyle name="Input 4 3 3 2 5 2" xfId="3620"/>
    <cellStyle name="Input 4 3 3 2 5 2 2" xfId="34243"/>
    <cellStyle name="Input 4 3 3 2 5 2 2 2" xfId="49954"/>
    <cellStyle name="Input 4 3 3 2 5 2 3" xfId="25334"/>
    <cellStyle name="Input 4 3 3 2 5 2 3 2" xfId="41442"/>
    <cellStyle name="Input 4 3 3 2 5 2 4" xfId="18843"/>
    <cellStyle name="Input 4 3 3 2 5 3" xfId="3621"/>
    <cellStyle name="Input 4 3 3 2 5 3 2" xfId="31382"/>
    <cellStyle name="Input 4 3 3 2 5 3 2 2" xfId="47161"/>
    <cellStyle name="Input 4 3 3 2 5 3 3" xfId="23194"/>
    <cellStyle name="Input 4 3 3 2 5 3 3 2" xfId="39370"/>
    <cellStyle name="Input 4 3 3 2 5 3 4" xfId="15108"/>
    <cellStyle name="Input 4 3 3 2 5 4" xfId="26621"/>
    <cellStyle name="Input 4 3 3 2 5 4 2" xfId="42664"/>
    <cellStyle name="Input 4 3 3 2 5 5" xfId="19567"/>
    <cellStyle name="Input 4 3 3 2 5 5 2" xfId="36007"/>
    <cellStyle name="Input 4 3 3 2 5 6" xfId="10121"/>
    <cellStyle name="Input 4 3 3 2 6" xfId="3622"/>
    <cellStyle name="Input 4 3 3 2 6 2" xfId="30781"/>
    <cellStyle name="Input 4 3 3 2 6 2 2" xfId="46582"/>
    <cellStyle name="Input 4 3 3 2 6 3" xfId="22721"/>
    <cellStyle name="Input 4 3 3 2 6 3 2" xfId="38919"/>
    <cellStyle name="Input 4 3 3 2 6 4" xfId="12127"/>
    <cellStyle name="Input 4 3 3 2 7" xfId="26041"/>
    <cellStyle name="Input 4 3 3 2 7 2" xfId="42127"/>
    <cellStyle name="Input 4 3 3 2 8" xfId="19103"/>
    <cellStyle name="Input 4 3 3 2 8 2" xfId="35586"/>
    <cellStyle name="Input 4 3 3 2 9" xfId="11612"/>
    <cellStyle name="Input 4 3 3 3" xfId="3623"/>
    <cellStyle name="Input 4 3 3 3 2" xfId="3624"/>
    <cellStyle name="Input 4 3 3 3 2 2" xfId="3625"/>
    <cellStyle name="Input 4 3 3 3 2 2 2" xfId="32125"/>
    <cellStyle name="Input 4 3 3 3 2 2 2 2" xfId="47880"/>
    <cellStyle name="Input 4 3 3 3 2 2 3" xfId="23778"/>
    <cellStyle name="Input 4 3 3 3 2 2 3 2" xfId="39930"/>
    <cellStyle name="Input 4 3 3 3 2 2 4" xfId="13327"/>
    <cellStyle name="Input 4 3 3 3 2 3" xfId="3626"/>
    <cellStyle name="Input 4 3 3 3 2 3 2" xfId="33504"/>
    <cellStyle name="Input 4 3 3 3 2 3 2 2" xfId="49215"/>
    <cellStyle name="Input 4 3 3 3 2 3 3" xfId="24790"/>
    <cellStyle name="Input 4 3 3 3 2 3 3 2" xfId="40898"/>
    <cellStyle name="Input 4 3 3 3 2 3 4" xfId="13018"/>
    <cellStyle name="Input 4 3 3 3 2 4" xfId="3627"/>
    <cellStyle name="Input 4 3 3 3 2 4 2" xfId="29146"/>
    <cellStyle name="Input 4 3 3 3 2 4 2 2" xfId="45033"/>
    <cellStyle name="Input 4 3 3 3 2 4 3" xfId="21501"/>
    <cellStyle name="Input 4 3 3 3 2 4 3 2" xfId="37785"/>
    <cellStyle name="Input 4 3 3 3 2 4 4" xfId="17621"/>
    <cellStyle name="Input 4 3 3 3 2 5" xfId="27355"/>
    <cellStyle name="Input 4 3 3 3 2 5 2" xfId="43374"/>
    <cellStyle name="Input 4 3 3 3 2 6" xfId="20145"/>
    <cellStyle name="Input 4 3 3 3 2 6 2" xfId="36561"/>
    <cellStyle name="Input 4 3 3 3 2 7" xfId="17218"/>
    <cellStyle name="Input 4 3 3 3 3" xfId="3628"/>
    <cellStyle name="Input 4 3 3 3 3 2" xfId="3629"/>
    <cellStyle name="Input 4 3 3 3 3 2 2" xfId="32669"/>
    <cellStyle name="Input 4 3 3 3 3 2 2 2" xfId="48381"/>
    <cellStyle name="Input 4 3 3 3 3 2 3" xfId="24201"/>
    <cellStyle name="Input 4 3 3 3 3 2 3 2" xfId="40310"/>
    <cellStyle name="Input 4 3 3 3 3 2 4" xfId="13063"/>
    <cellStyle name="Input 4 3 3 3 3 3" xfId="3630"/>
    <cellStyle name="Input 4 3 3 3 3 3 2" xfId="34772"/>
    <cellStyle name="Input 4 3 3 3 3 3 2 2" xfId="50483"/>
    <cellStyle name="Input 4 3 3 3 3 3 3" xfId="25719"/>
    <cellStyle name="Input 4 3 3 3 3 3 3 2" xfId="41827"/>
    <cellStyle name="Input 4 3 3 3 3 3 4" xfId="35301"/>
    <cellStyle name="Input 4 3 3 3 3 4" xfId="3631"/>
    <cellStyle name="Input 4 3 3 3 3 4 2" xfId="29674"/>
    <cellStyle name="Input 4 3 3 3 3 4 2 2" xfId="45518"/>
    <cellStyle name="Input 4 3 3 3 3 4 3" xfId="21909"/>
    <cellStyle name="Input 4 3 3 3 3 4 3 2" xfId="38150"/>
    <cellStyle name="Input 4 3 3 3 3 4 4" xfId="17968"/>
    <cellStyle name="Input 4 3 3 3 3 5" xfId="27883"/>
    <cellStyle name="Input 4 3 3 3 3 5 2" xfId="43859"/>
    <cellStyle name="Input 4 3 3 3 3 6" xfId="20553"/>
    <cellStyle name="Input 4 3 3 3 3 6 2" xfId="36926"/>
    <cellStyle name="Input 4 3 3 3 3 7" xfId="15702"/>
    <cellStyle name="Input 4 3 3 3 4" xfId="3632"/>
    <cellStyle name="Input 4 3 3 3 4 2" xfId="3633"/>
    <cellStyle name="Input 4 3 3 3 4 2 2" xfId="33295"/>
    <cellStyle name="Input 4 3 3 3 4 2 2 2" xfId="49006"/>
    <cellStyle name="Input 4 3 3 3 4 2 3" xfId="24632"/>
    <cellStyle name="Input 4 3 3 3 4 2 3 2" xfId="40740"/>
    <cellStyle name="Input 4 3 3 3 4 2 4" xfId="13900"/>
    <cellStyle name="Input 4 3 3 3 4 3" xfId="3634"/>
    <cellStyle name="Input 4 3 3 3 4 3 2" xfId="30343"/>
    <cellStyle name="Input 4 3 3 3 4 3 2 2" xfId="46145"/>
    <cellStyle name="Input 4 3 3 3 4 3 3" xfId="22382"/>
    <cellStyle name="Input 4 3 3 3 4 3 3 2" xfId="38581"/>
    <cellStyle name="Input 4 3 3 3 4 3 4" xfId="13454"/>
    <cellStyle name="Input 4 3 3 3 4 4" xfId="28533"/>
    <cellStyle name="Input 4 3 3 3 4 4 2" xfId="44467"/>
    <cellStyle name="Input 4 3 3 3 4 5" xfId="21010"/>
    <cellStyle name="Input 4 3 3 3 4 5 2" xfId="37341"/>
    <cellStyle name="Input 4 3 3 3 4 6" xfId="16535"/>
    <cellStyle name="Input 4 3 3 3 5" xfId="3635"/>
    <cellStyle name="Input 4 3 3 3 5 2" xfId="3636"/>
    <cellStyle name="Input 4 3 3 3 5 2 2" xfId="33395"/>
    <cellStyle name="Input 4 3 3 3 5 2 2 2" xfId="49106"/>
    <cellStyle name="Input 4 3 3 3 5 2 3" xfId="24710"/>
    <cellStyle name="Input 4 3 3 3 5 2 3 2" xfId="40818"/>
    <cellStyle name="Input 4 3 3 3 5 2 4" xfId="18353"/>
    <cellStyle name="Input 4 3 3 3 5 3" xfId="3637"/>
    <cellStyle name="Input 4 3 3 3 5 3 2" xfId="31580"/>
    <cellStyle name="Input 4 3 3 3 5 3 2 2" xfId="47339"/>
    <cellStyle name="Input 4 3 3 3 5 3 3" xfId="23353"/>
    <cellStyle name="Input 4 3 3 3 5 3 3 2" xfId="39509"/>
    <cellStyle name="Input 4 3 3 3 5 3 4" xfId="15957"/>
    <cellStyle name="Input 4 3 3 3 5 4" xfId="26819"/>
    <cellStyle name="Input 4 3 3 3 5 4 2" xfId="42842"/>
    <cellStyle name="Input 4 3 3 3 5 5" xfId="19726"/>
    <cellStyle name="Input 4 3 3 3 5 5 2" xfId="36146"/>
    <cellStyle name="Input 4 3 3 3 5 6" xfId="13395"/>
    <cellStyle name="Input 4 3 3 3 6" xfId="3638"/>
    <cellStyle name="Input 4 3 3 3 6 2" xfId="30984"/>
    <cellStyle name="Input 4 3 3 3 6 2 2" xfId="46785"/>
    <cellStyle name="Input 4 3 3 3 6 3" xfId="22878"/>
    <cellStyle name="Input 4 3 3 3 6 3 2" xfId="39076"/>
    <cellStyle name="Input 4 3 3 3 6 4" xfId="13948"/>
    <cellStyle name="Input 4 3 3 3 7" xfId="26239"/>
    <cellStyle name="Input 4 3 3 3 7 2" xfId="42305"/>
    <cellStyle name="Input 4 3 3 3 8" xfId="19262"/>
    <cellStyle name="Input 4 3 3 3 8 2" xfId="35725"/>
    <cellStyle name="Input 4 3 3 3 9" xfId="11395"/>
    <cellStyle name="Input 4 3 3 4" xfId="3639"/>
    <cellStyle name="Input 4 3 3 4 2" xfId="3640"/>
    <cellStyle name="Input 4 3 3 4 2 2" xfId="31776"/>
    <cellStyle name="Input 4 3 3 4 2 2 2" xfId="47533"/>
    <cellStyle name="Input 4 3 3 4 2 3" xfId="23507"/>
    <cellStyle name="Input 4 3 3 4 2 3 2" xfId="39661"/>
    <cellStyle name="Input 4 3 3 4 2 4" xfId="11419"/>
    <cellStyle name="Input 4 3 3 4 3" xfId="3641"/>
    <cellStyle name="Input 4 3 3 4 3 2" xfId="33428"/>
    <cellStyle name="Input 4 3 3 4 3 2 2" xfId="49139"/>
    <cellStyle name="Input 4 3 3 4 3 3" xfId="24731"/>
    <cellStyle name="Input 4 3 3 4 3 3 2" xfId="40839"/>
    <cellStyle name="Input 4 3 3 4 3 4" xfId="12383"/>
    <cellStyle name="Input 4 3 3 4 4" xfId="3642"/>
    <cellStyle name="Input 4 3 3 4 4 2" xfId="28798"/>
    <cellStyle name="Input 4 3 3 4 4 2 2" xfId="44687"/>
    <cellStyle name="Input 4 3 3 4 4 3" xfId="21230"/>
    <cellStyle name="Input 4 3 3 4 4 3 2" xfId="37516"/>
    <cellStyle name="Input 4 3 3 4 4 4" xfId="12369"/>
    <cellStyle name="Input 4 3 3 4 5" xfId="27007"/>
    <cellStyle name="Input 4 3 3 4 5 2" xfId="43028"/>
    <cellStyle name="Input 4 3 3 4 6" xfId="19874"/>
    <cellStyle name="Input 4 3 3 4 6 2" xfId="36292"/>
    <cellStyle name="Input 4 3 3 4 7" xfId="17774"/>
    <cellStyle name="Input 4 3 3 5" xfId="3643"/>
    <cellStyle name="Input 4 3 3 5 2" xfId="3644"/>
    <cellStyle name="Input 4 3 3 5 2 2" xfId="32943"/>
    <cellStyle name="Input 4 3 3 5 2 2 2" xfId="48654"/>
    <cellStyle name="Input 4 3 3 5 2 3" xfId="24357"/>
    <cellStyle name="Input 4 3 3 5 2 3 2" xfId="40465"/>
    <cellStyle name="Input 4 3 3 5 2 4" xfId="16615"/>
    <cellStyle name="Input 4 3 3 5 3" xfId="3645"/>
    <cellStyle name="Input 4 3 3 5 3 2" xfId="29973"/>
    <cellStyle name="Input 4 3 3 5 3 2 2" xfId="45796"/>
    <cellStyle name="Input 4 3 3 5 3 3" xfId="22088"/>
    <cellStyle name="Input 4 3 3 5 3 3 2" xfId="38308"/>
    <cellStyle name="Input 4 3 3 5 3 4" xfId="16730"/>
    <cellStyle name="Input 4 3 3 5 4" xfId="28168"/>
    <cellStyle name="Input 4 3 3 5 4 2" xfId="44123"/>
    <cellStyle name="Input 4 3 3 5 5" xfId="20720"/>
    <cellStyle name="Input 4 3 3 5 5 2" xfId="37072"/>
    <cellStyle name="Input 4 3 3 5 6" xfId="18134"/>
    <cellStyle name="Input 4 3 3 6" xfId="3646"/>
    <cellStyle name="Input 4 3 3 6 2" xfId="3647"/>
    <cellStyle name="Input 4 3 3 6 2 2" xfId="34158"/>
    <cellStyle name="Input 4 3 3 6 2 2 2" xfId="49869"/>
    <cellStyle name="Input 4 3 3 6 2 3" xfId="25273"/>
    <cellStyle name="Input 4 3 3 6 2 3 2" xfId="41381"/>
    <cellStyle name="Input 4 3 3 6 2 4" xfId="18852"/>
    <cellStyle name="Input 4 3 3 6 3" xfId="3648"/>
    <cellStyle name="Input 4 3 3 6 3 2" xfId="31217"/>
    <cellStyle name="Input 4 3 3 6 3 2 2" xfId="46997"/>
    <cellStyle name="Input 4 3 3 6 3 3" xfId="23065"/>
    <cellStyle name="Input 4 3 3 6 3 3 2" xfId="39242"/>
    <cellStyle name="Input 4 3 3 6 3 4" xfId="17155"/>
    <cellStyle name="Input 4 3 3 6 4" xfId="26456"/>
    <cellStyle name="Input 4 3 3 6 4 2" xfId="42500"/>
    <cellStyle name="Input 4 3 3 6 5" xfId="19438"/>
    <cellStyle name="Input 4 3 3 6 5 2" xfId="35879"/>
    <cellStyle name="Input 4 3 3 6 6" xfId="14340"/>
    <cellStyle name="Input 4 3 3 7" xfId="3649"/>
    <cellStyle name="Input 4 3 3 7 2" xfId="30615"/>
    <cellStyle name="Input 4 3 3 7 2 2" xfId="46416"/>
    <cellStyle name="Input 4 3 3 7 3" xfId="22591"/>
    <cellStyle name="Input 4 3 3 7 3 2" xfId="38789"/>
    <cellStyle name="Input 4 3 3 7 4" xfId="10470"/>
    <cellStyle name="Input 4 3 3 8" xfId="25876"/>
    <cellStyle name="Input 4 3 3 8 2" xfId="41963"/>
    <cellStyle name="Input 4 3 3 9" xfId="18974"/>
    <cellStyle name="Input 4 3 3 9 2" xfId="35458"/>
    <cellStyle name="Input 4 3 4" xfId="3650"/>
    <cellStyle name="Input 4 3 4 2" xfId="3651"/>
    <cellStyle name="Input 4 3 4 2 2" xfId="3652"/>
    <cellStyle name="Input 4 3 4 2 2 2" xfId="31864"/>
    <cellStyle name="Input 4 3 4 2 2 2 2" xfId="47621"/>
    <cellStyle name="Input 4 3 4 2 2 3" xfId="23576"/>
    <cellStyle name="Input 4 3 4 2 2 3 2" xfId="39730"/>
    <cellStyle name="Input 4 3 4 2 2 4" xfId="10234"/>
    <cellStyle name="Input 4 3 4 2 3" xfId="3653"/>
    <cellStyle name="Input 4 3 4 2 3 2" xfId="32836"/>
    <cellStyle name="Input 4 3 4 2 3 2 2" xfId="48547"/>
    <cellStyle name="Input 4 3 4 2 3 3" xfId="24272"/>
    <cellStyle name="Input 4 3 4 2 3 3 2" xfId="40380"/>
    <cellStyle name="Input 4 3 4 2 3 4" xfId="10853"/>
    <cellStyle name="Input 4 3 4 2 4" xfId="3654"/>
    <cellStyle name="Input 4 3 4 2 4 2" xfId="28886"/>
    <cellStyle name="Input 4 3 4 2 4 2 2" xfId="44775"/>
    <cellStyle name="Input 4 3 4 2 4 3" xfId="21299"/>
    <cellStyle name="Input 4 3 4 2 4 3 2" xfId="37585"/>
    <cellStyle name="Input 4 3 4 2 4 4" xfId="10814"/>
    <cellStyle name="Input 4 3 4 2 5" xfId="27095"/>
    <cellStyle name="Input 4 3 4 2 5 2" xfId="43116"/>
    <cellStyle name="Input 4 3 4 2 6" xfId="19943"/>
    <cellStyle name="Input 4 3 4 2 6 2" xfId="36361"/>
    <cellStyle name="Input 4 3 4 2 7" xfId="11687"/>
    <cellStyle name="Input 4 3 4 3" xfId="3655"/>
    <cellStyle name="Input 4 3 4 3 2" xfId="3656"/>
    <cellStyle name="Input 4 3 4 3 2 2" xfId="32395"/>
    <cellStyle name="Input 4 3 4 3 2 2 2" xfId="48127"/>
    <cellStyle name="Input 4 3 4 3 2 3" xfId="23983"/>
    <cellStyle name="Input 4 3 4 3 2 3 2" xfId="40112"/>
    <cellStyle name="Input 4 3 4 3 2 4" xfId="18411"/>
    <cellStyle name="Input 4 3 4 3 3" xfId="3657"/>
    <cellStyle name="Input 4 3 4 3 3 2" xfId="34118"/>
    <cellStyle name="Input 4 3 4 3 3 2 2" xfId="49829"/>
    <cellStyle name="Input 4 3 4 3 3 3" xfId="25246"/>
    <cellStyle name="Input 4 3 4 3 3 3 2" xfId="41354"/>
    <cellStyle name="Input 4 3 4 3 3 4" xfId="9893"/>
    <cellStyle name="Input 4 3 4 3 4" xfId="3658"/>
    <cellStyle name="Input 4 3 4 3 4 2" xfId="29400"/>
    <cellStyle name="Input 4 3 4 3 4 2 2" xfId="45264"/>
    <cellStyle name="Input 4 3 4 3 4 3" xfId="21691"/>
    <cellStyle name="Input 4 3 4 3 4 3 2" xfId="37952"/>
    <cellStyle name="Input 4 3 4 3 4 4" xfId="14568"/>
    <cellStyle name="Input 4 3 4 3 5" xfId="27609"/>
    <cellStyle name="Input 4 3 4 3 5 2" xfId="43605"/>
    <cellStyle name="Input 4 3 4 3 6" xfId="20335"/>
    <cellStyle name="Input 4 3 4 3 6 2" xfId="36728"/>
    <cellStyle name="Input 4 3 4 3 7" xfId="10079"/>
    <cellStyle name="Input 4 3 4 4" xfId="3659"/>
    <cellStyle name="Input 4 3 4 4 2" xfId="3660"/>
    <cellStyle name="Input 4 3 4 4 2 2" xfId="33032"/>
    <cellStyle name="Input 4 3 4 4 2 2 2" xfId="48743"/>
    <cellStyle name="Input 4 3 4 4 2 3" xfId="24426"/>
    <cellStyle name="Input 4 3 4 4 2 3 2" xfId="40534"/>
    <cellStyle name="Input 4 3 4 4 2 4" xfId="12878"/>
    <cellStyle name="Input 4 3 4 4 3" xfId="3661"/>
    <cellStyle name="Input 4 3 4 4 3 2" xfId="30062"/>
    <cellStyle name="Input 4 3 4 4 3 2 2" xfId="45884"/>
    <cellStyle name="Input 4 3 4 4 3 3" xfId="22158"/>
    <cellStyle name="Input 4 3 4 4 3 3 2" xfId="38377"/>
    <cellStyle name="Input 4 3 4 4 3 4" xfId="14671"/>
    <cellStyle name="Input 4 3 4 4 4" xfId="28257"/>
    <cellStyle name="Input 4 3 4 4 4 2" xfId="44211"/>
    <cellStyle name="Input 4 3 4 4 5" xfId="20790"/>
    <cellStyle name="Input 4 3 4 4 5 2" xfId="37141"/>
    <cellStyle name="Input 4 3 4 4 6" xfId="13718"/>
    <cellStyle name="Input 4 3 4 5" xfId="3662"/>
    <cellStyle name="Input 4 3 4 5 2" xfId="3663"/>
    <cellStyle name="Input 4 3 4 5 2 2" xfId="34087"/>
    <cellStyle name="Input 4 3 4 5 2 2 2" xfId="49798"/>
    <cellStyle name="Input 4 3 4 5 2 3" xfId="25224"/>
    <cellStyle name="Input 4 3 4 5 2 3 2" xfId="41332"/>
    <cellStyle name="Input 4 3 4 5 2 4" xfId="9745"/>
    <cellStyle name="Input 4 3 4 5 3" xfId="3664"/>
    <cellStyle name="Input 4 3 4 5 3 2" xfId="31306"/>
    <cellStyle name="Input 4 3 4 5 3 2 2" xfId="47085"/>
    <cellStyle name="Input 4 3 4 5 3 3" xfId="23135"/>
    <cellStyle name="Input 4 3 4 5 3 3 2" xfId="39311"/>
    <cellStyle name="Input 4 3 4 5 3 4" xfId="12143"/>
    <cellStyle name="Input 4 3 4 5 4" xfId="26545"/>
    <cellStyle name="Input 4 3 4 5 4 2" xfId="42588"/>
    <cellStyle name="Input 4 3 4 5 5" xfId="19508"/>
    <cellStyle name="Input 4 3 4 5 5 2" xfId="35948"/>
    <cellStyle name="Input 4 3 4 5 6" xfId="11120"/>
    <cellStyle name="Input 4 3 4 6" xfId="3665"/>
    <cellStyle name="Input 4 3 4 6 2" xfId="30705"/>
    <cellStyle name="Input 4 3 4 6 2 2" xfId="46506"/>
    <cellStyle name="Input 4 3 4 6 3" xfId="22662"/>
    <cellStyle name="Input 4 3 4 6 3 2" xfId="38860"/>
    <cellStyle name="Input 4 3 4 6 4" xfId="16797"/>
    <cellStyle name="Input 4 3 4 7" xfId="25965"/>
    <cellStyle name="Input 4 3 4 7 2" xfId="42051"/>
    <cellStyle name="Input 4 3 4 8" xfId="19044"/>
    <cellStyle name="Input 4 3 4 8 2" xfId="35527"/>
    <cellStyle name="Input 4 3 4 9" xfId="14519"/>
    <cellStyle name="Input 4 3 5" xfId="3666"/>
    <cellStyle name="Input 4 3 5 2" xfId="3667"/>
    <cellStyle name="Input 4 3 5 2 2" xfId="3668"/>
    <cellStyle name="Input 4 3 5 2 2 2" xfId="32043"/>
    <cellStyle name="Input 4 3 5 2 2 2 2" xfId="47800"/>
    <cellStyle name="Input 4 3 5 2 2 3" xfId="23715"/>
    <cellStyle name="Input 4 3 5 2 2 3 2" xfId="39869"/>
    <cellStyle name="Input 4 3 5 2 2 4" xfId="14452"/>
    <cellStyle name="Input 4 3 5 2 3" xfId="3669"/>
    <cellStyle name="Input 4 3 5 2 3 2" xfId="33485"/>
    <cellStyle name="Input 4 3 5 2 3 2 2" xfId="49196"/>
    <cellStyle name="Input 4 3 5 2 3 3" xfId="24775"/>
    <cellStyle name="Input 4 3 5 2 3 3 2" xfId="40883"/>
    <cellStyle name="Input 4 3 5 2 3 4" xfId="17262"/>
    <cellStyle name="Input 4 3 5 2 4" xfId="3670"/>
    <cellStyle name="Input 4 3 5 2 4 2" xfId="29065"/>
    <cellStyle name="Input 4 3 5 2 4 2 2" xfId="44954"/>
    <cellStyle name="Input 4 3 5 2 4 3" xfId="21438"/>
    <cellStyle name="Input 4 3 5 2 4 3 2" xfId="37724"/>
    <cellStyle name="Input 4 3 5 2 4 4" xfId="14444"/>
    <cellStyle name="Input 4 3 5 2 5" xfId="27274"/>
    <cellStyle name="Input 4 3 5 2 5 2" xfId="43295"/>
    <cellStyle name="Input 4 3 5 2 6" xfId="20082"/>
    <cellStyle name="Input 4 3 5 2 6 2" xfId="36500"/>
    <cellStyle name="Input 4 3 5 2 7" xfId="17571"/>
    <cellStyle name="Input 4 3 5 3" xfId="3671"/>
    <cellStyle name="Input 4 3 5 3 2" xfId="3672"/>
    <cellStyle name="Input 4 3 5 3 2 2" xfId="32587"/>
    <cellStyle name="Input 4 3 5 3 2 2 2" xfId="48305"/>
    <cellStyle name="Input 4 3 5 3 2 3" xfId="24136"/>
    <cellStyle name="Input 4 3 5 3 2 3 2" xfId="40251"/>
    <cellStyle name="Input 4 3 5 3 2 4" xfId="11484"/>
    <cellStyle name="Input 4 3 5 3 3" xfId="3673"/>
    <cellStyle name="Input 4 3 5 3 3 2" xfId="30595"/>
    <cellStyle name="Input 4 3 5 3 3 2 2" xfId="46396"/>
    <cellStyle name="Input 4 3 5 3 3 3" xfId="22576"/>
    <cellStyle name="Input 4 3 5 3 3 3 2" xfId="38774"/>
    <cellStyle name="Input 4 3 5 3 3 4" xfId="17077"/>
    <cellStyle name="Input 4 3 5 3 4" xfId="3674"/>
    <cellStyle name="Input 4 3 5 3 4 2" xfId="29592"/>
    <cellStyle name="Input 4 3 5 3 4 2 2" xfId="45442"/>
    <cellStyle name="Input 4 3 5 3 4 3" xfId="21844"/>
    <cellStyle name="Input 4 3 5 3 4 3 2" xfId="38091"/>
    <cellStyle name="Input 4 3 5 3 4 4" xfId="17131"/>
    <cellStyle name="Input 4 3 5 3 5" xfId="27801"/>
    <cellStyle name="Input 4 3 5 3 5 2" xfId="43783"/>
    <cellStyle name="Input 4 3 5 3 6" xfId="20488"/>
    <cellStyle name="Input 4 3 5 3 6 2" xfId="36867"/>
    <cellStyle name="Input 4 3 5 3 7" xfId="13752"/>
    <cellStyle name="Input 4 3 5 4" xfId="3675"/>
    <cellStyle name="Input 4 3 5 4 2" xfId="3676"/>
    <cellStyle name="Input 4 3 5 4 2 2" xfId="33214"/>
    <cellStyle name="Input 4 3 5 4 2 2 2" xfId="48925"/>
    <cellStyle name="Input 4 3 5 4 2 3" xfId="24568"/>
    <cellStyle name="Input 4 3 5 4 2 3 2" xfId="40676"/>
    <cellStyle name="Input 4 3 5 4 2 4" xfId="11011"/>
    <cellStyle name="Input 4 3 5 4 3" xfId="3677"/>
    <cellStyle name="Input 4 3 5 4 3 2" xfId="30254"/>
    <cellStyle name="Input 4 3 5 4 3 2 2" xfId="46062"/>
    <cellStyle name="Input 4 3 5 4 3 3" xfId="22311"/>
    <cellStyle name="Input 4 3 5 4 3 3 2" xfId="38516"/>
    <cellStyle name="Input 4 3 5 4 3 4" xfId="11740"/>
    <cellStyle name="Input 4 3 5 4 4" xfId="28449"/>
    <cellStyle name="Input 4 3 5 4 4 2" xfId="44389"/>
    <cellStyle name="Input 4 3 5 4 5" xfId="20943"/>
    <cellStyle name="Input 4 3 5 4 5 2" xfId="37280"/>
    <cellStyle name="Input 4 3 5 4 6" xfId="14870"/>
    <cellStyle name="Input 4 3 5 5" xfId="3678"/>
    <cellStyle name="Input 4 3 5 5 2" xfId="3679"/>
    <cellStyle name="Input 4 3 5 5 2 2" xfId="34436"/>
    <cellStyle name="Input 4 3 5 5 2 2 2" xfId="50147"/>
    <cellStyle name="Input 4 3 5 5 2 3" xfId="25471"/>
    <cellStyle name="Input 4 3 5 5 2 3 2" xfId="41579"/>
    <cellStyle name="Input 4 3 5 5 2 4" xfId="34965"/>
    <cellStyle name="Input 4 3 5 5 3" xfId="3680"/>
    <cellStyle name="Input 4 3 5 5 3 2" xfId="31498"/>
    <cellStyle name="Input 4 3 5 5 3 2 2" xfId="47263"/>
    <cellStyle name="Input 4 3 5 5 3 3" xfId="23288"/>
    <cellStyle name="Input 4 3 5 5 3 3 2" xfId="39450"/>
    <cellStyle name="Input 4 3 5 5 3 4" xfId="10865"/>
    <cellStyle name="Input 4 3 5 5 4" xfId="26737"/>
    <cellStyle name="Input 4 3 5 5 4 2" xfId="42766"/>
    <cellStyle name="Input 4 3 5 5 5" xfId="19661"/>
    <cellStyle name="Input 4 3 5 5 5 2" xfId="36087"/>
    <cellStyle name="Input 4 3 5 5 6" xfId="12684"/>
    <cellStyle name="Input 4 3 5 6" xfId="3681"/>
    <cellStyle name="Input 4 3 5 6 2" xfId="30887"/>
    <cellStyle name="Input 4 3 5 6 2 2" xfId="46688"/>
    <cellStyle name="Input 4 3 5 6 3" xfId="22803"/>
    <cellStyle name="Input 4 3 5 6 3 2" xfId="39001"/>
    <cellStyle name="Input 4 3 5 6 4" xfId="17630"/>
    <cellStyle name="Input 4 3 5 7" xfId="26157"/>
    <cellStyle name="Input 4 3 5 7 2" xfId="42229"/>
    <cellStyle name="Input 4 3 5 8" xfId="19197"/>
    <cellStyle name="Input 4 3 5 8 2" xfId="35666"/>
    <cellStyle name="Input 4 3 5 9" xfId="12900"/>
    <cellStyle name="Input 4 3 6" xfId="3682"/>
    <cellStyle name="Input 4 3 6 2" xfId="3683"/>
    <cellStyle name="Input 4 3 6 2 2" xfId="31695"/>
    <cellStyle name="Input 4 3 6 2 2 2" xfId="47452"/>
    <cellStyle name="Input 4 3 6 2 3" xfId="23444"/>
    <cellStyle name="Input 4 3 6 2 3 2" xfId="39598"/>
    <cellStyle name="Input 4 3 6 2 4" xfId="12841"/>
    <cellStyle name="Input 4 3 6 3" xfId="3684"/>
    <cellStyle name="Input 4 3 6 3 2" xfId="34120"/>
    <cellStyle name="Input 4 3 6 3 2 2" xfId="49831"/>
    <cellStyle name="Input 4 3 6 3 3" xfId="25248"/>
    <cellStyle name="Input 4 3 6 3 3 2" xfId="41356"/>
    <cellStyle name="Input 4 3 6 3 4" xfId="9839"/>
    <cellStyle name="Input 4 3 6 4" xfId="3685"/>
    <cellStyle name="Input 4 3 6 4 2" xfId="28718"/>
    <cellStyle name="Input 4 3 6 4 2 2" xfId="44607"/>
    <cellStyle name="Input 4 3 6 4 3" xfId="21167"/>
    <cellStyle name="Input 4 3 6 4 3 2" xfId="37453"/>
    <cellStyle name="Input 4 3 6 4 4" xfId="15548"/>
    <cellStyle name="Input 4 3 6 5" xfId="26927"/>
    <cellStyle name="Input 4 3 6 5 2" xfId="42948"/>
    <cellStyle name="Input 4 3 6 6" xfId="19811"/>
    <cellStyle name="Input 4 3 6 6 2" xfId="36229"/>
    <cellStyle name="Input 4 3 6 7" xfId="12469"/>
    <cellStyle name="Input 4 3 7" xfId="3686"/>
    <cellStyle name="Input 4 3 7 2" xfId="3687"/>
    <cellStyle name="Input 4 3 7 2 2" xfId="32861"/>
    <cellStyle name="Input 4 3 7 2 2 2" xfId="48572"/>
    <cellStyle name="Input 4 3 7 2 3" xfId="24293"/>
    <cellStyle name="Input 4 3 7 2 3 2" xfId="40401"/>
    <cellStyle name="Input 4 3 7 2 4" xfId="14874"/>
    <cellStyle name="Input 4 3 7 3" xfId="3688"/>
    <cellStyle name="Input 4 3 7 3 2" xfId="29886"/>
    <cellStyle name="Input 4 3 7 3 2 2" xfId="45715"/>
    <cellStyle name="Input 4 3 7 3 3" xfId="22020"/>
    <cellStyle name="Input 4 3 7 3 3 2" xfId="38246"/>
    <cellStyle name="Input 4 3 7 3 4" xfId="18132"/>
    <cellStyle name="Input 4 3 7 4" xfId="28083"/>
    <cellStyle name="Input 4 3 7 4 2" xfId="44044"/>
    <cellStyle name="Input 4 3 7 5" xfId="20653"/>
    <cellStyle name="Input 4 3 7 5 2" xfId="37011"/>
    <cellStyle name="Input 4 3 7 6" xfId="17699"/>
    <cellStyle name="Input 4 3 8" xfId="3689"/>
    <cellStyle name="Input 4 3 8 2" xfId="3690"/>
    <cellStyle name="Input 4 3 8 2 2" xfId="33997"/>
    <cellStyle name="Input 4 3 8 2 2 2" xfId="49708"/>
    <cellStyle name="Input 4 3 8 2 3" xfId="25151"/>
    <cellStyle name="Input 4 3 8 2 3 2" xfId="41259"/>
    <cellStyle name="Input 4 3 8 2 4" xfId="10487"/>
    <cellStyle name="Input 4 3 8 3" xfId="3691"/>
    <cellStyle name="Input 4 3 8 3 2" xfId="31135"/>
    <cellStyle name="Input 4 3 8 3 2 2" xfId="46921"/>
    <cellStyle name="Input 4 3 8 3 3" xfId="23000"/>
    <cellStyle name="Input 4 3 8 3 3 2" xfId="39183"/>
    <cellStyle name="Input 4 3 8 3 4" xfId="11622"/>
    <cellStyle name="Input 4 3 8 4" xfId="26374"/>
    <cellStyle name="Input 4 3 8 4 2" xfId="42424"/>
    <cellStyle name="Input 4 3 8 5" xfId="19373"/>
    <cellStyle name="Input 4 3 8 5 2" xfId="35820"/>
    <cellStyle name="Input 4 3 8 6" xfId="12093"/>
    <cellStyle name="Input 4 3 9" xfId="3692"/>
    <cellStyle name="Input 4 3 9 2" xfId="30518"/>
    <cellStyle name="Input 4 3 9 2 2" xfId="46319"/>
    <cellStyle name="Input 4 3 9 3" xfId="22518"/>
    <cellStyle name="Input 4 3 9 3 2" xfId="38716"/>
    <cellStyle name="Input 4 3 9 4" xfId="16147"/>
    <cellStyle name="Input 4 4" xfId="3693"/>
    <cellStyle name="Input 4 4 10" xfId="18949"/>
    <cellStyle name="Input 4 4 10 2" xfId="35433"/>
    <cellStyle name="Input 4 4 11" xfId="15161"/>
    <cellStyle name="Input 4 4 2" xfId="3694"/>
    <cellStyle name="Input 4 4 2 10" xfId="16195"/>
    <cellStyle name="Input 4 4 2 2" xfId="3695"/>
    <cellStyle name="Input 4 4 2 2 2" xfId="3696"/>
    <cellStyle name="Input 4 4 2 2 2 2" xfId="3697"/>
    <cellStyle name="Input 4 4 2 2 2 2 2" xfId="31975"/>
    <cellStyle name="Input 4 4 2 2 2 2 2 2" xfId="47732"/>
    <cellStyle name="Input 4 4 2 2 2 2 3" xfId="23664"/>
    <cellStyle name="Input 4 4 2 2 2 2 3 2" xfId="39818"/>
    <cellStyle name="Input 4 4 2 2 2 2 4" xfId="12044"/>
    <cellStyle name="Input 4 4 2 2 2 3" xfId="3698"/>
    <cellStyle name="Input 4 4 2 2 2 3 2" xfId="34355"/>
    <cellStyle name="Input 4 4 2 2 2 3 2 2" xfId="50066"/>
    <cellStyle name="Input 4 4 2 2 2 3 3" xfId="25413"/>
    <cellStyle name="Input 4 4 2 2 2 3 3 2" xfId="41521"/>
    <cellStyle name="Input 4 4 2 2 2 3 4" xfId="34884"/>
    <cellStyle name="Input 4 4 2 2 2 4" xfId="3699"/>
    <cellStyle name="Input 4 4 2 2 2 4 2" xfId="28997"/>
    <cellStyle name="Input 4 4 2 2 2 4 2 2" xfId="44886"/>
    <cellStyle name="Input 4 4 2 2 2 4 3" xfId="21387"/>
    <cellStyle name="Input 4 4 2 2 2 4 3 2" xfId="37673"/>
    <cellStyle name="Input 4 4 2 2 2 4 4" xfId="10824"/>
    <cellStyle name="Input 4 4 2 2 2 5" xfId="27206"/>
    <cellStyle name="Input 4 4 2 2 2 5 2" xfId="43227"/>
    <cellStyle name="Input 4 4 2 2 2 6" xfId="20031"/>
    <cellStyle name="Input 4 4 2 2 2 6 2" xfId="36449"/>
    <cellStyle name="Input 4 4 2 2 2 7" xfId="17632"/>
    <cellStyle name="Input 4 4 2 2 3" xfId="3700"/>
    <cellStyle name="Input 4 4 2 2 3 2" xfId="3701"/>
    <cellStyle name="Input 4 4 2 2 3 2 2" xfId="32506"/>
    <cellStyle name="Input 4 4 2 2 3 2 2 2" xfId="48238"/>
    <cellStyle name="Input 4 4 2 2 3 2 3" xfId="24071"/>
    <cellStyle name="Input 4 4 2 2 3 2 3 2" xfId="40200"/>
    <cellStyle name="Input 4 4 2 2 3 2 4" xfId="15518"/>
    <cellStyle name="Input 4 4 2 2 3 3" xfId="3702"/>
    <cellStyle name="Input 4 4 2 2 3 3 2" xfId="30572"/>
    <cellStyle name="Input 4 4 2 2 3 3 2 2" xfId="46373"/>
    <cellStyle name="Input 4 4 2 2 3 3 3" xfId="22560"/>
    <cellStyle name="Input 4 4 2 2 3 3 3 2" xfId="38758"/>
    <cellStyle name="Input 4 4 2 2 3 3 4" xfId="13345"/>
    <cellStyle name="Input 4 4 2 2 3 4" xfId="3703"/>
    <cellStyle name="Input 4 4 2 2 3 4 2" xfId="29511"/>
    <cellStyle name="Input 4 4 2 2 3 4 2 2" xfId="45375"/>
    <cellStyle name="Input 4 4 2 2 3 4 3" xfId="21779"/>
    <cellStyle name="Input 4 4 2 2 3 4 3 2" xfId="38040"/>
    <cellStyle name="Input 4 4 2 2 3 4 4" xfId="15470"/>
    <cellStyle name="Input 4 4 2 2 3 5" xfId="27720"/>
    <cellStyle name="Input 4 4 2 2 3 5 2" xfId="43716"/>
    <cellStyle name="Input 4 4 2 2 3 6" xfId="20423"/>
    <cellStyle name="Input 4 4 2 2 3 6 2" xfId="36816"/>
    <cellStyle name="Input 4 4 2 2 3 7" xfId="10045"/>
    <cellStyle name="Input 4 4 2 2 4" xfId="3704"/>
    <cellStyle name="Input 4 4 2 2 4 2" xfId="3705"/>
    <cellStyle name="Input 4 4 2 2 4 2 2" xfId="33143"/>
    <cellStyle name="Input 4 4 2 2 4 2 2 2" xfId="48854"/>
    <cellStyle name="Input 4 4 2 2 4 2 3" xfId="24514"/>
    <cellStyle name="Input 4 4 2 2 4 2 3 2" xfId="40622"/>
    <cellStyle name="Input 4 4 2 2 4 2 4" xfId="10819"/>
    <cellStyle name="Input 4 4 2 2 4 3" xfId="3706"/>
    <cellStyle name="Input 4 4 2 2 4 3 2" xfId="30173"/>
    <cellStyle name="Input 4 4 2 2 4 3 2 2" xfId="45995"/>
    <cellStyle name="Input 4 4 2 2 4 3 3" xfId="22246"/>
    <cellStyle name="Input 4 4 2 2 4 3 3 2" xfId="38465"/>
    <cellStyle name="Input 4 4 2 2 4 3 4" xfId="13774"/>
    <cellStyle name="Input 4 4 2 2 4 4" xfId="28368"/>
    <cellStyle name="Input 4 4 2 2 4 4 2" xfId="44322"/>
    <cellStyle name="Input 4 4 2 2 4 5" xfId="20878"/>
    <cellStyle name="Input 4 4 2 2 4 5 2" xfId="37229"/>
    <cellStyle name="Input 4 4 2 2 4 6" xfId="13739"/>
    <cellStyle name="Input 4 4 2 2 5" xfId="3707"/>
    <cellStyle name="Input 4 4 2 2 5 2" xfId="3708"/>
    <cellStyle name="Input 4 4 2 2 5 2 2" xfId="33432"/>
    <cellStyle name="Input 4 4 2 2 5 2 2 2" xfId="49143"/>
    <cellStyle name="Input 4 4 2 2 5 2 3" xfId="24735"/>
    <cellStyle name="Input 4 4 2 2 5 2 3 2" xfId="40843"/>
    <cellStyle name="Input 4 4 2 2 5 2 4" xfId="11306"/>
    <cellStyle name="Input 4 4 2 2 5 3" xfId="3709"/>
    <cellStyle name="Input 4 4 2 2 5 3 2" xfId="31417"/>
    <cellStyle name="Input 4 4 2 2 5 3 2 2" xfId="47196"/>
    <cellStyle name="Input 4 4 2 2 5 3 3" xfId="23223"/>
    <cellStyle name="Input 4 4 2 2 5 3 3 2" xfId="39399"/>
    <cellStyle name="Input 4 4 2 2 5 3 4" xfId="16228"/>
    <cellStyle name="Input 4 4 2 2 5 4" xfId="26656"/>
    <cellStyle name="Input 4 4 2 2 5 4 2" xfId="42699"/>
    <cellStyle name="Input 4 4 2 2 5 5" xfId="19596"/>
    <cellStyle name="Input 4 4 2 2 5 5 2" xfId="36036"/>
    <cellStyle name="Input 4 4 2 2 5 6" xfId="10874"/>
    <cellStyle name="Input 4 4 2 2 6" xfId="3710"/>
    <cellStyle name="Input 4 4 2 2 6 2" xfId="30816"/>
    <cellStyle name="Input 4 4 2 2 6 2 2" xfId="46617"/>
    <cellStyle name="Input 4 4 2 2 6 3" xfId="22750"/>
    <cellStyle name="Input 4 4 2 2 6 3 2" xfId="38948"/>
    <cellStyle name="Input 4 4 2 2 6 4" xfId="14814"/>
    <cellStyle name="Input 4 4 2 2 7" xfId="26076"/>
    <cellStyle name="Input 4 4 2 2 7 2" xfId="42162"/>
    <cellStyle name="Input 4 4 2 2 8" xfId="19132"/>
    <cellStyle name="Input 4 4 2 2 8 2" xfId="35615"/>
    <cellStyle name="Input 4 4 2 2 9" xfId="18219"/>
    <cellStyle name="Input 4 4 2 3" xfId="3711"/>
    <cellStyle name="Input 4 4 2 3 2" xfId="3712"/>
    <cellStyle name="Input 4 4 2 3 2 2" xfId="3713"/>
    <cellStyle name="Input 4 4 2 3 2 2 2" xfId="32160"/>
    <cellStyle name="Input 4 4 2 3 2 2 2 2" xfId="47915"/>
    <cellStyle name="Input 4 4 2 3 2 2 3" xfId="23807"/>
    <cellStyle name="Input 4 4 2 3 2 2 3 2" xfId="39959"/>
    <cellStyle name="Input 4 4 2 3 2 2 4" xfId="10258"/>
    <cellStyle name="Input 4 4 2 3 2 3" xfId="3714"/>
    <cellStyle name="Input 4 4 2 3 2 3 2" xfId="34640"/>
    <cellStyle name="Input 4 4 2 3 2 3 2 2" xfId="50351"/>
    <cellStyle name="Input 4 4 2 3 2 3 3" xfId="25615"/>
    <cellStyle name="Input 4 4 2 3 2 3 3 2" xfId="41723"/>
    <cellStyle name="Input 4 4 2 3 2 3 4" xfId="35169"/>
    <cellStyle name="Input 4 4 2 3 2 4" xfId="3715"/>
    <cellStyle name="Input 4 4 2 3 2 4 2" xfId="29181"/>
    <cellStyle name="Input 4 4 2 3 2 4 2 2" xfId="45068"/>
    <cellStyle name="Input 4 4 2 3 2 4 3" xfId="21530"/>
    <cellStyle name="Input 4 4 2 3 2 4 3 2" xfId="37814"/>
    <cellStyle name="Input 4 4 2 3 2 4 4" xfId="12202"/>
    <cellStyle name="Input 4 4 2 3 2 5" xfId="27390"/>
    <cellStyle name="Input 4 4 2 3 2 5 2" xfId="43409"/>
    <cellStyle name="Input 4 4 2 3 2 6" xfId="20174"/>
    <cellStyle name="Input 4 4 2 3 2 6 2" xfId="36590"/>
    <cellStyle name="Input 4 4 2 3 2 7" xfId="18066"/>
    <cellStyle name="Input 4 4 2 3 3" xfId="3716"/>
    <cellStyle name="Input 4 4 2 3 3 2" xfId="3717"/>
    <cellStyle name="Input 4 4 2 3 3 2 2" xfId="32704"/>
    <cellStyle name="Input 4 4 2 3 3 2 2 2" xfId="48416"/>
    <cellStyle name="Input 4 4 2 3 3 2 3" xfId="24230"/>
    <cellStyle name="Input 4 4 2 3 3 2 3 2" xfId="40339"/>
    <cellStyle name="Input 4 4 2 3 3 2 4" xfId="17650"/>
    <cellStyle name="Input 4 4 2 3 3 3" xfId="3718"/>
    <cellStyle name="Input 4 4 2 3 3 3 2" xfId="33399"/>
    <cellStyle name="Input 4 4 2 3 3 3 2 2" xfId="49110"/>
    <cellStyle name="Input 4 4 2 3 3 3 3" xfId="24713"/>
    <cellStyle name="Input 4 4 2 3 3 3 3 2" xfId="40821"/>
    <cellStyle name="Input 4 4 2 3 3 3 4" xfId="13652"/>
    <cellStyle name="Input 4 4 2 3 3 4" xfId="3719"/>
    <cellStyle name="Input 4 4 2 3 3 4 2" xfId="29709"/>
    <cellStyle name="Input 4 4 2 3 3 4 2 2" xfId="45553"/>
    <cellStyle name="Input 4 4 2 3 3 4 3" xfId="21938"/>
    <cellStyle name="Input 4 4 2 3 3 4 3 2" xfId="38179"/>
    <cellStyle name="Input 4 4 2 3 3 4 4" xfId="16461"/>
    <cellStyle name="Input 4 4 2 3 3 5" xfId="27918"/>
    <cellStyle name="Input 4 4 2 3 3 5 2" xfId="43894"/>
    <cellStyle name="Input 4 4 2 3 3 6" xfId="20582"/>
    <cellStyle name="Input 4 4 2 3 3 6 2" xfId="36955"/>
    <cellStyle name="Input 4 4 2 3 3 7" xfId="15951"/>
    <cellStyle name="Input 4 4 2 3 4" xfId="3720"/>
    <cellStyle name="Input 4 4 2 3 4 2" xfId="3721"/>
    <cellStyle name="Input 4 4 2 3 4 2 2" xfId="33330"/>
    <cellStyle name="Input 4 4 2 3 4 2 2 2" xfId="49041"/>
    <cellStyle name="Input 4 4 2 3 4 2 3" xfId="24661"/>
    <cellStyle name="Input 4 4 2 3 4 2 3 2" xfId="40769"/>
    <cellStyle name="Input 4 4 2 3 4 2 4" xfId="17826"/>
    <cellStyle name="Input 4 4 2 3 4 3" xfId="3722"/>
    <cellStyle name="Input 4 4 2 3 4 3 2" xfId="30378"/>
    <cellStyle name="Input 4 4 2 3 4 3 2 2" xfId="46180"/>
    <cellStyle name="Input 4 4 2 3 4 3 3" xfId="22411"/>
    <cellStyle name="Input 4 4 2 3 4 3 3 2" xfId="38610"/>
    <cellStyle name="Input 4 4 2 3 4 3 4" xfId="10308"/>
    <cellStyle name="Input 4 4 2 3 4 4" xfId="28568"/>
    <cellStyle name="Input 4 4 2 3 4 4 2" xfId="44502"/>
    <cellStyle name="Input 4 4 2 3 4 5" xfId="21039"/>
    <cellStyle name="Input 4 4 2 3 4 5 2" xfId="37370"/>
    <cellStyle name="Input 4 4 2 3 4 6" xfId="14044"/>
    <cellStyle name="Input 4 4 2 3 5" xfId="3723"/>
    <cellStyle name="Input 4 4 2 3 5 2" xfId="3724"/>
    <cellStyle name="Input 4 4 2 3 5 2 2" xfId="34725"/>
    <cellStyle name="Input 4 4 2 3 5 2 2 2" xfId="50436"/>
    <cellStyle name="Input 4 4 2 3 5 2 3" xfId="25681"/>
    <cellStyle name="Input 4 4 2 3 5 2 3 2" xfId="41789"/>
    <cellStyle name="Input 4 4 2 3 5 2 4" xfId="35254"/>
    <cellStyle name="Input 4 4 2 3 5 3" xfId="3725"/>
    <cellStyle name="Input 4 4 2 3 5 3 2" xfId="31615"/>
    <cellStyle name="Input 4 4 2 3 5 3 2 2" xfId="47374"/>
    <cellStyle name="Input 4 4 2 3 5 3 3" xfId="23382"/>
    <cellStyle name="Input 4 4 2 3 5 3 3 2" xfId="39538"/>
    <cellStyle name="Input 4 4 2 3 5 3 4" xfId="14274"/>
    <cellStyle name="Input 4 4 2 3 5 4" xfId="26854"/>
    <cellStyle name="Input 4 4 2 3 5 4 2" xfId="42877"/>
    <cellStyle name="Input 4 4 2 3 5 5" xfId="19755"/>
    <cellStyle name="Input 4 4 2 3 5 5 2" xfId="36175"/>
    <cellStyle name="Input 4 4 2 3 5 6" xfId="10145"/>
    <cellStyle name="Input 4 4 2 3 6" xfId="3726"/>
    <cellStyle name="Input 4 4 2 3 6 2" xfId="31021"/>
    <cellStyle name="Input 4 4 2 3 6 2 2" xfId="46822"/>
    <cellStyle name="Input 4 4 2 3 6 3" xfId="22909"/>
    <cellStyle name="Input 4 4 2 3 6 3 2" xfId="39107"/>
    <cellStyle name="Input 4 4 2 3 6 4" xfId="11382"/>
    <cellStyle name="Input 4 4 2 3 7" xfId="26274"/>
    <cellStyle name="Input 4 4 2 3 7 2" xfId="42340"/>
    <cellStyle name="Input 4 4 2 3 8" xfId="19291"/>
    <cellStyle name="Input 4 4 2 3 8 2" xfId="35754"/>
    <cellStyle name="Input 4 4 2 3 9" xfId="12548"/>
    <cellStyle name="Input 4 4 2 4" xfId="3727"/>
    <cellStyle name="Input 4 4 2 4 2" xfId="3728"/>
    <cellStyle name="Input 4 4 2 4 2 2" xfId="31811"/>
    <cellStyle name="Input 4 4 2 4 2 2 2" xfId="47568"/>
    <cellStyle name="Input 4 4 2 4 2 3" xfId="23536"/>
    <cellStyle name="Input 4 4 2 4 2 3 2" xfId="39690"/>
    <cellStyle name="Input 4 4 2 4 2 4" xfId="16787"/>
    <cellStyle name="Input 4 4 2 4 3" xfId="3729"/>
    <cellStyle name="Input 4 4 2 4 3 2" xfId="34727"/>
    <cellStyle name="Input 4 4 2 4 3 2 2" xfId="50438"/>
    <cellStyle name="Input 4 4 2 4 3 3" xfId="25683"/>
    <cellStyle name="Input 4 4 2 4 3 3 2" xfId="41791"/>
    <cellStyle name="Input 4 4 2 4 3 4" xfId="35256"/>
    <cellStyle name="Input 4 4 2 4 4" xfId="3730"/>
    <cellStyle name="Input 4 4 2 4 4 2" xfId="28833"/>
    <cellStyle name="Input 4 4 2 4 4 2 2" xfId="44722"/>
    <cellStyle name="Input 4 4 2 4 4 3" xfId="21259"/>
    <cellStyle name="Input 4 4 2 4 4 3 2" xfId="37545"/>
    <cellStyle name="Input 4 4 2 4 4 4" xfId="12518"/>
    <cellStyle name="Input 4 4 2 4 5" xfId="27042"/>
    <cellStyle name="Input 4 4 2 4 5 2" xfId="43063"/>
    <cellStyle name="Input 4 4 2 4 6" xfId="19903"/>
    <cellStyle name="Input 4 4 2 4 6 2" xfId="36321"/>
    <cellStyle name="Input 4 4 2 4 7" xfId="18192"/>
    <cellStyle name="Input 4 4 2 5" xfId="3731"/>
    <cellStyle name="Input 4 4 2 5 2" xfId="3732"/>
    <cellStyle name="Input 4 4 2 5 2 2" xfId="32978"/>
    <cellStyle name="Input 4 4 2 5 2 2 2" xfId="48689"/>
    <cellStyle name="Input 4 4 2 5 2 3" xfId="24386"/>
    <cellStyle name="Input 4 4 2 5 2 3 2" xfId="40494"/>
    <cellStyle name="Input 4 4 2 5 2 4" xfId="15718"/>
    <cellStyle name="Input 4 4 2 5 3" xfId="3733"/>
    <cellStyle name="Input 4 4 2 5 3 2" xfId="30008"/>
    <cellStyle name="Input 4 4 2 5 3 2 2" xfId="45831"/>
    <cellStyle name="Input 4 4 2 5 3 3" xfId="22117"/>
    <cellStyle name="Input 4 4 2 5 3 3 2" xfId="38337"/>
    <cellStyle name="Input 4 4 2 5 3 4" xfId="12087"/>
    <cellStyle name="Input 4 4 2 5 4" xfId="28203"/>
    <cellStyle name="Input 4 4 2 5 4 2" xfId="44158"/>
    <cellStyle name="Input 4 4 2 5 5" xfId="20749"/>
    <cellStyle name="Input 4 4 2 5 5 2" xfId="37101"/>
    <cellStyle name="Input 4 4 2 5 6" xfId="17875"/>
    <cellStyle name="Input 4 4 2 6" xfId="3734"/>
    <cellStyle name="Input 4 4 2 6 2" xfId="3735"/>
    <cellStyle name="Input 4 4 2 6 2 2" xfId="34123"/>
    <cellStyle name="Input 4 4 2 6 2 2 2" xfId="49834"/>
    <cellStyle name="Input 4 4 2 6 2 3" xfId="25250"/>
    <cellStyle name="Input 4 4 2 6 2 3 2" xfId="41358"/>
    <cellStyle name="Input 4 4 2 6 2 4" xfId="9789"/>
    <cellStyle name="Input 4 4 2 6 3" xfId="3736"/>
    <cellStyle name="Input 4 4 2 6 3 2" xfId="31252"/>
    <cellStyle name="Input 4 4 2 6 3 2 2" xfId="47032"/>
    <cellStyle name="Input 4 4 2 6 3 3" xfId="23094"/>
    <cellStyle name="Input 4 4 2 6 3 3 2" xfId="39271"/>
    <cellStyle name="Input 4 4 2 6 3 4" xfId="11260"/>
    <cellStyle name="Input 4 4 2 6 4" xfId="26491"/>
    <cellStyle name="Input 4 4 2 6 4 2" xfId="42535"/>
    <cellStyle name="Input 4 4 2 6 5" xfId="19467"/>
    <cellStyle name="Input 4 4 2 6 5 2" xfId="35908"/>
    <cellStyle name="Input 4 4 2 6 6" xfId="11759"/>
    <cellStyle name="Input 4 4 2 7" xfId="3737"/>
    <cellStyle name="Input 4 4 2 7 2" xfId="30651"/>
    <cellStyle name="Input 4 4 2 7 2 2" xfId="46452"/>
    <cellStyle name="Input 4 4 2 7 3" xfId="22621"/>
    <cellStyle name="Input 4 4 2 7 3 2" xfId="38819"/>
    <cellStyle name="Input 4 4 2 7 4" xfId="12014"/>
    <cellStyle name="Input 4 4 2 8" xfId="25911"/>
    <cellStyle name="Input 4 4 2 8 2" xfId="41998"/>
    <cellStyle name="Input 4 4 2 9" xfId="19003"/>
    <cellStyle name="Input 4 4 2 9 2" xfId="35487"/>
    <cellStyle name="Input 4 4 3" xfId="3738"/>
    <cellStyle name="Input 4 4 3 2" xfId="3739"/>
    <cellStyle name="Input 4 4 3 2 2" xfId="3740"/>
    <cellStyle name="Input 4 4 3 2 2 2" xfId="31907"/>
    <cellStyle name="Input 4 4 3 2 2 2 2" xfId="47664"/>
    <cellStyle name="Input 4 4 3 2 2 3" xfId="23610"/>
    <cellStyle name="Input 4 4 3 2 2 3 2" xfId="39764"/>
    <cellStyle name="Input 4 4 3 2 2 4" xfId="15696"/>
    <cellStyle name="Input 4 4 3 2 3" xfId="3741"/>
    <cellStyle name="Input 4 4 3 2 3 2" xfId="34329"/>
    <cellStyle name="Input 4 4 3 2 3 2 2" xfId="50040"/>
    <cellStyle name="Input 4 4 3 2 3 3" xfId="25395"/>
    <cellStyle name="Input 4 4 3 2 3 3 2" xfId="41503"/>
    <cellStyle name="Input 4 4 3 2 3 4" xfId="34858"/>
    <cellStyle name="Input 4 4 3 2 4" xfId="3742"/>
    <cellStyle name="Input 4 4 3 2 4 2" xfId="28929"/>
    <cellStyle name="Input 4 4 3 2 4 2 2" xfId="44818"/>
    <cellStyle name="Input 4 4 3 2 4 3" xfId="21333"/>
    <cellStyle name="Input 4 4 3 2 4 3 2" xfId="37619"/>
    <cellStyle name="Input 4 4 3 2 4 4" xfId="13745"/>
    <cellStyle name="Input 4 4 3 2 5" xfId="27138"/>
    <cellStyle name="Input 4 4 3 2 5 2" xfId="43159"/>
    <cellStyle name="Input 4 4 3 2 6" xfId="19977"/>
    <cellStyle name="Input 4 4 3 2 6 2" xfId="36395"/>
    <cellStyle name="Input 4 4 3 2 7" xfId="9994"/>
    <cellStyle name="Input 4 4 3 3" xfId="3743"/>
    <cellStyle name="Input 4 4 3 3 2" xfId="3744"/>
    <cellStyle name="Input 4 4 3 3 2 2" xfId="32438"/>
    <cellStyle name="Input 4 4 3 3 2 2 2" xfId="48170"/>
    <cellStyle name="Input 4 4 3 3 2 3" xfId="24017"/>
    <cellStyle name="Input 4 4 3 3 2 3 2" xfId="40146"/>
    <cellStyle name="Input 4 4 3 3 2 4" xfId="9797"/>
    <cellStyle name="Input 4 4 3 3 3" xfId="3745"/>
    <cellStyle name="Input 4 4 3 3 3 2" xfId="33689"/>
    <cellStyle name="Input 4 4 3 3 3 2 2" xfId="49400"/>
    <cellStyle name="Input 4 4 3 3 3 3" xfId="24929"/>
    <cellStyle name="Input 4 4 3 3 3 3 2" xfId="41037"/>
    <cellStyle name="Input 4 4 3 3 3 4" xfId="12919"/>
    <cellStyle name="Input 4 4 3 3 4" xfId="3746"/>
    <cellStyle name="Input 4 4 3 3 4 2" xfId="29443"/>
    <cellStyle name="Input 4 4 3 3 4 2 2" xfId="45307"/>
    <cellStyle name="Input 4 4 3 3 4 3" xfId="21725"/>
    <cellStyle name="Input 4 4 3 3 4 3 2" xfId="37986"/>
    <cellStyle name="Input 4 4 3 3 4 4" xfId="17296"/>
    <cellStyle name="Input 4 4 3 3 5" xfId="27652"/>
    <cellStyle name="Input 4 4 3 3 5 2" xfId="43648"/>
    <cellStyle name="Input 4 4 3 3 6" xfId="20369"/>
    <cellStyle name="Input 4 4 3 3 6 2" xfId="36762"/>
    <cellStyle name="Input 4 4 3 3 7" xfId="13798"/>
    <cellStyle name="Input 4 4 3 4" xfId="3747"/>
    <cellStyle name="Input 4 4 3 4 2" xfId="3748"/>
    <cellStyle name="Input 4 4 3 4 2 2" xfId="33075"/>
    <cellStyle name="Input 4 4 3 4 2 2 2" xfId="48786"/>
    <cellStyle name="Input 4 4 3 4 2 3" xfId="24460"/>
    <cellStyle name="Input 4 4 3 4 2 3 2" xfId="40568"/>
    <cellStyle name="Input 4 4 3 4 2 4" xfId="12942"/>
    <cellStyle name="Input 4 4 3 4 3" xfId="3749"/>
    <cellStyle name="Input 4 4 3 4 3 2" xfId="30105"/>
    <cellStyle name="Input 4 4 3 4 3 2 2" xfId="45927"/>
    <cellStyle name="Input 4 4 3 4 3 3" xfId="22192"/>
    <cellStyle name="Input 4 4 3 4 3 3 2" xfId="38411"/>
    <cellStyle name="Input 4 4 3 4 3 4" xfId="18398"/>
    <cellStyle name="Input 4 4 3 4 4" xfId="28300"/>
    <cellStyle name="Input 4 4 3 4 4 2" xfId="44254"/>
    <cellStyle name="Input 4 4 3 4 5" xfId="20824"/>
    <cellStyle name="Input 4 4 3 4 5 2" xfId="37175"/>
    <cellStyle name="Input 4 4 3 4 6" xfId="15560"/>
    <cellStyle name="Input 4 4 3 5" xfId="3750"/>
    <cellStyle name="Input 4 4 3 5 2" xfId="3751"/>
    <cellStyle name="Input 4 4 3 5 2 2" xfId="34518"/>
    <cellStyle name="Input 4 4 3 5 2 2 2" xfId="50229"/>
    <cellStyle name="Input 4 4 3 5 2 3" xfId="25528"/>
    <cellStyle name="Input 4 4 3 5 2 3 2" xfId="41636"/>
    <cellStyle name="Input 4 4 3 5 2 4" xfId="35047"/>
    <cellStyle name="Input 4 4 3 5 3" xfId="3752"/>
    <cellStyle name="Input 4 4 3 5 3 2" xfId="31349"/>
    <cellStyle name="Input 4 4 3 5 3 2 2" xfId="47128"/>
    <cellStyle name="Input 4 4 3 5 3 3" xfId="23169"/>
    <cellStyle name="Input 4 4 3 5 3 3 2" xfId="39345"/>
    <cellStyle name="Input 4 4 3 5 3 4" xfId="14804"/>
    <cellStyle name="Input 4 4 3 5 4" xfId="26588"/>
    <cellStyle name="Input 4 4 3 5 4 2" xfId="42631"/>
    <cellStyle name="Input 4 4 3 5 5" xfId="19542"/>
    <cellStyle name="Input 4 4 3 5 5 2" xfId="35982"/>
    <cellStyle name="Input 4 4 3 5 6" xfId="15547"/>
    <cellStyle name="Input 4 4 3 6" xfId="3753"/>
    <cellStyle name="Input 4 4 3 6 2" xfId="30748"/>
    <cellStyle name="Input 4 4 3 6 2 2" xfId="46549"/>
    <cellStyle name="Input 4 4 3 6 3" xfId="22696"/>
    <cellStyle name="Input 4 4 3 6 3 2" xfId="38894"/>
    <cellStyle name="Input 4 4 3 6 4" xfId="14116"/>
    <cellStyle name="Input 4 4 3 7" xfId="26008"/>
    <cellStyle name="Input 4 4 3 7 2" xfId="42094"/>
    <cellStyle name="Input 4 4 3 8" xfId="19078"/>
    <cellStyle name="Input 4 4 3 8 2" xfId="35561"/>
    <cellStyle name="Input 4 4 3 9" xfId="17374"/>
    <cellStyle name="Input 4 4 4" xfId="3754"/>
    <cellStyle name="Input 4 4 4 2" xfId="3755"/>
    <cellStyle name="Input 4 4 4 2 2" xfId="3756"/>
    <cellStyle name="Input 4 4 4 2 2 2" xfId="32090"/>
    <cellStyle name="Input 4 4 4 2 2 2 2" xfId="47846"/>
    <cellStyle name="Input 4 4 4 2 2 3" xfId="23752"/>
    <cellStyle name="Input 4 4 4 2 2 3 2" xfId="39905"/>
    <cellStyle name="Input 4 4 4 2 2 4" xfId="17043"/>
    <cellStyle name="Input 4 4 4 2 3" xfId="3757"/>
    <cellStyle name="Input 4 4 4 2 3 2" xfId="30502"/>
    <cellStyle name="Input 4 4 4 2 3 2 2" xfId="46303"/>
    <cellStyle name="Input 4 4 4 2 3 3" xfId="22506"/>
    <cellStyle name="Input 4 4 4 2 3 3 2" xfId="38704"/>
    <cellStyle name="Input 4 4 4 2 3 4" xfId="16294"/>
    <cellStyle name="Input 4 4 4 2 4" xfId="3758"/>
    <cellStyle name="Input 4 4 4 2 4 2" xfId="29111"/>
    <cellStyle name="Input 4 4 4 2 4 2 2" xfId="44999"/>
    <cellStyle name="Input 4 4 4 2 4 3" xfId="21475"/>
    <cellStyle name="Input 4 4 4 2 4 3 2" xfId="37760"/>
    <cellStyle name="Input 4 4 4 2 4 4" xfId="13633"/>
    <cellStyle name="Input 4 4 4 2 5" xfId="27320"/>
    <cellStyle name="Input 4 4 4 2 5 2" xfId="43340"/>
    <cellStyle name="Input 4 4 4 2 6" xfId="20119"/>
    <cellStyle name="Input 4 4 4 2 6 2" xfId="36536"/>
    <cellStyle name="Input 4 4 4 2 7" xfId="17181"/>
    <cellStyle name="Input 4 4 4 3" xfId="3759"/>
    <cellStyle name="Input 4 4 4 3 2" xfId="3760"/>
    <cellStyle name="Input 4 4 4 3 2 2" xfId="32636"/>
    <cellStyle name="Input 4 4 4 3 2 2 2" xfId="48348"/>
    <cellStyle name="Input 4 4 4 3 2 3" xfId="24176"/>
    <cellStyle name="Input 4 4 4 3 2 3 2" xfId="40285"/>
    <cellStyle name="Input 4 4 4 3 2 4" xfId="16650"/>
    <cellStyle name="Input 4 4 4 3 3" xfId="3761"/>
    <cellStyle name="Input 4 4 4 3 3 2" xfId="33387"/>
    <cellStyle name="Input 4 4 4 3 3 2 2" xfId="49098"/>
    <cellStyle name="Input 4 4 4 3 3 3" xfId="24703"/>
    <cellStyle name="Input 4 4 4 3 3 3 2" xfId="40811"/>
    <cellStyle name="Input 4 4 4 3 3 4" xfId="16593"/>
    <cellStyle name="Input 4 4 4 3 4" xfId="3762"/>
    <cellStyle name="Input 4 4 4 3 4 2" xfId="29641"/>
    <cellStyle name="Input 4 4 4 3 4 2 2" xfId="45485"/>
    <cellStyle name="Input 4 4 4 3 4 3" xfId="21884"/>
    <cellStyle name="Input 4 4 4 3 4 3 2" xfId="38125"/>
    <cellStyle name="Input 4 4 4 3 4 4" xfId="10686"/>
    <cellStyle name="Input 4 4 4 3 5" xfId="27850"/>
    <cellStyle name="Input 4 4 4 3 5 2" xfId="43826"/>
    <cellStyle name="Input 4 4 4 3 6" xfId="20528"/>
    <cellStyle name="Input 4 4 4 3 6 2" xfId="36901"/>
    <cellStyle name="Input 4 4 4 3 7" xfId="14259"/>
    <cellStyle name="Input 4 4 4 4" xfId="3763"/>
    <cellStyle name="Input 4 4 4 4 2" xfId="3764"/>
    <cellStyle name="Input 4 4 4 4 2 2" xfId="33261"/>
    <cellStyle name="Input 4 4 4 4 2 2 2" xfId="48972"/>
    <cellStyle name="Input 4 4 4 4 2 3" xfId="24606"/>
    <cellStyle name="Input 4 4 4 4 2 3 2" xfId="40714"/>
    <cellStyle name="Input 4 4 4 4 2 4" xfId="18252"/>
    <cellStyle name="Input 4 4 4 4 3" xfId="3765"/>
    <cellStyle name="Input 4 4 4 4 3 2" xfId="30307"/>
    <cellStyle name="Input 4 4 4 4 3 2 2" xfId="46109"/>
    <cellStyle name="Input 4 4 4 4 3 3" xfId="22355"/>
    <cellStyle name="Input 4 4 4 4 3 3 2" xfId="38554"/>
    <cellStyle name="Input 4 4 4 4 3 4" xfId="13385"/>
    <cellStyle name="Input 4 4 4 4 4" xfId="28499"/>
    <cellStyle name="Input 4 4 4 4 4 2" xfId="44433"/>
    <cellStyle name="Input 4 4 4 4 5" xfId="20984"/>
    <cellStyle name="Input 4 4 4 4 5 2" xfId="37315"/>
    <cellStyle name="Input 4 4 4 4 6" xfId="13540"/>
    <cellStyle name="Input 4 4 4 5" xfId="3766"/>
    <cellStyle name="Input 4 4 4 5 2" xfId="3767"/>
    <cellStyle name="Input 4 4 4 5 2 2" xfId="33384"/>
    <cellStyle name="Input 4 4 4 5 2 2 2" xfId="49095"/>
    <cellStyle name="Input 4 4 4 5 2 3" xfId="24700"/>
    <cellStyle name="Input 4 4 4 5 2 3 2" xfId="40808"/>
    <cellStyle name="Input 4 4 4 5 2 4" xfId="18113"/>
    <cellStyle name="Input 4 4 4 5 3" xfId="3768"/>
    <cellStyle name="Input 4 4 4 5 3 2" xfId="31547"/>
    <cellStyle name="Input 4 4 4 5 3 2 2" xfId="47306"/>
    <cellStyle name="Input 4 4 4 5 3 3" xfId="23328"/>
    <cellStyle name="Input 4 4 4 5 3 3 2" xfId="39484"/>
    <cellStyle name="Input 4 4 4 5 3 4" xfId="13499"/>
    <cellStyle name="Input 4 4 4 5 4" xfId="26786"/>
    <cellStyle name="Input 4 4 4 5 4 2" xfId="42809"/>
    <cellStyle name="Input 4 4 4 5 5" xfId="19701"/>
    <cellStyle name="Input 4 4 4 5 5 2" xfId="36121"/>
    <cellStyle name="Input 4 4 4 5 6" xfId="13421"/>
    <cellStyle name="Input 4 4 4 6" xfId="3769"/>
    <cellStyle name="Input 4 4 4 6 2" xfId="30948"/>
    <cellStyle name="Input 4 4 4 6 2 2" xfId="46749"/>
    <cellStyle name="Input 4 4 4 6 3" xfId="22850"/>
    <cellStyle name="Input 4 4 4 6 3 2" xfId="39048"/>
    <cellStyle name="Input 4 4 4 6 4" xfId="17659"/>
    <cellStyle name="Input 4 4 4 7" xfId="26206"/>
    <cellStyle name="Input 4 4 4 7 2" xfId="42272"/>
    <cellStyle name="Input 4 4 4 8" xfId="19237"/>
    <cellStyle name="Input 4 4 4 8 2" xfId="35700"/>
    <cellStyle name="Input 4 4 4 9" xfId="11466"/>
    <cellStyle name="Input 4 4 5" xfId="3770"/>
    <cellStyle name="Input 4 4 5 2" xfId="3771"/>
    <cellStyle name="Input 4 4 5 2 2" xfId="31741"/>
    <cellStyle name="Input 4 4 5 2 2 2" xfId="47498"/>
    <cellStyle name="Input 4 4 5 2 3" xfId="23480"/>
    <cellStyle name="Input 4 4 5 2 3 2" xfId="39634"/>
    <cellStyle name="Input 4 4 5 2 4" xfId="12353"/>
    <cellStyle name="Input 4 4 5 3" xfId="3772"/>
    <cellStyle name="Input 4 4 5 3 2" xfId="33463"/>
    <cellStyle name="Input 4 4 5 3 2 2" xfId="49174"/>
    <cellStyle name="Input 4 4 5 3 3" xfId="24761"/>
    <cellStyle name="Input 4 4 5 3 3 2" xfId="40869"/>
    <cellStyle name="Input 4 4 5 3 4" xfId="10210"/>
    <cellStyle name="Input 4 4 5 4" xfId="3773"/>
    <cellStyle name="Input 4 4 5 4 2" xfId="28763"/>
    <cellStyle name="Input 4 4 5 4 2 2" xfId="44652"/>
    <cellStyle name="Input 4 4 5 4 3" xfId="21203"/>
    <cellStyle name="Input 4 4 5 4 3 2" xfId="37489"/>
    <cellStyle name="Input 4 4 5 4 4" xfId="13659"/>
    <cellStyle name="Input 4 4 5 5" xfId="26972"/>
    <cellStyle name="Input 4 4 5 5 2" xfId="42993"/>
    <cellStyle name="Input 4 4 5 6" xfId="19847"/>
    <cellStyle name="Input 4 4 5 6 2" xfId="36265"/>
    <cellStyle name="Input 4 4 5 7" xfId="12521"/>
    <cellStyle name="Input 4 4 6" xfId="3774"/>
    <cellStyle name="Input 4 4 6 2" xfId="3775"/>
    <cellStyle name="Input 4 4 6 2 2" xfId="32910"/>
    <cellStyle name="Input 4 4 6 2 2 2" xfId="48621"/>
    <cellStyle name="Input 4 4 6 2 3" xfId="24332"/>
    <cellStyle name="Input 4 4 6 2 3 2" xfId="40440"/>
    <cellStyle name="Input 4 4 6 2 4" xfId="12732"/>
    <cellStyle name="Input 4 4 6 3" xfId="3776"/>
    <cellStyle name="Input 4 4 6 3 2" xfId="29939"/>
    <cellStyle name="Input 4 4 6 3 2 2" xfId="45762"/>
    <cellStyle name="Input 4 4 6 3 3" xfId="22063"/>
    <cellStyle name="Input 4 4 6 3 3 2" xfId="38283"/>
    <cellStyle name="Input 4 4 6 3 4" xfId="12257"/>
    <cellStyle name="Input 4 4 6 4" xfId="28135"/>
    <cellStyle name="Input 4 4 6 4 2" xfId="44090"/>
    <cellStyle name="Input 4 4 6 5" xfId="20695"/>
    <cellStyle name="Input 4 4 6 5 2" xfId="37047"/>
    <cellStyle name="Input 4 4 6 6" xfId="16463"/>
    <cellStyle name="Input 4 4 7" xfId="3777"/>
    <cellStyle name="Input 4 4 7 2" xfId="3778"/>
    <cellStyle name="Input 4 4 7 2 2" xfId="34744"/>
    <cellStyle name="Input 4 4 7 2 2 2" xfId="50455"/>
    <cellStyle name="Input 4 4 7 2 3" xfId="25698"/>
    <cellStyle name="Input 4 4 7 2 3 2" xfId="41806"/>
    <cellStyle name="Input 4 4 7 2 4" xfId="35273"/>
    <cellStyle name="Input 4 4 7 3" xfId="3779"/>
    <cellStyle name="Input 4 4 7 3 2" xfId="31184"/>
    <cellStyle name="Input 4 4 7 3 2 2" xfId="46964"/>
    <cellStyle name="Input 4 4 7 3 3" xfId="23040"/>
    <cellStyle name="Input 4 4 7 3 3 2" xfId="39217"/>
    <cellStyle name="Input 4 4 7 3 4" xfId="18191"/>
    <cellStyle name="Input 4 4 7 4" xfId="26423"/>
    <cellStyle name="Input 4 4 7 4 2" xfId="42467"/>
    <cellStyle name="Input 4 4 7 5" xfId="19413"/>
    <cellStyle name="Input 4 4 7 5 2" xfId="35854"/>
    <cellStyle name="Input 4 4 7 6" xfId="10325"/>
    <cellStyle name="Input 4 4 8" xfId="3780"/>
    <cellStyle name="Input 4 4 8 2" xfId="30577"/>
    <cellStyle name="Input 4 4 8 2 2" xfId="46378"/>
    <cellStyle name="Input 4 4 8 3" xfId="22565"/>
    <cellStyle name="Input 4 4 8 3 2" xfId="38763"/>
    <cellStyle name="Input 4 4 8 4" xfId="14703"/>
    <cellStyle name="Input 4 4 9" xfId="25843"/>
    <cellStyle name="Input 4 4 9 2" xfId="41930"/>
    <cellStyle name="Input 4 5" xfId="3781"/>
    <cellStyle name="Input 4 5 10" xfId="17994"/>
    <cellStyle name="Input 4 5 2" xfId="3782"/>
    <cellStyle name="Input 4 5 2 2" xfId="3783"/>
    <cellStyle name="Input 4 5 2 2 2" xfId="3784"/>
    <cellStyle name="Input 4 5 2 2 2 2" xfId="31926"/>
    <cellStyle name="Input 4 5 2 2 2 2 2" xfId="47683"/>
    <cellStyle name="Input 4 5 2 2 2 3" xfId="23624"/>
    <cellStyle name="Input 4 5 2 2 2 3 2" xfId="39778"/>
    <cellStyle name="Input 4 5 2 2 2 4" xfId="16990"/>
    <cellStyle name="Input 4 5 2 2 3" xfId="3785"/>
    <cellStyle name="Input 4 5 2 2 3 2" xfId="33954"/>
    <cellStyle name="Input 4 5 2 2 3 2 2" xfId="49665"/>
    <cellStyle name="Input 4 5 2 2 3 3" xfId="25121"/>
    <cellStyle name="Input 4 5 2 2 3 3 2" xfId="41229"/>
    <cellStyle name="Input 4 5 2 2 3 4" xfId="16422"/>
    <cellStyle name="Input 4 5 2 2 4" xfId="3786"/>
    <cellStyle name="Input 4 5 2 2 4 2" xfId="28948"/>
    <cellStyle name="Input 4 5 2 2 4 2 2" xfId="44837"/>
    <cellStyle name="Input 4 5 2 2 4 3" xfId="21347"/>
    <cellStyle name="Input 4 5 2 2 4 3 2" xfId="37633"/>
    <cellStyle name="Input 4 5 2 2 4 4" xfId="12192"/>
    <cellStyle name="Input 4 5 2 2 5" xfId="27157"/>
    <cellStyle name="Input 4 5 2 2 5 2" xfId="43178"/>
    <cellStyle name="Input 4 5 2 2 6" xfId="19991"/>
    <cellStyle name="Input 4 5 2 2 6 2" xfId="36409"/>
    <cellStyle name="Input 4 5 2 2 7" xfId="17873"/>
    <cellStyle name="Input 4 5 2 3" xfId="3787"/>
    <cellStyle name="Input 4 5 2 3 2" xfId="3788"/>
    <cellStyle name="Input 4 5 2 3 2 2" xfId="32457"/>
    <cellStyle name="Input 4 5 2 3 2 2 2" xfId="48189"/>
    <cellStyle name="Input 4 5 2 3 2 3" xfId="24031"/>
    <cellStyle name="Input 4 5 2 3 2 3 2" xfId="40160"/>
    <cellStyle name="Input 4 5 2 3 2 4" xfId="16290"/>
    <cellStyle name="Input 4 5 2 3 3" xfId="3789"/>
    <cellStyle name="Input 4 5 2 3 3 2" xfId="30470"/>
    <cellStyle name="Input 4 5 2 3 3 2 2" xfId="46271"/>
    <cellStyle name="Input 4 5 2 3 3 3" xfId="22478"/>
    <cellStyle name="Input 4 5 2 3 3 3 2" xfId="38676"/>
    <cellStyle name="Input 4 5 2 3 3 4" xfId="16482"/>
    <cellStyle name="Input 4 5 2 3 4" xfId="3790"/>
    <cellStyle name="Input 4 5 2 3 4 2" xfId="29462"/>
    <cellStyle name="Input 4 5 2 3 4 2 2" xfId="45326"/>
    <cellStyle name="Input 4 5 2 3 4 3" xfId="21739"/>
    <cellStyle name="Input 4 5 2 3 4 3 2" xfId="38000"/>
    <cellStyle name="Input 4 5 2 3 4 4" xfId="11249"/>
    <cellStyle name="Input 4 5 2 3 5" xfId="27671"/>
    <cellStyle name="Input 4 5 2 3 5 2" xfId="43667"/>
    <cellStyle name="Input 4 5 2 3 6" xfId="20383"/>
    <cellStyle name="Input 4 5 2 3 6 2" xfId="36776"/>
    <cellStyle name="Input 4 5 2 3 7" xfId="12364"/>
    <cellStyle name="Input 4 5 2 4" xfId="3791"/>
    <cellStyle name="Input 4 5 2 4 2" xfId="3792"/>
    <cellStyle name="Input 4 5 2 4 2 2" xfId="33094"/>
    <cellStyle name="Input 4 5 2 4 2 2 2" xfId="48805"/>
    <cellStyle name="Input 4 5 2 4 2 3" xfId="24474"/>
    <cellStyle name="Input 4 5 2 4 2 3 2" xfId="40582"/>
    <cellStyle name="Input 4 5 2 4 2 4" xfId="10428"/>
    <cellStyle name="Input 4 5 2 4 3" xfId="3793"/>
    <cellStyle name="Input 4 5 2 4 3 2" xfId="30124"/>
    <cellStyle name="Input 4 5 2 4 3 2 2" xfId="45946"/>
    <cellStyle name="Input 4 5 2 4 3 3" xfId="22206"/>
    <cellStyle name="Input 4 5 2 4 3 3 2" xfId="38425"/>
    <cellStyle name="Input 4 5 2 4 3 4" xfId="10195"/>
    <cellStyle name="Input 4 5 2 4 4" xfId="28319"/>
    <cellStyle name="Input 4 5 2 4 4 2" xfId="44273"/>
    <cellStyle name="Input 4 5 2 4 5" xfId="20838"/>
    <cellStyle name="Input 4 5 2 4 5 2" xfId="37189"/>
    <cellStyle name="Input 4 5 2 4 6" xfId="15872"/>
    <cellStyle name="Input 4 5 2 5" xfId="3794"/>
    <cellStyle name="Input 4 5 2 5 2" xfId="3795"/>
    <cellStyle name="Input 4 5 2 5 2 2" xfId="33539"/>
    <cellStyle name="Input 4 5 2 5 2 2 2" xfId="49250"/>
    <cellStyle name="Input 4 5 2 5 2 3" xfId="24814"/>
    <cellStyle name="Input 4 5 2 5 2 3 2" xfId="40922"/>
    <cellStyle name="Input 4 5 2 5 2 4" xfId="16813"/>
    <cellStyle name="Input 4 5 2 5 3" xfId="3796"/>
    <cellStyle name="Input 4 5 2 5 3 2" xfId="31368"/>
    <cellStyle name="Input 4 5 2 5 3 2 2" xfId="47147"/>
    <cellStyle name="Input 4 5 2 5 3 3" xfId="23183"/>
    <cellStyle name="Input 4 5 2 5 3 3 2" xfId="39359"/>
    <cellStyle name="Input 4 5 2 5 3 4" xfId="10779"/>
    <cellStyle name="Input 4 5 2 5 4" xfId="26607"/>
    <cellStyle name="Input 4 5 2 5 4 2" xfId="42650"/>
    <cellStyle name="Input 4 5 2 5 5" xfId="19556"/>
    <cellStyle name="Input 4 5 2 5 5 2" xfId="35996"/>
    <cellStyle name="Input 4 5 2 5 6" xfId="15192"/>
    <cellStyle name="Input 4 5 2 6" xfId="3797"/>
    <cellStyle name="Input 4 5 2 6 2" xfId="30767"/>
    <cellStyle name="Input 4 5 2 6 2 2" xfId="46568"/>
    <cellStyle name="Input 4 5 2 6 3" xfId="22710"/>
    <cellStyle name="Input 4 5 2 6 3 2" xfId="38908"/>
    <cellStyle name="Input 4 5 2 6 4" xfId="12962"/>
    <cellStyle name="Input 4 5 2 7" xfId="26027"/>
    <cellStyle name="Input 4 5 2 7 2" xfId="42113"/>
    <cellStyle name="Input 4 5 2 8" xfId="19092"/>
    <cellStyle name="Input 4 5 2 8 2" xfId="35575"/>
    <cellStyle name="Input 4 5 2 9" xfId="14923"/>
    <cellStyle name="Input 4 5 3" xfId="3798"/>
    <cellStyle name="Input 4 5 3 2" xfId="3799"/>
    <cellStyle name="Input 4 5 3 2 2" xfId="3800"/>
    <cellStyle name="Input 4 5 3 2 2 2" xfId="32110"/>
    <cellStyle name="Input 4 5 3 2 2 2 2" xfId="47866"/>
    <cellStyle name="Input 4 5 3 2 2 3" xfId="23766"/>
    <cellStyle name="Input 4 5 3 2 2 3 2" xfId="39919"/>
    <cellStyle name="Input 4 5 3 2 2 4" xfId="16301"/>
    <cellStyle name="Input 4 5 3 2 3" xfId="3801"/>
    <cellStyle name="Input 4 5 3 2 3 2" xfId="34189"/>
    <cellStyle name="Input 4 5 3 2 3 2 2" xfId="49900"/>
    <cellStyle name="Input 4 5 3 2 3 3" xfId="25295"/>
    <cellStyle name="Input 4 5 3 2 3 3 2" xfId="41403"/>
    <cellStyle name="Input 4 5 3 2 3 4" xfId="10585"/>
    <cellStyle name="Input 4 5 3 2 4" xfId="3802"/>
    <cellStyle name="Input 4 5 3 2 4 2" xfId="29131"/>
    <cellStyle name="Input 4 5 3 2 4 2 2" xfId="45019"/>
    <cellStyle name="Input 4 5 3 2 4 3" xfId="21489"/>
    <cellStyle name="Input 4 5 3 2 4 3 2" xfId="37774"/>
    <cellStyle name="Input 4 5 3 2 4 4" xfId="12160"/>
    <cellStyle name="Input 4 5 3 2 5" xfId="27340"/>
    <cellStyle name="Input 4 5 3 2 5 2" xfId="43360"/>
    <cellStyle name="Input 4 5 3 2 6" xfId="20133"/>
    <cellStyle name="Input 4 5 3 2 6 2" xfId="36550"/>
    <cellStyle name="Input 4 5 3 2 7" xfId="16333"/>
    <cellStyle name="Input 4 5 3 3" xfId="3803"/>
    <cellStyle name="Input 4 5 3 3 2" xfId="3804"/>
    <cellStyle name="Input 4 5 3 3 2 2" xfId="32655"/>
    <cellStyle name="Input 4 5 3 3 2 2 2" xfId="48367"/>
    <cellStyle name="Input 4 5 3 3 2 3" xfId="24190"/>
    <cellStyle name="Input 4 5 3 3 2 3 2" xfId="40299"/>
    <cellStyle name="Input 4 5 3 3 2 4" xfId="15915"/>
    <cellStyle name="Input 4 5 3 3 3" xfId="3805"/>
    <cellStyle name="Input 4 5 3 3 3 2" xfId="33826"/>
    <cellStyle name="Input 4 5 3 3 3 2 2" xfId="49537"/>
    <cellStyle name="Input 4 5 3 3 3 3" xfId="25026"/>
    <cellStyle name="Input 4 5 3 3 3 3 2" xfId="41134"/>
    <cellStyle name="Input 4 5 3 3 3 4" xfId="16911"/>
    <cellStyle name="Input 4 5 3 3 4" xfId="3806"/>
    <cellStyle name="Input 4 5 3 3 4 2" xfId="29660"/>
    <cellStyle name="Input 4 5 3 3 4 2 2" xfId="45504"/>
    <cellStyle name="Input 4 5 3 3 4 3" xfId="21898"/>
    <cellStyle name="Input 4 5 3 3 4 3 2" xfId="38139"/>
    <cellStyle name="Input 4 5 3 3 4 4" xfId="12667"/>
    <cellStyle name="Input 4 5 3 3 5" xfId="27869"/>
    <cellStyle name="Input 4 5 3 3 5 2" xfId="43845"/>
    <cellStyle name="Input 4 5 3 3 6" xfId="20542"/>
    <cellStyle name="Input 4 5 3 3 6 2" xfId="36915"/>
    <cellStyle name="Input 4 5 3 3 7" xfId="10792"/>
    <cellStyle name="Input 4 5 3 4" xfId="3807"/>
    <cellStyle name="Input 4 5 3 4 2" xfId="3808"/>
    <cellStyle name="Input 4 5 3 4 2 2" xfId="33281"/>
    <cellStyle name="Input 4 5 3 4 2 2 2" xfId="48992"/>
    <cellStyle name="Input 4 5 3 4 2 3" xfId="24621"/>
    <cellStyle name="Input 4 5 3 4 2 3 2" xfId="40729"/>
    <cellStyle name="Input 4 5 3 4 2 4" xfId="17175"/>
    <cellStyle name="Input 4 5 3 4 3" xfId="3809"/>
    <cellStyle name="Input 4 5 3 4 3 2" xfId="30329"/>
    <cellStyle name="Input 4 5 3 4 3 2 2" xfId="46131"/>
    <cellStyle name="Input 4 5 3 4 3 3" xfId="22371"/>
    <cellStyle name="Input 4 5 3 4 3 3 2" xfId="38570"/>
    <cellStyle name="Input 4 5 3 4 3 4" xfId="9864"/>
    <cellStyle name="Input 4 5 3 4 4" xfId="28519"/>
    <cellStyle name="Input 4 5 3 4 4 2" xfId="44453"/>
    <cellStyle name="Input 4 5 3 4 5" xfId="20999"/>
    <cellStyle name="Input 4 5 3 4 5 2" xfId="37330"/>
    <cellStyle name="Input 4 5 3 4 6" xfId="11788"/>
    <cellStyle name="Input 4 5 3 5" xfId="3810"/>
    <cellStyle name="Input 4 5 3 5 2" xfId="3811"/>
    <cellStyle name="Input 4 5 3 5 2 2" xfId="34299"/>
    <cellStyle name="Input 4 5 3 5 2 2 2" xfId="50010"/>
    <cellStyle name="Input 4 5 3 5 2 3" xfId="25374"/>
    <cellStyle name="Input 4 5 3 5 2 3 2" xfId="41482"/>
    <cellStyle name="Input 4 5 3 5 2 4" xfId="34828"/>
    <cellStyle name="Input 4 5 3 5 3" xfId="3812"/>
    <cellStyle name="Input 4 5 3 5 3 2" xfId="31566"/>
    <cellStyle name="Input 4 5 3 5 3 2 2" xfId="47325"/>
    <cellStyle name="Input 4 5 3 5 3 3" xfId="23342"/>
    <cellStyle name="Input 4 5 3 5 3 3 2" xfId="39498"/>
    <cellStyle name="Input 4 5 3 5 3 4" xfId="11308"/>
    <cellStyle name="Input 4 5 3 5 4" xfId="26805"/>
    <cellStyle name="Input 4 5 3 5 4 2" xfId="42828"/>
    <cellStyle name="Input 4 5 3 5 5" xfId="19715"/>
    <cellStyle name="Input 4 5 3 5 5 2" xfId="36135"/>
    <cellStyle name="Input 4 5 3 5 6" xfId="17574"/>
    <cellStyle name="Input 4 5 3 6" xfId="3813"/>
    <cellStyle name="Input 4 5 3 6 2" xfId="30970"/>
    <cellStyle name="Input 4 5 3 6 2 2" xfId="46771"/>
    <cellStyle name="Input 4 5 3 6 3" xfId="22867"/>
    <cellStyle name="Input 4 5 3 6 3 2" xfId="39065"/>
    <cellStyle name="Input 4 5 3 6 4" xfId="16877"/>
    <cellStyle name="Input 4 5 3 7" xfId="26225"/>
    <cellStyle name="Input 4 5 3 7 2" xfId="42291"/>
    <cellStyle name="Input 4 5 3 8" xfId="19251"/>
    <cellStyle name="Input 4 5 3 8 2" xfId="35714"/>
    <cellStyle name="Input 4 5 3 9" xfId="11556"/>
    <cellStyle name="Input 4 5 4" xfId="3814"/>
    <cellStyle name="Input 4 5 4 2" xfId="3815"/>
    <cellStyle name="Input 4 5 4 2 2" xfId="31761"/>
    <cellStyle name="Input 4 5 4 2 2 2" xfId="47518"/>
    <cellStyle name="Input 4 5 4 2 3" xfId="23495"/>
    <cellStyle name="Input 4 5 4 2 3 2" xfId="39649"/>
    <cellStyle name="Input 4 5 4 2 4" xfId="10404"/>
    <cellStyle name="Input 4 5 4 3" xfId="3816"/>
    <cellStyle name="Input 4 5 4 3 2" xfId="32847"/>
    <cellStyle name="Input 4 5 4 3 2 2" xfId="48558"/>
    <cellStyle name="Input 4 5 4 3 3" xfId="24282"/>
    <cellStyle name="Input 4 5 4 3 3 2" xfId="40390"/>
    <cellStyle name="Input 4 5 4 3 4" xfId="11428"/>
    <cellStyle name="Input 4 5 4 4" xfId="3817"/>
    <cellStyle name="Input 4 5 4 4 2" xfId="28783"/>
    <cellStyle name="Input 4 5 4 4 2 2" xfId="44672"/>
    <cellStyle name="Input 4 5 4 4 3" xfId="21218"/>
    <cellStyle name="Input 4 5 4 4 3 2" xfId="37504"/>
    <cellStyle name="Input 4 5 4 4 4" xfId="13480"/>
    <cellStyle name="Input 4 5 4 5" xfId="26992"/>
    <cellStyle name="Input 4 5 4 5 2" xfId="43013"/>
    <cellStyle name="Input 4 5 4 6" xfId="19862"/>
    <cellStyle name="Input 4 5 4 6 2" xfId="36280"/>
    <cellStyle name="Input 4 5 4 7" xfId="16558"/>
    <cellStyle name="Input 4 5 5" xfId="3818"/>
    <cellStyle name="Input 4 5 5 2" xfId="3819"/>
    <cellStyle name="Input 4 5 5 2 2" xfId="32929"/>
    <cellStyle name="Input 4 5 5 2 2 2" xfId="48640"/>
    <cellStyle name="Input 4 5 5 2 3" xfId="24346"/>
    <cellStyle name="Input 4 5 5 2 3 2" xfId="40454"/>
    <cellStyle name="Input 4 5 5 2 4" xfId="16277"/>
    <cellStyle name="Input 4 5 5 3" xfId="3820"/>
    <cellStyle name="Input 4 5 5 3 2" xfId="29959"/>
    <cellStyle name="Input 4 5 5 3 2 2" xfId="45782"/>
    <cellStyle name="Input 4 5 5 3 3" xfId="22077"/>
    <cellStyle name="Input 4 5 5 3 3 2" xfId="38297"/>
    <cellStyle name="Input 4 5 5 3 4" xfId="13621"/>
    <cellStyle name="Input 4 5 5 4" xfId="28154"/>
    <cellStyle name="Input 4 5 5 4 2" xfId="44109"/>
    <cellStyle name="Input 4 5 5 5" xfId="20709"/>
    <cellStyle name="Input 4 5 5 5 2" xfId="37061"/>
    <cellStyle name="Input 4 5 5 6" xfId="16034"/>
    <cellStyle name="Input 4 5 6" xfId="3821"/>
    <cellStyle name="Input 4 5 6 2" xfId="3822"/>
    <cellStyle name="Input 4 5 6 2 2" xfId="33764"/>
    <cellStyle name="Input 4 5 6 2 2 2" xfId="49475"/>
    <cellStyle name="Input 4 5 6 2 3" xfId="24981"/>
    <cellStyle name="Input 4 5 6 2 3 2" xfId="41089"/>
    <cellStyle name="Input 4 5 6 2 4" xfId="10123"/>
    <cellStyle name="Input 4 5 6 3" xfId="3823"/>
    <cellStyle name="Input 4 5 6 3 2" xfId="31203"/>
    <cellStyle name="Input 4 5 6 3 2 2" xfId="46983"/>
    <cellStyle name="Input 4 5 6 3 3" xfId="23054"/>
    <cellStyle name="Input 4 5 6 3 3 2" xfId="39231"/>
    <cellStyle name="Input 4 5 6 3 4" xfId="16705"/>
    <cellStyle name="Input 4 5 6 4" xfId="26442"/>
    <cellStyle name="Input 4 5 6 4 2" xfId="42486"/>
    <cellStyle name="Input 4 5 6 5" xfId="19427"/>
    <cellStyle name="Input 4 5 6 5 2" xfId="35868"/>
    <cellStyle name="Input 4 5 6 6" xfId="14002"/>
    <cellStyle name="Input 4 5 7" xfId="3824"/>
    <cellStyle name="Input 4 5 7 2" xfId="30601"/>
    <cellStyle name="Input 4 5 7 2 2" xfId="46402"/>
    <cellStyle name="Input 4 5 7 3" xfId="22580"/>
    <cellStyle name="Input 4 5 7 3 2" xfId="38778"/>
    <cellStyle name="Input 4 5 7 4" xfId="17124"/>
    <cellStyle name="Input 4 5 8" xfId="25862"/>
    <cellStyle name="Input 4 5 8 2" xfId="41949"/>
    <cellStyle name="Input 4 5 9" xfId="18963"/>
    <cellStyle name="Input 4 5 9 2" xfId="35447"/>
    <cellStyle name="Input 4 6" xfId="3825"/>
    <cellStyle name="Input 4 6 2" xfId="3826"/>
    <cellStyle name="Input 4 6 2 2" xfId="3827"/>
    <cellStyle name="Input 4 6 2 2 2" xfId="31859"/>
    <cellStyle name="Input 4 6 2 2 2 2" xfId="47616"/>
    <cellStyle name="Input 4 6 2 2 3" xfId="23572"/>
    <cellStyle name="Input 4 6 2 2 3 2" xfId="39726"/>
    <cellStyle name="Input 4 6 2 2 4" xfId="11961"/>
    <cellStyle name="Input 4 6 2 3" xfId="3828"/>
    <cellStyle name="Input 4 6 2 3 2" xfId="30509"/>
    <cellStyle name="Input 4 6 2 3 2 2" xfId="46310"/>
    <cellStyle name="Input 4 6 2 3 3" xfId="22510"/>
    <cellStyle name="Input 4 6 2 3 3 2" xfId="38708"/>
    <cellStyle name="Input 4 6 2 3 4" xfId="14633"/>
    <cellStyle name="Input 4 6 2 4" xfId="3829"/>
    <cellStyle name="Input 4 6 2 4 2" xfId="28881"/>
    <cellStyle name="Input 4 6 2 4 2 2" xfId="44770"/>
    <cellStyle name="Input 4 6 2 4 3" xfId="21295"/>
    <cellStyle name="Input 4 6 2 4 3 2" xfId="37581"/>
    <cellStyle name="Input 4 6 2 4 4" xfId="11549"/>
    <cellStyle name="Input 4 6 2 5" xfId="27090"/>
    <cellStyle name="Input 4 6 2 5 2" xfId="43111"/>
    <cellStyle name="Input 4 6 2 6" xfId="19939"/>
    <cellStyle name="Input 4 6 2 6 2" xfId="36357"/>
    <cellStyle name="Input 4 6 2 7" xfId="11684"/>
    <cellStyle name="Input 4 6 3" xfId="3830"/>
    <cellStyle name="Input 4 6 3 2" xfId="3831"/>
    <cellStyle name="Input 4 6 3 2 2" xfId="32390"/>
    <cellStyle name="Input 4 6 3 2 2 2" xfId="48122"/>
    <cellStyle name="Input 4 6 3 2 3" xfId="23979"/>
    <cellStyle name="Input 4 6 3 2 3 2" xfId="40108"/>
    <cellStyle name="Input 4 6 3 2 4" xfId="16350"/>
    <cellStyle name="Input 4 6 3 3" xfId="3832"/>
    <cellStyle name="Input 4 6 3 3 2" xfId="33433"/>
    <cellStyle name="Input 4 6 3 3 2 2" xfId="49144"/>
    <cellStyle name="Input 4 6 3 3 3" xfId="24736"/>
    <cellStyle name="Input 4 6 3 3 3 2" xfId="40844"/>
    <cellStyle name="Input 4 6 3 3 4" xfId="14926"/>
    <cellStyle name="Input 4 6 3 4" xfId="3833"/>
    <cellStyle name="Input 4 6 3 4 2" xfId="29395"/>
    <cellStyle name="Input 4 6 3 4 2 2" xfId="45259"/>
    <cellStyle name="Input 4 6 3 4 3" xfId="21687"/>
    <cellStyle name="Input 4 6 3 4 3 2" xfId="37948"/>
    <cellStyle name="Input 4 6 3 4 4" xfId="13004"/>
    <cellStyle name="Input 4 6 3 5" xfId="27604"/>
    <cellStyle name="Input 4 6 3 5 2" xfId="43600"/>
    <cellStyle name="Input 4 6 3 6" xfId="20331"/>
    <cellStyle name="Input 4 6 3 6 2" xfId="36724"/>
    <cellStyle name="Input 4 6 3 7" xfId="13113"/>
    <cellStyle name="Input 4 6 4" xfId="3834"/>
    <cellStyle name="Input 4 6 4 2" xfId="3835"/>
    <cellStyle name="Input 4 6 4 2 2" xfId="33027"/>
    <cellStyle name="Input 4 6 4 2 2 2" xfId="48738"/>
    <cellStyle name="Input 4 6 4 2 3" xfId="24422"/>
    <cellStyle name="Input 4 6 4 2 3 2" xfId="40530"/>
    <cellStyle name="Input 4 6 4 2 4" xfId="17686"/>
    <cellStyle name="Input 4 6 4 3" xfId="3836"/>
    <cellStyle name="Input 4 6 4 3 2" xfId="30057"/>
    <cellStyle name="Input 4 6 4 3 2 2" xfId="45879"/>
    <cellStyle name="Input 4 6 4 3 3" xfId="22154"/>
    <cellStyle name="Input 4 6 4 3 3 2" xfId="38373"/>
    <cellStyle name="Input 4 6 4 3 4" xfId="13189"/>
    <cellStyle name="Input 4 6 4 4" xfId="28252"/>
    <cellStyle name="Input 4 6 4 4 2" xfId="44206"/>
    <cellStyle name="Input 4 6 4 5" xfId="20786"/>
    <cellStyle name="Input 4 6 4 5 2" xfId="37137"/>
    <cellStyle name="Input 4 6 4 6" xfId="12688"/>
    <cellStyle name="Input 4 6 5" xfId="3837"/>
    <cellStyle name="Input 4 6 5 2" xfId="3838"/>
    <cellStyle name="Input 4 6 5 2 2" xfId="33528"/>
    <cellStyle name="Input 4 6 5 2 2 2" xfId="49239"/>
    <cellStyle name="Input 4 6 5 2 3" xfId="24808"/>
    <cellStyle name="Input 4 6 5 2 3 2" xfId="40916"/>
    <cellStyle name="Input 4 6 5 2 4" xfId="16414"/>
    <cellStyle name="Input 4 6 5 3" xfId="3839"/>
    <cellStyle name="Input 4 6 5 3 2" xfId="31301"/>
    <cellStyle name="Input 4 6 5 3 2 2" xfId="47080"/>
    <cellStyle name="Input 4 6 5 3 3" xfId="23131"/>
    <cellStyle name="Input 4 6 5 3 3 2" xfId="39307"/>
    <cellStyle name="Input 4 6 5 3 4" xfId="17036"/>
    <cellStyle name="Input 4 6 5 4" xfId="26540"/>
    <cellStyle name="Input 4 6 5 4 2" xfId="42583"/>
    <cellStyle name="Input 4 6 5 5" xfId="19504"/>
    <cellStyle name="Input 4 6 5 5 2" xfId="35944"/>
    <cellStyle name="Input 4 6 5 6" xfId="15645"/>
    <cellStyle name="Input 4 6 6" xfId="3840"/>
    <cellStyle name="Input 4 6 6 2" xfId="30700"/>
    <cellStyle name="Input 4 6 6 2 2" xfId="46501"/>
    <cellStyle name="Input 4 6 6 3" xfId="22658"/>
    <cellStyle name="Input 4 6 6 3 2" xfId="38856"/>
    <cellStyle name="Input 4 6 6 4" xfId="14708"/>
    <cellStyle name="Input 4 6 7" xfId="25960"/>
    <cellStyle name="Input 4 6 7 2" xfId="42046"/>
    <cellStyle name="Input 4 6 8" xfId="19040"/>
    <cellStyle name="Input 4 6 8 2" xfId="35523"/>
    <cellStyle name="Input 4 6 9" xfId="18164"/>
    <cellStyle name="Input 4 7" xfId="3841"/>
    <cellStyle name="Input 4 7 2" xfId="3842"/>
    <cellStyle name="Input 4 7 2 2" xfId="3843"/>
    <cellStyle name="Input 4 7 2 2 2" xfId="32038"/>
    <cellStyle name="Input 4 7 2 2 2 2" xfId="47795"/>
    <cellStyle name="Input 4 7 2 2 3" xfId="23711"/>
    <cellStyle name="Input 4 7 2 2 3 2" xfId="39865"/>
    <cellStyle name="Input 4 7 2 2 4" xfId="11429"/>
    <cellStyle name="Input 4 7 2 3" xfId="3844"/>
    <cellStyle name="Input 4 7 2 3 2" xfId="33970"/>
    <cellStyle name="Input 4 7 2 3 2 2" xfId="49681"/>
    <cellStyle name="Input 4 7 2 3 3" xfId="25132"/>
    <cellStyle name="Input 4 7 2 3 3 2" xfId="41240"/>
    <cellStyle name="Input 4 7 2 3 4" xfId="16243"/>
    <cellStyle name="Input 4 7 2 4" xfId="3845"/>
    <cellStyle name="Input 4 7 2 4 2" xfId="29060"/>
    <cellStyle name="Input 4 7 2 4 2 2" xfId="44949"/>
    <cellStyle name="Input 4 7 2 4 3" xfId="21434"/>
    <cellStyle name="Input 4 7 2 4 3 2" xfId="37720"/>
    <cellStyle name="Input 4 7 2 4 4" xfId="13573"/>
    <cellStyle name="Input 4 7 2 5" xfId="27269"/>
    <cellStyle name="Input 4 7 2 5 2" xfId="43290"/>
    <cellStyle name="Input 4 7 2 6" xfId="20078"/>
    <cellStyle name="Input 4 7 2 6 2" xfId="36496"/>
    <cellStyle name="Input 4 7 2 7" xfId="10761"/>
    <cellStyle name="Input 4 7 3" xfId="3846"/>
    <cellStyle name="Input 4 7 3 2" xfId="3847"/>
    <cellStyle name="Input 4 7 3 2 2" xfId="32580"/>
    <cellStyle name="Input 4 7 3 2 2 2" xfId="48300"/>
    <cellStyle name="Input 4 7 3 2 3" xfId="24130"/>
    <cellStyle name="Input 4 7 3 2 3 2" xfId="40247"/>
    <cellStyle name="Input 4 7 3 2 4" xfId="13592"/>
    <cellStyle name="Input 4 7 3 3" xfId="3848"/>
    <cellStyle name="Input 4 7 3 3 2" xfId="33835"/>
    <cellStyle name="Input 4 7 3 3 2 2" xfId="49546"/>
    <cellStyle name="Input 4 7 3 3 3" xfId="25031"/>
    <cellStyle name="Input 4 7 3 3 3 2" xfId="41139"/>
    <cellStyle name="Input 4 7 3 3 4" xfId="10303"/>
    <cellStyle name="Input 4 7 3 4" xfId="3849"/>
    <cellStyle name="Input 4 7 3 4 2" xfId="29585"/>
    <cellStyle name="Input 4 7 3 4 2 2" xfId="45437"/>
    <cellStyle name="Input 4 7 3 4 3" xfId="21838"/>
    <cellStyle name="Input 4 7 3 4 3 2" xfId="38087"/>
    <cellStyle name="Input 4 7 3 4 4" xfId="13033"/>
    <cellStyle name="Input 4 7 3 5" xfId="27794"/>
    <cellStyle name="Input 4 7 3 5 2" xfId="43778"/>
    <cellStyle name="Input 4 7 3 6" xfId="20482"/>
    <cellStyle name="Input 4 7 3 6 2" xfId="36863"/>
    <cellStyle name="Input 4 7 3 7" xfId="14367"/>
    <cellStyle name="Input 4 7 4" xfId="3850"/>
    <cellStyle name="Input 4 7 4 2" xfId="3851"/>
    <cellStyle name="Input 4 7 4 2 2" xfId="33209"/>
    <cellStyle name="Input 4 7 4 2 2 2" xfId="48920"/>
    <cellStyle name="Input 4 7 4 2 3" xfId="24564"/>
    <cellStyle name="Input 4 7 4 2 3 2" xfId="40672"/>
    <cellStyle name="Input 4 7 4 2 4" xfId="15570"/>
    <cellStyle name="Input 4 7 4 3" xfId="3852"/>
    <cellStyle name="Input 4 7 4 3 2" xfId="30247"/>
    <cellStyle name="Input 4 7 4 3 2 2" xfId="46057"/>
    <cellStyle name="Input 4 7 4 3 3" xfId="22305"/>
    <cellStyle name="Input 4 7 4 3 3 2" xfId="38512"/>
    <cellStyle name="Input 4 7 4 3 4" xfId="9874"/>
    <cellStyle name="Input 4 7 4 4" xfId="28442"/>
    <cellStyle name="Input 4 7 4 4 2" xfId="44384"/>
    <cellStyle name="Input 4 7 4 5" xfId="20937"/>
    <cellStyle name="Input 4 7 4 5 2" xfId="37276"/>
    <cellStyle name="Input 4 7 4 6" xfId="16490"/>
    <cellStyle name="Input 4 7 5" xfId="3853"/>
    <cellStyle name="Input 4 7 5 2" xfId="3854"/>
    <cellStyle name="Input 4 7 5 2 2" xfId="30428"/>
    <cellStyle name="Input 4 7 5 2 2 2" xfId="46229"/>
    <cellStyle name="Input 4 7 5 2 3" xfId="22447"/>
    <cellStyle name="Input 4 7 5 2 3 2" xfId="38645"/>
    <cellStyle name="Input 4 7 5 2 4" xfId="16349"/>
    <cellStyle name="Input 4 7 5 3" xfId="3855"/>
    <cellStyle name="Input 4 7 5 3 2" xfId="31491"/>
    <cellStyle name="Input 4 7 5 3 2 2" xfId="47258"/>
    <cellStyle name="Input 4 7 5 3 3" xfId="23282"/>
    <cellStyle name="Input 4 7 5 3 3 2" xfId="39446"/>
    <cellStyle name="Input 4 7 5 3 4" xfId="17985"/>
    <cellStyle name="Input 4 7 5 4" xfId="26730"/>
    <cellStyle name="Input 4 7 5 4 2" xfId="42761"/>
    <cellStyle name="Input 4 7 5 5" xfId="19655"/>
    <cellStyle name="Input 4 7 5 5 2" xfId="36083"/>
    <cellStyle name="Input 4 7 5 6" xfId="11277"/>
    <cellStyle name="Input 4 7 6" xfId="3856"/>
    <cellStyle name="Input 4 7 6 2" xfId="30882"/>
    <cellStyle name="Input 4 7 6 2 2" xfId="46683"/>
    <cellStyle name="Input 4 7 6 3" xfId="22799"/>
    <cellStyle name="Input 4 7 6 3 2" xfId="38997"/>
    <cellStyle name="Input 4 7 6 4" xfId="13537"/>
    <cellStyle name="Input 4 7 7" xfId="26150"/>
    <cellStyle name="Input 4 7 7 2" xfId="42224"/>
    <cellStyle name="Input 4 7 8" xfId="19191"/>
    <cellStyle name="Input 4 7 8 2" xfId="35662"/>
    <cellStyle name="Input 4 7 9" xfId="13967"/>
    <cellStyle name="Input 4 8" xfId="3857"/>
    <cellStyle name="Input 4 8 2" xfId="3858"/>
    <cellStyle name="Input 4 8 2 2" xfId="31128"/>
    <cellStyle name="Input 4 8 2 2 2" xfId="46916"/>
    <cellStyle name="Input 4 8 2 3" xfId="22994"/>
    <cellStyle name="Input 4 8 2 3 2" xfId="39179"/>
    <cellStyle name="Input 4 8 2 4" xfId="13748"/>
    <cellStyle name="Input 4 8 3" xfId="3859"/>
    <cellStyle name="Input 4 8 3 2" xfId="34491"/>
    <cellStyle name="Input 4 8 3 2 2" xfId="50202"/>
    <cellStyle name="Input 4 8 3 3" xfId="25512"/>
    <cellStyle name="Input 4 8 3 3 2" xfId="41620"/>
    <cellStyle name="Input 4 8 3 4" xfId="35020"/>
    <cellStyle name="Input 4 8 4" xfId="3860"/>
    <cellStyle name="Input 4 8 4 2" xfId="18621"/>
    <cellStyle name="Input 4 8 4 2 2" xfId="28657"/>
    <cellStyle name="Input 4 8 4 2 2 2" xfId="44577"/>
    <cellStyle name="Input 4 8 4 2 3" xfId="35373"/>
    <cellStyle name="Input 4 8 4 3" xfId="21112"/>
    <cellStyle name="Input 4 8 4 3 2" xfId="37429"/>
    <cellStyle name="Input 4 8 4 4" xfId="17207"/>
    <cellStyle name="Input 4 8 5" xfId="26367"/>
    <cellStyle name="Input 4 8 5 2" xfId="42419"/>
    <cellStyle name="Input 4 8 6" xfId="19367"/>
    <cellStyle name="Input 4 8 6 2" xfId="35816"/>
    <cellStyle name="Input 4 8 7" xfId="11088"/>
    <cellStyle name="Input 4 9" xfId="3861"/>
    <cellStyle name="Input 4 9 2" xfId="3862"/>
    <cellStyle name="Input 4 9 2 2" xfId="31689"/>
    <cellStyle name="Input 4 9 2 2 2" xfId="47446"/>
    <cellStyle name="Input 4 9 2 3" xfId="23439"/>
    <cellStyle name="Input 4 9 2 3 2" xfId="39593"/>
    <cellStyle name="Input 4 9 2 4" xfId="9868"/>
    <cellStyle name="Input 4 9 3" xfId="3863"/>
    <cellStyle name="Input 4 9 3 2" xfId="33938"/>
    <cellStyle name="Input 4 9 3 2 2" xfId="49649"/>
    <cellStyle name="Input 4 9 3 3" xfId="25107"/>
    <cellStyle name="Input 4 9 3 3 2" xfId="41215"/>
    <cellStyle name="Input 4 9 3 4" xfId="14007"/>
    <cellStyle name="Input 4 9 4" xfId="3864"/>
    <cellStyle name="Input 4 9 4 2" xfId="28712"/>
    <cellStyle name="Input 4 9 4 2 2" xfId="44601"/>
    <cellStyle name="Input 4 9 4 3" xfId="21162"/>
    <cellStyle name="Input 4 9 4 3 2" xfId="37448"/>
    <cellStyle name="Input 4 9 4 4" xfId="17329"/>
    <cellStyle name="Input 4 9 5" xfId="26921"/>
    <cellStyle name="Input 4 9 5 2" xfId="42942"/>
    <cellStyle name="Input 4 9 6" xfId="19806"/>
    <cellStyle name="Input 4 9 6 2" xfId="36224"/>
    <cellStyle name="Input 4 9 7" xfId="14684"/>
    <cellStyle name="Input 5" xfId="3865"/>
    <cellStyle name="Input 5 10" xfId="18959"/>
    <cellStyle name="Input 5 10 2" xfId="35443"/>
    <cellStyle name="Input 5 11" xfId="11146"/>
    <cellStyle name="Input 5 2" xfId="3866"/>
    <cellStyle name="Input 5 2 10" xfId="15480"/>
    <cellStyle name="Input 5 2 2" xfId="3867"/>
    <cellStyle name="Input 5 2 2 2" xfId="3868"/>
    <cellStyle name="Input 5 2 2 2 2" xfId="3869"/>
    <cellStyle name="Input 5 2 2 2 2 2" xfId="31998"/>
    <cellStyle name="Input 5 2 2 2 2 2 2" xfId="47755"/>
    <cellStyle name="Input 5 2 2 2 2 3" xfId="23680"/>
    <cellStyle name="Input 5 2 2 2 2 3 2" xfId="39834"/>
    <cellStyle name="Input 5 2 2 2 2 4" xfId="15114"/>
    <cellStyle name="Input 5 2 2 2 3" xfId="3870"/>
    <cellStyle name="Input 5 2 2 2 3 2" xfId="34443"/>
    <cellStyle name="Input 5 2 2 2 3 2 2" xfId="50154"/>
    <cellStyle name="Input 5 2 2 2 3 3" xfId="25476"/>
    <cellStyle name="Input 5 2 2 2 3 3 2" xfId="41584"/>
    <cellStyle name="Input 5 2 2 2 3 4" xfId="34972"/>
    <cellStyle name="Input 5 2 2 2 4" xfId="3871"/>
    <cellStyle name="Input 5 2 2 2 4 2" xfId="29020"/>
    <cellStyle name="Input 5 2 2 2 4 2 2" xfId="44909"/>
    <cellStyle name="Input 5 2 2 2 4 3" xfId="21403"/>
    <cellStyle name="Input 5 2 2 2 4 3 2" xfId="37689"/>
    <cellStyle name="Input 5 2 2 2 4 4" xfId="12395"/>
    <cellStyle name="Input 5 2 2 2 5" xfId="27229"/>
    <cellStyle name="Input 5 2 2 2 5 2" xfId="43250"/>
    <cellStyle name="Input 5 2 2 2 6" xfId="20047"/>
    <cellStyle name="Input 5 2 2 2 6 2" xfId="36465"/>
    <cellStyle name="Input 5 2 2 2 7" xfId="14884"/>
    <cellStyle name="Input 5 2 2 3" xfId="3872"/>
    <cellStyle name="Input 5 2 2 3 2" xfId="3873"/>
    <cellStyle name="Input 5 2 2 3 2 2" xfId="32529"/>
    <cellStyle name="Input 5 2 2 3 2 2 2" xfId="48261"/>
    <cellStyle name="Input 5 2 2 3 2 3" xfId="24087"/>
    <cellStyle name="Input 5 2 2 3 2 3 2" xfId="40216"/>
    <cellStyle name="Input 5 2 2 3 2 4" xfId="18380"/>
    <cellStyle name="Input 5 2 2 3 3" xfId="3874"/>
    <cellStyle name="Input 5 2 2 3 3 2" xfId="34535"/>
    <cellStyle name="Input 5 2 2 3 3 2 2" xfId="50246"/>
    <cellStyle name="Input 5 2 2 3 3 3" xfId="25540"/>
    <cellStyle name="Input 5 2 2 3 3 3 2" xfId="41648"/>
    <cellStyle name="Input 5 2 2 3 3 4" xfId="35064"/>
    <cellStyle name="Input 5 2 2 3 4" xfId="3875"/>
    <cellStyle name="Input 5 2 2 3 4 2" xfId="29534"/>
    <cellStyle name="Input 5 2 2 3 4 2 2" xfId="45398"/>
    <cellStyle name="Input 5 2 2 3 4 3" xfId="21795"/>
    <cellStyle name="Input 5 2 2 3 4 3 2" xfId="38056"/>
    <cellStyle name="Input 5 2 2 3 4 4" xfId="13566"/>
    <cellStyle name="Input 5 2 2 3 5" xfId="27743"/>
    <cellStyle name="Input 5 2 2 3 5 2" xfId="43739"/>
    <cellStyle name="Input 5 2 2 3 6" xfId="20439"/>
    <cellStyle name="Input 5 2 2 3 6 2" xfId="36832"/>
    <cellStyle name="Input 5 2 2 3 7" xfId="18251"/>
    <cellStyle name="Input 5 2 2 4" xfId="3876"/>
    <cellStyle name="Input 5 2 2 4 2" xfId="3877"/>
    <cellStyle name="Input 5 2 2 4 2 2" xfId="33166"/>
    <cellStyle name="Input 5 2 2 4 2 2 2" xfId="48877"/>
    <cellStyle name="Input 5 2 2 4 2 3" xfId="24530"/>
    <cellStyle name="Input 5 2 2 4 2 3 2" xfId="40638"/>
    <cellStyle name="Input 5 2 2 4 2 4" xfId="11321"/>
    <cellStyle name="Input 5 2 2 4 3" xfId="3878"/>
    <cellStyle name="Input 5 2 2 4 3 2" xfId="30196"/>
    <cellStyle name="Input 5 2 2 4 3 2 2" xfId="46018"/>
    <cellStyle name="Input 5 2 2 4 3 3" xfId="22262"/>
    <cellStyle name="Input 5 2 2 4 3 3 2" xfId="38481"/>
    <cellStyle name="Input 5 2 2 4 3 4" xfId="10267"/>
    <cellStyle name="Input 5 2 2 4 4" xfId="28391"/>
    <cellStyle name="Input 5 2 2 4 4 2" xfId="44345"/>
    <cellStyle name="Input 5 2 2 4 5" xfId="20894"/>
    <cellStyle name="Input 5 2 2 4 5 2" xfId="37245"/>
    <cellStyle name="Input 5 2 2 4 6" xfId="11937"/>
    <cellStyle name="Input 5 2 2 5" xfId="3879"/>
    <cellStyle name="Input 5 2 2 5 2" xfId="3880"/>
    <cellStyle name="Input 5 2 2 5 2 2" xfId="34630"/>
    <cellStyle name="Input 5 2 2 5 2 2 2" xfId="50341"/>
    <cellStyle name="Input 5 2 2 5 2 3" xfId="25606"/>
    <cellStyle name="Input 5 2 2 5 2 3 2" xfId="41714"/>
    <cellStyle name="Input 5 2 2 5 2 4" xfId="35159"/>
    <cellStyle name="Input 5 2 2 5 3" xfId="3881"/>
    <cellStyle name="Input 5 2 2 5 3 2" xfId="31440"/>
    <cellStyle name="Input 5 2 2 5 3 2 2" xfId="47219"/>
    <cellStyle name="Input 5 2 2 5 3 3" xfId="23239"/>
    <cellStyle name="Input 5 2 2 5 3 3 2" xfId="39415"/>
    <cellStyle name="Input 5 2 2 5 3 4" xfId="14264"/>
    <cellStyle name="Input 5 2 2 5 4" xfId="26679"/>
    <cellStyle name="Input 5 2 2 5 4 2" xfId="42722"/>
    <cellStyle name="Input 5 2 2 5 5" xfId="19612"/>
    <cellStyle name="Input 5 2 2 5 5 2" xfId="36052"/>
    <cellStyle name="Input 5 2 2 5 6" xfId="13919"/>
    <cellStyle name="Input 5 2 2 6" xfId="3882"/>
    <cellStyle name="Input 5 2 2 6 2" xfId="30839"/>
    <cellStyle name="Input 5 2 2 6 2 2" xfId="46640"/>
    <cellStyle name="Input 5 2 2 6 3" xfId="22766"/>
    <cellStyle name="Input 5 2 2 6 3 2" xfId="38964"/>
    <cellStyle name="Input 5 2 2 6 4" xfId="13470"/>
    <cellStyle name="Input 5 2 2 7" xfId="26099"/>
    <cellStyle name="Input 5 2 2 7 2" xfId="42185"/>
    <cellStyle name="Input 5 2 2 8" xfId="19148"/>
    <cellStyle name="Input 5 2 2 8 2" xfId="35631"/>
    <cellStyle name="Input 5 2 2 9" xfId="16189"/>
    <cellStyle name="Input 5 2 3" xfId="3883"/>
    <cellStyle name="Input 5 2 3 10" xfId="18337"/>
    <cellStyle name="Input 5 2 3 2" xfId="3884"/>
    <cellStyle name="Input 5 2 3 2 2" xfId="3885"/>
    <cellStyle name="Input 5 2 3 2 2 2" xfId="32183"/>
    <cellStyle name="Input 5 2 3 2 2 2 2" xfId="47938"/>
    <cellStyle name="Input 5 2 3 2 2 3" xfId="23823"/>
    <cellStyle name="Input 5 2 3 2 2 3 2" xfId="39975"/>
    <cellStyle name="Input 5 2 3 2 2 4" xfId="15984"/>
    <cellStyle name="Input 5 2 3 2 2 5" xfId="10666"/>
    <cellStyle name="Input 5 2 3 2 3" xfId="3886"/>
    <cellStyle name="Input 5 2 3 2 3 2" xfId="34405"/>
    <cellStyle name="Input 5 2 3 2 3 2 2" xfId="50116"/>
    <cellStyle name="Input 5 2 3 2 3 3" xfId="25449"/>
    <cellStyle name="Input 5 2 3 2 3 3 2" xfId="41557"/>
    <cellStyle name="Input 5 2 3 2 3 4" xfId="18021"/>
    <cellStyle name="Input 5 2 3 2 3 5" xfId="34934"/>
    <cellStyle name="Input 5 2 3 2 4" xfId="3887"/>
    <cellStyle name="Input 5 2 3 2 4 2" xfId="29204"/>
    <cellStyle name="Input 5 2 3 2 4 2 2" xfId="45091"/>
    <cellStyle name="Input 5 2 3 2 4 3" xfId="21546"/>
    <cellStyle name="Input 5 2 3 2 4 3 2" xfId="37830"/>
    <cellStyle name="Input 5 2 3 2 4 4" xfId="13297"/>
    <cellStyle name="Input 5 2 3 2 4 5" xfId="17646"/>
    <cellStyle name="Input 5 2 3 2 5" xfId="27413"/>
    <cellStyle name="Input 5 2 3 2 5 2" xfId="43432"/>
    <cellStyle name="Input 5 2 3 2 6" xfId="20190"/>
    <cellStyle name="Input 5 2 3 2 6 2" xfId="36606"/>
    <cellStyle name="Input 5 2 3 2 7" xfId="11646"/>
    <cellStyle name="Input 5 2 3 2 8" xfId="13528"/>
    <cellStyle name="Input 5 2 3 3" xfId="3888"/>
    <cellStyle name="Input 5 2 3 3 2" xfId="3889"/>
    <cellStyle name="Input 5 2 3 3 2 2" xfId="32253"/>
    <cellStyle name="Input 5 2 3 3 2 2 2" xfId="48005"/>
    <cellStyle name="Input 5 2 3 3 2 3" xfId="23882"/>
    <cellStyle name="Input 5 2 3 3 2 3 2" xfId="40031"/>
    <cellStyle name="Input 5 2 3 3 2 4" xfId="18033"/>
    <cellStyle name="Input 5 2 3 3 3" xfId="3890"/>
    <cellStyle name="Input 5 2 3 3 3 2" xfId="33816"/>
    <cellStyle name="Input 5 2 3 3 3 2 2" xfId="49527"/>
    <cellStyle name="Input 5 2 3 3 3 3" xfId="25017"/>
    <cellStyle name="Input 5 2 3 3 3 3 2" xfId="41125"/>
    <cellStyle name="Input 5 2 3 3 3 4" xfId="12284"/>
    <cellStyle name="Input 5 2 3 3 4" xfId="3891"/>
    <cellStyle name="Input 5 2 3 3 4 2" xfId="29259"/>
    <cellStyle name="Input 5 2 3 3 4 2 2" xfId="45143"/>
    <cellStyle name="Input 5 2 3 3 4 3" xfId="21591"/>
    <cellStyle name="Input 5 2 3 3 4 3 2" xfId="37872"/>
    <cellStyle name="Input 5 2 3 3 4 4" xfId="13355"/>
    <cellStyle name="Input 5 2 3 3 5" xfId="27468"/>
    <cellStyle name="Input 5 2 3 3 5 2" xfId="43484"/>
    <cellStyle name="Input 5 2 3 3 6" xfId="20235"/>
    <cellStyle name="Input 5 2 3 3 6 2" xfId="36648"/>
    <cellStyle name="Input 5 2 3 3 7" xfId="17032"/>
    <cellStyle name="Input 5 2 3 4" xfId="3892"/>
    <cellStyle name="Input 5 2 3 4 2" xfId="3893"/>
    <cellStyle name="Input 5 2 3 4 2 2" xfId="32727"/>
    <cellStyle name="Input 5 2 3 4 2 2 2" xfId="48439"/>
    <cellStyle name="Input 5 2 3 4 2 3" xfId="24246"/>
    <cellStyle name="Input 5 2 3 4 2 3 2" xfId="40355"/>
    <cellStyle name="Input 5 2 3 4 2 4" xfId="15628"/>
    <cellStyle name="Input 5 2 3 4 3" xfId="3894"/>
    <cellStyle name="Input 5 2 3 4 3 2" xfId="33523"/>
    <cellStyle name="Input 5 2 3 4 3 2 2" xfId="49234"/>
    <cellStyle name="Input 5 2 3 4 3 3" xfId="24804"/>
    <cellStyle name="Input 5 2 3 4 3 3 2" xfId="40912"/>
    <cellStyle name="Input 5 2 3 4 3 4" xfId="11094"/>
    <cellStyle name="Input 5 2 3 4 4" xfId="3895"/>
    <cellStyle name="Input 5 2 3 4 4 2" xfId="29732"/>
    <cellStyle name="Input 5 2 3 4 4 2 2" xfId="45576"/>
    <cellStyle name="Input 5 2 3 4 4 3" xfId="21954"/>
    <cellStyle name="Input 5 2 3 4 4 3 2" xfId="38195"/>
    <cellStyle name="Input 5 2 3 4 4 4" xfId="10091"/>
    <cellStyle name="Input 5 2 3 4 5" xfId="27941"/>
    <cellStyle name="Input 5 2 3 4 5 2" xfId="43917"/>
    <cellStyle name="Input 5 2 3 4 6" xfId="20598"/>
    <cellStyle name="Input 5 2 3 4 6 2" xfId="36971"/>
    <cellStyle name="Input 5 2 3 4 7" xfId="10061"/>
    <cellStyle name="Input 5 2 3 5" xfId="3896"/>
    <cellStyle name="Input 5 2 3 5 2" xfId="3897"/>
    <cellStyle name="Input 5 2 3 5 2 2" xfId="33353"/>
    <cellStyle name="Input 5 2 3 5 2 2 2" xfId="49064"/>
    <cellStyle name="Input 5 2 3 5 2 3" xfId="24677"/>
    <cellStyle name="Input 5 2 3 5 2 3 2" xfId="40785"/>
    <cellStyle name="Input 5 2 3 5 2 4" xfId="14327"/>
    <cellStyle name="Input 5 2 3 5 3" xfId="3898"/>
    <cellStyle name="Input 5 2 3 5 3 2" xfId="30401"/>
    <cellStyle name="Input 5 2 3 5 3 2 2" xfId="46203"/>
    <cellStyle name="Input 5 2 3 5 3 3" xfId="22427"/>
    <cellStyle name="Input 5 2 3 5 3 3 2" xfId="38626"/>
    <cellStyle name="Input 5 2 3 5 3 4" xfId="13896"/>
    <cellStyle name="Input 5 2 3 5 4" xfId="28591"/>
    <cellStyle name="Input 5 2 3 5 4 2" xfId="44525"/>
    <cellStyle name="Input 5 2 3 5 5" xfId="21055"/>
    <cellStyle name="Input 5 2 3 5 5 2" xfId="37386"/>
    <cellStyle name="Input 5 2 3 5 6" xfId="14409"/>
    <cellStyle name="Input 5 2 3 6" xfId="3899"/>
    <cellStyle name="Input 5 2 3 6 2" xfId="3900"/>
    <cellStyle name="Input 5 2 3 6 2 2" xfId="31105"/>
    <cellStyle name="Input 5 2 3 6 2 2 2" xfId="46897"/>
    <cellStyle name="Input 5 2 3 6 2 3" xfId="22976"/>
    <cellStyle name="Input 5 2 3 6 2 3 2" xfId="39165"/>
    <cellStyle name="Input 5 2 3 6 2 4" xfId="15015"/>
    <cellStyle name="Input 5 2 3 6 2 5" xfId="13048"/>
    <cellStyle name="Input 5 2 3 6 3" xfId="3901"/>
    <cellStyle name="Input 5 2 3 6 3 2" xfId="31638"/>
    <cellStyle name="Input 5 2 3 6 3 2 2" xfId="47397"/>
    <cellStyle name="Input 5 2 3 6 3 3" xfId="23398"/>
    <cellStyle name="Input 5 2 3 6 3 3 2" xfId="39554"/>
    <cellStyle name="Input 5 2 3 6 3 4" xfId="15494"/>
    <cellStyle name="Input 5 2 3 6 3 5" xfId="13023"/>
    <cellStyle name="Input 5 2 3 6 4" xfId="26877"/>
    <cellStyle name="Input 5 2 3 6 4 2" xfId="42900"/>
    <cellStyle name="Input 5 2 3 6 5" xfId="19771"/>
    <cellStyle name="Input 5 2 3 6 5 2" xfId="36191"/>
    <cellStyle name="Input 5 2 3 6 6" xfId="11150"/>
    <cellStyle name="Input 5 2 3 6 7" xfId="13744"/>
    <cellStyle name="Input 5 2 3 7" xfId="3902"/>
    <cellStyle name="Input 5 2 3 7 2" xfId="31044"/>
    <cellStyle name="Input 5 2 3 7 2 2" xfId="46845"/>
    <cellStyle name="Input 5 2 3 7 3" xfId="22925"/>
    <cellStyle name="Input 5 2 3 7 3 2" xfId="39123"/>
    <cellStyle name="Input 5 2 3 7 4" xfId="12126"/>
    <cellStyle name="Input 5 2 3 8" xfId="26297"/>
    <cellStyle name="Input 5 2 3 8 2" xfId="42363"/>
    <cellStyle name="Input 5 2 3 9" xfId="19307"/>
    <cellStyle name="Input 5 2 3 9 2" xfId="35770"/>
    <cellStyle name="Input 5 2 4" xfId="3903"/>
    <cellStyle name="Input 5 2 4 2" xfId="3904"/>
    <cellStyle name="Input 5 2 4 2 2" xfId="31834"/>
    <cellStyle name="Input 5 2 4 2 2 2" xfId="47591"/>
    <cellStyle name="Input 5 2 4 2 3" xfId="23552"/>
    <cellStyle name="Input 5 2 4 2 3 2" xfId="39706"/>
    <cellStyle name="Input 5 2 4 2 4" xfId="15490"/>
    <cellStyle name="Input 5 2 4 3" xfId="3905"/>
    <cellStyle name="Input 5 2 4 3 2" xfId="33440"/>
    <cellStyle name="Input 5 2 4 3 2 2" xfId="49151"/>
    <cellStyle name="Input 5 2 4 3 3" xfId="24742"/>
    <cellStyle name="Input 5 2 4 3 3 2" xfId="40850"/>
    <cellStyle name="Input 5 2 4 3 4" xfId="13741"/>
    <cellStyle name="Input 5 2 4 4" xfId="3906"/>
    <cellStyle name="Input 5 2 4 4 2" xfId="28856"/>
    <cellStyle name="Input 5 2 4 4 2 2" xfId="44745"/>
    <cellStyle name="Input 5 2 4 4 3" xfId="21275"/>
    <cellStyle name="Input 5 2 4 4 3 2" xfId="37561"/>
    <cellStyle name="Input 5 2 4 4 4" xfId="17760"/>
    <cellStyle name="Input 5 2 4 5" xfId="27065"/>
    <cellStyle name="Input 5 2 4 5 2" xfId="43086"/>
    <cellStyle name="Input 5 2 4 6" xfId="19919"/>
    <cellStyle name="Input 5 2 4 6 2" xfId="36337"/>
    <cellStyle name="Input 5 2 4 7" xfId="10266"/>
    <cellStyle name="Input 5 2 5" xfId="3907"/>
    <cellStyle name="Input 5 2 5 2" xfId="3908"/>
    <cellStyle name="Input 5 2 5 2 2" xfId="33001"/>
    <cellStyle name="Input 5 2 5 2 2 2" xfId="48712"/>
    <cellStyle name="Input 5 2 5 2 3" xfId="24402"/>
    <cellStyle name="Input 5 2 5 2 3 2" xfId="40510"/>
    <cellStyle name="Input 5 2 5 2 4" xfId="16441"/>
    <cellStyle name="Input 5 2 5 3" xfId="3909"/>
    <cellStyle name="Input 5 2 5 3 2" xfId="30031"/>
    <cellStyle name="Input 5 2 5 3 2 2" xfId="45854"/>
    <cellStyle name="Input 5 2 5 3 3" xfId="22133"/>
    <cellStyle name="Input 5 2 5 3 3 2" xfId="38353"/>
    <cellStyle name="Input 5 2 5 3 4" xfId="14516"/>
    <cellStyle name="Input 5 2 5 4" xfId="28226"/>
    <cellStyle name="Input 5 2 5 4 2" xfId="44181"/>
    <cellStyle name="Input 5 2 5 5" xfId="20765"/>
    <cellStyle name="Input 5 2 5 5 2" xfId="37117"/>
    <cellStyle name="Input 5 2 5 6" xfId="13001"/>
    <cellStyle name="Input 5 2 6" xfId="3910"/>
    <cellStyle name="Input 5 2 6 2" xfId="3911"/>
    <cellStyle name="Input 5 2 6 2 2" xfId="33393"/>
    <cellStyle name="Input 5 2 6 2 2 2" xfId="49104"/>
    <cellStyle name="Input 5 2 6 2 3" xfId="24709"/>
    <cellStyle name="Input 5 2 6 2 3 2" xfId="40817"/>
    <cellStyle name="Input 5 2 6 2 4" xfId="14825"/>
    <cellStyle name="Input 5 2 6 3" xfId="3912"/>
    <cellStyle name="Input 5 2 6 3 2" xfId="31275"/>
    <cellStyle name="Input 5 2 6 3 2 2" xfId="47055"/>
    <cellStyle name="Input 5 2 6 3 3" xfId="23110"/>
    <cellStyle name="Input 5 2 6 3 3 2" xfId="39287"/>
    <cellStyle name="Input 5 2 6 3 4" xfId="12488"/>
    <cellStyle name="Input 5 2 6 4" xfId="26514"/>
    <cellStyle name="Input 5 2 6 4 2" xfId="42558"/>
    <cellStyle name="Input 5 2 6 5" xfId="19483"/>
    <cellStyle name="Input 5 2 6 5 2" xfId="35924"/>
    <cellStyle name="Input 5 2 6 6" xfId="17318"/>
    <cellStyle name="Input 5 2 7" xfId="3913"/>
    <cellStyle name="Input 5 2 7 2" xfId="30674"/>
    <cellStyle name="Input 5 2 7 2 2" xfId="46475"/>
    <cellStyle name="Input 5 2 7 3" xfId="22637"/>
    <cellStyle name="Input 5 2 7 3 2" xfId="38835"/>
    <cellStyle name="Input 5 2 7 4" xfId="15099"/>
    <cellStyle name="Input 5 2 8" xfId="25934"/>
    <cellStyle name="Input 5 2 8 2" xfId="42021"/>
    <cellStyle name="Input 5 2 9" xfId="19019"/>
    <cellStyle name="Input 5 2 9 2" xfId="35503"/>
    <cellStyle name="Input 5 3" xfId="3914"/>
    <cellStyle name="Input 5 3 2" xfId="3915"/>
    <cellStyle name="Input 5 3 2 2" xfId="3916"/>
    <cellStyle name="Input 5 3 2 2 2" xfId="31921"/>
    <cellStyle name="Input 5 3 2 2 2 2" xfId="47678"/>
    <cellStyle name="Input 5 3 2 2 3" xfId="23620"/>
    <cellStyle name="Input 5 3 2 2 3 2" xfId="39774"/>
    <cellStyle name="Input 5 3 2 2 4" xfId="14906"/>
    <cellStyle name="Input 5 3 2 3" xfId="3917"/>
    <cellStyle name="Input 5 3 2 3 2" xfId="34365"/>
    <cellStyle name="Input 5 3 2 3 2 2" xfId="50076"/>
    <cellStyle name="Input 5 3 2 3 3" xfId="25419"/>
    <cellStyle name="Input 5 3 2 3 3 2" xfId="41527"/>
    <cellStyle name="Input 5 3 2 3 4" xfId="34894"/>
    <cellStyle name="Input 5 3 2 4" xfId="3918"/>
    <cellStyle name="Input 5 3 2 4 2" xfId="28943"/>
    <cellStyle name="Input 5 3 2 4 2 2" xfId="44832"/>
    <cellStyle name="Input 5 3 2 4 3" xfId="21343"/>
    <cellStyle name="Input 5 3 2 4 3 2" xfId="37629"/>
    <cellStyle name="Input 5 3 2 4 4" xfId="16838"/>
    <cellStyle name="Input 5 3 2 5" xfId="27152"/>
    <cellStyle name="Input 5 3 2 5 2" xfId="43173"/>
    <cellStyle name="Input 5 3 2 6" xfId="19987"/>
    <cellStyle name="Input 5 3 2 6 2" xfId="36405"/>
    <cellStyle name="Input 5 3 2 7" xfId="13828"/>
    <cellStyle name="Input 5 3 3" xfId="3919"/>
    <cellStyle name="Input 5 3 3 2" xfId="3920"/>
    <cellStyle name="Input 5 3 3 2 2" xfId="32452"/>
    <cellStyle name="Input 5 3 3 2 2 2" xfId="48184"/>
    <cellStyle name="Input 5 3 3 2 3" xfId="24027"/>
    <cellStyle name="Input 5 3 3 2 3 2" xfId="40156"/>
    <cellStyle name="Input 5 3 3 2 4" xfId="14205"/>
    <cellStyle name="Input 5 3 3 3" xfId="3921"/>
    <cellStyle name="Input 5 3 3 3 2" xfId="33478"/>
    <cellStyle name="Input 5 3 3 3 2 2" xfId="49189"/>
    <cellStyle name="Input 5 3 3 3 3" xfId="24772"/>
    <cellStyle name="Input 5 3 3 3 3 2" xfId="40880"/>
    <cellStyle name="Input 5 3 3 3 4" xfId="15381"/>
    <cellStyle name="Input 5 3 3 4" xfId="3922"/>
    <cellStyle name="Input 5 3 3 4 2" xfId="29457"/>
    <cellStyle name="Input 5 3 3 4 2 2" xfId="45321"/>
    <cellStyle name="Input 5 3 3 4 3" xfId="21735"/>
    <cellStyle name="Input 5 3 3 4 3 2" xfId="37996"/>
    <cellStyle name="Input 5 3 3 4 4" xfId="16100"/>
    <cellStyle name="Input 5 3 3 5" xfId="27666"/>
    <cellStyle name="Input 5 3 3 5 2" xfId="43662"/>
    <cellStyle name="Input 5 3 3 6" xfId="20379"/>
    <cellStyle name="Input 5 3 3 6 2" xfId="36772"/>
    <cellStyle name="Input 5 3 3 7" xfId="15117"/>
    <cellStyle name="Input 5 3 4" xfId="3923"/>
    <cellStyle name="Input 5 3 4 2" xfId="3924"/>
    <cellStyle name="Input 5 3 4 2 2" xfId="33089"/>
    <cellStyle name="Input 5 3 4 2 2 2" xfId="48800"/>
    <cellStyle name="Input 5 3 4 2 3" xfId="24470"/>
    <cellStyle name="Input 5 3 4 2 3 2" xfId="40578"/>
    <cellStyle name="Input 5 3 4 2 4" xfId="12106"/>
    <cellStyle name="Input 5 3 4 3" xfId="3925"/>
    <cellStyle name="Input 5 3 4 3 2" xfId="30119"/>
    <cellStyle name="Input 5 3 4 3 2 2" xfId="45941"/>
    <cellStyle name="Input 5 3 4 3 3" xfId="22202"/>
    <cellStyle name="Input 5 3 4 3 3 2" xfId="38421"/>
    <cellStyle name="Input 5 3 4 3 4" xfId="11923"/>
    <cellStyle name="Input 5 3 4 4" xfId="28314"/>
    <cellStyle name="Input 5 3 4 4 2" xfId="44268"/>
    <cellStyle name="Input 5 3 4 5" xfId="20834"/>
    <cellStyle name="Input 5 3 4 5 2" xfId="37185"/>
    <cellStyle name="Input 5 3 4 6" xfId="17110"/>
    <cellStyle name="Input 5 3 5" xfId="3926"/>
    <cellStyle name="Input 5 3 5 2" xfId="3927"/>
    <cellStyle name="Input 5 3 5 2 2" xfId="33915"/>
    <cellStyle name="Input 5 3 5 2 2 2" xfId="49626"/>
    <cellStyle name="Input 5 3 5 2 3" xfId="25091"/>
    <cellStyle name="Input 5 3 5 2 3 2" xfId="41199"/>
    <cellStyle name="Input 5 3 5 2 4" xfId="13203"/>
    <cellStyle name="Input 5 3 5 3" xfId="3928"/>
    <cellStyle name="Input 5 3 5 3 2" xfId="31363"/>
    <cellStyle name="Input 5 3 5 3 2 2" xfId="47142"/>
    <cellStyle name="Input 5 3 5 3 3" xfId="23179"/>
    <cellStyle name="Input 5 3 5 3 3 2" xfId="39355"/>
    <cellStyle name="Input 5 3 5 3 4" xfId="11511"/>
    <cellStyle name="Input 5 3 5 4" xfId="26602"/>
    <cellStyle name="Input 5 3 5 4 2" xfId="42645"/>
    <cellStyle name="Input 5 3 5 5" xfId="19552"/>
    <cellStyle name="Input 5 3 5 5 2" xfId="35992"/>
    <cellStyle name="Input 5 3 5 6" xfId="17396"/>
    <cellStyle name="Input 5 3 6" xfId="3929"/>
    <cellStyle name="Input 5 3 6 2" xfId="30762"/>
    <cellStyle name="Input 5 3 6 2 2" xfId="46563"/>
    <cellStyle name="Input 5 3 6 3" xfId="22706"/>
    <cellStyle name="Input 5 3 6 3 2" xfId="38904"/>
    <cellStyle name="Input 5 3 6 4" xfId="17753"/>
    <cellStyle name="Input 5 3 7" xfId="26022"/>
    <cellStyle name="Input 5 3 7 2" xfId="42108"/>
    <cellStyle name="Input 5 3 8" xfId="19088"/>
    <cellStyle name="Input 5 3 8 2" xfId="35571"/>
    <cellStyle name="Input 5 3 9" xfId="11809"/>
    <cellStyle name="Input 5 4" xfId="3930"/>
    <cellStyle name="Input 5 4 10" xfId="11247"/>
    <cellStyle name="Input 5 4 2" xfId="3931"/>
    <cellStyle name="Input 5 4 2 2" xfId="3932"/>
    <cellStyle name="Input 5 4 2 2 2" xfId="32105"/>
    <cellStyle name="Input 5 4 2 2 2 2" xfId="47861"/>
    <cellStyle name="Input 5 4 2 2 3" xfId="23762"/>
    <cellStyle name="Input 5 4 2 2 3 2" xfId="39915"/>
    <cellStyle name="Input 5 4 2 2 4" xfId="15911"/>
    <cellStyle name="Input 5 4 2 2 5" xfId="14215"/>
    <cellStyle name="Input 5 4 2 3" xfId="3933"/>
    <cellStyle name="Input 5 4 2 3 2" xfId="34621"/>
    <cellStyle name="Input 5 4 2 3 2 2" xfId="50332"/>
    <cellStyle name="Input 5 4 2 3 3" xfId="25598"/>
    <cellStyle name="Input 5 4 2 3 3 2" xfId="41706"/>
    <cellStyle name="Input 5 4 2 3 4" xfId="18221"/>
    <cellStyle name="Input 5 4 2 3 5" xfId="35150"/>
    <cellStyle name="Input 5 4 2 4" xfId="3934"/>
    <cellStyle name="Input 5 4 2 4 2" xfId="29126"/>
    <cellStyle name="Input 5 4 2 4 2 2" xfId="45014"/>
    <cellStyle name="Input 5 4 2 4 3" xfId="21485"/>
    <cellStyle name="Input 5 4 2 4 3 2" xfId="37770"/>
    <cellStyle name="Input 5 4 2 4 4" xfId="13225"/>
    <cellStyle name="Input 5 4 2 4 5" xfId="16554"/>
    <cellStyle name="Input 5 4 2 5" xfId="27335"/>
    <cellStyle name="Input 5 4 2 5 2" xfId="43355"/>
    <cellStyle name="Input 5 4 2 6" xfId="20129"/>
    <cellStyle name="Input 5 4 2 6 2" xfId="36546"/>
    <cellStyle name="Input 5 4 2 7" xfId="11572"/>
    <cellStyle name="Input 5 4 2 8" xfId="17501"/>
    <cellStyle name="Input 5 4 3" xfId="3935"/>
    <cellStyle name="Input 5 4 3 2" xfId="3936"/>
    <cellStyle name="Input 5 4 3 2 2" xfId="32249"/>
    <cellStyle name="Input 5 4 3 2 2 2" xfId="48001"/>
    <cellStyle name="Input 5 4 3 2 3" xfId="23878"/>
    <cellStyle name="Input 5 4 3 2 3 2" xfId="40027"/>
    <cellStyle name="Input 5 4 3 2 4" xfId="10040"/>
    <cellStyle name="Input 5 4 3 3" xfId="3937"/>
    <cellStyle name="Input 5 4 3 3 2" xfId="30995"/>
    <cellStyle name="Input 5 4 3 3 2 2" xfId="46796"/>
    <cellStyle name="Input 5 4 3 3 3" xfId="22887"/>
    <cellStyle name="Input 5 4 3 3 3 2" xfId="39085"/>
    <cellStyle name="Input 5 4 3 3 4" xfId="14284"/>
    <cellStyle name="Input 5 4 3 4" xfId="3938"/>
    <cellStyle name="Input 5 4 3 4 2" xfId="29256"/>
    <cellStyle name="Input 5 4 3 4 2 2" xfId="45140"/>
    <cellStyle name="Input 5 4 3 4 3" xfId="21588"/>
    <cellStyle name="Input 5 4 3 4 3 2" xfId="37869"/>
    <cellStyle name="Input 5 4 3 4 4" xfId="18081"/>
    <cellStyle name="Input 5 4 3 5" xfId="27465"/>
    <cellStyle name="Input 5 4 3 5 2" xfId="43481"/>
    <cellStyle name="Input 5 4 3 6" xfId="20232"/>
    <cellStyle name="Input 5 4 3 6 2" xfId="36645"/>
    <cellStyle name="Input 5 4 3 7" xfId="14949"/>
    <cellStyle name="Input 5 4 4" xfId="3939"/>
    <cellStyle name="Input 5 4 4 2" xfId="3940"/>
    <cellStyle name="Input 5 4 4 2 2" xfId="32650"/>
    <cellStyle name="Input 5 4 4 2 2 2" xfId="48362"/>
    <cellStyle name="Input 5 4 4 2 3" xfId="24186"/>
    <cellStyle name="Input 5 4 4 2 3 2" xfId="40295"/>
    <cellStyle name="Input 5 4 4 2 4" xfId="17295"/>
    <cellStyle name="Input 5 4 4 3" xfId="3941"/>
    <cellStyle name="Input 5 4 4 3 2" xfId="33421"/>
    <cellStyle name="Input 5 4 4 3 2 2" xfId="49132"/>
    <cellStyle name="Input 5 4 4 3 3" xfId="24727"/>
    <cellStyle name="Input 5 4 4 3 3 2" xfId="40835"/>
    <cellStyle name="Input 5 4 4 3 4" xfId="10125"/>
    <cellStyle name="Input 5 4 4 4" xfId="3942"/>
    <cellStyle name="Input 5 4 4 4 2" xfId="29655"/>
    <cellStyle name="Input 5 4 4 4 2 2" xfId="45499"/>
    <cellStyle name="Input 5 4 4 4 3" xfId="21894"/>
    <cellStyle name="Input 5 4 4 4 3 2" xfId="38135"/>
    <cellStyle name="Input 5 4 4 4 4" xfId="18299"/>
    <cellStyle name="Input 5 4 4 5" xfId="27864"/>
    <cellStyle name="Input 5 4 4 5 2" xfId="43840"/>
    <cellStyle name="Input 5 4 4 6" xfId="20538"/>
    <cellStyle name="Input 5 4 4 6 2" xfId="36911"/>
    <cellStyle name="Input 5 4 4 7" xfId="11523"/>
    <cellStyle name="Input 5 4 5" xfId="3943"/>
    <cellStyle name="Input 5 4 5 2" xfId="3944"/>
    <cellStyle name="Input 5 4 5 2 2" xfId="33275"/>
    <cellStyle name="Input 5 4 5 2 2 2" xfId="48986"/>
    <cellStyle name="Input 5 4 5 2 3" xfId="24616"/>
    <cellStyle name="Input 5 4 5 2 3 2" xfId="40724"/>
    <cellStyle name="Input 5 4 5 2 4" xfId="12524"/>
    <cellStyle name="Input 5 4 5 3" xfId="3945"/>
    <cellStyle name="Input 5 4 5 3 2" xfId="30321"/>
    <cellStyle name="Input 5 4 5 3 2 2" xfId="46123"/>
    <cellStyle name="Input 5 4 5 3 3" xfId="22365"/>
    <cellStyle name="Input 5 4 5 3 3 2" xfId="38564"/>
    <cellStyle name="Input 5 4 5 3 4" xfId="9815"/>
    <cellStyle name="Input 5 4 5 4" xfId="28513"/>
    <cellStyle name="Input 5 4 5 4 2" xfId="44447"/>
    <cellStyle name="Input 5 4 5 5" xfId="20994"/>
    <cellStyle name="Input 5 4 5 5 2" xfId="37325"/>
    <cellStyle name="Input 5 4 5 6" xfId="13971"/>
    <cellStyle name="Input 5 4 6" xfId="3946"/>
    <cellStyle name="Input 5 4 6 2" xfId="3947"/>
    <cellStyle name="Input 5 4 6 2 2" xfId="31661"/>
    <cellStyle name="Input 5 4 6 2 2 2" xfId="47419"/>
    <cellStyle name="Input 5 4 6 2 3" xfId="23417"/>
    <cellStyle name="Input 5 4 6 2 3 2" xfId="39572"/>
    <cellStyle name="Input 5 4 6 2 4" xfId="15517"/>
    <cellStyle name="Input 5 4 6 2 5" xfId="17693"/>
    <cellStyle name="Input 5 4 6 3" xfId="3948"/>
    <cellStyle name="Input 5 4 6 3 2" xfId="31561"/>
    <cellStyle name="Input 5 4 6 3 2 2" xfId="47320"/>
    <cellStyle name="Input 5 4 6 3 3" xfId="23338"/>
    <cellStyle name="Input 5 4 6 3 3 2" xfId="39494"/>
    <cellStyle name="Input 5 4 6 3 4" xfId="15421"/>
    <cellStyle name="Input 5 4 6 3 5" xfId="16690"/>
    <cellStyle name="Input 5 4 6 4" xfId="26800"/>
    <cellStyle name="Input 5 4 6 4 2" xfId="42823"/>
    <cellStyle name="Input 5 4 6 5" xfId="19711"/>
    <cellStyle name="Input 5 4 6 5 2" xfId="36131"/>
    <cellStyle name="Input 5 4 6 6" xfId="11059"/>
    <cellStyle name="Input 5 4 6 7" xfId="16420"/>
    <cellStyle name="Input 5 4 7" xfId="3949"/>
    <cellStyle name="Input 5 4 7 2" xfId="30963"/>
    <cellStyle name="Input 5 4 7 2 2" xfId="46764"/>
    <cellStyle name="Input 5 4 7 3" xfId="22861"/>
    <cellStyle name="Input 5 4 7 3 2" xfId="39059"/>
    <cellStyle name="Input 5 4 7 4" xfId="15275"/>
    <cellStyle name="Input 5 4 8" xfId="26220"/>
    <cellStyle name="Input 5 4 8 2" xfId="42286"/>
    <cellStyle name="Input 5 4 9" xfId="19247"/>
    <cellStyle name="Input 5 4 9 2" xfId="35710"/>
    <cellStyle name="Input 5 5" xfId="3950"/>
    <cellStyle name="Input 5 5 2" xfId="3951"/>
    <cellStyle name="Input 5 5 2 2" xfId="31755"/>
    <cellStyle name="Input 5 5 2 2 2" xfId="47512"/>
    <cellStyle name="Input 5 5 2 3" xfId="23490"/>
    <cellStyle name="Input 5 5 2 3 2" xfId="39644"/>
    <cellStyle name="Input 5 5 2 4" xfId="16403"/>
    <cellStyle name="Input 5 5 3" xfId="3952"/>
    <cellStyle name="Input 5 5 3 2" xfId="34408"/>
    <cellStyle name="Input 5 5 3 2 2" xfId="50119"/>
    <cellStyle name="Input 5 5 3 3" xfId="25452"/>
    <cellStyle name="Input 5 5 3 3 2" xfId="41560"/>
    <cellStyle name="Input 5 5 3 4" xfId="34937"/>
    <cellStyle name="Input 5 5 4" xfId="3953"/>
    <cellStyle name="Input 5 5 4 2" xfId="28777"/>
    <cellStyle name="Input 5 5 4 2 2" xfId="44666"/>
    <cellStyle name="Input 5 5 4 3" xfId="21213"/>
    <cellStyle name="Input 5 5 4 3 2" xfId="37499"/>
    <cellStyle name="Input 5 5 4 4" xfId="16750"/>
    <cellStyle name="Input 5 5 5" xfId="26986"/>
    <cellStyle name="Input 5 5 5 2" xfId="43007"/>
    <cellStyle name="Input 5 5 6" xfId="19857"/>
    <cellStyle name="Input 5 5 6 2" xfId="36275"/>
    <cellStyle name="Input 5 5 7" xfId="14456"/>
    <cellStyle name="Input 5 6" xfId="3954"/>
    <cellStyle name="Input 5 6 2" xfId="3955"/>
    <cellStyle name="Input 5 6 2 2" xfId="32924"/>
    <cellStyle name="Input 5 6 2 2 2" xfId="48635"/>
    <cellStyle name="Input 5 6 2 3" xfId="24342"/>
    <cellStyle name="Input 5 6 2 3 2" xfId="40450"/>
    <cellStyle name="Input 5 6 2 4" xfId="14189"/>
    <cellStyle name="Input 5 6 3" xfId="3956"/>
    <cellStyle name="Input 5 6 3 2" xfId="29953"/>
    <cellStyle name="Input 5 6 3 2 2" xfId="45776"/>
    <cellStyle name="Input 5 6 3 3" xfId="22073"/>
    <cellStyle name="Input 5 6 3 3 2" xfId="38293"/>
    <cellStyle name="Input 5 6 3 4" xfId="17449"/>
    <cellStyle name="Input 5 6 4" xfId="28149"/>
    <cellStyle name="Input 5 6 4 2" xfId="44104"/>
    <cellStyle name="Input 5 6 5" xfId="20705"/>
    <cellStyle name="Input 5 6 5 2" xfId="37057"/>
    <cellStyle name="Input 5 6 6" xfId="13825"/>
    <cellStyle name="Input 5 7" xfId="3957"/>
    <cellStyle name="Input 5 7 2" xfId="3958"/>
    <cellStyle name="Input 5 7 2 2" xfId="34001"/>
    <cellStyle name="Input 5 7 2 2 2" xfId="49712"/>
    <cellStyle name="Input 5 7 2 3" xfId="25155"/>
    <cellStyle name="Input 5 7 2 3 2" xfId="41263"/>
    <cellStyle name="Input 5 7 2 4" xfId="12755"/>
    <cellStyle name="Input 5 7 3" xfId="3959"/>
    <cellStyle name="Input 5 7 3 2" xfId="31198"/>
    <cellStyle name="Input 5 7 3 2 2" xfId="46978"/>
    <cellStyle name="Input 5 7 3 3" xfId="23050"/>
    <cellStyle name="Input 5 7 3 3 2" xfId="39227"/>
    <cellStyle name="Input 5 7 3 4" xfId="14619"/>
    <cellStyle name="Input 5 7 4" xfId="26437"/>
    <cellStyle name="Input 5 7 4 2" xfId="42481"/>
    <cellStyle name="Input 5 7 5" xfId="19423"/>
    <cellStyle name="Input 5 7 5 2" xfId="35864"/>
    <cellStyle name="Input 5 7 6" xfId="15709"/>
    <cellStyle name="Input 5 8" xfId="3960"/>
    <cellStyle name="Input 5 8 2" xfId="30593"/>
    <cellStyle name="Input 5 8 2 2" xfId="46394"/>
    <cellStyle name="Input 5 8 3" xfId="22575"/>
    <cellStyle name="Input 5 8 3 2" xfId="38773"/>
    <cellStyle name="Input 5 8 4" xfId="14628"/>
    <cellStyle name="Input 5 9" xfId="25857"/>
    <cellStyle name="Input 5 9 2" xfId="41944"/>
    <cellStyle name="Input 6" xfId="3961"/>
    <cellStyle name="Input 6 2" xfId="3962"/>
    <cellStyle name="Input 6 2 2" xfId="3963"/>
    <cellStyle name="Input 6 2 2 2" xfId="31663"/>
    <cellStyle name="Input 6 2 2 2 2" xfId="47421"/>
    <cellStyle name="Input 6 2 2 3" xfId="23419"/>
    <cellStyle name="Input 6 2 2 3 2" xfId="39574"/>
    <cellStyle name="Input 6 2 2 4" xfId="12113"/>
    <cellStyle name="Input 6 2 3" xfId="3964"/>
    <cellStyle name="Input 6 2 3 2" xfId="33400"/>
    <cellStyle name="Input 6 2 3 2 2" xfId="49111"/>
    <cellStyle name="Input 6 2 3 3" xfId="24714"/>
    <cellStyle name="Input 6 2 3 3 2" xfId="40822"/>
    <cellStyle name="Input 6 2 3 4" xfId="16048"/>
    <cellStyle name="Input 6 2 4" xfId="3965"/>
    <cellStyle name="Input 6 2 4 2" xfId="28691"/>
    <cellStyle name="Input 6 2 4 2 2" xfId="44581"/>
    <cellStyle name="Input 6 2 4 3" xfId="21146"/>
    <cellStyle name="Input 6 2 4 3 2" xfId="37433"/>
    <cellStyle name="Input 6 2 4 4" xfId="11796"/>
    <cellStyle name="Input 6 2 5" xfId="26900"/>
    <cellStyle name="Input 6 2 5 2" xfId="42922"/>
    <cellStyle name="Input 6 2 6" xfId="19790"/>
    <cellStyle name="Input 6 2 6 2" xfId="36209"/>
    <cellStyle name="Input 6 2 7" xfId="17972"/>
    <cellStyle name="Input 6 3" xfId="3966"/>
    <cellStyle name="Input 6 3 2" xfId="3967"/>
    <cellStyle name="Input 6 3 2 2" xfId="32291"/>
    <cellStyle name="Input 6 3 2 2 2" xfId="48027"/>
    <cellStyle name="Input 6 3 2 3" xfId="23913"/>
    <cellStyle name="Input 6 3 2 3 2" xfId="40046"/>
    <cellStyle name="Input 6 3 2 4" xfId="10393"/>
    <cellStyle name="Input 6 3 3" xfId="3968"/>
    <cellStyle name="Input 6 3 3 2" xfId="34473"/>
    <cellStyle name="Input 6 3 3 2 2" xfId="50184"/>
    <cellStyle name="Input 6 3 3 3" xfId="25498"/>
    <cellStyle name="Input 6 3 3 3 2" xfId="41606"/>
    <cellStyle name="Input 6 3 3 4" xfId="35002"/>
    <cellStyle name="Input 6 3 4" xfId="3969"/>
    <cellStyle name="Input 6 3 4 2" xfId="29296"/>
    <cellStyle name="Input 6 3 4 2 2" xfId="45164"/>
    <cellStyle name="Input 6 3 4 3" xfId="21621"/>
    <cellStyle name="Input 6 3 4 3 2" xfId="37886"/>
    <cellStyle name="Input 6 3 4 4" xfId="15245"/>
    <cellStyle name="Input 6 3 5" xfId="27505"/>
    <cellStyle name="Input 6 3 5 2" xfId="43505"/>
    <cellStyle name="Input 6 3 6" xfId="20265"/>
    <cellStyle name="Input 6 3 6 2" xfId="36662"/>
    <cellStyle name="Input 6 3 7" xfId="12321"/>
    <cellStyle name="Input 6 4" xfId="3970"/>
    <cellStyle name="Input 6 4 2" xfId="3971"/>
    <cellStyle name="Input 6 4 2 2" xfId="32832"/>
    <cellStyle name="Input 6 4 2 2 2" xfId="48543"/>
    <cellStyle name="Input 6 4 2 3" xfId="24269"/>
    <cellStyle name="Input 6 4 2 3 2" xfId="40377"/>
    <cellStyle name="Input 6 4 2 4" xfId="10415"/>
    <cellStyle name="Input 6 4 3" xfId="3972"/>
    <cellStyle name="Input 6 4 3 2" xfId="29846"/>
    <cellStyle name="Input 6 4 3 2 2" xfId="45687"/>
    <cellStyle name="Input 6 4 3 3" xfId="21986"/>
    <cellStyle name="Input 6 4 3 3 2" xfId="38224"/>
    <cellStyle name="Input 6 4 3 4" xfId="16103"/>
    <cellStyle name="Input 6 4 4" xfId="28048"/>
    <cellStyle name="Input 6 4 4 2" xfId="44021"/>
    <cellStyle name="Input 6 4 5" xfId="20623"/>
    <cellStyle name="Input 6 4 5 2" xfId="36993"/>
    <cellStyle name="Input 6 4 6" xfId="15805"/>
    <cellStyle name="Input 6 5" xfId="3973"/>
    <cellStyle name="Input 6 5 2" xfId="3974"/>
    <cellStyle name="Input 6 5 2 2" xfId="34526"/>
    <cellStyle name="Input 6 5 2 2 2" xfId="50237"/>
    <cellStyle name="Input 6 5 2 3" xfId="25533"/>
    <cellStyle name="Input 6 5 2 3 2" xfId="41641"/>
    <cellStyle name="Input 6 5 2 4" xfId="35055"/>
    <cellStyle name="Input 6 5 3" xfId="3975"/>
    <cellStyle name="Input 6 5 3 2" xfId="31091"/>
    <cellStyle name="Input 6 5 3 2 2" xfId="46887"/>
    <cellStyle name="Input 6 5 3 3" xfId="22964"/>
    <cellStyle name="Input 6 5 3 3 2" xfId="39157"/>
    <cellStyle name="Input 6 5 3 4" xfId="15899"/>
    <cellStyle name="Input 6 5 4" xfId="26344"/>
    <cellStyle name="Input 6 5 4 2" xfId="42404"/>
    <cellStyle name="Input 6 5 5" xfId="19347"/>
    <cellStyle name="Input 6 5 5 2" xfId="35804"/>
    <cellStyle name="Input 6 5 6" xfId="13368"/>
    <cellStyle name="Input 6 6" xfId="3976"/>
    <cellStyle name="Input 6 6 2" xfId="30445"/>
    <cellStyle name="Input 6 6 2 2" xfId="46246"/>
    <cellStyle name="Input 6 6 3" xfId="22460"/>
    <cellStyle name="Input 6 6 3 2" xfId="38658"/>
    <cellStyle name="Input 6 6 4" xfId="12583"/>
    <cellStyle name="Input 6 7" xfId="25763"/>
    <cellStyle name="Input 6 7 2" xfId="41867"/>
    <cellStyle name="Input 6 8" xfId="18882"/>
    <cellStyle name="Input 6 8 2" xfId="35383"/>
    <cellStyle name="Input 6 9" xfId="14282"/>
    <cellStyle name="Input 7" xfId="3977"/>
    <cellStyle name="Input 7 10" xfId="17635"/>
    <cellStyle name="Input 7 2" xfId="3978"/>
    <cellStyle name="Input 7 2 2" xfId="3979"/>
    <cellStyle name="Input 7 2 2 2" xfId="31844"/>
    <cellStyle name="Input 7 2 2 2 2" xfId="47601"/>
    <cellStyle name="Input 7 2 2 3" xfId="23560"/>
    <cellStyle name="Input 7 2 2 3 2" xfId="39714"/>
    <cellStyle name="Input 7 2 2 4" xfId="15680"/>
    <cellStyle name="Input 7 2 2 5" xfId="13293"/>
    <cellStyle name="Input 7 2 3" xfId="3980"/>
    <cellStyle name="Input 7 2 3 2" xfId="34234"/>
    <cellStyle name="Input 7 2 3 2 2" xfId="49945"/>
    <cellStyle name="Input 7 2 3 3" xfId="25327"/>
    <cellStyle name="Input 7 2 3 3 2" xfId="41435"/>
    <cellStyle name="Input 7 2 3 4" xfId="17859"/>
    <cellStyle name="Input 7 2 3 5" xfId="18844"/>
    <cellStyle name="Input 7 2 4" xfId="3981"/>
    <cellStyle name="Input 7 2 4 2" xfId="28866"/>
    <cellStyle name="Input 7 2 4 2 2" xfId="44755"/>
    <cellStyle name="Input 7 2 4 3" xfId="21283"/>
    <cellStyle name="Input 7 2 4 3 2" xfId="37569"/>
    <cellStyle name="Input 7 2 4 4" xfId="12990"/>
    <cellStyle name="Input 7 2 4 5" xfId="11024"/>
    <cellStyle name="Input 7 2 5" xfId="27075"/>
    <cellStyle name="Input 7 2 5 2" xfId="43096"/>
    <cellStyle name="Input 7 2 6" xfId="19927"/>
    <cellStyle name="Input 7 2 6 2" xfId="36345"/>
    <cellStyle name="Input 7 2 7" xfId="11342"/>
    <cellStyle name="Input 7 2 8" xfId="18175"/>
    <cellStyle name="Input 7 3" xfId="3982"/>
    <cellStyle name="Input 7 3 2" xfId="3983"/>
    <cellStyle name="Input 7 3 2 2" xfId="32239"/>
    <cellStyle name="Input 7 3 2 2 2" xfId="47991"/>
    <cellStyle name="Input 7 3 2 3" xfId="23868"/>
    <cellStyle name="Input 7 3 2 3 2" xfId="40017"/>
    <cellStyle name="Input 7 3 2 4" xfId="17412"/>
    <cellStyle name="Input 7 3 3" xfId="3984"/>
    <cellStyle name="Input 7 3 3 2" xfId="33906"/>
    <cellStyle name="Input 7 3 3 2 2" xfId="49617"/>
    <cellStyle name="Input 7 3 3 3" xfId="25085"/>
    <cellStyle name="Input 7 3 3 3 2" xfId="41193"/>
    <cellStyle name="Input 7 3 3 4" xfId="15400"/>
    <cellStyle name="Input 7 3 4" xfId="3985"/>
    <cellStyle name="Input 7 3 4 2" xfId="29250"/>
    <cellStyle name="Input 7 3 4 2 2" xfId="45134"/>
    <cellStyle name="Input 7 3 4 3" xfId="21582"/>
    <cellStyle name="Input 7 3 4 3 2" xfId="37863"/>
    <cellStyle name="Input 7 3 4 4" xfId="10101"/>
    <cellStyle name="Input 7 3 5" xfId="27459"/>
    <cellStyle name="Input 7 3 5 2" xfId="43475"/>
    <cellStyle name="Input 7 3 6" xfId="20226"/>
    <cellStyle name="Input 7 3 6 2" xfId="36639"/>
    <cellStyle name="Input 7 3 7" xfId="15159"/>
    <cellStyle name="Input 7 4" xfId="3986"/>
    <cellStyle name="Input 7 4 2" xfId="3987"/>
    <cellStyle name="Input 7 4 2 2" xfId="32749"/>
    <cellStyle name="Input 7 4 2 2 2" xfId="48460"/>
    <cellStyle name="Input 7 4 2 3" xfId="24264"/>
    <cellStyle name="Input 7 4 2 3 2" xfId="40372"/>
    <cellStyle name="Input 7 4 2 4" xfId="14153"/>
    <cellStyle name="Input 7 4 3" xfId="3988"/>
    <cellStyle name="Input 7 4 3 2" xfId="34021"/>
    <cellStyle name="Input 7 4 3 2 2" xfId="49732"/>
    <cellStyle name="Input 7 4 3 3" xfId="25170"/>
    <cellStyle name="Input 7 4 3 3 2" xfId="41278"/>
    <cellStyle name="Input 7 4 3 4" xfId="16013"/>
    <cellStyle name="Input 7 4 4" xfId="3989"/>
    <cellStyle name="Input 7 4 4 2" xfId="29754"/>
    <cellStyle name="Input 7 4 4 2 2" xfId="45597"/>
    <cellStyle name="Input 7 4 4 3" xfId="21972"/>
    <cellStyle name="Input 7 4 4 3 2" xfId="38212"/>
    <cellStyle name="Input 7 4 4 4" xfId="18324"/>
    <cellStyle name="Input 7 4 5" xfId="27963"/>
    <cellStyle name="Input 7 4 5 2" xfId="43938"/>
    <cellStyle name="Input 7 4 6" xfId="20616"/>
    <cellStyle name="Input 7 4 6 2" xfId="36988"/>
    <cellStyle name="Input 7 4 7" xfId="12654"/>
    <cellStyle name="Input 7 5" xfId="3990"/>
    <cellStyle name="Input 7 5 2" xfId="3991"/>
    <cellStyle name="Input 7 5 2 2" xfId="33011"/>
    <cellStyle name="Input 7 5 2 2 2" xfId="48722"/>
    <cellStyle name="Input 7 5 2 3" xfId="24410"/>
    <cellStyle name="Input 7 5 2 3 2" xfId="40518"/>
    <cellStyle name="Input 7 5 2 4" xfId="10881"/>
    <cellStyle name="Input 7 5 3" xfId="3992"/>
    <cellStyle name="Input 7 5 3 2" xfId="30041"/>
    <cellStyle name="Input 7 5 3 2 2" xfId="45864"/>
    <cellStyle name="Input 7 5 3 3" xfId="22141"/>
    <cellStyle name="Input 7 5 3 3 2" xfId="38361"/>
    <cellStyle name="Input 7 5 3 4" xfId="11772"/>
    <cellStyle name="Input 7 5 4" xfId="28236"/>
    <cellStyle name="Input 7 5 4 2" xfId="44191"/>
    <cellStyle name="Input 7 5 5" xfId="20773"/>
    <cellStyle name="Input 7 5 5 2" xfId="37125"/>
    <cellStyle name="Input 7 5 6" xfId="16662"/>
    <cellStyle name="Input 7 6" xfId="3993"/>
    <cellStyle name="Input 7 6 2" xfId="3994"/>
    <cellStyle name="Input 7 6 2 2" xfId="33473"/>
    <cellStyle name="Input 7 6 2 2 2" xfId="49184"/>
    <cellStyle name="Input 7 6 2 3" xfId="24768"/>
    <cellStyle name="Input 7 6 2 3 2" xfId="40876"/>
    <cellStyle name="Input 7 6 2 4" xfId="17153"/>
    <cellStyle name="Input 7 6 2 5" xfId="12869"/>
    <cellStyle name="Input 7 6 3" xfId="3995"/>
    <cellStyle name="Input 7 6 3 2" xfId="31285"/>
    <cellStyle name="Input 7 6 3 2 2" xfId="47065"/>
    <cellStyle name="Input 7 6 3 3" xfId="23118"/>
    <cellStyle name="Input 7 6 3 3 2" xfId="39295"/>
    <cellStyle name="Input 7 6 3 4" xfId="15174"/>
    <cellStyle name="Input 7 6 3 5" xfId="14626"/>
    <cellStyle name="Input 7 6 4" xfId="26524"/>
    <cellStyle name="Input 7 6 4 2" xfId="42568"/>
    <cellStyle name="Input 7 6 5" xfId="19491"/>
    <cellStyle name="Input 7 6 5 2" xfId="35932"/>
    <cellStyle name="Input 7 6 6" xfId="10769"/>
    <cellStyle name="Input 7 6 7" xfId="15701"/>
    <cellStyle name="Input 7 7" xfId="3996"/>
    <cellStyle name="Input 7 7 2" xfId="30684"/>
    <cellStyle name="Input 7 7 2 2" xfId="46485"/>
    <cellStyle name="Input 7 7 3" xfId="22645"/>
    <cellStyle name="Input 7 7 3 2" xfId="38843"/>
    <cellStyle name="Input 7 7 4" xfId="14888"/>
    <cellStyle name="Input 7 8" xfId="25944"/>
    <cellStyle name="Input 7 8 2" xfId="42031"/>
    <cellStyle name="Input 7 9" xfId="19027"/>
    <cellStyle name="Input 7 9 2" xfId="35511"/>
    <cellStyle name="Input 8" xfId="3997"/>
    <cellStyle name="Input 8 2" xfId="3998"/>
    <cellStyle name="Input 8 2 2" xfId="3999"/>
    <cellStyle name="Input 8 2 2 2" xfId="31840"/>
    <cellStyle name="Input 8 2 2 2 2" xfId="47597"/>
    <cellStyle name="Input 8 2 2 3" xfId="23557"/>
    <cellStyle name="Input 8 2 2 3 2" xfId="39711"/>
    <cellStyle name="Input 8 2 2 4" xfId="13766"/>
    <cellStyle name="Input 8 2 3" xfId="4000"/>
    <cellStyle name="Input 8 2 3 2" xfId="30480"/>
    <cellStyle name="Input 8 2 3 2 2" xfId="46281"/>
    <cellStyle name="Input 8 2 3 3" xfId="22487"/>
    <cellStyle name="Input 8 2 3 3 2" xfId="38685"/>
    <cellStyle name="Input 8 2 3 4" xfId="11702"/>
    <cellStyle name="Input 8 2 4" xfId="4001"/>
    <cellStyle name="Input 8 2 4 2" xfId="28862"/>
    <cellStyle name="Input 8 2 4 2 2" xfId="44751"/>
    <cellStyle name="Input 8 2 4 3" xfId="21280"/>
    <cellStyle name="Input 8 2 4 3 2" xfId="37566"/>
    <cellStyle name="Input 8 2 4 4" xfId="11239"/>
    <cellStyle name="Input 8 2 5" xfId="27071"/>
    <cellStyle name="Input 8 2 5 2" xfId="43092"/>
    <cellStyle name="Input 8 2 6" xfId="19924"/>
    <cellStyle name="Input 8 2 6 2" xfId="36342"/>
    <cellStyle name="Input 8 2 7" xfId="18154"/>
    <cellStyle name="Input 8 3" xfId="4002"/>
    <cellStyle name="Input 8 3 2" xfId="4003"/>
    <cellStyle name="Input 8 3 2 2" xfId="32372"/>
    <cellStyle name="Input 8 3 2 2 2" xfId="48105"/>
    <cellStyle name="Input 8 3 2 3" xfId="23965"/>
    <cellStyle name="Input 8 3 2 3 2" xfId="40095"/>
    <cellStyle name="Input 8 3 2 4" xfId="13625"/>
    <cellStyle name="Input 8 3 3" xfId="4004"/>
    <cellStyle name="Input 8 3 3 2" xfId="34199"/>
    <cellStyle name="Input 8 3 3 2 2" xfId="49910"/>
    <cellStyle name="Input 8 3 3 3" xfId="25301"/>
    <cellStyle name="Input 8 3 3 3 2" xfId="41409"/>
    <cellStyle name="Input 8 3 3 4" xfId="18848"/>
    <cellStyle name="Input 8 3 4" xfId="4005"/>
    <cellStyle name="Input 8 3 4 2" xfId="29377"/>
    <cellStyle name="Input 8 3 4 2 2" xfId="45242"/>
    <cellStyle name="Input 8 3 4 3" xfId="21673"/>
    <cellStyle name="Input 8 3 4 3 2" xfId="37935"/>
    <cellStyle name="Input 8 3 4 4" xfId="16332"/>
    <cellStyle name="Input 8 3 5" xfId="27586"/>
    <cellStyle name="Input 8 3 5 2" xfId="43583"/>
    <cellStyle name="Input 8 3 6" xfId="20317"/>
    <cellStyle name="Input 8 3 6 2" xfId="36711"/>
    <cellStyle name="Input 8 3 7" xfId="15968"/>
    <cellStyle name="Input 8 4" xfId="4006"/>
    <cellStyle name="Input 8 4 2" xfId="4007"/>
    <cellStyle name="Input 8 4 2 2" xfId="33007"/>
    <cellStyle name="Input 8 4 2 2 2" xfId="48718"/>
    <cellStyle name="Input 8 4 2 3" xfId="24407"/>
    <cellStyle name="Input 8 4 2 3 2" xfId="40515"/>
    <cellStyle name="Input 8 4 2 4" xfId="10448"/>
    <cellStyle name="Input 8 4 3" xfId="4008"/>
    <cellStyle name="Input 8 4 3 2" xfId="30037"/>
    <cellStyle name="Input 8 4 3 2 2" xfId="45860"/>
    <cellStyle name="Input 8 4 3 3" xfId="22138"/>
    <cellStyle name="Input 8 4 3 3 2" xfId="38358"/>
    <cellStyle name="Input 8 4 3 4" xfId="16609"/>
    <cellStyle name="Input 8 4 4" xfId="28232"/>
    <cellStyle name="Input 8 4 4 2" xfId="44187"/>
    <cellStyle name="Input 8 4 5" xfId="20770"/>
    <cellStyle name="Input 8 4 5 2" xfId="37122"/>
    <cellStyle name="Input 8 4 6" xfId="15110"/>
    <cellStyle name="Input 8 5" xfId="4009"/>
    <cellStyle name="Input 8 5 2" xfId="4010"/>
    <cellStyle name="Input 8 5 2 2" xfId="33844"/>
    <cellStyle name="Input 8 5 2 2 2" xfId="49555"/>
    <cellStyle name="Input 8 5 2 3" xfId="25038"/>
    <cellStyle name="Input 8 5 2 3 2" xfId="41146"/>
    <cellStyle name="Input 8 5 2 4" xfId="17453"/>
    <cellStyle name="Input 8 5 3" xfId="4011"/>
    <cellStyle name="Input 8 5 3 2" xfId="31281"/>
    <cellStyle name="Input 8 5 3 2 2" xfId="47061"/>
    <cellStyle name="Input 8 5 3 3" xfId="23115"/>
    <cellStyle name="Input 8 5 3 3 2" xfId="39292"/>
    <cellStyle name="Input 8 5 3 4" xfId="17223"/>
    <cellStyle name="Input 8 5 4" xfId="26520"/>
    <cellStyle name="Input 8 5 4 2" xfId="42564"/>
    <cellStyle name="Input 8 5 5" xfId="19488"/>
    <cellStyle name="Input 8 5 5 2" xfId="35929"/>
    <cellStyle name="Input 8 5 6" xfId="17991"/>
    <cellStyle name="Input 8 6" xfId="4012"/>
    <cellStyle name="Input 8 6 2" xfId="30680"/>
    <cellStyle name="Input 8 6 2 2" xfId="46481"/>
    <cellStyle name="Input 8 6 3" xfId="22642"/>
    <cellStyle name="Input 8 6 3 2" xfId="38840"/>
    <cellStyle name="Input 8 6 4" xfId="12916"/>
    <cellStyle name="Input 8 7" xfId="25940"/>
    <cellStyle name="Input 8 7 2" xfId="42027"/>
    <cellStyle name="Input 8 8" xfId="19024"/>
    <cellStyle name="Input 8 8 2" xfId="35508"/>
    <cellStyle name="Input 8 9" xfId="13755"/>
    <cellStyle name="Input 9" xfId="4013"/>
    <cellStyle name="Input 9 10" xfId="14032"/>
    <cellStyle name="Input 9 2" xfId="4014"/>
    <cellStyle name="Input 9 2 2" xfId="4015"/>
    <cellStyle name="Input 9 2 2 2" xfId="32008"/>
    <cellStyle name="Input 9 2 2 2 2" xfId="47765"/>
    <cellStyle name="Input 9 2 2 3" xfId="23688"/>
    <cellStyle name="Input 9 2 2 3 2" xfId="39842"/>
    <cellStyle name="Input 9 2 2 4" xfId="15827"/>
    <cellStyle name="Input 9 2 2 5" xfId="14902"/>
    <cellStyle name="Input 9 2 3" xfId="4016"/>
    <cellStyle name="Input 9 2 3 2" xfId="34568"/>
    <cellStyle name="Input 9 2 3 2 2" xfId="50279"/>
    <cellStyle name="Input 9 2 3 3" xfId="25564"/>
    <cellStyle name="Input 9 2 3 3 2" xfId="41672"/>
    <cellStyle name="Input 9 2 3 4" xfId="18176"/>
    <cellStyle name="Input 9 2 3 5" xfId="35097"/>
    <cellStyle name="Input 9 2 4" xfId="4017"/>
    <cellStyle name="Input 9 2 4 2" xfId="29030"/>
    <cellStyle name="Input 9 2 4 2 2" xfId="44919"/>
    <cellStyle name="Input 9 2 4 3" xfId="21411"/>
    <cellStyle name="Input 9 2 4 3 2" xfId="37697"/>
    <cellStyle name="Input 9 2 4 4" xfId="13138"/>
    <cellStyle name="Input 9 2 4 5" xfId="15478"/>
    <cellStyle name="Input 9 2 5" xfId="27239"/>
    <cellStyle name="Input 9 2 5 2" xfId="43260"/>
    <cellStyle name="Input 9 2 6" xfId="20055"/>
    <cellStyle name="Input 9 2 6 2" xfId="36473"/>
    <cellStyle name="Input 9 2 7" xfId="11491"/>
    <cellStyle name="Input 9 2 8" xfId="16395"/>
    <cellStyle name="Input 9 3" xfId="4018"/>
    <cellStyle name="Input 9 3 2" xfId="4019"/>
    <cellStyle name="Input 9 3 2 2" xfId="32233"/>
    <cellStyle name="Input 9 3 2 2 2" xfId="47985"/>
    <cellStyle name="Input 9 3 2 3" xfId="23864"/>
    <cellStyle name="Input 9 3 2 3 2" xfId="40013"/>
    <cellStyle name="Input 9 3 2 4" xfId="17901"/>
    <cellStyle name="Input 9 3 3" xfId="4020"/>
    <cellStyle name="Input 9 3 3 2" xfId="34309"/>
    <cellStyle name="Input 9 3 3 2 2" xfId="50020"/>
    <cellStyle name="Input 9 3 3 3" xfId="25381"/>
    <cellStyle name="Input 9 3 3 3 2" xfId="41489"/>
    <cellStyle name="Input 9 3 3 4" xfId="34838"/>
    <cellStyle name="Input 9 3 4" xfId="4021"/>
    <cellStyle name="Input 9 3 4 2" xfId="29246"/>
    <cellStyle name="Input 9 3 4 2 2" xfId="45130"/>
    <cellStyle name="Input 9 3 4 3" xfId="21579"/>
    <cellStyle name="Input 9 3 4 3 2" xfId="37860"/>
    <cellStyle name="Input 9 3 4 4" xfId="12832"/>
    <cellStyle name="Input 9 3 5" xfId="27455"/>
    <cellStyle name="Input 9 3 5 2" xfId="43471"/>
    <cellStyle name="Input 9 3 6" xfId="20223"/>
    <cellStyle name="Input 9 3 6 2" xfId="36636"/>
    <cellStyle name="Input 9 3 7" xfId="13055"/>
    <cellStyle name="Input 9 4" xfId="4022"/>
    <cellStyle name="Input 9 4 2" xfId="4023"/>
    <cellStyle name="Input 9 4 2 2" xfId="32539"/>
    <cellStyle name="Input 9 4 2 2 2" xfId="48271"/>
    <cellStyle name="Input 9 4 2 3" xfId="24095"/>
    <cellStyle name="Input 9 4 2 3 2" xfId="40224"/>
    <cellStyle name="Input 9 4 2 4" xfId="12493"/>
    <cellStyle name="Input 9 4 3" xfId="4024"/>
    <cellStyle name="Input 9 4 3 2" xfId="33602"/>
    <cellStyle name="Input 9 4 3 2 2" xfId="49313"/>
    <cellStyle name="Input 9 4 3 3" xfId="24866"/>
    <cellStyle name="Input 9 4 3 3 2" xfId="40974"/>
    <cellStyle name="Input 9 4 3 4" xfId="14941"/>
    <cellStyle name="Input 9 4 4" xfId="4025"/>
    <cellStyle name="Input 9 4 4 2" xfId="29544"/>
    <cellStyle name="Input 9 4 4 2 2" xfId="45408"/>
    <cellStyle name="Input 9 4 4 3" xfId="21803"/>
    <cellStyle name="Input 9 4 4 3 2" xfId="38064"/>
    <cellStyle name="Input 9 4 4 4" xfId="15068"/>
    <cellStyle name="Input 9 4 5" xfId="27753"/>
    <cellStyle name="Input 9 4 5 2" xfId="43749"/>
    <cellStyle name="Input 9 4 6" xfId="20447"/>
    <cellStyle name="Input 9 4 6 2" xfId="36840"/>
    <cellStyle name="Input 9 4 7" xfId="11545"/>
    <cellStyle name="Input 9 5" xfId="4026"/>
    <cellStyle name="Input 9 5 2" xfId="4027"/>
    <cellStyle name="Input 9 5 2 2" xfId="33176"/>
    <cellStyle name="Input 9 5 2 2 2" xfId="48887"/>
    <cellStyle name="Input 9 5 2 3" xfId="24538"/>
    <cellStyle name="Input 9 5 2 3 2" xfId="40646"/>
    <cellStyle name="Input 9 5 2 4" xfId="16452"/>
    <cellStyle name="Input 9 5 3" xfId="4028"/>
    <cellStyle name="Input 9 5 3 2" xfId="30206"/>
    <cellStyle name="Input 9 5 3 2 2" xfId="46028"/>
    <cellStyle name="Input 9 5 3 3" xfId="22270"/>
    <cellStyle name="Input 9 5 3 3 2" xfId="38489"/>
    <cellStyle name="Input 9 5 3 4" xfId="17355"/>
    <cellStyle name="Input 9 5 4" xfId="28401"/>
    <cellStyle name="Input 9 5 4 2" xfId="44355"/>
    <cellStyle name="Input 9 5 5" xfId="20902"/>
    <cellStyle name="Input 9 5 5 2" xfId="37253"/>
    <cellStyle name="Input 9 5 6" xfId="10642"/>
    <cellStyle name="Input 9 6" xfId="4029"/>
    <cellStyle name="Input 9 6 2" xfId="4030"/>
    <cellStyle name="Input 9 6 2 2" xfId="34538"/>
    <cellStyle name="Input 9 6 2 2 2" xfId="50249"/>
    <cellStyle name="Input 9 6 2 3" xfId="25542"/>
    <cellStyle name="Input 9 6 2 3 2" xfId="41650"/>
    <cellStyle name="Input 9 6 2 4" xfId="18147"/>
    <cellStyle name="Input 9 6 2 5" xfId="35067"/>
    <cellStyle name="Input 9 6 3" xfId="4031"/>
    <cellStyle name="Input 9 6 3 2" xfId="31450"/>
    <cellStyle name="Input 9 6 3 2 2" xfId="47229"/>
    <cellStyle name="Input 9 6 3 3" xfId="23247"/>
    <cellStyle name="Input 9 6 3 3 2" xfId="39423"/>
    <cellStyle name="Input 9 6 3 4" xfId="15320"/>
    <cellStyle name="Input 9 6 3 5" xfId="11526"/>
    <cellStyle name="Input 9 6 4" xfId="26689"/>
    <cellStyle name="Input 9 6 4 2" xfId="42732"/>
    <cellStyle name="Input 9 6 5" xfId="19620"/>
    <cellStyle name="Input 9 6 5 2" xfId="36060"/>
    <cellStyle name="Input 9 6 6" xfId="10915"/>
    <cellStyle name="Input 9 6 7" xfId="15023"/>
    <cellStyle name="Input 9 7" xfId="4032"/>
    <cellStyle name="Input 9 7 2" xfId="30849"/>
    <cellStyle name="Input 9 7 2 2" xfId="46650"/>
    <cellStyle name="Input 9 7 3" xfId="22774"/>
    <cellStyle name="Input 9 7 3 2" xfId="38972"/>
    <cellStyle name="Input 9 7 4" xfId="15112"/>
    <cellStyle name="Input 9 8" xfId="26109"/>
    <cellStyle name="Input 9 8 2" xfId="42195"/>
    <cellStyle name="Input 9 9" xfId="19156"/>
    <cellStyle name="Input 9 9 2" xfId="35639"/>
    <cellStyle name="Linked Cell 2" xfId="4033"/>
    <cellStyle name="Linked Cell 2 2" xfId="4034"/>
    <cellStyle name="Linked Cell 2 3" xfId="4035"/>
    <cellStyle name="Linked Cell 2 3 2" xfId="10529"/>
    <cellStyle name="Linked Cell 3" xfId="4036"/>
    <cellStyle name="Linked Cell 4" xfId="4037"/>
    <cellStyle name="Linked Cell 4 2" xfId="4038"/>
    <cellStyle name="Linked Cell 4 2 2" xfId="4039"/>
    <cellStyle name="Linked Cell 4 2 3" xfId="4040"/>
    <cellStyle name="Linked Cell 4 2 3 2" xfId="11035"/>
    <cellStyle name="Linked Cell 5" xfId="4041"/>
    <cellStyle name="Linked Cell 6" xfId="9679"/>
    <cellStyle name="Linked Cell 7" xfId="9680"/>
    <cellStyle name="Neutral 2" xfId="4042"/>
    <cellStyle name="Neutral 2 2" xfId="4043"/>
    <cellStyle name="Neutral 2 3" xfId="4044"/>
    <cellStyle name="Neutral 2 3 2" xfId="10530"/>
    <cellStyle name="Neutral 3" xfId="4045"/>
    <cellStyle name="Neutral 4" xfId="4046"/>
    <cellStyle name="Neutral 4 2" xfId="4047"/>
    <cellStyle name="Neutral 4 2 2" xfId="4048"/>
    <cellStyle name="Neutral 4 2 3" xfId="4049"/>
    <cellStyle name="Neutral 4 2 3 2" xfId="11060"/>
    <cellStyle name="Neutral 5" xfId="4050"/>
    <cellStyle name="Neutral 6" xfId="9681"/>
    <cellStyle name="Neutral 7" xfId="9682"/>
    <cellStyle name="Normal" xfId="0" builtinId="0"/>
    <cellStyle name="Normal 10" xfId="4"/>
    <cellStyle name="Normal 10 2" xfId="4051"/>
    <cellStyle name="Normal 11" xfId="4052"/>
    <cellStyle name="Normal 11 10" xfId="52094"/>
    <cellStyle name="Normal 11 2" xfId="4053"/>
    <cellStyle name="Normal 11 2 2" xfId="4054"/>
    <cellStyle name="Normal 11 2 2 2" xfId="18791"/>
    <cellStyle name="Normal 11 2 2 2 2" xfId="32223"/>
    <cellStyle name="Normal 11 2 2 2 2 2" xfId="52095"/>
    <cellStyle name="Normal 11 2 2 2 2 2 2" xfId="52096"/>
    <cellStyle name="Normal 11 2 2 2 2 3" xfId="52097"/>
    <cellStyle name="Normal 11 2 2 2 3" xfId="52098"/>
    <cellStyle name="Normal 11 2 2 2 3 2" xfId="52099"/>
    <cellStyle name="Normal 11 2 2 2 4" xfId="52100"/>
    <cellStyle name="Normal 11 2 2 3" xfId="23857"/>
    <cellStyle name="Normal 11 2 2 3 2" xfId="52101"/>
    <cellStyle name="Normal 11 2 2 3 2 2" xfId="52102"/>
    <cellStyle name="Normal 11 2 2 3 3" xfId="52103"/>
    <cellStyle name="Normal 11 2 2 4" xfId="52104"/>
    <cellStyle name="Normal 11 2 2 4 2" xfId="52105"/>
    <cellStyle name="Normal 11 2 2 5" xfId="52106"/>
    <cellStyle name="Normal 11 2 3" xfId="4055"/>
    <cellStyle name="Normal 11 2 3 2" xfId="18657"/>
    <cellStyle name="Normal 11 2 3 2 2" xfId="29238"/>
    <cellStyle name="Normal 11 2 3 2 2 2" xfId="52107"/>
    <cellStyle name="Normal 11 2 3 2 2 2 2" xfId="52108"/>
    <cellStyle name="Normal 11 2 3 2 2 3" xfId="52109"/>
    <cellStyle name="Normal 11 2 3 2 3" xfId="52110"/>
    <cellStyle name="Normal 11 2 3 2 3 2" xfId="52111"/>
    <cellStyle name="Normal 11 2 3 2 4" xfId="52112"/>
    <cellStyle name="Normal 11 2 3 3" xfId="21574"/>
    <cellStyle name="Normal 11 2 3 3 2" xfId="52113"/>
    <cellStyle name="Normal 11 2 3 3 2 2" xfId="52114"/>
    <cellStyle name="Normal 11 2 3 3 3" xfId="52115"/>
    <cellStyle name="Normal 11 2 3 4" xfId="52116"/>
    <cellStyle name="Normal 11 2 3 4 2" xfId="52117"/>
    <cellStyle name="Normal 11 2 3 5" xfId="52118"/>
    <cellStyle name="Normal 11 2 4" xfId="18499"/>
    <cellStyle name="Normal 11 2 4 2" xfId="27447"/>
    <cellStyle name="Normal 11 2 4 2 2" xfId="52119"/>
    <cellStyle name="Normal 11 2 4 2 2 2" xfId="52120"/>
    <cellStyle name="Normal 11 2 4 2 3" xfId="52121"/>
    <cellStyle name="Normal 11 2 4 3" xfId="52122"/>
    <cellStyle name="Normal 11 2 4 3 2" xfId="52123"/>
    <cellStyle name="Normal 11 2 4 4" xfId="52124"/>
    <cellStyle name="Normal 11 2 5" xfId="20218"/>
    <cellStyle name="Normal 11 2 5 2" xfId="52125"/>
    <cellStyle name="Normal 11 2 5 2 2" xfId="52126"/>
    <cellStyle name="Normal 11 2 5 3" xfId="52127"/>
    <cellStyle name="Normal 11 2 6" xfId="52128"/>
    <cellStyle name="Normal 11 2 6 2" xfId="52129"/>
    <cellStyle name="Normal 11 2 7" xfId="52130"/>
    <cellStyle name="Normal 11 3" xfId="4056"/>
    <cellStyle name="Normal 11 3 2" xfId="4057"/>
    <cellStyle name="Normal 11 3 2 2" xfId="18833"/>
    <cellStyle name="Normal 11 3 2 2 2" xfId="32747"/>
    <cellStyle name="Normal 11 3 2 2 2 2" xfId="52131"/>
    <cellStyle name="Normal 11 3 2 2 2 2 2" xfId="52132"/>
    <cellStyle name="Normal 11 3 2 2 2 3" xfId="52133"/>
    <cellStyle name="Normal 11 3 2 2 3" xfId="52134"/>
    <cellStyle name="Normal 11 3 2 2 3 2" xfId="52135"/>
    <cellStyle name="Normal 11 3 2 2 4" xfId="52136"/>
    <cellStyle name="Normal 11 3 2 3" xfId="24262"/>
    <cellStyle name="Normal 11 3 2 3 2" xfId="52137"/>
    <cellStyle name="Normal 11 3 2 3 2 2" xfId="52138"/>
    <cellStyle name="Normal 11 3 2 3 3" xfId="52139"/>
    <cellStyle name="Normal 11 3 2 4" xfId="52140"/>
    <cellStyle name="Normal 11 3 2 4 2" xfId="52141"/>
    <cellStyle name="Normal 11 3 2 5" xfId="52142"/>
    <cellStyle name="Normal 11 3 3" xfId="4058"/>
    <cellStyle name="Normal 11 3 3 2" xfId="18701"/>
    <cellStyle name="Normal 11 3 3 2 2" xfId="29752"/>
    <cellStyle name="Normal 11 3 3 2 2 2" xfId="52143"/>
    <cellStyle name="Normal 11 3 3 2 2 2 2" xfId="52144"/>
    <cellStyle name="Normal 11 3 3 2 2 3" xfId="52145"/>
    <cellStyle name="Normal 11 3 3 2 3" xfId="52146"/>
    <cellStyle name="Normal 11 3 3 2 3 2" xfId="52147"/>
    <cellStyle name="Normal 11 3 3 2 4" xfId="52148"/>
    <cellStyle name="Normal 11 3 3 3" xfId="21970"/>
    <cellStyle name="Normal 11 3 3 3 2" xfId="52149"/>
    <cellStyle name="Normal 11 3 3 3 2 2" xfId="52150"/>
    <cellStyle name="Normal 11 3 3 3 3" xfId="52151"/>
    <cellStyle name="Normal 11 3 3 4" xfId="52152"/>
    <cellStyle name="Normal 11 3 3 4 2" xfId="52153"/>
    <cellStyle name="Normal 11 3 3 5" xfId="52154"/>
    <cellStyle name="Normal 11 3 4" xfId="18541"/>
    <cellStyle name="Normal 11 3 4 2" xfId="27961"/>
    <cellStyle name="Normal 11 3 4 2 2" xfId="52155"/>
    <cellStyle name="Normal 11 3 4 2 2 2" xfId="52156"/>
    <cellStyle name="Normal 11 3 4 2 3" xfId="52157"/>
    <cellStyle name="Normal 11 3 4 3" xfId="52158"/>
    <cellStyle name="Normal 11 3 4 3 2" xfId="52159"/>
    <cellStyle name="Normal 11 3 4 4" xfId="52160"/>
    <cellStyle name="Normal 11 3 5" xfId="20614"/>
    <cellStyle name="Normal 11 3 5 2" xfId="52161"/>
    <cellStyle name="Normal 11 3 5 2 2" xfId="52162"/>
    <cellStyle name="Normal 11 3 5 3" xfId="52163"/>
    <cellStyle name="Normal 11 3 6" xfId="52164"/>
    <cellStyle name="Normal 11 3 6 2" xfId="52165"/>
    <cellStyle name="Normal 11 3 7" xfId="52166"/>
    <cellStyle name="Normal 11 4" xfId="4059"/>
    <cellStyle name="Normal 11 4 2" xfId="4060"/>
    <cellStyle name="Normal 11 4 2 2" xfId="18743"/>
    <cellStyle name="Normal 11 4 2 2 2" xfId="30421"/>
    <cellStyle name="Normal 11 4 2 2 2 2" xfId="52167"/>
    <cellStyle name="Normal 11 4 2 2 2 2 2" xfId="52168"/>
    <cellStyle name="Normal 11 4 2 2 2 3" xfId="52169"/>
    <cellStyle name="Normal 11 4 2 2 3" xfId="52170"/>
    <cellStyle name="Normal 11 4 2 2 3 2" xfId="52171"/>
    <cellStyle name="Normal 11 4 2 2 4" xfId="52172"/>
    <cellStyle name="Normal 11 4 2 3" xfId="22443"/>
    <cellStyle name="Normal 11 4 2 3 2" xfId="52173"/>
    <cellStyle name="Normal 11 4 2 3 2 2" xfId="52174"/>
    <cellStyle name="Normal 11 4 2 3 3" xfId="52175"/>
    <cellStyle name="Normal 11 4 2 4" xfId="52176"/>
    <cellStyle name="Normal 11 4 2 4 2" xfId="52177"/>
    <cellStyle name="Normal 11 4 2 5" xfId="52178"/>
    <cellStyle name="Normal 11 4 3" xfId="18583"/>
    <cellStyle name="Normal 11 4 3 2" xfId="28611"/>
    <cellStyle name="Normal 11 4 3 2 2" xfId="52179"/>
    <cellStyle name="Normal 11 4 3 2 2 2" xfId="52180"/>
    <cellStyle name="Normal 11 4 3 2 3" xfId="52181"/>
    <cellStyle name="Normal 11 4 3 3" xfId="52182"/>
    <cellStyle name="Normal 11 4 3 3 2" xfId="52183"/>
    <cellStyle name="Normal 11 4 3 4" xfId="52184"/>
    <cellStyle name="Normal 11 4 4" xfId="21071"/>
    <cellStyle name="Normal 11 4 4 2" xfId="52185"/>
    <cellStyle name="Normal 11 4 4 2 2" xfId="52186"/>
    <cellStyle name="Normal 11 4 4 3" xfId="52187"/>
    <cellStyle name="Normal 11 4 5" xfId="52188"/>
    <cellStyle name="Normal 11 4 5 2" xfId="52189"/>
    <cellStyle name="Normal 11 4 6" xfId="52190"/>
    <cellStyle name="Normal 11 5" xfId="4061"/>
    <cellStyle name="Normal 11 5 2" xfId="4062"/>
    <cellStyle name="Normal 11 5 2 2" xfId="18786"/>
    <cellStyle name="Normal 11 5 2 2 2" xfId="31658"/>
    <cellStyle name="Normal 11 5 2 2 2 2" xfId="52191"/>
    <cellStyle name="Normal 11 5 2 2 2 2 2" xfId="52192"/>
    <cellStyle name="Normal 11 5 2 2 2 3" xfId="52193"/>
    <cellStyle name="Normal 11 5 2 2 3" xfId="52194"/>
    <cellStyle name="Normal 11 5 2 2 3 2" xfId="52195"/>
    <cellStyle name="Normal 11 5 2 2 4" xfId="52196"/>
    <cellStyle name="Normal 11 5 2 3" xfId="23414"/>
    <cellStyle name="Normal 11 5 2 3 2" xfId="52197"/>
    <cellStyle name="Normal 11 5 2 3 2 2" xfId="52198"/>
    <cellStyle name="Normal 11 5 2 3 3" xfId="52199"/>
    <cellStyle name="Normal 11 5 2 4" xfId="15514"/>
    <cellStyle name="Normal 11 5 2 4 2" xfId="52200"/>
    <cellStyle name="Normal 11 5 2 5" xfId="52201"/>
    <cellStyle name="Normal 11 5 3" xfId="18494"/>
    <cellStyle name="Normal 11 5 3 2" xfId="26897"/>
    <cellStyle name="Normal 11 5 3 2 2" xfId="52202"/>
    <cellStyle name="Normal 11 5 3 2 2 2" xfId="52203"/>
    <cellStyle name="Normal 11 5 3 2 3" xfId="52204"/>
    <cellStyle name="Normal 11 5 3 3" xfId="52205"/>
    <cellStyle name="Normal 11 5 3 3 2" xfId="52206"/>
    <cellStyle name="Normal 11 5 3 4" xfId="52207"/>
    <cellStyle name="Normal 11 5 4" xfId="19787"/>
    <cellStyle name="Normal 11 5 4 2" xfId="52208"/>
    <cellStyle name="Normal 11 5 4 2 2" xfId="52209"/>
    <cellStyle name="Normal 11 5 4 3" xfId="52210"/>
    <cellStyle name="Normal 11 5 5" xfId="11172"/>
    <cellStyle name="Normal 11 5 5 2" xfId="52211"/>
    <cellStyle name="Normal 11 5 6" xfId="52212"/>
    <cellStyle name="Normal 11 6" xfId="4063"/>
    <cellStyle name="Normal 11 6 2" xfId="18652"/>
    <cellStyle name="Normal 11 6 2 2" xfId="28688"/>
    <cellStyle name="Normal 11 6 2 2 2" xfId="52213"/>
    <cellStyle name="Normal 11 6 2 2 2 2" xfId="52214"/>
    <cellStyle name="Normal 11 6 2 2 3" xfId="52215"/>
    <cellStyle name="Normal 11 6 2 3" xfId="52216"/>
    <cellStyle name="Normal 11 6 2 3 2" xfId="52217"/>
    <cellStyle name="Normal 11 6 2 4" xfId="52218"/>
    <cellStyle name="Normal 11 6 3" xfId="21143"/>
    <cellStyle name="Normal 11 6 3 2" xfId="52219"/>
    <cellStyle name="Normal 11 6 3 2 2" xfId="52220"/>
    <cellStyle name="Normal 11 6 3 3" xfId="52221"/>
    <cellStyle name="Normal 11 6 4" xfId="12831"/>
    <cellStyle name="Normal 11 6 4 2" xfId="52222"/>
    <cellStyle name="Normal 11 6 5" xfId="52223"/>
    <cellStyle name="Normal 11 7" xfId="18450"/>
    <cellStyle name="Normal 11 7 2" xfId="26317"/>
    <cellStyle name="Normal 11 7 2 2" xfId="52224"/>
    <cellStyle name="Normal 11 7 2 2 2" xfId="52225"/>
    <cellStyle name="Normal 11 7 2 3" xfId="52226"/>
    <cellStyle name="Normal 11 7 3" xfId="52227"/>
    <cellStyle name="Normal 11 7 3 2" xfId="52228"/>
    <cellStyle name="Normal 11 7 4" xfId="52229"/>
    <cellStyle name="Normal 11 8" xfId="19323"/>
    <cellStyle name="Normal 11 8 2" xfId="52230"/>
    <cellStyle name="Normal 11 8 2 2" xfId="52231"/>
    <cellStyle name="Normal 11 8 3" xfId="52232"/>
    <cellStyle name="Normal 11 9" xfId="52233"/>
    <cellStyle name="Normal 11 9 2" xfId="52234"/>
    <cellStyle name="Normal 12" xfId="4064"/>
    <cellStyle name="Normal 12 2" xfId="4065"/>
    <cellStyle name="Normal 12 2 2" xfId="12760"/>
    <cellStyle name="Normal 12 3" xfId="4066"/>
    <cellStyle name="Normal 13" xfId="4067"/>
    <cellStyle name="Normal 14" xfId="4068"/>
    <cellStyle name="Normal 15" xfId="4069"/>
    <cellStyle name="Normal 16" xfId="4070"/>
    <cellStyle name="Normal 17" xfId="4071"/>
    <cellStyle name="Normal 18" xfId="4072"/>
    <cellStyle name="Normal 19" xfId="9683"/>
    <cellStyle name="Normal 19 2" xfId="18834"/>
    <cellStyle name="Normal 19 2 2" xfId="52235"/>
    <cellStyle name="Normal 19 2 2 2" xfId="52236"/>
    <cellStyle name="Normal 19 2 3" xfId="52237"/>
    <cellStyle name="Normal 19 3" xfId="18837"/>
    <cellStyle name="Normal 19 4" xfId="18409"/>
    <cellStyle name="Normal 19 4 2" xfId="52238"/>
    <cellStyle name="Normal 19 5" xfId="52239"/>
    <cellStyle name="Normal 2" xfId="3"/>
    <cellStyle name="Normal 2 10" xfId="4073"/>
    <cellStyle name="Normal 2 10 10" xfId="52240"/>
    <cellStyle name="Normal 2 10 2" xfId="4074"/>
    <cellStyle name="Normal 2 10 2 2" xfId="4075"/>
    <cellStyle name="Normal 2 10 2 2 2" xfId="18789"/>
    <cellStyle name="Normal 2 10 2 2 2 2" xfId="32115"/>
    <cellStyle name="Normal 2 10 2 2 2 2 2" xfId="52241"/>
    <cellStyle name="Normal 2 10 2 2 2 2 2 2" xfId="52242"/>
    <cellStyle name="Normal 2 10 2 2 2 2 3" xfId="52243"/>
    <cellStyle name="Normal 2 10 2 2 2 3" xfId="52244"/>
    <cellStyle name="Normal 2 10 2 2 2 3 2" xfId="52245"/>
    <cellStyle name="Normal 2 10 2 2 2 4" xfId="52246"/>
    <cellStyle name="Normal 2 10 2 2 3" xfId="23770"/>
    <cellStyle name="Normal 2 10 2 2 3 2" xfId="52247"/>
    <cellStyle name="Normal 2 10 2 2 3 2 2" xfId="52248"/>
    <cellStyle name="Normal 2 10 2 2 3 3" xfId="52249"/>
    <cellStyle name="Normal 2 10 2 2 4" xfId="52250"/>
    <cellStyle name="Normal 2 10 2 2 4 2" xfId="52251"/>
    <cellStyle name="Normal 2 10 2 2 5" xfId="52252"/>
    <cellStyle name="Normal 2 10 2 3" xfId="4076"/>
    <cellStyle name="Normal 2 10 2 3 2" xfId="18655"/>
    <cellStyle name="Normal 2 10 2 3 2 2" xfId="29136"/>
    <cellStyle name="Normal 2 10 2 3 2 2 2" xfId="52253"/>
    <cellStyle name="Normal 2 10 2 3 2 2 2 2" xfId="52254"/>
    <cellStyle name="Normal 2 10 2 3 2 2 3" xfId="52255"/>
    <cellStyle name="Normal 2 10 2 3 2 3" xfId="52256"/>
    <cellStyle name="Normal 2 10 2 3 2 3 2" xfId="52257"/>
    <cellStyle name="Normal 2 10 2 3 2 4" xfId="52258"/>
    <cellStyle name="Normal 2 10 2 3 3" xfId="21493"/>
    <cellStyle name="Normal 2 10 2 3 3 2" xfId="52259"/>
    <cellStyle name="Normal 2 10 2 3 3 2 2" xfId="52260"/>
    <cellStyle name="Normal 2 10 2 3 3 3" xfId="52261"/>
    <cellStyle name="Normal 2 10 2 3 4" xfId="52262"/>
    <cellStyle name="Normal 2 10 2 3 4 2" xfId="52263"/>
    <cellStyle name="Normal 2 10 2 3 5" xfId="52264"/>
    <cellStyle name="Normal 2 10 2 4" xfId="18497"/>
    <cellStyle name="Normal 2 10 2 4 2" xfId="27345"/>
    <cellStyle name="Normal 2 10 2 4 2 2" xfId="52265"/>
    <cellStyle name="Normal 2 10 2 4 2 2 2" xfId="52266"/>
    <cellStyle name="Normal 2 10 2 4 2 3" xfId="52267"/>
    <cellStyle name="Normal 2 10 2 4 3" xfId="52268"/>
    <cellStyle name="Normal 2 10 2 4 3 2" xfId="52269"/>
    <cellStyle name="Normal 2 10 2 4 4" xfId="52270"/>
    <cellStyle name="Normal 2 10 2 5" xfId="20137"/>
    <cellStyle name="Normal 2 10 2 5 2" xfId="52271"/>
    <cellStyle name="Normal 2 10 2 5 2 2" xfId="52272"/>
    <cellStyle name="Normal 2 10 2 5 3" xfId="52273"/>
    <cellStyle name="Normal 2 10 2 6" xfId="52274"/>
    <cellStyle name="Normal 2 10 2 6 2" xfId="52275"/>
    <cellStyle name="Normal 2 10 2 7" xfId="52276"/>
    <cellStyle name="Normal 2 10 3" xfId="4077"/>
    <cellStyle name="Normal 2 10 3 2" xfId="4078"/>
    <cellStyle name="Normal 2 10 3 2 2" xfId="18815"/>
    <cellStyle name="Normal 2 10 3 2 2 2" xfId="32553"/>
    <cellStyle name="Normal 2 10 3 2 2 2 2" xfId="52277"/>
    <cellStyle name="Normal 2 10 3 2 2 2 2 2" xfId="52278"/>
    <cellStyle name="Normal 2 10 3 2 2 2 3" xfId="52279"/>
    <cellStyle name="Normal 2 10 3 2 2 3" xfId="52280"/>
    <cellStyle name="Normal 2 10 3 2 2 3 2" xfId="52281"/>
    <cellStyle name="Normal 2 10 3 2 2 4" xfId="52282"/>
    <cellStyle name="Normal 2 10 3 2 3" xfId="24106"/>
    <cellStyle name="Normal 2 10 3 2 3 2" xfId="52283"/>
    <cellStyle name="Normal 2 10 3 2 3 2 2" xfId="52284"/>
    <cellStyle name="Normal 2 10 3 2 3 3" xfId="52285"/>
    <cellStyle name="Normal 2 10 3 2 4" xfId="52286"/>
    <cellStyle name="Normal 2 10 3 2 4 2" xfId="52287"/>
    <cellStyle name="Normal 2 10 3 2 5" xfId="52288"/>
    <cellStyle name="Normal 2 10 3 3" xfId="4079"/>
    <cellStyle name="Normal 2 10 3 3 2" xfId="18683"/>
    <cellStyle name="Normal 2 10 3 3 2 2" xfId="29558"/>
    <cellStyle name="Normal 2 10 3 3 2 2 2" xfId="52289"/>
    <cellStyle name="Normal 2 10 3 3 2 2 2 2" xfId="52290"/>
    <cellStyle name="Normal 2 10 3 3 2 2 3" xfId="52291"/>
    <cellStyle name="Normal 2 10 3 3 2 3" xfId="52292"/>
    <cellStyle name="Normal 2 10 3 3 2 3 2" xfId="52293"/>
    <cellStyle name="Normal 2 10 3 3 2 4" xfId="52294"/>
    <cellStyle name="Normal 2 10 3 3 3" xfId="21814"/>
    <cellStyle name="Normal 2 10 3 3 3 2" xfId="52295"/>
    <cellStyle name="Normal 2 10 3 3 3 2 2" xfId="52296"/>
    <cellStyle name="Normal 2 10 3 3 3 3" xfId="52297"/>
    <cellStyle name="Normal 2 10 3 3 4" xfId="52298"/>
    <cellStyle name="Normal 2 10 3 3 4 2" xfId="52299"/>
    <cellStyle name="Normal 2 10 3 3 5" xfId="52300"/>
    <cellStyle name="Normal 2 10 3 4" xfId="18523"/>
    <cellStyle name="Normal 2 10 3 4 2" xfId="27767"/>
    <cellStyle name="Normal 2 10 3 4 2 2" xfId="52301"/>
    <cellStyle name="Normal 2 10 3 4 2 2 2" xfId="52302"/>
    <cellStyle name="Normal 2 10 3 4 2 3" xfId="52303"/>
    <cellStyle name="Normal 2 10 3 4 3" xfId="52304"/>
    <cellStyle name="Normal 2 10 3 4 3 2" xfId="52305"/>
    <cellStyle name="Normal 2 10 3 4 4" xfId="52306"/>
    <cellStyle name="Normal 2 10 3 5" xfId="20458"/>
    <cellStyle name="Normal 2 10 3 5 2" xfId="52307"/>
    <cellStyle name="Normal 2 10 3 5 2 2" xfId="52308"/>
    <cellStyle name="Normal 2 10 3 5 3" xfId="52309"/>
    <cellStyle name="Normal 2 10 3 6" xfId="52310"/>
    <cellStyle name="Normal 2 10 3 6 2" xfId="52311"/>
    <cellStyle name="Normal 2 10 3 7" xfId="52312"/>
    <cellStyle name="Normal 2 10 4" xfId="4080"/>
    <cellStyle name="Normal 2 10 4 2" xfId="4081"/>
    <cellStyle name="Normal 2 10 4 2 2" xfId="18725"/>
    <cellStyle name="Normal 2 10 4 2 2 2" xfId="30220"/>
    <cellStyle name="Normal 2 10 4 2 2 2 2" xfId="52313"/>
    <cellStyle name="Normal 2 10 4 2 2 2 2 2" xfId="52314"/>
    <cellStyle name="Normal 2 10 4 2 2 2 3" xfId="52315"/>
    <cellStyle name="Normal 2 10 4 2 2 3" xfId="52316"/>
    <cellStyle name="Normal 2 10 4 2 2 3 2" xfId="52317"/>
    <cellStyle name="Normal 2 10 4 2 2 4" xfId="52318"/>
    <cellStyle name="Normal 2 10 4 2 3" xfId="22281"/>
    <cellStyle name="Normal 2 10 4 2 3 2" xfId="52319"/>
    <cellStyle name="Normal 2 10 4 2 3 2 2" xfId="52320"/>
    <cellStyle name="Normal 2 10 4 2 3 3" xfId="52321"/>
    <cellStyle name="Normal 2 10 4 2 4" xfId="52322"/>
    <cellStyle name="Normal 2 10 4 2 4 2" xfId="52323"/>
    <cellStyle name="Normal 2 10 4 2 5" xfId="52324"/>
    <cellStyle name="Normal 2 10 4 3" xfId="18565"/>
    <cellStyle name="Normal 2 10 4 3 2" xfId="28415"/>
    <cellStyle name="Normal 2 10 4 3 2 2" xfId="52325"/>
    <cellStyle name="Normal 2 10 4 3 2 2 2" xfId="52326"/>
    <cellStyle name="Normal 2 10 4 3 2 3" xfId="52327"/>
    <cellStyle name="Normal 2 10 4 3 3" xfId="52328"/>
    <cellStyle name="Normal 2 10 4 3 3 2" xfId="52329"/>
    <cellStyle name="Normal 2 10 4 3 4" xfId="52330"/>
    <cellStyle name="Normal 2 10 4 4" xfId="20913"/>
    <cellStyle name="Normal 2 10 4 4 2" xfId="52331"/>
    <cellStyle name="Normal 2 10 4 4 2 2" xfId="52332"/>
    <cellStyle name="Normal 2 10 4 4 3" xfId="52333"/>
    <cellStyle name="Normal 2 10 4 5" xfId="52334"/>
    <cellStyle name="Normal 2 10 4 5 2" xfId="52335"/>
    <cellStyle name="Normal 2 10 4 6" xfId="52336"/>
    <cellStyle name="Normal 2 10 5" xfId="4082"/>
    <cellStyle name="Normal 2 10 5 2" xfId="4083"/>
    <cellStyle name="Normal 2 10 5 2 2" xfId="18768"/>
    <cellStyle name="Normal 2 10 5 2 2 2" xfId="31464"/>
    <cellStyle name="Normal 2 10 5 2 2 2 2" xfId="52337"/>
    <cellStyle name="Normal 2 10 5 2 2 2 2 2" xfId="52338"/>
    <cellStyle name="Normal 2 10 5 2 2 2 3" xfId="52339"/>
    <cellStyle name="Normal 2 10 5 2 2 3" xfId="52340"/>
    <cellStyle name="Normal 2 10 5 2 2 3 2" xfId="52341"/>
    <cellStyle name="Normal 2 10 5 2 2 4" xfId="52342"/>
    <cellStyle name="Normal 2 10 5 2 3" xfId="23258"/>
    <cellStyle name="Normal 2 10 5 2 3 2" xfId="52343"/>
    <cellStyle name="Normal 2 10 5 2 3 2 2" xfId="52344"/>
    <cellStyle name="Normal 2 10 5 2 3 3" xfId="52345"/>
    <cellStyle name="Normal 2 10 5 2 4" xfId="15334"/>
    <cellStyle name="Normal 2 10 5 2 4 2" xfId="52346"/>
    <cellStyle name="Normal 2 10 5 2 5" xfId="52347"/>
    <cellStyle name="Normal 2 10 5 3" xfId="18476"/>
    <cellStyle name="Normal 2 10 5 3 2" xfId="26703"/>
    <cellStyle name="Normal 2 10 5 3 2 2" xfId="52348"/>
    <cellStyle name="Normal 2 10 5 3 2 2 2" xfId="52349"/>
    <cellStyle name="Normal 2 10 5 3 2 3" xfId="52350"/>
    <cellStyle name="Normal 2 10 5 3 3" xfId="52351"/>
    <cellStyle name="Normal 2 10 5 3 3 2" xfId="52352"/>
    <cellStyle name="Normal 2 10 5 3 4" xfId="52353"/>
    <cellStyle name="Normal 2 10 5 4" xfId="19631"/>
    <cellStyle name="Normal 2 10 5 4 2" xfId="52354"/>
    <cellStyle name="Normal 2 10 5 4 2 2" xfId="52355"/>
    <cellStyle name="Normal 2 10 5 4 3" xfId="52356"/>
    <cellStyle name="Normal 2 10 5 5" xfId="10932"/>
    <cellStyle name="Normal 2 10 5 5 2" xfId="52357"/>
    <cellStyle name="Normal 2 10 5 6" xfId="52358"/>
    <cellStyle name="Normal 2 10 6" xfId="4084"/>
    <cellStyle name="Normal 2 10 6 2" xfId="18634"/>
    <cellStyle name="Normal 2 10 6 2 2" xfId="28670"/>
    <cellStyle name="Normal 2 10 6 2 2 2" xfId="52359"/>
    <cellStyle name="Normal 2 10 6 2 2 2 2" xfId="52360"/>
    <cellStyle name="Normal 2 10 6 2 2 3" xfId="52361"/>
    <cellStyle name="Normal 2 10 6 2 3" xfId="52362"/>
    <cellStyle name="Normal 2 10 6 2 3 2" xfId="52363"/>
    <cellStyle name="Normal 2 10 6 2 4" xfId="52364"/>
    <cellStyle name="Normal 2 10 6 3" xfId="21125"/>
    <cellStyle name="Normal 2 10 6 3 2" xfId="52365"/>
    <cellStyle name="Normal 2 10 6 3 2 2" xfId="52366"/>
    <cellStyle name="Normal 2 10 6 3 3" xfId="52367"/>
    <cellStyle name="Normal 2 10 6 4" xfId="12814"/>
    <cellStyle name="Normal 2 10 6 4 2" xfId="52368"/>
    <cellStyle name="Normal 2 10 6 5" xfId="52369"/>
    <cellStyle name="Normal 2 10 7" xfId="18432"/>
    <cellStyle name="Normal 2 10 7 2" xfId="26123"/>
    <cellStyle name="Normal 2 10 7 2 2" xfId="52370"/>
    <cellStyle name="Normal 2 10 7 2 2 2" xfId="52371"/>
    <cellStyle name="Normal 2 10 7 2 3" xfId="52372"/>
    <cellStyle name="Normal 2 10 7 3" xfId="52373"/>
    <cellStyle name="Normal 2 10 7 3 2" xfId="52374"/>
    <cellStyle name="Normal 2 10 7 4" xfId="52375"/>
    <cellStyle name="Normal 2 10 8" xfId="19167"/>
    <cellStyle name="Normal 2 10 8 2" xfId="52376"/>
    <cellStyle name="Normal 2 10 8 2 2" xfId="52377"/>
    <cellStyle name="Normal 2 10 8 3" xfId="52378"/>
    <cellStyle name="Normal 2 10 9" xfId="52379"/>
    <cellStyle name="Normal 2 10 9 2" xfId="52380"/>
    <cellStyle name="Normal 2 11" xfId="4085"/>
    <cellStyle name="Normal 2 11 2" xfId="4086"/>
    <cellStyle name="Normal 2 11 2 2" xfId="4087"/>
    <cellStyle name="Normal 2 11 2 2 2" xfId="18817"/>
    <cellStyle name="Normal 2 11 2 2 2 2" xfId="32555"/>
    <cellStyle name="Normal 2 11 2 2 2 2 2" xfId="52381"/>
    <cellStyle name="Normal 2 11 2 2 2 2 2 2" xfId="52382"/>
    <cellStyle name="Normal 2 11 2 2 2 2 3" xfId="52383"/>
    <cellStyle name="Normal 2 11 2 2 2 3" xfId="52384"/>
    <cellStyle name="Normal 2 11 2 2 2 3 2" xfId="52385"/>
    <cellStyle name="Normal 2 11 2 2 2 4" xfId="52386"/>
    <cellStyle name="Normal 2 11 2 2 3" xfId="24108"/>
    <cellStyle name="Normal 2 11 2 2 3 2" xfId="52387"/>
    <cellStyle name="Normal 2 11 2 2 3 2 2" xfId="52388"/>
    <cellStyle name="Normal 2 11 2 2 3 3" xfId="52389"/>
    <cellStyle name="Normal 2 11 2 2 4" xfId="52390"/>
    <cellStyle name="Normal 2 11 2 2 4 2" xfId="52391"/>
    <cellStyle name="Normal 2 11 2 2 5" xfId="52392"/>
    <cellStyle name="Normal 2 11 2 3" xfId="4088"/>
    <cellStyle name="Normal 2 11 2 3 2" xfId="18685"/>
    <cellStyle name="Normal 2 11 2 3 2 2" xfId="29560"/>
    <cellStyle name="Normal 2 11 2 3 2 2 2" xfId="52393"/>
    <cellStyle name="Normal 2 11 2 3 2 2 2 2" xfId="52394"/>
    <cellStyle name="Normal 2 11 2 3 2 2 3" xfId="52395"/>
    <cellStyle name="Normal 2 11 2 3 2 3" xfId="52396"/>
    <cellStyle name="Normal 2 11 2 3 2 3 2" xfId="52397"/>
    <cellStyle name="Normal 2 11 2 3 2 4" xfId="52398"/>
    <cellStyle name="Normal 2 11 2 3 3" xfId="21816"/>
    <cellStyle name="Normal 2 11 2 3 3 2" xfId="52399"/>
    <cellStyle name="Normal 2 11 2 3 3 2 2" xfId="52400"/>
    <cellStyle name="Normal 2 11 2 3 3 3" xfId="52401"/>
    <cellStyle name="Normal 2 11 2 3 4" xfId="52402"/>
    <cellStyle name="Normal 2 11 2 3 4 2" xfId="52403"/>
    <cellStyle name="Normal 2 11 2 3 5" xfId="52404"/>
    <cellStyle name="Normal 2 11 2 4" xfId="18525"/>
    <cellStyle name="Normal 2 11 2 4 2" xfId="27769"/>
    <cellStyle name="Normal 2 11 2 4 2 2" xfId="52405"/>
    <cellStyle name="Normal 2 11 2 4 2 2 2" xfId="52406"/>
    <cellStyle name="Normal 2 11 2 4 2 3" xfId="52407"/>
    <cellStyle name="Normal 2 11 2 4 3" xfId="52408"/>
    <cellStyle name="Normal 2 11 2 4 3 2" xfId="52409"/>
    <cellStyle name="Normal 2 11 2 4 4" xfId="52410"/>
    <cellStyle name="Normal 2 11 2 5" xfId="20460"/>
    <cellStyle name="Normal 2 11 2 5 2" xfId="52411"/>
    <cellStyle name="Normal 2 11 2 5 2 2" xfId="52412"/>
    <cellStyle name="Normal 2 11 2 5 3" xfId="52413"/>
    <cellStyle name="Normal 2 11 2 6" xfId="52414"/>
    <cellStyle name="Normal 2 11 2 6 2" xfId="52415"/>
    <cellStyle name="Normal 2 11 2 7" xfId="52416"/>
    <cellStyle name="Normal 2 11 3" xfId="4089"/>
    <cellStyle name="Normal 2 11 3 2" xfId="4090"/>
    <cellStyle name="Normal 2 11 3 2 2" xfId="18727"/>
    <cellStyle name="Normal 2 11 3 2 2 2" xfId="30222"/>
    <cellStyle name="Normal 2 11 3 2 2 2 2" xfId="52417"/>
    <cellStyle name="Normal 2 11 3 2 2 2 2 2" xfId="52418"/>
    <cellStyle name="Normal 2 11 3 2 2 2 3" xfId="52419"/>
    <cellStyle name="Normal 2 11 3 2 2 3" xfId="52420"/>
    <cellStyle name="Normal 2 11 3 2 2 3 2" xfId="52421"/>
    <cellStyle name="Normal 2 11 3 2 2 4" xfId="52422"/>
    <cellStyle name="Normal 2 11 3 2 3" xfId="22283"/>
    <cellStyle name="Normal 2 11 3 2 3 2" xfId="52423"/>
    <cellStyle name="Normal 2 11 3 2 3 2 2" xfId="52424"/>
    <cellStyle name="Normal 2 11 3 2 3 3" xfId="52425"/>
    <cellStyle name="Normal 2 11 3 2 4" xfId="52426"/>
    <cellStyle name="Normal 2 11 3 2 4 2" xfId="52427"/>
    <cellStyle name="Normal 2 11 3 2 5" xfId="52428"/>
    <cellStyle name="Normal 2 11 3 3" xfId="18567"/>
    <cellStyle name="Normal 2 11 3 3 2" xfId="28417"/>
    <cellStyle name="Normal 2 11 3 3 2 2" xfId="52429"/>
    <cellStyle name="Normal 2 11 3 3 2 2 2" xfId="52430"/>
    <cellStyle name="Normal 2 11 3 3 2 3" xfId="52431"/>
    <cellStyle name="Normal 2 11 3 3 3" xfId="52432"/>
    <cellStyle name="Normal 2 11 3 3 3 2" xfId="52433"/>
    <cellStyle name="Normal 2 11 3 3 4" xfId="52434"/>
    <cellStyle name="Normal 2 11 3 4" xfId="20915"/>
    <cellStyle name="Normal 2 11 3 4 2" xfId="52435"/>
    <cellStyle name="Normal 2 11 3 4 2 2" xfId="52436"/>
    <cellStyle name="Normal 2 11 3 4 3" xfId="52437"/>
    <cellStyle name="Normal 2 11 3 5" xfId="52438"/>
    <cellStyle name="Normal 2 11 3 5 2" xfId="52439"/>
    <cellStyle name="Normal 2 11 3 6" xfId="52440"/>
    <cellStyle name="Normal 2 11 4" xfId="4091"/>
    <cellStyle name="Normal 2 11 4 2" xfId="4092"/>
    <cellStyle name="Normal 2 11 4 2 2" xfId="18770"/>
    <cellStyle name="Normal 2 11 4 2 2 2" xfId="31466"/>
    <cellStyle name="Normal 2 11 4 2 2 2 2" xfId="52441"/>
    <cellStyle name="Normal 2 11 4 2 2 2 2 2" xfId="52442"/>
    <cellStyle name="Normal 2 11 4 2 2 2 3" xfId="52443"/>
    <cellStyle name="Normal 2 11 4 2 2 3" xfId="52444"/>
    <cellStyle name="Normal 2 11 4 2 2 3 2" xfId="52445"/>
    <cellStyle name="Normal 2 11 4 2 2 4" xfId="52446"/>
    <cellStyle name="Normal 2 11 4 2 3" xfId="23260"/>
    <cellStyle name="Normal 2 11 4 2 3 2" xfId="52447"/>
    <cellStyle name="Normal 2 11 4 2 3 2 2" xfId="52448"/>
    <cellStyle name="Normal 2 11 4 2 3 3" xfId="52449"/>
    <cellStyle name="Normal 2 11 4 2 4" xfId="52450"/>
    <cellStyle name="Normal 2 11 4 2 4 2" xfId="52451"/>
    <cellStyle name="Normal 2 11 4 2 5" xfId="52452"/>
    <cellStyle name="Normal 2 11 4 3" xfId="18478"/>
    <cellStyle name="Normal 2 11 4 3 2" xfId="26705"/>
    <cellStyle name="Normal 2 11 4 3 2 2" xfId="52453"/>
    <cellStyle name="Normal 2 11 4 3 2 2 2" xfId="52454"/>
    <cellStyle name="Normal 2 11 4 3 2 3" xfId="52455"/>
    <cellStyle name="Normal 2 11 4 3 3" xfId="52456"/>
    <cellStyle name="Normal 2 11 4 3 3 2" xfId="52457"/>
    <cellStyle name="Normal 2 11 4 3 4" xfId="52458"/>
    <cellStyle name="Normal 2 11 4 4" xfId="19633"/>
    <cellStyle name="Normal 2 11 4 4 2" xfId="52459"/>
    <cellStyle name="Normal 2 11 4 4 2 2" xfId="52460"/>
    <cellStyle name="Normal 2 11 4 4 3" xfId="52461"/>
    <cellStyle name="Normal 2 11 4 5" xfId="52462"/>
    <cellStyle name="Normal 2 11 4 5 2" xfId="52463"/>
    <cellStyle name="Normal 2 11 4 6" xfId="52464"/>
    <cellStyle name="Normal 2 11 5" xfId="4093"/>
    <cellStyle name="Normal 2 11 5 2" xfId="18636"/>
    <cellStyle name="Normal 2 11 5 2 2" xfId="28672"/>
    <cellStyle name="Normal 2 11 5 2 2 2" xfId="52465"/>
    <cellStyle name="Normal 2 11 5 2 2 2 2" xfId="52466"/>
    <cellStyle name="Normal 2 11 5 2 2 3" xfId="52467"/>
    <cellStyle name="Normal 2 11 5 2 3" xfId="52468"/>
    <cellStyle name="Normal 2 11 5 2 3 2" xfId="52469"/>
    <cellStyle name="Normal 2 11 5 2 4" xfId="52470"/>
    <cellStyle name="Normal 2 11 5 3" xfId="21127"/>
    <cellStyle name="Normal 2 11 5 3 2" xfId="52471"/>
    <cellStyle name="Normal 2 11 5 3 2 2" xfId="52472"/>
    <cellStyle name="Normal 2 11 5 3 3" xfId="52473"/>
    <cellStyle name="Normal 2 11 5 4" xfId="52474"/>
    <cellStyle name="Normal 2 11 5 4 2" xfId="52475"/>
    <cellStyle name="Normal 2 11 5 5" xfId="52476"/>
    <cellStyle name="Normal 2 11 6" xfId="18434"/>
    <cellStyle name="Normal 2 11 6 2" xfId="26125"/>
    <cellStyle name="Normal 2 11 6 2 2" xfId="52477"/>
    <cellStyle name="Normal 2 11 6 2 2 2" xfId="52478"/>
    <cellStyle name="Normal 2 11 6 2 3" xfId="52479"/>
    <cellStyle name="Normal 2 11 6 3" xfId="52480"/>
    <cellStyle name="Normal 2 11 6 3 2" xfId="52481"/>
    <cellStyle name="Normal 2 11 6 4" xfId="52482"/>
    <cellStyle name="Normal 2 11 7" xfId="19169"/>
    <cellStyle name="Normal 2 11 7 2" xfId="52483"/>
    <cellStyle name="Normal 2 11 7 2 2" xfId="52484"/>
    <cellStyle name="Normal 2 11 7 3" xfId="52485"/>
    <cellStyle name="Normal 2 11 8" xfId="52486"/>
    <cellStyle name="Normal 2 11 8 2" xfId="52487"/>
    <cellStyle name="Normal 2 11 9" xfId="52488"/>
    <cellStyle name="Normal 2 12" xfId="4094"/>
    <cellStyle name="Normal 2 12 2" xfId="4095"/>
    <cellStyle name="Normal 2 12 2 2" xfId="18746"/>
    <cellStyle name="Normal 2 12 2 2 2" xfId="31086"/>
    <cellStyle name="Normal 2 12 2 2 2 2" xfId="52489"/>
    <cellStyle name="Normal 2 12 2 2 2 2 2" xfId="52490"/>
    <cellStyle name="Normal 2 12 2 2 2 3" xfId="52491"/>
    <cellStyle name="Normal 2 12 2 2 3" xfId="52492"/>
    <cellStyle name="Normal 2 12 2 2 3 2" xfId="52493"/>
    <cellStyle name="Normal 2 12 2 2 4" xfId="52494"/>
    <cellStyle name="Normal 2 12 2 3" xfId="22959"/>
    <cellStyle name="Normal 2 12 2 3 2" xfId="52495"/>
    <cellStyle name="Normal 2 12 2 3 2 2" xfId="52496"/>
    <cellStyle name="Normal 2 12 2 3 3" xfId="52497"/>
    <cellStyle name="Normal 2 12 2 4" xfId="14997"/>
    <cellStyle name="Normal 2 12 2 4 2" xfId="52498"/>
    <cellStyle name="Normal 2 12 2 5" xfId="52499"/>
    <cellStyle name="Normal 2 12 3" xfId="4096"/>
    <cellStyle name="Normal 2 12 3 2" xfId="18599"/>
    <cellStyle name="Normal 2 12 3 2 2" xfId="28634"/>
    <cellStyle name="Normal 2 12 3 2 2 2" xfId="52500"/>
    <cellStyle name="Normal 2 12 3 2 2 2 2" xfId="52501"/>
    <cellStyle name="Normal 2 12 3 2 2 3" xfId="52502"/>
    <cellStyle name="Normal 2 12 3 2 3" xfId="52503"/>
    <cellStyle name="Normal 2 12 3 2 3 2" xfId="52504"/>
    <cellStyle name="Normal 2 12 3 2 4" xfId="52505"/>
    <cellStyle name="Normal 2 12 3 3" xfId="21091"/>
    <cellStyle name="Normal 2 12 3 3 2" xfId="52506"/>
    <cellStyle name="Normal 2 12 3 3 2 2" xfId="52507"/>
    <cellStyle name="Normal 2 12 3 3 3" xfId="52508"/>
    <cellStyle name="Normal 2 12 3 4" xfId="12783"/>
    <cellStyle name="Normal 2 12 3 4 2" xfId="52509"/>
    <cellStyle name="Normal 2 12 3 5" xfId="52510"/>
    <cellStyle name="Normal 2 12 4" xfId="18454"/>
    <cellStyle name="Normal 2 12 4 2" xfId="26339"/>
    <cellStyle name="Normal 2 12 4 2 2" xfId="52511"/>
    <cellStyle name="Normal 2 12 4 2 2 2" xfId="52512"/>
    <cellStyle name="Normal 2 12 4 2 3" xfId="52513"/>
    <cellStyle name="Normal 2 12 4 3" xfId="52514"/>
    <cellStyle name="Normal 2 12 4 3 2" xfId="52515"/>
    <cellStyle name="Normal 2 12 4 4" xfId="52516"/>
    <cellStyle name="Normal 2 12 5" xfId="19342"/>
    <cellStyle name="Normal 2 12 5 2" xfId="52517"/>
    <cellStyle name="Normal 2 12 5 2 2" xfId="52518"/>
    <cellStyle name="Normal 2 12 5 3" xfId="52519"/>
    <cellStyle name="Normal 2 12 6" xfId="10560"/>
    <cellStyle name="Normal 2 12 6 2" xfId="52520"/>
    <cellStyle name="Normal 2 12 7" xfId="52521"/>
    <cellStyle name="Normal 2 13" xfId="4097"/>
    <cellStyle name="Normal 2 13 2" xfId="4098"/>
    <cellStyle name="Normal 2 13 2 2" xfId="18793"/>
    <cellStyle name="Normal 2 13 2 2 2" xfId="32259"/>
    <cellStyle name="Normal 2 13 2 2 2 2" xfId="52522"/>
    <cellStyle name="Normal 2 13 2 2 2 2 2" xfId="52523"/>
    <cellStyle name="Normal 2 13 2 2 2 3" xfId="52524"/>
    <cellStyle name="Normal 2 13 2 2 3" xfId="52525"/>
    <cellStyle name="Normal 2 13 2 2 3 2" xfId="52526"/>
    <cellStyle name="Normal 2 13 2 2 4" xfId="52527"/>
    <cellStyle name="Normal 2 13 2 3" xfId="23887"/>
    <cellStyle name="Normal 2 13 2 3 2" xfId="52528"/>
    <cellStyle name="Normal 2 13 2 3 2 2" xfId="52529"/>
    <cellStyle name="Normal 2 13 2 3 3" xfId="52530"/>
    <cellStyle name="Normal 2 13 2 4" xfId="52531"/>
    <cellStyle name="Normal 2 13 2 4 2" xfId="52532"/>
    <cellStyle name="Normal 2 13 2 5" xfId="52533"/>
    <cellStyle name="Normal 2 13 3" xfId="4099"/>
    <cellStyle name="Normal 2 13 3 2" xfId="18661"/>
    <cellStyle name="Normal 2 13 3 2 2" xfId="29264"/>
    <cellStyle name="Normal 2 13 3 2 2 2" xfId="52534"/>
    <cellStyle name="Normal 2 13 3 2 2 2 2" xfId="52535"/>
    <cellStyle name="Normal 2 13 3 2 2 3" xfId="52536"/>
    <cellStyle name="Normal 2 13 3 2 3" xfId="52537"/>
    <cellStyle name="Normal 2 13 3 2 3 2" xfId="52538"/>
    <cellStyle name="Normal 2 13 3 2 4" xfId="52539"/>
    <cellStyle name="Normal 2 13 3 3" xfId="21595"/>
    <cellStyle name="Normal 2 13 3 3 2" xfId="52540"/>
    <cellStyle name="Normal 2 13 3 3 2 2" xfId="52541"/>
    <cellStyle name="Normal 2 13 3 3 3" xfId="52542"/>
    <cellStyle name="Normal 2 13 3 4" xfId="52543"/>
    <cellStyle name="Normal 2 13 3 4 2" xfId="52544"/>
    <cellStyle name="Normal 2 13 3 5" xfId="52545"/>
    <cellStyle name="Normal 2 13 4" xfId="18501"/>
    <cellStyle name="Normal 2 13 4 2" xfId="27473"/>
    <cellStyle name="Normal 2 13 4 2 2" xfId="52546"/>
    <cellStyle name="Normal 2 13 4 2 2 2" xfId="52547"/>
    <cellStyle name="Normal 2 13 4 2 3" xfId="52548"/>
    <cellStyle name="Normal 2 13 4 3" xfId="52549"/>
    <cellStyle name="Normal 2 13 4 3 2" xfId="52550"/>
    <cellStyle name="Normal 2 13 4 4" xfId="52551"/>
    <cellStyle name="Normal 2 13 5" xfId="20239"/>
    <cellStyle name="Normal 2 13 5 2" xfId="52552"/>
    <cellStyle name="Normal 2 13 5 2 2" xfId="52553"/>
    <cellStyle name="Normal 2 13 5 3" xfId="52554"/>
    <cellStyle name="Normal 2 13 6" xfId="52555"/>
    <cellStyle name="Normal 2 13 6 2" xfId="52556"/>
    <cellStyle name="Normal 2 13 7" xfId="52557"/>
    <cellStyle name="Normal 2 14" xfId="4100"/>
    <cellStyle name="Normal 2 14 2" xfId="4101"/>
    <cellStyle name="Normal 2 14 2 2" xfId="18702"/>
    <cellStyle name="Normal 2 14 2 2 2" xfId="29838"/>
    <cellStyle name="Normal 2 14 2 2 2 2" xfId="52558"/>
    <cellStyle name="Normal 2 14 2 2 2 2 2" xfId="52559"/>
    <cellStyle name="Normal 2 14 2 2 2 3" xfId="52560"/>
    <cellStyle name="Normal 2 14 2 2 3" xfId="52561"/>
    <cellStyle name="Normal 2 14 2 2 3 2" xfId="52562"/>
    <cellStyle name="Normal 2 14 2 2 4" xfId="52563"/>
    <cellStyle name="Normal 2 14 2 3" xfId="21978"/>
    <cellStyle name="Normal 2 14 2 3 2" xfId="52564"/>
    <cellStyle name="Normal 2 14 2 3 2 2" xfId="52565"/>
    <cellStyle name="Normal 2 14 2 3 3" xfId="52566"/>
    <cellStyle name="Normal 2 14 2 4" xfId="52567"/>
    <cellStyle name="Normal 2 14 2 4 2" xfId="52568"/>
    <cellStyle name="Normal 2 14 2 5" xfId="52569"/>
    <cellStyle name="Normal 2 14 3" xfId="18542"/>
    <cellStyle name="Normal 2 14 3 2" xfId="28045"/>
    <cellStyle name="Normal 2 14 3 2 2" xfId="52570"/>
    <cellStyle name="Normal 2 14 3 2 2 2" xfId="52571"/>
    <cellStyle name="Normal 2 14 3 2 3" xfId="52572"/>
    <cellStyle name="Normal 2 14 3 3" xfId="52573"/>
    <cellStyle name="Normal 2 14 3 3 2" xfId="52574"/>
    <cellStyle name="Normal 2 14 3 4" xfId="52575"/>
    <cellStyle name="Normal 2 14 4" xfId="20620"/>
    <cellStyle name="Normal 2 14 4 2" xfId="52576"/>
    <cellStyle name="Normal 2 14 4 2 2" xfId="52577"/>
    <cellStyle name="Normal 2 14 4 3" xfId="52578"/>
    <cellStyle name="Normal 2 14 5" xfId="52579"/>
    <cellStyle name="Normal 2 14 5 2" xfId="52580"/>
    <cellStyle name="Normal 2 14 6" xfId="52581"/>
    <cellStyle name="Normal 2 15" xfId="4102"/>
    <cellStyle name="Normal 2 15 2" xfId="10493"/>
    <cellStyle name="Normal 2 16" xfId="9684"/>
    <cellStyle name="Normal 2 16 2" xfId="25760"/>
    <cellStyle name="Normal 2 16 2 2" xfId="52582"/>
    <cellStyle name="Normal 2 16 2 2 2" xfId="52583"/>
    <cellStyle name="Normal 2 16 2 3" xfId="52584"/>
    <cellStyle name="Normal 2 16 3" xfId="18878"/>
    <cellStyle name="Normal 2 16 3 2" xfId="52585"/>
    <cellStyle name="Normal 2 16 3 2 2" xfId="52586"/>
    <cellStyle name="Normal 2 16 3 3" xfId="52587"/>
    <cellStyle name="Normal 2 16 4" xfId="52588"/>
    <cellStyle name="Normal 2 16 4 2" xfId="52589"/>
    <cellStyle name="Normal 2 16 5" xfId="52590"/>
    <cellStyle name="Normal 2 17" xfId="52591"/>
    <cellStyle name="Normal 2 17 2" xfId="52592"/>
    <cellStyle name="Normal 2 18" xfId="52593"/>
    <cellStyle name="Normal 2 19" xfId="52594"/>
    <cellStyle name="Normal 2 2" xfId="4103"/>
    <cellStyle name="Normal 2 2 2" xfId="4104"/>
    <cellStyle name="Normal 2 2 3" xfId="4105"/>
    <cellStyle name="Normal 2 2 4" xfId="4106"/>
    <cellStyle name="Normal 2 2 4 2" xfId="4107"/>
    <cellStyle name="Normal 2 2 4 2 2" xfId="18745"/>
    <cellStyle name="Normal 2 2 4 2 2 2" xfId="31074"/>
    <cellStyle name="Normal 2 2 4 2 2 2 2" xfId="52595"/>
    <cellStyle name="Normal 2 2 4 2 2 2 2 2" xfId="52596"/>
    <cellStyle name="Normal 2 2 4 2 2 2 3" xfId="52597"/>
    <cellStyle name="Normal 2 2 4 2 2 3" xfId="52598"/>
    <cellStyle name="Normal 2 2 4 2 2 3 2" xfId="52599"/>
    <cellStyle name="Normal 2 2 4 2 2 4" xfId="52600"/>
    <cellStyle name="Normal 2 2 4 2 3" xfId="22949"/>
    <cellStyle name="Normal 2 2 4 2 3 2" xfId="52601"/>
    <cellStyle name="Normal 2 2 4 2 3 2 2" xfId="52602"/>
    <cellStyle name="Normal 2 2 4 2 3 3" xfId="52603"/>
    <cellStyle name="Normal 2 2 4 2 4" xfId="14985"/>
    <cellStyle name="Normal 2 2 4 2 4 2" xfId="52604"/>
    <cellStyle name="Normal 2 2 4 2 5" xfId="52605"/>
    <cellStyle name="Normal 2 2 4 3" xfId="18453"/>
    <cellStyle name="Normal 2 2 4 3 2" xfId="26327"/>
    <cellStyle name="Normal 2 2 4 3 2 2" xfId="52606"/>
    <cellStyle name="Normal 2 2 4 3 2 2 2" xfId="52607"/>
    <cellStyle name="Normal 2 2 4 3 2 3" xfId="52608"/>
    <cellStyle name="Normal 2 2 4 3 3" xfId="52609"/>
    <cellStyle name="Normal 2 2 4 3 3 2" xfId="52610"/>
    <cellStyle name="Normal 2 2 4 3 4" xfId="52611"/>
    <cellStyle name="Normal 2 2 4 4" xfId="19332"/>
    <cellStyle name="Normal 2 2 4 4 2" xfId="52612"/>
    <cellStyle name="Normal 2 2 4 4 2 2" xfId="52613"/>
    <cellStyle name="Normal 2 2 4 4 3" xfId="52614"/>
    <cellStyle name="Normal 2 2 4 5" xfId="10540"/>
    <cellStyle name="Normal 2 2 4 5 2" xfId="52615"/>
    <cellStyle name="Normal 2 2 4 6" xfId="52616"/>
    <cellStyle name="Normal 2 2 5" xfId="4108"/>
    <cellStyle name="Normal 2 2 5 2" xfId="18590"/>
    <cellStyle name="Normal 2 2 5 2 2" xfId="28622"/>
    <cellStyle name="Normal 2 2 5 2 2 2" xfId="52617"/>
    <cellStyle name="Normal 2 2 5 2 2 2 2" xfId="52618"/>
    <cellStyle name="Normal 2 2 5 2 2 3" xfId="52619"/>
    <cellStyle name="Normal 2 2 5 2 3" xfId="52620"/>
    <cellStyle name="Normal 2 2 5 2 3 2" xfId="52621"/>
    <cellStyle name="Normal 2 2 5 2 4" xfId="52622"/>
    <cellStyle name="Normal 2 2 5 3" xfId="21081"/>
    <cellStyle name="Normal 2 2 5 3 2" xfId="52623"/>
    <cellStyle name="Normal 2 2 5 3 2 2" xfId="52624"/>
    <cellStyle name="Normal 2 2 5 3 3" xfId="52625"/>
    <cellStyle name="Normal 2 2 5 4" xfId="12771"/>
    <cellStyle name="Normal 2 2 5 4 2" xfId="52626"/>
    <cellStyle name="Normal 2 2 5 5" xfId="52627"/>
    <cellStyle name="Normal 2 3" xfId="4109"/>
    <cellStyle name="Normal 2 3 10" xfId="52628"/>
    <cellStyle name="Normal 2 3 10 2" xfId="52629"/>
    <cellStyle name="Normal 2 3 11" xfId="52630"/>
    <cellStyle name="Normal 2 3 2" xfId="4110"/>
    <cellStyle name="Normal 2 3 2 10" xfId="52631"/>
    <cellStyle name="Normal 2 3 2 2" xfId="4111"/>
    <cellStyle name="Normal 2 3 2 2 2" xfId="4112"/>
    <cellStyle name="Normal 2 3 2 2 2 2" xfId="4113"/>
    <cellStyle name="Normal 2 3 2 2 2 2 2" xfId="18830"/>
    <cellStyle name="Normal 2 3 2 2 2 2 2 2" xfId="32599"/>
    <cellStyle name="Normal 2 3 2 2 2 2 2 2 2" xfId="52632"/>
    <cellStyle name="Normal 2 3 2 2 2 2 2 2 2 2" xfId="52633"/>
    <cellStyle name="Normal 2 3 2 2 2 2 2 2 3" xfId="52634"/>
    <cellStyle name="Normal 2 3 2 2 2 2 2 3" xfId="52635"/>
    <cellStyle name="Normal 2 3 2 2 2 2 2 3 2" xfId="52636"/>
    <cellStyle name="Normal 2 3 2 2 2 2 2 4" xfId="52637"/>
    <cellStyle name="Normal 2 3 2 2 2 2 3" xfId="24146"/>
    <cellStyle name="Normal 2 3 2 2 2 2 3 2" xfId="52638"/>
    <cellStyle name="Normal 2 3 2 2 2 2 3 2 2" xfId="52639"/>
    <cellStyle name="Normal 2 3 2 2 2 2 3 3" xfId="52640"/>
    <cellStyle name="Normal 2 3 2 2 2 2 4" xfId="52641"/>
    <cellStyle name="Normal 2 3 2 2 2 2 4 2" xfId="52642"/>
    <cellStyle name="Normal 2 3 2 2 2 2 5" xfId="52643"/>
    <cellStyle name="Normal 2 3 2 2 2 3" xfId="4114"/>
    <cellStyle name="Normal 2 3 2 2 2 3 2" xfId="18698"/>
    <cellStyle name="Normal 2 3 2 2 2 3 2 2" xfId="29604"/>
    <cellStyle name="Normal 2 3 2 2 2 3 2 2 2" xfId="52644"/>
    <cellStyle name="Normal 2 3 2 2 2 3 2 2 2 2" xfId="52645"/>
    <cellStyle name="Normal 2 3 2 2 2 3 2 2 3" xfId="52646"/>
    <cellStyle name="Normal 2 3 2 2 2 3 2 3" xfId="52647"/>
    <cellStyle name="Normal 2 3 2 2 2 3 2 3 2" xfId="52648"/>
    <cellStyle name="Normal 2 3 2 2 2 3 2 4" xfId="52649"/>
    <cellStyle name="Normal 2 3 2 2 2 3 3" xfId="21854"/>
    <cellStyle name="Normal 2 3 2 2 2 3 3 2" xfId="52650"/>
    <cellStyle name="Normal 2 3 2 2 2 3 3 2 2" xfId="52651"/>
    <cellStyle name="Normal 2 3 2 2 2 3 3 3" xfId="52652"/>
    <cellStyle name="Normal 2 3 2 2 2 3 4" xfId="52653"/>
    <cellStyle name="Normal 2 3 2 2 2 3 4 2" xfId="52654"/>
    <cellStyle name="Normal 2 3 2 2 2 3 5" xfId="52655"/>
    <cellStyle name="Normal 2 3 2 2 2 4" xfId="18538"/>
    <cellStyle name="Normal 2 3 2 2 2 4 2" xfId="27813"/>
    <cellStyle name="Normal 2 3 2 2 2 4 2 2" xfId="52656"/>
    <cellStyle name="Normal 2 3 2 2 2 4 2 2 2" xfId="52657"/>
    <cellStyle name="Normal 2 3 2 2 2 4 2 3" xfId="52658"/>
    <cellStyle name="Normal 2 3 2 2 2 4 3" xfId="52659"/>
    <cellStyle name="Normal 2 3 2 2 2 4 3 2" xfId="52660"/>
    <cellStyle name="Normal 2 3 2 2 2 4 4" xfId="52661"/>
    <cellStyle name="Normal 2 3 2 2 2 5" xfId="20498"/>
    <cellStyle name="Normal 2 3 2 2 2 5 2" xfId="52662"/>
    <cellStyle name="Normal 2 3 2 2 2 5 2 2" xfId="52663"/>
    <cellStyle name="Normal 2 3 2 2 2 5 3" xfId="52664"/>
    <cellStyle name="Normal 2 3 2 2 2 6" xfId="52665"/>
    <cellStyle name="Normal 2 3 2 2 2 6 2" xfId="52666"/>
    <cellStyle name="Normal 2 3 2 2 2 7" xfId="52667"/>
    <cellStyle name="Normal 2 3 2 2 3" xfId="4115"/>
    <cellStyle name="Normal 2 3 2 2 3 2" xfId="4116"/>
    <cellStyle name="Normal 2 3 2 2 3 2 2" xfId="18740"/>
    <cellStyle name="Normal 2 3 2 2 3 2 2 2" xfId="30267"/>
    <cellStyle name="Normal 2 3 2 2 3 2 2 2 2" xfId="52668"/>
    <cellStyle name="Normal 2 3 2 2 3 2 2 2 2 2" xfId="52669"/>
    <cellStyle name="Normal 2 3 2 2 3 2 2 2 3" xfId="52670"/>
    <cellStyle name="Normal 2 3 2 2 3 2 2 3" xfId="52671"/>
    <cellStyle name="Normal 2 3 2 2 3 2 2 3 2" xfId="52672"/>
    <cellStyle name="Normal 2 3 2 2 3 2 2 4" xfId="52673"/>
    <cellStyle name="Normal 2 3 2 2 3 2 3" xfId="22322"/>
    <cellStyle name="Normal 2 3 2 2 3 2 3 2" xfId="52674"/>
    <cellStyle name="Normal 2 3 2 2 3 2 3 2 2" xfId="52675"/>
    <cellStyle name="Normal 2 3 2 2 3 2 3 3" xfId="52676"/>
    <cellStyle name="Normal 2 3 2 2 3 2 4" xfId="52677"/>
    <cellStyle name="Normal 2 3 2 2 3 2 4 2" xfId="52678"/>
    <cellStyle name="Normal 2 3 2 2 3 2 5" xfId="52679"/>
    <cellStyle name="Normal 2 3 2 2 3 3" xfId="18580"/>
    <cellStyle name="Normal 2 3 2 2 3 3 2" xfId="28461"/>
    <cellStyle name="Normal 2 3 2 2 3 3 2 2" xfId="52680"/>
    <cellStyle name="Normal 2 3 2 2 3 3 2 2 2" xfId="52681"/>
    <cellStyle name="Normal 2 3 2 2 3 3 2 3" xfId="52682"/>
    <cellStyle name="Normal 2 3 2 2 3 3 3" xfId="52683"/>
    <cellStyle name="Normal 2 3 2 2 3 3 3 2" xfId="52684"/>
    <cellStyle name="Normal 2 3 2 2 3 3 4" xfId="52685"/>
    <cellStyle name="Normal 2 3 2 2 3 4" xfId="20953"/>
    <cellStyle name="Normal 2 3 2 2 3 4 2" xfId="52686"/>
    <cellStyle name="Normal 2 3 2 2 3 4 2 2" xfId="52687"/>
    <cellStyle name="Normal 2 3 2 2 3 4 3" xfId="52688"/>
    <cellStyle name="Normal 2 3 2 2 3 5" xfId="52689"/>
    <cellStyle name="Normal 2 3 2 2 3 5 2" xfId="52690"/>
    <cellStyle name="Normal 2 3 2 2 3 6" xfId="52691"/>
    <cellStyle name="Normal 2 3 2 2 4" xfId="4117"/>
    <cellStyle name="Normal 2 3 2 2 4 2" xfId="4118"/>
    <cellStyle name="Normal 2 3 2 2 4 2 2" xfId="18783"/>
    <cellStyle name="Normal 2 3 2 2 4 2 2 2" xfId="31510"/>
    <cellStyle name="Normal 2 3 2 2 4 2 2 2 2" xfId="52692"/>
    <cellStyle name="Normal 2 3 2 2 4 2 2 2 2 2" xfId="52693"/>
    <cellStyle name="Normal 2 3 2 2 4 2 2 2 3" xfId="52694"/>
    <cellStyle name="Normal 2 3 2 2 4 2 2 3" xfId="52695"/>
    <cellStyle name="Normal 2 3 2 2 4 2 2 3 2" xfId="52696"/>
    <cellStyle name="Normal 2 3 2 2 4 2 2 4" xfId="52697"/>
    <cellStyle name="Normal 2 3 2 2 4 2 3" xfId="23298"/>
    <cellStyle name="Normal 2 3 2 2 4 2 3 2" xfId="52698"/>
    <cellStyle name="Normal 2 3 2 2 4 2 3 2 2" xfId="52699"/>
    <cellStyle name="Normal 2 3 2 2 4 2 3 3" xfId="52700"/>
    <cellStyle name="Normal 2 3 2 2 4 2 4" xfId="52701"/>
    <cellStyle name="Normal 2 3 2 2 4 2 4 2" xfId="52702"/>
    <cellStyle name="Normal 2 3 2 2 4 2 5" xfId="52703"/>
    <cellStyle name="Normal 2 3 2 2 4 3" xfId="18491"/>
    <cellStyle name="Normal 2 3 2 2 4 3 2" xfId="26749"/>
    <cellStyle name="Normal 2 3 2 2 4 3 2 2" xfId="52704"/>
    <cellStyle name="Normal 2 3 2 2 4 3 2 2 2" xfId="52705"/>
    <cellStyle name="Normal 2 3 2 2 4 3 2 3" xfId="52706"/>
    <cellStyle name="Normal 2 3 2 2 4 3 3" xfId="52707"/>
    <cellStyle name="Normal 2 3 2 2 4 3 3 2" xfId="52708"/>
    <cellStyle name="Normal 2 3 2 2 4 3 4" xfId="52709"/>
    <cellStyle name="Normal 2 3 2 2 4 4" xfId="19671"/>
    <cellStyle name="Normal 2 3 2 2 4 4 2" xfId="52710"/>
    <cellStyle name="Normal 2 3 2 2 4 4 2 2" xfId="52711"/>
    <cellStyle name="Normal 2 3 2 2 4 4 3" xfId="52712"/>
    <cellStyle name="Normal 2 3 2 2 4 5" xfId="52713"/>
    <cellStyle name="Normal 2 3 2 2 4 5 2" xfId="52714"/>
    <cellStyle name="Normal 2 3 2 2 4 6" xfId="52715"/>
    <cellStyle name="Normal 2 3 2 2 5" xfId="4119"/>
    <cellStyle name="Normal 2 3 2 2 5 2" xfId="18649"/>
    <cellStyle name="Normal 2 3 2 2 5 2 2" xfId="28685"/>
    <cellStyle name="Normal 2 3 2 2 5 2 2 2" xfId="52716"/>
    <cellStyle name="Normal 2 3 2 2 5 2 2 2 2" xfId="52717"/>
    <cellStyle name="Normal 2 3 2 2 5 2 2 3" xfId="52718"/>
    <cellStyle name="Normal 2 3 2 2 5 2 3" xfId="52719"/>
    <cellStyle name="Normal 2 3 2 2 5 2 3 2" xfId="52720"/>
    <cellStyle name="Normal 2 3 2 2 5 2 4" xfId="52721"/>
    <cellStyle name="Normal 2 3 2 2 5 3" xfId="21140"/>
    <cellStyle name="Normal 2 3 2 2 5 3 2" xfId="52722"/>
    <cellStyle name="Normal 2 3 2 2 5 3 2 2" xfId="52723"/>
    <cellStyle name="Normal 2 3 2 2 5 3 3" xfId="52724"/>
    <cellStyle name="Normal 2 3 2 2 5 4" xfId="52725"/>
    <cellStyle name="Normal 2 3 2 2 5 4 2" xfId="52726"/>
    <cellStyle name="Normal 2 3 2 2 5 5" xfId="52727"/>
    <cellStyle name="Normal 2 3 2 2 6" xfId="18447"/>
    <cellStyle name="Normal 2 3 2 2 6 2" xfId="26169"/>
    <cellStyle name="Normal 2 3 2 2 6 2 2" xfId="52728"/>
    <cellStyle name="Normal 2 3 2 2 6 2 2 2" xfId="52729"/>
    <cellStyle name="Normal 2 3 2 2 6 2 3" xfId="52730"/>
    <cellStyle name="Normal 2 3 2 2 6 3" xfId="52731"/>
    <cellStyle name="Normal 2 3 2 2 6 3 2" xfId="52732"/>
    <cellStyle name="Normal 2 3 2 2 6 4" xfId="52733"/>
    <cellStyle name="Normal 2 3 2 2 7" xfId="19207"/>
    <cellStyle name="Normal 2 3 2 2 7 2" xfId="52734"/>
    <cellStyle name="Normal 2 3 2 2 7 2 2" xfId="52735"/>
    <cellStyle name="Normal 2 3 2 2 7 3" xfId="52736"/>
    <cellStyle name="Normal 2 3 2 2 8" xfId="52737"/>
    <cellStyle name="Normal 2 3 2 2 8 2" xfId="52738"/>
    <cellStyle name="Normal 2 3 2 2 9" xfId="52739"/>
    <cellStyle name="Normal 2 3 2 3" xfId="4120"/>
    <cellStyle name="Normal 2 3 2 3 2" xfId="4121"/>
    <cellStyle name="Normal 2 3 2 3 2 2" xfId="18809"/>
    <cellStyle name="Normal 2 3 2 3 2 2 2" xfId="32292"/>
    <cellStyle name="Normal 2 3 2 3 2 2 2 2" xfId="52740"/>
    <cellStyle name="Normal 2 3 2 3 2 2 2 2 2" xfId="52741"/>
    <cellStyle name="Normal 2 3 2 3 2 2 2 3" xfId="52742"/>
    <cellStyle name="Normal 2 3 2 3 2 2 3" xfId="52743"/>
    <cellStyle name="Normal 2 3 2 3 2 2 3 2" xfId="52744"/>
    <cellStyle name="Normal 2 3 2 3 2 2 4" xfId="52745"/>
    <cellStyle name="Normal 2 3 2 3 2 3" xfId="23914"/>
    <cellStyle name="Normal 2 3 2 3 2 3 2" xfId="52746"/>
    <cellStyle name="Normal 2 3 2 3 2 3 2 2" xfId="52747"/>
    <cellStyle name="Normal 2 3 2 3 2 3 3" xfId="52748"/>
    <cellStyle name="Normal 2 3 2 3 2 4" xfId="52749"/>
    <cellStyle name="Normal 2 3 2 3 2 4 2" xfId="52750"/>
    <cellStyle name="Normal 2 3 2 3 2 5" xfId="52751"/>
    <cellStyle name="Normal 2 3 2 3 3" xfId="4122"/>
    <cellStyle name="Normal 2 3 2 3 3 2" xfId="18677"/>
    <cellStyle name="Normal 2 3 2 3 3 2 2" xfId="29297"/>
    <cellStyle name="Normal 2 3 2 3 3 2 2 2" xfId="52752"/>
    <cellStyle name="Normal 2 3 2 3 3 2 2 2 2" xfId="52753"/>
    <cellStyle name="Normal 2 3 2 3 3 2 2 3" xfId="52754"/>
    <cellStyle name="Normal 2 3 2 3 3 2 3" xfId="52755"/>
    <cellStyle name="Normal 2 3 2 3 3 2 3 2" xfId="52756"/>
    <cellStyle name="Normal 2 3 2 3 3 2 4" xfId="52757"/>
    <cellStyle name="Normal 2 3 2 3 3 3" xfId="21622"/>
    <cellStyle name="Normal 2 3 2 3 3 3 2" xfId="52758"/>
    <cellStyle name="Normal 2 3 2 3 3 3 2 2" xfId="52759"/>
    <cellStyle name="Normal 2 3 2 3 3 3 3" xfId="52760"/>
    <cellStyle name="Normal 2 3 2 3 3 4" xfId="52761"/>
    <cellStyle name="Normal 2 3 2 3 3 4 2" xfId="52762"/>
    <cellStyle name="Normal 2 3 2 3 3 5" xfId="52763"/>
    <cellStyle name="Normal 2 3 2 3 4" xfId="18517"/>
    <cellStyle name="Normal 2 3 2 3 4 2" xfId="27506"/>
    <cellStyle name="Normal 2 3 2 3 4 2 2" xfId="52764"/>
    <cellStyle name="Normal 2 3 2 3 4 2 2 2" xfId="52765"/>
    <cellStyle name="Normal 2 3 2 3 4 2 3" xfId="52766"/>
    <cellStyle name="Normal 2 3 2 3 4 3" xfId="52767"/>
    <cellStyle name="Normal 2 3 2 3 4 3 2" xfId="52768"/>
    <cellStyle name="Normal 2 3 2 3 4 4" xfId="52769"/>
    <cellStyle name="Normal 2 3 2 3 5" xfId="20266"/>
    <cellStyle name="Normal 2 3 2 3 5 2" xfId="52770"/>
    <cellStyle name="Normal 2 3 2 3 5 2 2" xfId="52771"/>
    <cellStyle name="Normal 2 3 2 3 5 3" xfId="52772"/>
    <cellStyle name="Normal 2 3 2 3 6" xfId="52773"/>
    <cellStyle name="Normal 2 3 2 3 6 2" xfId="52774"/>
    <cellStyle name="Normal 2 3 2 3 7" xfId="52775"/>
    <cellStyle name="Normal 2 3 2 4" xfId="4123"/>
    <cellStyle name="Normal 2 3 2 4 2" xfId="4124"/>
    <cellStyle name="Normal 2 3 2 4 2 2" xfId="18719"/>
    <cellStyle name="Normal 2 3 2 4 2 2 2" xfId="29900"/>
    <cellStyle name="Normal 2 3 2 4 2 2 2 2" xfId="52776"/>
    <cellStyle name="Normal 2 3 2 4 2 2 2 2 2" xfId="52777"/>
    <cellStyle name="Normal 2 3 2 4 2 2 2 3" xfId="52778"/>
    <cellStyle name="Normal 2 3 2 4 2 2 3" xfId="52779"/>
    <cellStyle name="Normal 2 3 2 4 2 2 3 2" xfId="52780"/>
    <cellStyle name="Normal 2 3 2 4 2 2 4" xfId="52781"/>
    <cellStyle name="Normal 2 3 2 4 2 3" xfId="22032"/>
    <cellStyle name="Normal 2 3 2 4 2 3 2" xfId="52782"/>
    <cellStyle name="Normal 2 3 2 4 2 3 2 2" xfId="52783"/>
    <cellStyle name="Normal 2 3 2 4 2 3 3" xfId="52784"/>
    <cellStyle name="Normal 2 3 2 4 2 4" xfId="52785"/>
    <cellStyle name="Normal 2 3 2 4 2 4 2" xfId="52786"/>
    <cellStyle name="Normal 2 3 2 4 2 5" xfId="52787"/>
    <cellStyle name="Normal 2 3 2 4 3" xfId="18559"/>
    <cellStyle name="Normal 2 3 2 4 3 2" xfId="28096"/>
    <cellStyle name="Normal 2 3 2 4 3 2 2" xfId="52788"/>
    <cellStyle name="Normal 2 3 2 4 3 2 2 2" xfId="52789"/>
    <cellStyle name="Normal 2 3 2 4 3 2 3" xfId="52790"/>
    <cellStyle name="Normal 2 3 2 4 3 3" xfId="52791"/>
    <cellStyle name="Normal 2 3 2 4 3 3 2" xfId="52792"/>
    <cellStyle name="Normal 2 3 2 4 3 4" xfId="52793"/>
    <cellStyle name="Normal 2 3 2 4 4" xfId="20664"/>
    <cellStyle name="Normal 2 3 2 4 4 2" xfId="52794"/>
    <cellStyle name="Normal 2 3 2 4 4 2 2" xfId="52795"/>
    <cellStyle name="Normal 2 3 2 4 4 3" xfId="52796"/>
    <cellStyle name="Normal 2 3 2 4 5" xfId="52797"/>
    <cellStyle name="Normal 2 3 2 4 5 2" xfId="52798"/>
    <cellStyle name="Normal 2 3 2 4 6" xfId="52799"/>
    <cellStyle name="Normal 2 3 2 5" xfId="4125"/>
    <cellStyle name="Normal 2 3 2 5 2" xfId="4126"/>
    <cellStyle name="Normal 2 3 2 5 2 2" xfId="18762"/>
    <cellStyle name="Normal 2 3 2 5 2 2 2" xfId="31147"/>
    <cellStyle name="Normal 2 3 2 5 2 2 2 2" xfId="52800"/>
    <cellStyle name="Normal 2 3 2 5 2 2 2 2 2" xfId="52801"/>
    <cellStyle name="Normal 2 3 2 5 2 2 2 3" xfId="52802"/>
    <cellStyle name="Normal 2 3 2 5 2 2 3" xfId="52803"/>
    <cellStyle name="Normal 2 3 2 5 2 2 3 2" xfId="52804"/>
    <cellStyle name="Normal 2 3 2 5 2 2 4" xfId="52805"/>
    <cellStyle name="Normal 2 3 2 5 2 3" xfId="23010"/>
    <cellStyle name="Normal 2 3 2 5 2 3 2" xfId="52806"/>
    <cellStyle name="Normal 2 3 2 5 2 3 2 2" xfId="52807"/>
    <cellStyle name="Normal 2 3 2 5 2 3 3" xfId="52808"/>
    <cellStyle name="Normal 2 3 2 5 2 4" xfId="52809"/>
    <cellStyle name="Normal 2 3 2 5 2 4 2" xfId="52810"/>
    <cellStyle name="Normal 2 3 2 5 2 5" xfId="52811"/>
    <cellStyle name="Normal 2 3 2 5 3" xfId="18470"/>
    <cellStyle name="Normal 2 3 2 5 3 2" xfId="26386"/>
    <cellStyle name="Normal 2 3 2 5 3 2 2" xfId="52812"/>
    <cellStyle name="Normal 2 3 2 5 3 2 2 2" xfId="52813"/>
    <cellStyle name="Normal 2 3 2 5 3 2 3" xfId="52814"/>
    <cellStyle name="Normal 2 3 2 5 3 3" xfId="52815"/>
    <cellStyle name="Normal 2 3 2 5 3 3 2" xfId="52816"/>
    <cellStyle name="Normal 2 3 2 5 3 4" xfId="52817"/>
    <cellStyle name="Normal 2 3 2 5 4" xfId="19383"/>
    <cellStyle name="Normal 2 3 2 5 4 2" xfId="52818"/>
    <cellStyle name="Normal 2 3 2 5 4 2 2" xfId="52819"/>
    <cellStyle name="Normal 2 3 2 5 4 3" xfId="52820"/>
    <cellStyle name="Normal 2 3 2 5 5" xfId="52821"/>
    <cellStyle name="Normal 2 3 2 5 5 2" xfId="52822"/>
    <cellStyle name="Normal 2 3 2 5 6" xfId="52823"/>
    <cellStyle name="Normal 2 3 2 6" xfId="4127"/>
    <cellStyle name="Normal 2 3 2 6 2" xfId="18628"/>
    <cellStyle name="Normal 2 3 2 6 2 2" xfId="28664"/>
    <cellStyle name="Normal 2 3 2 6 2 2 2" xfId="52824"/>
    <cellStyle name="Normal 2 3 2 6 2 2 2 2" xfId="52825"/>
    <cellStyle name="Normal 2 3 2 6 2 2 3" xfId="52826"/>
    <cellStyle name="Normal 2 3 2 6 2 3" xfId="52827"/>
    <cellStyle name="Normal 2 3 2 6 2 3 2" xfId="52828"/>
    <cellStyle name="Normal 2 3 2 6 2 4" xfId="52829"/>
    <cellStyle name="Normal 2 3 2 6 3" xfId="21119"/>
    <cellStyle name="Normal 2 3 2 6 3 2" xfId="52830"/>
    <cellStyle name="Normal 2 3 2 6 3 2 2" xfId="52831"/>
    <cellStyle name="Normal 2 3 2 6 3 3" xfId="52832"/>
    <cellStyle name="Normal 2 3 2 6 4" xfId="52833"/>
    <cellStyle name="Normal 2 3 2 6 4 2" xfId="52834"/>
    <cellStyle name="Normal 2 3 2 6 5" xfId="52835"/>
    <cellStyle name="Normal 2 3 2 7" xfId="18426"/>
    <cellStyle name="Normal 2 3 2 7 2" xfId="25806"/>
    <cellStyle name="Normal 2 3 2 7 2 2" xfId="52836"/>
    <cellStyle name="Normal 2 3 2 7 2 2 2" xfId="52837"/>
    <cellStyle name="Normal 2 3 2 7 2 3" xfId="52838"/>
    <cellStyle name="Normal 2 3 2 7 3" xfId="52839"/>
    <cellStyle name="Normal 2 3 2 7 3 2" xfId="52840"/>
    <cellStyle name="Normal 2 3 2 7 4" xfId="52841"/>
    <cellStyle name="Normal 2 3 2 8" xfId="18919"/>
    <cellStyle name="Normal 2 3 2 8 2" xfId="52842"/>
    <cellStyle name="Normal 2 3 2 8 2 2" xfId="52843"/>
    <cellStyle name="Normal 2 3 2 8 3" xfId="52844"/>
    <cellStyle name="Normal 2 3 2 9" xfId="52845"/>
    <cellStyle name="Normal 2 3 2 9 2" xfId="52846"/>
    <cellStyle name="Normal 2 3 3" xfId="4128"/>
    <cellStyle name="Normal 2 3 3 2" xfId="4129"/>
    <cellStyle name="Normal 2 3 3 2 2" xfId="4130"/>
    <cellStyle name="Normal 2 3 3 2 2 2" xfId="18820"/>
    <cellStyle name="Normal 2 3 3 2 2 2 2" xfId="32566"/>
    <cellStyle name="Normal 2 3 3 2 2 2 2 2" xfId="52847"/>
    <cellStyle name="Normal 2 3 3 2 2 2 2 2 2" xfId="52848"/>
    <cellStyle name="Normal 2 3 3 2 2 2 2 3" xfId="52849"/>
    <cellStyle name="Normal 2 3 3 2 2 2 3" xfId="52850"/>
    <cellStyle name="Normal 2 3 3 2 2 2 3 2" xfId="52851"/>
    <cellStyle name="Normal 2 3 3 2 2 2 4" xfId="52852"/>
    <cellStyle name="Normal 2 3 3 2 2 3" xfId="24118"/>
    <cellStyle name="Normal 2 3 3 2 2 3 2" xfId="52853"/>
    <cellStyle name="Normal 2 3 3 2 2 3 2 2" xfId="52854"/>
    <cellStyle name="Normal 2 3 3 2 2 3 3" xfId="52855"/>
    <cellStyle name="Normal 2 3 3 2 2 4" xfId="52856"/>
    <cellStyle name="Normal 2 3 3 2 2 4 2" xfId="52857"/>
    <cellStyle name="Normal 2 3 3 2 2 5" xfId="52858"/>
    <cellStyle name="Normal 2 3 3 2 3" xfId="4131"/>
    <cellStyle name="Normal 2 3 3 2 3 2" xfId="18688"/>
    <cellStyle name="Normal 2 3 3 2 3 2 2" xfId="29571"/>
    <cellStyle name="Normal 2 3 3 2 3 2 2 2" xfId="52859"/>
    <cellStyle name="Normal 2 3 3 2 3 2 2 2 2" xfId="52860"/>
    <cellStyle name="Normal 2 3 3 2 3 2 2 3" xfId="52861"/>
    <cellStyle name="Normal 2 3 3 2 3 2 3" xfId="52862"/>
    <cellStyle name="Normal 2 3 3 2 3 2 3 2" xfId="52863"/>
    <cellStyle name="Normal 2 3 3 2 3 2 4" xfId="52864"/>
    <cellStyle name="Normal 2 3 3 2 3 3" xfId="21826"/>
    <cellStyle name="Normal 2 3 3 2 3 3 2" xfId="52865"/>
    <cellStyle name="Normal 2 3 3 2 3 3 2 2" xfId="52866"/>
    <cellStyle name="Normal 2 3 3 2 3 3 3" xfId="52867"/>
    <cellStyle name="Normal 2 3 3 2 3 4" xfId="52868"/>
    <cellStyle name="Normal 2 3 3 2 3 4 2" xfId="52869"/>
    <cellStyle name="Normal 2 3 3 2 3 5" xfId="52870"/>
    <cellStyle name="Normal 2 3 3 2 4" xfId="18528"/>
    <cellStyle name="Normal 2 3 3 2 4 2" xfId="27780"/>
    <cellStyle name="Normal 2 3 3 2 4 2 2" xfId="52871"/>
    <cellStyle name="Normal 2 3 3 2 4 2 2 2" xfId="52872"/>
    <cellStyle name="Normal 2 3 3 2 4 2 3" xfId="52873"/>
    <cellStyle name="Normal 2 3 3 2 4 3" xfId="52874"/>
    <cellStyle name="Normal 2 3 3 2 4 3 2" xfId="52875"/>
    <cellStyle name="Normal 2 3 3 2 4 4" xfId="52876"/>
    <cellStyle name="Normal 2 3 3 2 5" xfId="20470"/>
    <cellStyle name="Normal 2 3 3 2 5 2" xfId="52877"/>
    <cellStyle name="Normal 2 3 3 2 5 2 2" xfId="52878"/>
    <cellStyle name="Normal 2 3 3 2 5 3" xfId="52879"/>
    <cellStyle name="Normal 2 3 3 2 6" xfId="52880"/>
    <cellStyle name="Normal 2 3 3 2 6 2" xfId="52881"/>
    <cellStyle name="Normal 2 3 3 2 7" xfId="52882"/>
    <cellStyle name="Normal 2 3 3 3" xfId="4132"/>
    <cellStyle name="Normal 2 3 3 3 2" xfId="4133"/>
    <cellStyle name="Normal 2 3 3 3 2 2" xfId="18730"/>
    <cellStyle name="Normal 2 3 3 3 2 2 2" xfId="30233"/>
    <cellStyle name="Normal 2 3 3 3 2 2 2 2" xfId="52883"/>
    <cellStyle name="Normal 2 3 3 3 2 2 2 2 2" xfId="52884"/>
    <cellStyle name="Normal 2 3 3 3 2 2 2 3" xfId="52885"/>
    <cellStyle name="Normal 2 3 3 3 2 2 3" xfId="52886"/>
    <cellStyle name="Normal 2 3 3 3 2 2 3 2" xfId="52887"/>
    <cellStyle name="Normal 2 3 3 3 2 2 4" xfId="52888"/>
    <cellStyle name="Normal 2 3 3 3 2 3" xfId="22293"/>
    <cellStyle name="Normal 2 3 3 3 2 3 2" xfId="52889"/>
    <cellStyle name="Normal 2 3 3 3 2 3 2 2" xfId="52890"/>
    <cellStyle name="Normal 2 3 3 3 2 3 3" xfId="52891"/>
    <cellStyle name="Normal 2 3 3 3 2 4" xfId="52892"/>
    <cellStyle name="Normal 2 3 3 3 2 4 2" xfId="52893"/>
    <cellStyle name="Normal 2 3 3 3 2 5" xfId="52894"/>
    <cellStyle name="Normal 2 3 3 3 3" xfId="18570"/>
    <cellStyle name="Normal 2 3 3 3 3 2" xfId="28428"/>
    <cellStyle name="Normal 2 3 3 3 3 2 2" xfId="52895"/>
    <cellStyle name="Normal 2 3 3 3 3 2 2 2" xfId="52896"/>
    <cellStyle name="Normal 2 3 3 3 3 2 3" xfId="52897"/>
    <cellStyle name="Normal 2 3 3 3 3 3" xfId="52898"/>
    <cellStyle name="Normal 2 3 3 3 3 3 2" xfId="52899"/>
    <cellStyle name="Normal 2 3 3 3 3 4" xfId="52900"/>
    <cellStyle name="Normal 2 3 3 3 4" xfId="20925"/>
    <cellStyle name="Normal 2 3 3 3 4 2" xfId="52901"/>
    <cellStyle name="Normal 2 3 3 3 4 2 2" xfId="52902"/>
    <cellStyle name="Normal 2 3 3 3 4 3" xfId="52903"/>
    <cellStyle name="Normal 2 3 3 3 5" xfId="52904"/>
    <cellStyle name="Normal 2 3 3 3 5 2" xfId="52905"/>
    <cellStyle name="Normal 2 3 3 3 6" xfId="52906"/>
    <cellStyle name="Normal 2 3 3 4" xfId="4134"/>
    <cellStyle name="Normal 2 3 3 4 2" xfId="4135"/>
    <cellStyle name="Normal 2 3 3 4 2 2" xfId="18773"/>
    <cellStyle name="Normal 2 3 3 4 2 2 2" xfId="31477"/>
    <cellStyle name="Normal 2 3 3 4 2 2 2 2" xfId="52907"/>
    <cellStyle name="Normal 2 3 3 4 2 2 2 2 2" xfId="52908"/>
    <cellStyle name="Normal 2 3 3 4 2 2 2 3" xfId="52909"/>
    <cellStyle name="Normal 2 3 3 4 2 2 3" xfId="52910"/>
    <cellStyle name="Normal 2 3 3 4 2 2 3 2" xfId="52911"/>
    <cellStyle name="Normal 2 3 3 4 2 2 4" xfId="52912"/>
    <cellStyle name="Normal 2 3 3 4 2 3" xfId="23270"/>
    <cellStyle name="Normal 2 3 3 4 2 3 2" xfId="52913"/>
    <cellStyle name="Normal 2 3 3 4 2 3 2 2" xfId="52914"/>
    <cellStyle name="Normal 2 3 3 4 2 3 3" xfId="52915"/>
    <cellStyle name="Normal 2 3 3 4 2 4" xfId="52916"/>
    <cellStyle name="Normal 2 3 3 4 2 4 2" xfId="52917"/>
    <cellStyle name="Normal 2 3 3 4 2 5" xfId="52918"/>
    <cellStyle name="Normal 2 3 3 4 3" xfId="18481"/>
    <cellStyle name="Normal 2 3 3 4 3 2" xfId="26716"/>
    <cellStyle name="Normal 2 3 3 4 3 2 2" xfId="52919"/>
    <cellStyle name="Normal 2 3 3 4 3 2 2 2" xfId="52920"/>
    <cellStyle name="Normal 2 3 3 4 3 2 3" xfId="52921"/>
    <cellStyle name="Normal 2 3 3 4 3 3" xfId="52922"/>
    <cellStyle name="Normal 2 3 3 4 3 3 2" xfId="52923"/>
    <cellStyle name="Normal 2 3 3 4 3 4" xfId="52924"/>
    <cellStyle name="Normal 2 3 3 4 4" xfId="19643"/>
    <cellStyle name="Normal 2 3 3 4 4 2" xfId="52925"/>
    <cellStyle name="Normal 2 3 3 4 4 2 2" xfId="52926"/>
    <cellStyle name="Normal 2 3 3 4 4 3" xfId="52927"/>
    <cellStyle name="Normal 2 3 3 4 5" xfId="52928"/>
    <cellStyle name="Normal 2 3 3 4 5 2" xfId="52929"/>
    <cellStyle name="Normal 2 3 3 4 6" xfId="52930"/>
    <cellStyle name="Normal 2 3 3 5" xfId="4136"/>
    <cellStyle name="Normal 2 3 3 5 2" xfId="18639"/>
    <cellStyle name="Normal 2 3 3 5 2 2" xfId="28675"/>
    <cellStyle name="Normal 2 3 3 5 2 2 2" xfId="52931"/>
    <cellStyle name="Normal 2 3 3 5 2 2 2 2" xfId="52932"/>
    <cellStyle name="Normal 2 3 3 5 2 2 3" xfId="52933"/>
    <cellStyle name="Normal 2 3 3 5 2 3" xfId="52934"/>
    <cellStyle name="Normal 2 3 3 5 2 3 2" xfId="52935"/>
    <cellStyle name="Normal 2 3 3 5 2 4" xfId="52936"/>
    <cellStyle name="Normal 2 3 3 5 3" xfId="21130"/>
    <cellStyle name="Normal 2 3 3 5 3 2" xfId="52937"/>
    <cellStyle name="Normal 2 3 3 5 3 2 2" xfId="52938"/>
    <cellStyle name="Normal 2 3 3 5 3 3" xfId="52939"/>
    <cellStyle name="Normal 2 3 3 5 4" xfId="52940"/>
    <cellStyle name="Normal 2 3 3 5 4 2" xfId="52941"/>
    <cellStyle name="Normal 2 3 3 5 5" xfId="52942"/>
    <cellStyle name="Normal 2 3 3 6" xfId="18437"/>
    <cellStyle name="Normal 2 3 3 6 2" xfId="26136"/>
    <cellStyle name="Normal 2 3 3 6 2 2" xfId="52943"/>
    <cellStyle name="Normal 2 3 3 6 2 2 2" xfId="52944"/>
    <cellStyle name="Normal 2 3 3 6 2 3" xfId="52945"/>
    <cellStyle name="Normal 2 3 3 6 3" xfId="52946"/>
    <cellStyle name="Normal 2 3 3 6 3 2" xfId="52947"/>
    <cellStyle name="Normal 2 3 3 6 4" xfId="52948"/>
    <cellStyle name="Normal 2 3 3 7" xfId="19179"/>
    <cellStyle name="Normal 2 3 3 7 2" xfId="52949"/>
    <cellStyle name="Normal 2 3 3 7 2 2" xfId="52950"/>
    <cellStyle name="Normal 2 3 3 7 3" xfId="52951"/>
    <cellStyle name="Normal 2 3 3 8" xfId="52952"/>
    <cellStyle name="Normal 2 3 3 8 2" xfId="52953"/>
    <cellStyle name="Normal 2 3 3 9" xfId="52954"/>
    <cellStyle name="Normal 2 3 4" xfId="4137"/>
    <cellStyle name="Normal 2 3 4 2" xfId="4138"/>
    <cellStyle name="Normal 2 3 4 2 2" xfId="18799"/>
    <cellStyle name="Normal 2 3 4 2 2 2" xfId="32271"/>
    <cellStyle name="Normal 2 3 4 2 2 2 2" xfId="52955"/>
    <cellStyle name="Normal 2 3 4 2 2 2 2 2" xfId="52956"/>
    <cellStyle name="Normal 2 3 4 2 2 2 3" xfId="52957"/>
    <cellStyle name="Normal 2 3 4 2 2 3" xfId="52958"/>
    <cellStyle name="Normal 2 3 4 2 2 3 2" xfId="52959"/>
    <cellStyle name="Normal 2 3 4 2 2 4" xfId="52960"/>
    <cellStyle name="Normal 2 3 4 2 3" xfId="23897"/>
    <cellStyle name="Normal 2 3 4 2 3 2" xfId="52961"/>
    <cellStyle name="Normal 2 3 4 2 3 2 2" xfId="52962"/>
    <cellStyle name="Normal 2 3 4 2 3 3" xfId="52963"/>
    <cellStyle name="Normal 2 3 4 2 4" xfId="52964"/>
    <cellStyle name="Normal 2 3 4 2 4 2" xfId="52965"/>
    <cellStyle name="Normal 2 3 4 2 5" xfId="52966"/>
    <cellStyle name="Normal 2 3 4 3" xfId="4139"/>
    <cellStyle name="Normal 2 3 4 3 2" xfId="18667"/>
    <cellStyle name="Normal 2 3 4 3 2 2" xfId="29276"/>
    <cellStyle name="Normal 2 3 4 3 2 2 2" xfId="52967"/>
    <cellStyle name="Normal 2 3 4 3 2 2 2 2" xfId="52968"/>
    <cellStyle name="Normal 2 3 4 3 2 2 3" xfId="52969"/>
    <cellStyle name="Normal 2 3 4 3 2 3" xfId="52970"/>
    <cellStyle name="Normal 2 3 4 3 2 3 2" xfId="52971"/>
    <cellStyle name="Normal 2 3 4 3 2 4" xfId="52972"/>
    <cellStyle name="Normal 2 3 4 3 3" xfId="21605"/>
    <cellStyle name="Normal 2 3 4 3 3 2" xfId="52973"/>
    <cellStyle name="Normal 2 3 4 3 3 2 2" xfId="52974"/>
    <cellStyle name="Normal 2 3 4 3 3 3" xfId="52975"/>
    <cellStyle name="Normal 2 3 4 3 4" xfId="52976"/>
    <cellStyle name="Normal 2 3 4 3 4 2" xfId="52977"/>
    <cellStyle name="Normal 2 3 4 3 5" xfId="52978"/>
    <cellStyle name="Normal 2 3 4 4" xfId="18507"/>
    <cellStyle name="Normal 2 3 4 4 2" xfId="27485"/>
    <cellStyle name="Normal 2 3 4 4 2 2" xfId="52979"/>
    <cellStyle name="Normal 2 3 4 4 2 2 2" xfId="52980"/>
    <cellStyle name="Normal 2 3 4 4 2 3" xfId="52981"/>
    <cellStyle name="Normal 2 3 4 4 3" xfId="52982"/>
    <cellStyle name="Normal 2 3 4 4 3 2" xfId="52983"/>
    <cellStyle name="Normal 2 3 4 4 4" xfId="52984"/>
    <cellStyle name="Normal 2 3 4 5" xfId="20249"/>
    <cellStyle name="Normal 2 3 4 5 2" xfId="52985"/>
    <cellStyle name="Normal 2 3 4 5 2 2" xfId="52986"/>
    <cellStyle name="Normal 2 3 4 5 3" xfId="52987"/>
    <cellStyle name="Normal 2 3 4 6" xfId="52988"/>
    <cellStyle name="Normal 2 3 4 6 2" xfId="52989"/>
    <cellStyle name="Normal 2 3 4 7" xfId="52990"/>
    <cellStyle name="Normal 2 3 5" xfId="4140"/>
    <cellStyle name="Normal 2 3 5 2" xfId="4141"/>
    <cellStyle name="Normal 2 3 5 2 2" xfId="18708"/>
    <cellStyle name="Normal 2 3 5 2 2 2" xfId="29866"/>
    <cellStyle name="Normal 2 3 5 2 2 2 2" xfId="52991"/>
    <cellStyle name="Normal 2 3 5 2 2 2 2 2" xfId="52992"/>
    <cellStyle name="Normal 2 3 5 2 2 2 3" xfId="52993"/>
    <cellStyle name="Normal 2 3 5 2 2 3" xfId="52994"/>
    <cellStyle name="Normal 2 3 5 2 2 3 2" xfId="52995"/>
    <cellStyle name="Normal 2 3 5 2 2 4" xfId="52996"/>
    <cellStyle name="Normal 2 3 5 2 3" xfId="22003"/>
    <cellStyle name="Normal 2 3 5 2 3 2" xfId="52997"/>
    <cellStyle name="Normal 2 3 5 2 3 2 2" xfId="52998"/>
    <cellStyle name="Normal 2 3 5 2 3 3" xfId="52999"/>
    <cellStyle name="Normal 2 3 5 2 4" xfId="53000"/>
    <cellStyle name="Normal 2 3 5 2 4 2" xfId="53001"/>
    <cellStyle name="Normal 2 3 5 2 5" xfId="53002"/>
    <cellStyle name="Normal 2 3 5 3" xfId="18548"/>
    <cellStyle name="Normal 2 3 5 3 2" xfId="28063"/>
    <cellStyle name="Normal 2 3 5 3 2 2" xfId="53003"/>
    <cellStyle name="Normal 2 3 5 3 2 2 2" xfId="53004"/>
    <cellStyle name="Normal 2 3 5 3 2 3" xfId="53005"/>
    <cellStyle name="Normal 2 3 5 3 3" xfId="53006"/>
    <cellStyle name="Normal 2 3 5 3 3 2" xfId="53007"/>
    <cellStyle name="Normal 2 3 5 3 4" xfId="53008"/>
    <cellStyle name="Normal 2 3 5 4" xfId="20636"/>
    <cellStyle name="Normal 2 3 5 4 2" xfId="53009"/>
    <cellStyle name="Normal 2 3 5 4 2 2" xfId="53010"/>
    <cellStyle name="Normal 2 3 5 4 3" xfId="53011"/>
    <cellStyle name="Normal 2 3 5 5" xfId="53012"/>
    <cellStyle name="Normal 2 3 5 5 2" xfId="53013"/>
    <cellStyle name="Normal 2 3 5 6" xfId="53014"/>
    <cellStyle name="Normal 2 3 6" xfId="4142"/>
    <cellStyle name="Normal 2 3 6 2" xfId="4143"/>
    <cellStyle name="Normal 2 3 6 2 2" xfId="18753"/>
    <cellStyle name="Normal 2 3 6 2 2 2" xfId="31117"/>
    <cellStyle name="Normal 2 3 6 2 2 2 2" xfId="53015"/>
    <cellStyle name="Normal 2 3 6 2 2 2 2 2" xfId="53016"/>
    <cellStyle name="Normal 2 3 6 2 2 2 3" xfId="53017"/>
    <cellStyle name="Normal 2 3 6 2 2 3" xfId="53018"/>
    <cellStyle name="Normal 2 3 6 2 2 3 2" xfId="53019"/>
    <cellStyle name="Normal 2 3 6 2 2 4" xfId="53020"/>
    <cellStyle name="Normal 2 3 6 2 3" xfId="22984"/>
    <cellStyle name="Normal 2 3 6 2 3 2" xfId="53021"/>
    <cellStyle name="Normal 2 3 6 2 3 2 2" xfId="53022"/>
    <cellStyle name="Normal 2 3 6 2 3 3" xfId="53023"/>
    <cellStyle name="Normal 2 3 6 2 4" xfId="53024"/>
    <cellStyle name="Normal 2 3 6 2 4 2" xfId="53025"/>
    <cellStyle name="Normal 2 3 6 2 5" xfId="53026"/>
    <cellStyle name="Normal 2 3 6 3" xfId="18461"/>
    <cellStyle name="Normal 2 3 6 3 2" xfId="26357"/>
    <cellStyle name="Normal 2 3 6 3 2 2" xfId="53027"/>
    <cellStyle name="Normal 2 3 6 3 2 2 2" xfId="53028"/>
    <cellStyle name="Normal 2 3 6 3 2 3" xfId="53029"/>
    <cellStyle name="Normal 2 3 6 3 3" xfId="53030"/>
    <cellStyle name="Normal 2 3 6 3 3 2" xfId="53031"/>
    <cellStyle name="Normal 2 3 6 3 4" xfId="53032"/>
    <cellStyle name="Normal 2 3 6 4" xfId="19358"/>
    <cellStyle name="Normal 2 3 6 4 2" xfId="53033"/>
    <cellStyle name="Normal 2 3 6 4 2 2" xfId="53034"/>
    <cellStyle name="Normal 2 3 6 4 3" xfId="53035"/>
    <cellStyle name="Normal 2 3 6 5" xfId="53036"/>
    <cellStyle name="Normal 2 3 6 5 2" xfId="53037"/>
    <cellStyle name="Normal 2 3 6 6" xfId="53038"/>
    <cellStyle name="Normal 2 3 7" xfId="4144"/>
    <cellStyle name="Normal 2 3 7 2" xfId="18611"/>
    <cellStyle name="Normal 2 3 7 2 2" xfId="28647"/>
    <cellStyle name="Normal 2 3 7 2 2 2" xfId="53039"/>
    <cellStyle name="Normal 2 3 7 2 2 2 2" xfId="53040"/>
    <cellStyle name="Normal 2 3 7 2 2 3" xfId="53041"/>
    <cellStyle name="Normal 2 3 7 2 3" xfId="53042"/>
    <cellStyle name="Normal 2 3 7 2 3 2" xfId="53043"/>
    <cellStyle name="Normal 2 3 7 2 4" xfId="53044"/>
    <cellStyle name="Normal 2 3 7 3" xfId="21103"/>
    <cellStyle name="Normal 2 3 7 3 2" xfId="53045"/>
    <cellStyle name="Normal 2 3 7 3 2 2" xfId="53046"/>
    <cellStyle name="Normal 2 3 7 3 3" xfId="53047"/>
    <cellStyle name="Normal 2 3 7 4" xfId="53048"/>
    <cellStyle name="Normal 2 3 7 4 2" xfId="53049"/>
    <cellStyle name="Normal 2 3 7 5" xfId="53050"/>
    <cellStyle name="Normal 2 3 8" xfId="18416"/>
    <cellStyle name="Normal 2 3 8 2" xfId="25776"/>
    <cellStyle name="Normal 2 3 8 2 2" xfId="53051"/>
    <cellStyle name="Normal 2 3 8 2 2 2" xfId="53052"/>
    <cellStyle name="Normal 2 3 8 2 3" xfId="53053"/>
    <cellStyle name="Normal 2 3 8 3" xfId="53054"/>
    <cellStyle name="Normal 2 3 8 3 2" xfId="53055"/>
    <cellStyle name="Normal 2 3 8 4" xfId="53056"/>
    <cellStyle name="Normal 2 3 9" xfId="18893"/>
    <cellStyle name="Normal 2 3 9 2" xfId="53057"/>
    <cellStyle name="Normal 2 3 9 2 2" xfId="53058"/>
    <cellStyle name="Normal 2 3 9 3" xfId="53059"/>
    <cellStyle name="Normal 2 4" xfId="4145"/>
    <cellStyle name="Normal 2 4 10" xfId="53060"/>
    <cellStyle name="Normal 2 4 2" xfId="4146"/>
    <cellStyle name="Normal 2 4 2 2" xfId="4147"/>
    <cellStyle name="Normal 2 4 2 2 2" xfId="4148"/>
    <cellStyle name="Normal 2 4 2 2 2 2" xfId="18825"/>
    <cellStyle name="Normal 2 4 2 2 2 2 2" xfId="32584"/>
    <cellStyle name="Normal 2 4 2 2 2 2 2 2" xfId="53061"/>
    <cellStyle name="Normal 2 4 2 2 2 2 2 2 2" xfId="53062"/>
    <cellStyle name="Normal 2 4 2 2 2 2 2 3" xfId="53063"/>
    <cellStyle name="Normal 2 4 2 2 2 2 3" xfId="53064"/>
    <cellStyle name="Normal 2 4 2 2 2 2 3 2" xfId="53065"/>
    <cellStyle name="Normal 2 4 2 2 2 2 4" xfId="53066"/>
    <cellStyle name="Normal 2 4 2 2 2 3" xfId="24133"/>
    <cellStyle name="Normal 2 4 2 2 2 3 2" xfId="53067"/>
    <cellStyle name="Normal 2 4 2 2 2 3 2 2" xfId="53068"/>
    <cellStyle name="Normal 2 4 2 2 2 3 3" xfId="53069"/>
    <cellStyle name="Normal 2 4 2 2 2 4" xfId="53070"/>
    <cellStyle name="Normal 2 4 2 2 2 4 2" xfId="53071"/>
    <cellStyle name="Normal 2 4 2 2 2 5" xfId="53072"/>
    <cellStyle name="Normal 2 4 2 2 3" xfId="4149"/>
    <cellStyle name="Normal 2 4 2 2 3 2" xfId="18693"/>
    <cellStyle name="Normal 2 4 2 2 3 2 2" xfId="29589"/>
    <cellStyle name="Normal 2 4 2 2 3 2 2 2" xfId="53073"/>
    <cellStyle name="Normal 2 4 2 2 3 2 2 2 2" xfId="53074"/>
    <cellStyle name="Normal 2 4 2 2 3 2 2 3" xfId="53075"/>
    <cellStyle name="Normal 2 4 2 2 3 2 3" xfId="53076"/>
    <cellStyle name="Normal 2 4 2 2 3 2 3 2" xfId="53077"/>
    <cellStyle name="Normal 2 4 2 2 3 2 4" xfId="53078"/>
    <cellStyle name="Normal 2 4 2 2 3 3" xfId="21841"/>
    <cellStyle name="Normal 2 4 2 2 3 3 2" xfId="53079"/>
    <cellStyle name="Normal 2 4 2 2 3 3 2 2" xfId="53080"/>
    <cellStyle name="Normal 2 4 2 2 3 3 3" xfId="53081"/>
    <cellStyle name="Normal 2 4 2 2 3 4" xfId="53082"/>
    <cellStyle name="Normal 2 4 2 2 3 4 2" xfId="53083"/>
    <cellStyle name="Normal 2 4 2 2 3 5" xfId="53084"/>
    <cellStyle name="Normal 2 4 2 2 4" xfId="18533"/>
    <cellStyle name="Normal 2 4 2 2 4 2" xfId="27798"/>
    <cellStyle name="Normal 2 4 2 2 4 2 2" xfId="53085"/>
    <cellStyle name="Normal 2 4 2 2 4 2 2 2" xfId="53086"/>
    <cellStyle name="Normal 2 4 2 2 4 2 3" xfId="53087"/>
    <cellStyle name="Normal 2 4 2 2 4 3" xfId="53088"/>
    <cellStyle name="Normal 2 4 2 2 4 3 2" xfId="53089"/>
    <cellStyle name="Normal 2 4 2 2 4 4" xfId="53090"/>
    <cellStyle name="Normal 2 4 2 2 5" xfId="20485"/>
    <cellStyle name="Normal 2 4 2 2 5 2" xfId="53091"/>
    <cellStyle name="Normal 2 4 2 2 5 2 2" xfId="53092"/>
    <cellStyle name="Normal 2 4 2 2 5 3" xfId="53093"/>
    <cellStyle name="Normal 2 4 2 2 6" xfId="53094"/>
    <cellStyle name="Normal 2 4 2 2 6 2" xfId="53095"/>
    <cellStyle name="Normal 2 4 2 2 7" xfId="53096"/>
    <cellStyle name="Normal 2 4 2 3" xfId="4150"/>
    <cellStyle name="Normal 2 4 2 3 2" xfId="4151"/>
    <cellStyle name="Normal 2 4 2 3 2 2" xfId="18735"/>
    <cellStyle name="Normal 2 4 2 3 2 2 2" xfId="30251"/>
    <cellStyle name="Normal 2 4 2 3 2 2 2 2" xfId="53097"/>
    <cellStyle name="Normal 2 4 2 3 2 2 2 2 2" xfId="53098"/>
    <cellStyle name="Normal 2 4 2 3 2 2 2 3" xfId="53099"/>
    <cellStyle name="Normal 2 4 2 3 2 2 3" xfId="53100"/>
    <cellStyle name="Normal 2 4 2 3 2 2 3 2" xfId="53101"/>
    <cellStyle name="Normal 2 4 2 3 2 2 4" xfId="53102"/>
    <cellStyle name="Normal 2 4 2 3 2 3" xfId="22308"/>
    <cellStyle name="Normal 2 4 2 3 2 3 2" xfId="53103"/>
    <cellStyle name="Normal 2 4 2 3 2 3 2 2" xfId="53104"/>
    <cellStyle name="Normal 2 4 2 3 2 3 3" xfId="53105"/>
    <cellStyle name="Normal 2 4 2 3 2 4" xfId="53106"/>
    <cellStyle name="Normal 2 4 2 3 2 4 2" xfId="53107"/>
    <cellStyle name="Normal 2 4 2 3 2 5" xfId="53108"/>
    <cellStyle name="Normal 2 4 2 3 3" xfId="18575"/>
    <cellStyle name="Normal 2 4 2 3 3 2" xfId="28446"/>
    <cellStyle name="Normal 2 4 2 3 3 2 2" xfId="53109"/>
    <cellStyle name="Normal 2 4 2 3 3 2 2 2" xfId="53110"/>
    <cellStyle name="Normal 2 4 2 3 3 2 3" xfId="53111"/>
    <cellStyle name="Normal 2 4 2 3 3 3" xfId="53112"/>
    <cellStyle name="Normal 2 4 2 3 3 3 2" xfId="53113"/>
    <cellStyle name="Normal 2 4 2 3 3 4" xfId="53114"/>
    <cellStyle name="Normal 2 4 2 3 4" xfId="20940"/>
    <cellStyle name="Normal 2 4 2 3 4 2" xfId="53115"/>
    <cellStyle name="Normal 2 4 2 3 4 2 2" xfId="53116"/>
    <cellStyle name="Normal 2 4 2 3 4 3" xfId="53117"/>
    <cellStyle name="Normal 2 4 2 3 5" xfId="53118"/>
    <cellStyle name="Normal 2 4 2 3 5 2" xfId="53119"/>
    <cellStyle name="Normal 2 4 2 3 6" xfId="53120"/>
    <cellStyle name="Normal 2 4 2 4" xfId="4152"/>
    <cellStyle name="Normal 2 4 2 4 2" xfId="4153"/>
    <cellStyle name="Normal 2 4 2 4 2 2" xfId="18778"/>
    <cellStyle name="Normal 2 4 2 4 2 2 2" xfId="31495"/>
    <cellStyle name="Normal 2 4 2 4 2 2 2 2" xfId="53121"/>
    <cellStyle name="Normal 2 4 2 4 2 2 2 2 2" xfId="53122"/>
    <cellStyle name="Normal 2 4 2 4 2 2 2 3" xfId="53123"/>
    <cellStyle name="Normal 2 4 2 4 2 2 3" xfId="53124"/>
    <cellStyle name="Normal 2 4 2 4 2 2 3 2" xfId="53125"/>
    <cellStyle name="Normal 2 4 2 4 2 2 4" xfId="53126"/>
    <cellStyle name="Normal 2 4 2 4 2 3" xfId="23285"/>
    <cellStyle name="Normal 2 4 2 4 2 3 2" xfId="53127"/>
    <cellStyle name="Normal 2 4 2 4 2 3 2 2" xfId="53128"/>
    <cellStyle name="Normal 2 4 2 4 2 3 3" xfId="53129"/>
    <cellStyle name="Normal 2 4 2 4 2 4" xfId="53130"/>
    <cellStyle name="Normal 2 4 2 4 2 4 2" xfId="53131"/>
    <cellStyle name="Normal 2 4 2 4 2 5" xfId="53132"/>
    <cellStyle name="Normal 2 4 2 4 3" xfId="18486"/>
    <cellStyle name="Normal 2 4 2 4 3 2" xfId="26734"/>
    <cellStyle name="Normal 2 4 2 4 3 2 2" xfId="53133"/>
    <cellStyle name="Normal 2 4 2 4 3 2 2 2" xfId="53134"/>
    <cellStyle name="Normal 2 4 2 4 3 2 3" xfId="53135"/>
    <cellStyle name="Normal 2 4 2 4 3 3" xfId="53136"/>
    <cellStyle name="Normal 2 4 2 4 3 3 2" xfId="53137"/>
    <cellStyle name="Normal 2 4 2 4 3 4" xfId="53138"/>
    <cellStyle name="Normal 2 4 2 4 4" xfId="19658"/>
    <cellStyle name="Normal 2 4 2 4 4 2" xfId="53139"/>
    <cellStyle name="Normal 2 4 2 4 4 2 2" xfId="53140"/>
    <cellStyle name="Normal 2 4 2 4 4 3" xfId="53141"/>
    <cellStyle name="Normal 2 4 2 4 5" xfId="53142"/>
    <cellStyle name="Normal 2 4 2 4 5 2" xfId="53143"/>
    <cellStyle name="Normal 2 4 2 4 6" xfId="53144"/>
    <cellStyle name="Normal 2 4 2 5" xfId="4154"/>
    <cellStyle name="Normal 2 4 2 5 2" xfId="18644"/>
    <cellStyle name="Normal 2 4 2 5 2 2" xfId="28680"/>
    <cellStyle name="Normal 2 4 2 5 2 2 2" xfId="53145"/>
    <cellStyle name="Normal 2 4 2 5 2 2 2 2" xfId="53146"/>
    <cellStyle name="Normal 2 4 2 5 2 2 3" xfId="53147"/>
    <cellStyle name="Normal 2 4 2 5 2 3" xfId="53148"/>
    <cellStyle name="Normal 2 4 2 5 2 3 2" xfId="53149"/>
    <cellStyle name="Normal 2 4 2 5 2 4" xfId="53150"/>
    <cellStyle name="Normal 2 4 2 5 3" xfId="21135"/>
    <cellStyle name="Normal 2 4 2 5 3 2" xfId="53151"/>
    <cellStyle name="Normal 2 4 2 5 3 2 2" xfId="53152"/>
    <cellStyle name="Normal 2 4 2 5 3 3" xfId="53153"/>
    <cellStyle name="Normal 2 4 2 5 4" xfId="53154"/>
    <cellStyle name="Normal 2 4 2 5 4 2" xfId="53155"/>
    <cellStyle name="Normal 2 4 2 5 5" xfId="53156"/>
    <cellStyle name="Normal 2 4 2 6" xfId="18442"/>
    <cellStyle name="Normal 2 4 2 6 2" xfId="26154"/>
    <cellStyle name="Normal 2 4 2 6 2 2" xfId="53157"/>
    <cellStyle name="Normal 2 4 2 6 2 2 2" xfId="53158"/>
    <cellStyle name="Normal 2 4 2 6 2 3" xfId="53159"/>
    <cellStyle name="Normal 2 4 2 6 3" xfId="53160"/>
    <cellStyle name="Normal 2 4 2 6 3 2" xfId="53161"/>
    <cellStyle name="Normal 2 4 2 6 4" xfId="53162"/>
    <cellStyle name="Normal 2 4 2 7" xfId="19194"/>
    <cellStyle name="Normal 2 4 2 7 2" xfId="53163"/>
    <cellStyle name="Normal 2 4 2 7 2 2" xfId="53164"/>
    <cellStyle name="Normal 2 4 2 7 3" xfId="53165"/>
    <cellStyle name="Normal 2 4 2 8" xfId="53166"/>
    <cellStyle name="Normal 2 4 2 8 2" xfId="53167"/>
    <cellStyle name="Normal 2 4 2 9" xfId="53168"/>
    <cellStyle name="Normal 2 4 3" xfId="4155"/>
    <cellStyle name="Normal 2 4 3 2" xfId="4156"/>
    <cellStyle name="Normal 2 4 3 2 2" xfId="18804"/>
    <cellStyle name="Normal 2 4 3 2 2 2" xfId="32282"/>
    <cellStyle name="Normal 2 4 3 2 2 2 2" xfId="53169"/>
    <cellStyle name="Normal 2 4 3 2 2 2 2 2" xfId="53170"/>
    <cellStyle name="Normal 2 4 3 2 2 2 3" xfId="53171"/>
    <cellStyle name="Normal 2 4 3 2 2 3" xfId="53172"/>
    <cellStyle name="Normal 2 4 3 2 2 3 2" xfId="53173"/>
    <cellStyle name="Normal 2 4 3 2 2 4" xfId="53174"/>
    <cellStyle name="Normal 2 4 3 2 3" xfId="23906"/>
    <cellStyle name="Normal 2 4 3 2 3 2" xfId="53175"/>
    <cellStyle name="Normal 2 4 3 2 3 2 2" xfId="53176"/>
    <cellStyle name="Normal 2 4 3 2 3 3" xfId="53177"/>
    <cellStyle name="Normal 2 4 3 2 4" xfId="53178"/>
    <cellStyle name="Normal 2 4 3 2 4 2" xfId="53179"/>
    <cellStyle name="Normal 2 4 3 2 5" xfId="53180"/>
    <cellStyle name="Normal 2 4 3 3" xfId="4157"/>
    <cellStyle name="Normal 2 4 3 3 2" xfId="18672"/>
    <cellStyle name="Normal 2 4 3 3 2 2" xfId="29287"/>
    <cellStyle name="Normal 2 4 3 3 2 2 2" xfId="53181"/>
    <cellStyle name="Normal 2 4 3 3 2 2 2 2" xfId="53182"/>
    <cellStyle name="Normal 2 4 3 3 2 2 3" xfId="53183"/>
    <cellStyle name="Normal 2 4 3 3 2 3" xfId="53184"/>
    <cellStyle name="Normal 2 4 3 3 2 3 2" xfId="53185"/>
    <cellStyle name="Normal 2 4 3 3 2 4" xfId="53186"/>
    <cellStyle name="Normal 2 4 3 3 3" xfId="21614"/>
    <cellStyle name="Normal 2 4 3 3 3 2" xfId="53187"/>
    <cellStyle name="Normal 2 4 3 3 3 2 2" xfId="53188"/>
    <cellStyle name="Normal 2 4 3 3 3 3" xfId="53189"/>
    <cellStyle name="Normal 2 4 3 3 4" xfId="53190"/>
    <cellStyle name="Normal 2 4 3 3 4 2" xfId="53191"/>
    <cellStyle name="Normal 2 4 3 3 5" xfId="53192"/>
    <cellStyle name="Normal 2 4 3 4" xfId="18512"/>
    <cellStyle name="Normal 2 4 3 4 2" xfId="27496"/>
    <cellStyle name="Normal 2 4 3 4 2 2" xfId="53193"/>
    <cellStyle name="Normal 2 4 3 4 2 2 2" xfId="53194"/>
    <cellStyle name="Normal 2 4 3 4 2 3" xfId="53195"/>
    <cellStyle name="Normal 2 4 3 4 3" xfId="53196"/>
    <cellStyle name="Normal 2 4 3 4 3 2" xfId="53197"/>
    <cellStyle name="Normal 2 4 3 4 4" xfId="53198"/>
    <cellStyle name="Normal 2 4 3 5" xfId="20258"/>
    <cellStyle name="Normal 2 4 3 5 2" xfId="53199"/>
    <cellStyle name="Normal 2 4 3 5 2 2" xfId="53200"/>
    <cellStyle name="Normal 2 4 3 5 3" xfId="53201"/>
    <cellStyle name="Normal 2 4 3 6" xfId="53202"/>
    <cellStyle name="Normal 2 4 3 6 2" xfId="53203"/>
    <cellStyle name="Normal 2 4 3 7" xfId="53204"/>
    <cellStyle name="Normal 2 4 4" xfId="4158"/>
    <cellStyle name="Normal 2 4 4 2" xfId="4159"/>
    <cellStyle name="Normal 2 4 4 2 2" xfId="18714"/>
    <cellStyle name="Normal 2 4 4 2 2 2" xfId="29883"/>
    <cellStyle name="Normal 2 4 4 2 2 2 2" xfId="53205"/>
    <cellStyle name="Normal 2 4 4 2 2 2 2 2" xfId="53206"/>
    <cellStyle name="Normal 2 4 4 2 2 2 3" xfId="53207"/>
    <cellStyle name="Normal 2 4 4 2 2 3" xfId="53208"/>
    <cellStyle name="Normal 2 4 4 2 2 3 2" xfId="53209"/>
    <cellStyle name="Normal 2 4 4 2 2 4" xfId="53210"/>
    <cellStyle name="Normal 2 4 4 2 3" xfId="22017"/>
    <cellStyle name="Normal 2 4 4 2 3 2" xfId="53211"/>
    <cellStyle name="Normal 2 4 4 2 3 2 2" xfId="53212"/>
    <cellStyle name="Normal 2 4 4 2 3 3" xfId="53213"/>
    <cellStyle name="Normal 2 4 4 2 4" xfId="53214"/>
    <cellStyle name="Normal 2 4 4 2 4 2" xfId="53215"/>
    <cellStyle name="Normal 2 4 4 2 5" xfId="53216"/>
    <cellStyle name="Normal 2 4 4 3" xfId="18554"/>
    <cellStyle name="Normal 2 4 4 3 2" xfId="28080"/>
    <cellStyle name="Normal 2 4 4 3 2 2" xfId="53217"/>
    <cellStyle name="Normal 2 4 4 3 2 2 2" xfId="53218"/>
    <cellStyle name="Normal 2 4 4 3 2 3" xfId="53219"/>
    <cellStyle name="Normal 2 4 4 3 3" xfId="53220"/>
    <cellStyle name="Normal 2 4 4 3 3 2" xfId="53221"/>
    <cellStyle name="Normal 2 4 4 3 4" xfId="53222"/>
    <cellStyle name="Normal 2 4 4 4" xfId="20650"/>
    <cellStyle name="Normal 2 4 4 4 2" xfId="53223"/>
    <cellStyle name="Normal 2 4 4 4 2 2" xfId="53224"/>
    <cellStyle name="Normal 2 4 4 4 3" xfId="53225"/>
    <cellStyle name="Normal 2 4 4 5" xfId="53226"/>
    <cellStyle name="Normal 2 4 4 5 2" xfId="53227"/>
    <cellStyle name="Normal 2 4 4 6" xfId="53228"/>
    <cellStyle name="Normal 2 4 5" xfId="4160"/>
    <cellStyle name="Normal 2 4 5 2" xfId="4161"/>
    <cellStyle name="Normal 2 4 5 2 2" xfId="18757"/>
    <cellStyle name="Normal 2 4 5 2 2 2" xfId="31132"/>
    <cellStyle name="Normal 2 4 5 2 2 2 2" xfId="53229"/>
    <cellStyle name="Normal 2 4 5 2 2 2 2 2" xfId="53230"/>
    <cellStyle name="Normal 2 4 5 2 2 2 3" xfId="53231"/>
    <cellStyle name="Normal 2 4 5 2 2 3" xfId="53232"/>
    <cellStyle name="Normal 2 4 5 2 2 3 2" xfId="53233"/>
    <cellStyle name="Normal 2 4 5 2 2 4" xfId="53234"/>
    <cellStyle name="Normal 2 4 5 2 3" xfId="22997"/>
    <cellStyle name="Normal 2 4 5 2 3 2" xfId="53235"/>
    <cellStyle name="Normal 2 4 5 2 3 2 2" xfId="53236"/>
    <cellStyle name="Normal 2 4 5 2 3 3" xfId="53237"/>
    <cellStyle name="Normal 2 4 5 2 4" xfId="53238"/>
    <cellStyle name="Normal 2 4 5 2 4 2" xfId="53239"/>
    <cellStyle name="Normal 2 4 5 2 5" xfId="53240"/>
    <cellStyle name="Normal 2 4 5 3" xfId="18465"/>
    <cellStyle name="Normal 2 4 5 3 2" xfId="26371"/>
    <cellStyle name="Normal 2 4 5 3 2 2" xfId="53241"/>
    <cellStyle name="Normal 2 4 5 3 2 2 2" xfId="53242"/>
    <cellStyle name="Normal 2 4 5 3 2 3" xfId="53243"/>
    <cellStyle name="Normal 2 4 5 3 3" xfId="53244"/>
    <cellStyle name="Normal 2 4 5 3 3 2" xfId="53245"/>
    <cellStyle name="Normal 2 4 5 3 4" xfId="53246"/>
    <cellStyle name="Normal 2 4 5 4" xfId="19370"/>
    <cellStyle name="Normal 2 4 5 4 2" xfId="53247"/>
    <cellStyle name="Normal 2 4 5 4 2 2" xfId="53248"/>
    <cellStyle name="Normal 2 4 5 4 3" xfId="53249"/>
    <cellStyle name="Normal 2 4 5 5" xfId="53250"/>
    <cellStyle name="Normal 2 4 5 5 2" xfId="53251"/>
    <cellStyle name="Normal 2 4 5 6" xfId="53252"/>
    <cellStyle name="Normal 2 4 6" xfId="4162"/>
    <cellStyle name="Normal 2 4 6 2" xfId="18623"/>
    <cellStyle name="Normal 2 4 6 2 2" xfId="28659"/>
    <cellStyle name="Normal 2 4 6 2 2 2" xfId="53253"/>
    <cellStyle name="Normal 2 4 6 2 2 2 2" xfId="53254"/>
    <cellStyle name="Normal 2 4 6 2 2 3" xfId="53255"/>
    <cellStyle name="Normal 2 4 6 2 3" xfId="53256"/>
    <cellStyle name="Normal 2 4 6 2 3 2" xfId="53257"/>
    <cellStyle name="Normal 2 4 6 2 4" xfId="53258"/>
    <cellStyle name="Normal 2 4 6 3" xfId="21114"/>
    <cellStyle name="Normal 2 4 6 3 2" xfId="53259"/>
    <cellStyle name="Normal 2 4 6 3 2 2" xfId="53260"/>
    <cellStyle name="Normal 2 4 6 3 3" xfId="53261"/>
    <cellStyle name="Normal 2 4 6 4" xfId="53262"/>
    <cellStyle name="Normal 2 4 6 4 2" xfId="53263"/>
    <cellStyle name="Normal 2 4 6 5" xfId="53264"/>
    <cellStyle name="Normal 2 4 7" xfId="18421"/>
    <cellStyle name="Normal 2 4 7 2" xfId="25791"/>
    <cellStyle name="Normal 2 4 7 2 2" xfId="53265"/>
    <cellStyle name="Normal 2 4 7 2 2 2" xfId="53266"/>
    <cellStyle name="Normal 2 4 7 2 3" xfId="53267"/>
    <cellStyle name="Normal 2 4 7 3" xfId="53268"/>
    <cellStyle name="Normal 2 4 7 3 2" xfId="53269"/>
    <cellStyle name="Normal 2 4 7 4" xfId="53270"/>
    <cellStyle name="Normal 2 4 8" xfId="18906"/>
    <cellStyle name="Normal 2 4 8 2" xfId="53271"/>
    <cellStyle name="Normal 2 4 8 2 2" xfId="53272"/>
    <cellStyle name="Normal 2 4 8 3" xfId="53273"/>
    <cellStyle name="Normal 2 4 9" xfId="53274"/>
    <cellStyle name="Normal 2 4 9 2" xfId="53275"/>
    <cellStyle name="Normal 2 5" xfId="4163"/>
    <cellStyle name="Normal 2 5 10" xfId="53276"/>
    <cellStyle name="Normal 2 5 2" xfId="4164"/>
    <cellStyle name="Normal 2 5 2 10" xfId="53277"/>
    <cellStyle name="Normal 2 5 2 2" xfId="4165"/>
    <cellStyle name="Normal 2 5 2 2 2" xfId="4166"/>
    <cellStyle name="Normal 2 5 2 2 2 2" xfId="18792"/>
    <cellStyle name="Normal 2 5 2 2 2 2 2" xfId="32232"/>
    <cellStyle name="Normal 2 5 2 2 2 2 2 2" xfId="53278"/>
    <cellStyle name="Normal 2 5 2 2 2 2 2 2 2" xfId="53279"/>
    <cellStyle name="Normal 2 5 2 2 2 2 2 3" xfId="53280"/>
    <cellStyle name="Normal 2 5 2 2 2 2 3" xfId="53281"/>
    <cellStyle name="Normal 2 5 2 2 2 2 3 2" xfId="53282"/>
    <cellStyle name="Normal 2 5 2 2 2 2 4" xfId="53283"/>
    <cellStyle name="Normal 2 5 2 2 2 3" xfId="23863"/>
    <cellStyle name="Normal 2 5 2 2 2 3 2" xfId="53284"/>
    <cellStyle name="Normal 2 5 2 2 2 3 2 2" xfId="53285"/>
    <cellStyle name="Normal 2 5 2 2 2 3 3" xfId="53286"/>
    <cellStyle name="Normal 2 5 2 2 2 4" xfId="53287"/>
    <cellStyle name="Normal 2 5 2 2 2 4 2" xfId="53288"/>
    <cellStyle name="Normal 2 5 2 2 2 5" xfId="53289"/>
    <cellStyle name="Normal 2 5 2 2 3" xfId="4167"/>
    <cellStyle name="Normal 2 5 2 2 3 2" xfId="18658"/>
    <cellStyle name="Normal 2 5 2 2 3 2 2" xfId="29245"/>
    <cellStyle name="Normal 2 5 2 2 3 2 2 2" xfId="53290"/>
    <cellStyle name="Normal 2 5 2 2 3 2 2 2 2" xfId="53291"/>
    <cellStyle name="Normal 2 5 2 2 3 2 2 3" xfId="53292"/>
    <cellStyle name="Normal 2 5 2 2 3 2 3" xfId="53293"/>
    <cellStyle name="Normal 2 5 2 2 3 2 3 2" xfId="53294"/>
    <cellStyle name="Normal 2 5 2 2 3 2 4" xfId="53295"/>
    <cellStyle name="Normal 2 5 2 2 3 3" xfId="21578"/>
    <cellStyle name="Normal 2 5 2 2 3 3 2" xfId="53296"/>
    <cellStyle name="Normal 2 5 2 2 3 3 2 2" xfId="53297"/>
    <cellStyle name="Normal 2 5 2 2 3 3 3" xfId="53298"/>
    <cellStyle name="Normal 2 5 2 2 3 4" xfId="53299"/>
    <cellStyle name="Normal 2 5 2 2 3 4 2" xfId="53300"/>
    <cellStyle name="Normal 2 5 2 2 3 5" xfId="53301"/>
    <cellStyle name="Normal 2 5 2 2 4" xfId="18500"/>
    <cellStyle name="Normal 2 5 2 2 4 2" xfId="27454"/>
    <cellStyle name="Normal 2 5 2 2 4 2 2" xfId="53302"/>
    <cellStyle name="Normal 2 5 2 2 4 2 2 2" xfId="53303"/>
    <cellStyle name="Normal 2 5 2 2 4 2 3" xfId="53304"/>
    <cellStyle name="Normal 2 5 2 2 4 3" xfId="53305"/>
    <cellStyle name="Normal 2 5 2 2 4 3 2" xfId="53306"/>
    <cellStyle name="Normal 2 5 2 2 4 4" xfId="53307"/>
    <cellStyle name="Normal 2 5 2 2 5" xfId="20222"/>
    <cellStyle name="Normal 2 5 2 2 5 2" xfId="53308"/>
    <cellStyle name="Normal 2 5 2 2 5 2 2" xfId="53309"/>
    <cellStyle name="Normal 2 5 2 2 5 3" xfId="53310"/>
    <cellStyle name="Normal 2 5 2 2 6" xfId="53311"/>
    <cellStyle name="Normal 2 5 2 2 6 2" xfId="53312"/>
    <cellStyle name="Normal 2 5 2 2 7" xfId="53313"/>
    <cellStyle name="Normal 2 5 2 3" xfId="4168"/>
    <cellStyle name="Normal 2 5 2 3 2" xfId="4169"/>
    <cellStyle name="Normal 2 5 2 3 2 2" xfId="18829"/>
    <cellStyle name="Normal 2 5 2 3 2 2 2" xfId="32595"/>
    <cellStyle name="Normal 2 5 2 3 2 2 2 2" xfId="53314"/>
    <cellStyle name="Normal 2 5 2 3 2 2 2 2 2" xfId="53315"/>
    <cellStyle name="Normal 2 5 2 3 2 2 2 3" xfId="53316"/>
    <cellStyle name="Normal 2 5 2 3 2 2 3" xfId="53317"/>
    <cellStyle name="Normal 2 5 2 3 2 2 3 2" xfId="53318"/>
    <cellStyle name="Normal 2 5 2 3 2 2 4" xfId="53319"/>
    <cellStyle name="Normal 2 5 2 3 2 3" xfId="24143"/>
    <cellStyle name="Normal 2 5 2 3 2 3 2" xfId="53320"/>
    <cellStyle name="Normal 2 5 2 3 2 3 2 2" xfId="53321"/>
    <cellStyle name="Normal 2 5 2 3 2 3 3" xfId="53322"/>
    <cellStyle name="Normal 2 5 2 3 2 4" xfId="53323"/>
    <cellStyle name="Normal 2 5 2 3 2 4 2" xfId="53324"/>
    <cellStyle name="Normal 2 5 2 3 2 5" xfId="53325"/>
    <cellStyle name="Normal 2 5 2 3 3" xfId="4170"/>
    <cellStyle name="Normal 2 5 2 3 3 2" xfId="18697"/>
    <cellStyle name="Normal 2 5 2 3 3 2 2" xfId="29600"/>
    <cellStyle name="Normal 2 5 2 3 3 2 2 2" xfId="53326"/>
    <cellStyle name="Normal 2 5 2 3 3 2 2 2 2" xfId="53327"/>
    <cellStyle name="Normal 2 5 2 3 3 2 2 3" xfId="53328"/>
    <cellStyle name="Normal 2 5 2 3 3 2 3" xfId="53329"/>
    <cellStyle name="Normal 2 5 2 3 3 2 3 2" xfId="53330"/>
    <cellStyle name="Normal 2 5 2 3 3 2 4" xfId="53331"/>
    <cellStyle name="Normal 2 5 2 3 3 3" xfId="21851"/>
    <cellStyle name="Normal 2 5 2 3 3 3 2" xfId="53332"/>
    <cellStyle name="Normal 2 5 2 3 3 3 2 2" xfId="53333"/>
    <cellStyle name="Normal 2 5 2 3 3 3 3" xfId="53334"/>
    <cellStyle name="Normal 2 5 2 3 3 4" xfId="53335"/>
    <cellStyle name="Normal 2 5 2 3 3 4 2" xfId="53336"/>
    <cellStyle name="Normal 2 5 2 3 3 5" xfId="53337"/>
    <cellStyle name="Normal 2 5 2 3 4" xfId="18537"/>
    <cellStyle name="Normal 2 5 2 3 4 2" xfId="27809"/>
    <cellStyle name="Normal 2 5 2 3 4 2 2" xfId="53338"/>
    <cellStyle name="Normal 2 5 2 3 4 2 2 2" xfId="53339"/>
    <cellStyle name="Normal 2 5 2 3 4 2 3" xfId="53340"/>
    <cellStyle name="Normal 2 5 2 3 4 3" xfId="53341"/>
    <cellStyle name="Normal 2 5 2 3 4 3 2" xfId="53342"/>
    <cellStyle name="Normal 2 5 2 3 4 4" xfId="53343"/>
    <cellStyle name="Normal 2 5 2 3 5" xfId="20495"/>
    <cellStyle name="Normal 2 5 2 3 5 2" xfId="53344"/>
    <cellStyle name="Normal 2 5 2 3 5 2 2" xfId="53345"/>
    <cellStyle name="Normal 2 5 2 3 5 3" xfId="53346"/>
    <cellStyle name="Normal 2 5 2 3 6" xfId="53347"/>
    <cellStyle name="Normal 2 5 2 3 6 2" xfId="53348"/>
    <cellStyle name="Normal 2 5 2 3 7" xfId="53349"/>
    <cellStyle name="Normal 2 5 2 4" xfId="4171"/>
    <cellStyle name="Normal 2 5 2 4 2" xfId="4172"/>
    <cellStyle name="Normal 2 5 2 4 2 2" xfId="18739"/>
    <cellStyle name="Normal 2 5 2 4 2 2 2" xfId="30262"/>
    <cellStyle name="Normal 2 5 2 4 2 2 2 2" xfId="53350"/>
    <cellStyle name="Normal 2 5 2 4 2 2 2 2 2" xfId="53351"/>
    <cellStyle name="Normal 2 5 2 4 2 2 2 3" xfId="53352"/>
    <cellStyle name="Normal 2 5 2 4 2 2 3" xfId="53353"/>
    <cellStyle name="Normal 2 5 2 4 2 2 3 2" xfId="53354"/>
    <cellStyle name="Normal 2 5 2 4 2 2 4" xfId="53355"/>
    <cellStyle name="Normal 2 5 2 4 2 3" xfId="22318"/>
    <cellStyle name="Normal 2 5 2 4 2 3 2" xfId="53356"/>
    <cellStyle name="Normal 2 5 2 4 2 3 2 2" xfId="53357"/>
    <cellStyle name="Normal 2 5 2 4 2 3 3" xfId="53358"/>
    <cellStyle name="Normal 2 5 2 4 2 4" xfId="53359"/>
    <cellStyle name="Normal 2 5 2 4 2 4 2" xfId="53360"/>
    <cellStyle name="Normal 2 5 2 4 2 5" xfId="53361"/>
    <cellStyle name="Normal 2 5 2 4 3" xfId="18579"/>
    <cellStyle name="Normal 2 5 2 4 3 2" xfId="28457"/>
    <cellStyle name="Normal 2 5 2 4 3 2 2" xfId="53362"/>
    <cellStyle name="Normal 2 5 2 4 3 2 2 2" xfId="53363"/>
    <cellStyle name="Normal 2 5 2 4 3 2 3" xfId="53364"/>
    <cellStyle name="Normal 2 5 2 4 3 3" xfId="53365"/>
    <cellStyle name="Normal 2 5 2 4 3 3 2" xfId="53366"/>
    <cellStyle name="Normal 2 5 2 4 3 4" xfId="53367"/>
    <cellStyle name="Normal 2 5 2 4 4" xfId="20950"/>
    <cellStyle name="Normal 2 5 2 4 4 2" xfId="53368"/>
    <cellStyle name="Normal 2 5 2 4 4 2 2" xfId="53369"/>
    <cellStyle name="Normal 2 5 2 4 4 3" xfId="53370"/>
    <cellStyle name="Normal 2 5 2 4 5" xfId="53371"/>
    <cellStyle name="Normal 2 5 2 4 5 2" xfId="53372"/>
    <cellStyle name="Normal 2 5 2 4 6" xfId="53373"/>
    <cellStyle name="Normal 2 5 2 5" xfId="4173"/>
    <cellStyle name="Normal 2 5 2 5 2" xfId="4174"/>
    <cellStyle name="Normal 2 5 2 5 2 2" xfId="18782"/>
    <cellStyle name="Normal 2 5 2 5 2 2 2" xfId="31506"/>
    <cellStyle name="Normal 2 5 2 5 2 2 2 2" xfId="53374"/>
    <cellStyle name="Normal 2 5 2 5 2 2 2 2 2" xfId="53375"/>
    <cellStyle name="Normal 2 5 2 5 2 2 2 3" xfId="53376"/>
    <cellStyle name="Normal 2 5 2 5 2 2 3" xfId="53377"/>
    <cellStyle name="Normal 2 5 2 5 2 2 3 2" xfId="53378"/>
    <cellStyle name="Normal 2 5 2 5 2 2 4" xfId="53379"/>
    <cellStyle name="Normal 2 5 2 5 2 3" xfId="23295"/>
    <cellStyle name="Normal 2 5 2 5 2 3 2" xfId="53380"/>
    <cellStyle name="Normal 2 5 2 5 2 3 2 2" xfId="53381"/>
    <cellStyle name="Normal 2 5 2 5 2 3 3" xfId="53382"/>
    <cellStyle name="Normal 2 5 2 5 2 4" xfId="15372"/>
    <cellStyle name="Normal 2 5 2 5 2 4 2" xfId="53383"/>
    <cellStyle name="Normal 2 5 2 5 2 5" xfId="53384"/>
    <cellStyle name="Normal 2 5 2 5 3" xfId="18490"/>
    <cellStyle name="Normal 2 5 2 5 3 2" xfId="26745"/>
    <cellStyle name="Normal 2 5 2 5 3 2 2" xfId="53385"/>
    <cellStyle name="Normal 2 5 2 5 3 2 2 2" xfId="53386"/>
    <cellStyle name="Normal 2 5 2 5 3 2 3" xfId="53387"/>
    <cellStyle name="Normal 2 5 2 5 3 3" xfId="53388"/>
    <cellStyle name="Normal 2 5 2 5 3 3 2" xfId="53389"/>
    <cellStyle name="Normal 2 5 2 5 3 4" xfId="53390"/>
    <cellStyle name="Normal 2 5 2 5 4" xfId="19668"/>
    <cellStyle name="Normal 2 5 2 5 4 2" xfId="53391"/>
    <cellStyle name="Normal 2 5 2 5 4 2 2" xfId="53392"/>
    <cellStyle name="Normal 2 5 2 5 4 3" xfId="53393"/>
    <cellStyle name="Normal 2 5 2 5 5" xfId="10978"/>
    <cellStyle name="Normal 2 5 2 5 5 2" xfId="53394"/>
    <cellStyle name="Normal 2 5 2 5 6" xfId="53395"/>
    <cellStyle name="Normal 2 5 2 6" xfId="4175"/>
    <cellStyle name="Normal 2 5 2 6 2" xfId="18648"/>
    <cellStyle name="Normal 2 5 2 6 2 2" xfId="28684"/>
    <cellStyle name="Normal 2 5 2 6 2 2 2" xfId="53396"/>
    <cellStyle name="Normal 2 5 2 6 2 2 2 2" xfId="53397"/>
    <cellStyle name="Normal 2 5 2 6 2 2 3" xfId="53398"/>
    <cellStyle name="Normal 2 5 2 6 2 3" xfId="53399"/>
    <cellStyle name="Normal 2 5 2 6 2 3 2" xfId="53400"/>
    <cellStyle name="Normal 2 5 2 6 2 4" xfId="53401"/>
    <cellStyle name="Normal 2 5 2 6 3" xfId="21139"/>
    <cellStyle name="Normal 2 5 2 6 3 2" xfId="53402"/>
    <cellStyle name="Normal 2 5 2 6 3 2 2" xfId="53403"/>
    <cellStyle name="Normal 2 5 2 6 3 3" xfId="53404"/>
    <cellStyle name="Normal 2 5 2 6 4" xfId="12828"/>
    <cellStyle name="Normal 2 5 2 6 4 2" xfId="53405"/>
    <cellStyle name="Normal 2 5 2 6 5" xfId="53406"/>
    <cellStyle name="Normal 2 5 2 7" xfId="18446"/>
    <cellStyle name="Normal 2 5 2 7 2" xfId="26165"/>
    <cellStyle name="Normal 2 5 2 7 2 2" xfId="53407"/>
    <cellStyle name="Normal 2 5 2 7 2 2 2" xfId="53408"/>
    <cellStyle name="Normal 2 5 2 7 2 3" xfId="53409"/>
    <cellStyle name="Normal 2 5 2 7 3" xfId="53410"/>
    <cellStyle name="Normal 2 5 2 7 3 2" xfId="53411"/>
    <cellStyle name="Normal 2 5 2 7 4" xfId="53412"/>
    <cellStyle name="Normal 2 5 2 8" xfId="19204"/>
    <cellStyle name="Normal 2 5 2 8 2" xfId="53413"/>
    <cellStyle name="Normal 2 5 2 8 2 2" xfId="53414"/>
    <cellStyle name="Normal 2 5 2 8 3" xfId="53415"/>
    <cellStyle name="Normal 2 5 2 9" xfId="53416"/>
    <cellStyle name="Normal 2 5 2 9 2" xfId="53417"/>
    <cellStyle name="Normal 2 5 3" xfId="4176"/>
    <cellStyle name="Normal 2 5 3 2" xfId="4177"/>
    <cellStyle name="Normal 2 5 3 2 2" xfId="18808"/>
    <cellStyle name="Normal 2 5 3 2 2 2" xfId="32289"/>
    <cellStyle name="Normal 2 5 3 2 2 2 2" xfId="53418"/>
    <cellStyle name="Normal 2 5 3 2 2 2 2 2" xfId="53419"/>
    <cellStyle name="Normal 2 5 3 2 2 2 3" xfId="53420"/>
    <cellStyle name="Normal 2 5 3 2 2 3" xfId="53421"/>
    <cellStyle name="Normal 2 5 3 2 2 3 2" xfId="53422"/>
    <cellStyle name="Normal 2 5 3 2 2 4" xfId="53423"/>
    <cellStyle name="Normal 2 5 3 2 3" xfId="23912"/>
    <cellStyle name="Normal 2 5 3 2 3 2" xfId="53424"/>
    <cellStyle name="Normal 2 5 3 2 3 2 2" xfId="53425"/>
    <cellStyle name="Normal 2 5 3 2 3 3" xfId="53426"/>
    <cellStyle name="Normal 2 5 3 2 4" xfId="53427"/>
    <cellStyle name="Normal 2 5 3 2 4 2" xfId="53428"/>
    <cellStyle name="Normal 2 5 3 2 5" xfId="53429"/>
    <cellStyle name="Normal 2 5 3 3" xfId="4178"/>
    <cellStyle name="Normal 2 5 3 3 2" xfId="18676"/>
    <cellStyle name="Normal 2 5 3 3 2 2" xfId="29294"/>
    <cellStyle name="Normal 2 5 3 3 2 2 2" xfId="53430"/>
    <cellStyle name="Normal 2 5 3 3 2 2 2 2" xfId="53431"/>
    <cellStyle name="Normal 2 5 3 3 2 2 3" xfId="53432"/>
    <cellStyle name="Normal 2 5 3 3 2 3" xfId="53433"/>
    <cellStyle name="Normal 2 5 3 3 2 3 2" xfId="53434"/>
    <cellStyle name="Normal 2 5 3 3 2 4" xfId="53435"/>
    <cellStyle name="Normal 2 5 3 3 3" xfId="21620"/>
    <cellStyle name="Normal 2 5 3 3 3 2" xfId="53436"/>
    <cellStyle name="Normal 2 5 3 3 3 2 2" xfId="53437"/>
    <cellStyle name="Normal 2 5 3 3 3 3" xfId="53438"/>
    <cellStyle name="Normal 2 5 3 3 4" xfId="53439"/>
    <cellStyle name="Normal 2 5 3 3 4 2" xfId="53440"/>
    <cellStyle name="Normal 2 5 3 3 5" xfId="53441"/>
    <cellStyle name="Normal 2 5 3 4" xfId="18516"/>
    <cellStyle name="Normal 2 5 3 4 2" xfId="27503"/>
    <cellStyle name="Normal 2 5 3 4 2 2" xfId="53442"/>
    <cellStyle name="Normal 2 5 3 4 2 2 2" xfId="53443"/>
    <cellStyle name="Normal 2 5 3 4 2 3" xfId="53444"/>
    <cellStyle name="Normal 2 5 3 4 3" xfId="53445"/>
    <cellStyle name="Normal 2 5 3 4 3 2" xfId="53446"/>
    <cellStyle name="Normal 2 5 3 4 4" xfId="53447"/>
    <cellStyle name="Normal 2 5 3 5" xfId="20264"/>
    <cellStyle name="Normal 2 5 3 5 2" xfId="53448"/>
    <cellStyle name="Normal 2 5 3 5 2 2" xfId="53449"/>
    <cellStyle name="Normal 2 5 3 5 3" xfId="53450"/>
    <cellStyle name="Normal 2 5 3 6" xfId="53451"/>
    <cellStyle name="Normal 2 5 3 6 2" xfId="53452"/>
    <cellStyle name="Normal 2 5 3 7" xfId="53453"/>
    <cellStyle name="Normal 2 5 4" xfId="4179"/>
    <cellStyle name="Normal 2 5 4 2" xfId="4180"/>
    <cellStyle name="Normal 2 5 4 2 2" xfId="18718"/>
    <cellStyle name="Normal 2 5 4 2 2 2" xfId="29895"/>
    <cellStyle name="Normal 2 5 4 2 2 2 2" xfId="53454"/>
    <cellStyle name="Normal 2 5 4 2 2 2 2 2" xfId="53455"/>
    <cellStyle name="Normal 2 5 4 2 2 2 3" xfId="53456"/>
    <cellStyle name="Normal 2 5 4 2 2 3" xfId="53457"/>
    <cellStyle name="Normal 2 5 4 2 2 3 2" xfId="53458"/>
    <cellStyle name="Normal 2 5 4 2 2 4" xfId="53459"/>
    <cellStyle name="Normal 2 5 4 2 3" xfId="22028"/>
    <cellStyle name="Normal 2 5 4 2 3 2" xfId="53460"/>
    <cellStyle name="Normal 2 5 4 2 3 2 2" xfId="53461"/>
    <cellStyle name="Normal 2 5 4 2 3 3" xfId="53462"/>
    <cellStyle name="Normal 2 5 4 2 4" xfId="53463"/>
    <cellStyle name="Normal 2 5 4 2 4 2" xfId="53464"/>
    <cellStyle name="Normal 2 5 4 2 5" xfId="53465"/>
    <cellStyle name="Normal 2 5 4 3" xfId="18558"/>
    <cellStyle name="Normal 2 5 4 3 2" xfId="28091"/>
    <cellStyle name="Normal 2 5 4 3 2 2" xfId="53466"/>
    <cellStyle name="Normal 2 5 4 3 2 2 2" xfId="53467"/>
    <cellStyle name="Normal 2 5 4 3 2 3" xfId="53468"/>
    <cellStyle name="Normal 2 5 4 3 3" xfId="53469"/>
    <cellStyle name="Normal 2 5 4 3 3 2" xfId="53470"/>
    <cellStyle name="Normal 2 5 4 3 4" xfId="53471"/>
    <cellStyle name="Normal 2 5 4 4" xfId="20660"/>
    <cellStyle name="Normal 2 5 4 4 2" xfId="53472"/>
    <cellStyle name="Normal 2 5 4 4 2 2" xfId="53473"/>
    <cellStyle name="Normal 2 5 4 4 3" xfId="53474"/>
    <cellStyle name="Normal 2 5 4 5" xfId="53475"/>
    <cellStyle name="Normal 2 5 4 5 2" xfId="53476"/>
    <cellStyle name="Normal 2 5 4 6" xfId="53477"/>
    <cellStyle name="Normal 2 5 5" xfId="4181"/>
    <cellStyle name="Normal 2 5 5 2" xfId="4182"/>
    <cellStyle name="Normal 2 5 5 2 2" xfId="18761"/>
    <cellStyle name="Normal 2 5 5 2 2 2" xfId="31143"/>
    <cellStyle name="Normal 2 5 5 2 2 2 2" xfId="53478"/>
    <cellStyle name="Normal 2 5 5 2 2 2 2 2" xfId="53479"/>
    <cellStyle name="Normal 2 5 5 2 2 2 3" xfId="53480"/>
    <cellStyle name="Normal 2 5 5 2 2 3" xfId="53481"/>
    <cellStyle name="Normal 2 5 5 2 2 3 2" xfId="53482"/>
    <cellStyle name="Normal 2 5 5 2 2 4" xfId="53483"/>
    <cellStyle name="Normal 2 5 5 2 3" xfId="23007"/>
    <cellStyle name="Normal 2 5 5 2 3 2" xfId="53484"/>
    <cellStyle name="Normal 2 5 5 2 3 2 2" xfId="53485"/>
    <cellStyle name="Normal 2 5 5 2 3 3" xfId="53486"/>
    <cellStyle name="Normal 2 5 5 2 4" xfId="53487"/>
    <cellStyle name="Normal 2 5 5 2 4 2" xfId="53488"/>
    <cellStyle name="Normal 2 5 5 2 5" xfId="53489"/>
    <cellStyle name="Normal 2 5 5 3" xfId="18469"/>
    <cellStyle name="Normal 2 5 5 3 2" xfId="26382"/>
    <cellStyle name="Normal 2 5 5 3 2 2" xfId="53490"/>
    <cellStyle name="Normal 2 5 5 3 2 2 2" xfId="53491"/>
    <cellStyle name="Normal 2 5 5 3 2 3" xfId="53492"/>
    <cellStyle name="Normal 2 5 5 3 3" xfId="53493"/>
    <cellStyle name="Normal 2 5 5 3 3 2" xfId="53494"/>
    <cellStyle name="Normal 2 5 5 3 4" xfId="53495"/>
    <cellStyle name="Normal 2 5 5 4" xfId="19380"/>
    <cellStyle name="Normal 2 5 5 4 2" xfId="53496"/>
    <cellStyle name="Normal 2 5 5 4 2 2" xfId="53497"/>
    <cellStyle name="Normal 2 5 5 4 3" xfId="53498"/>
    <cellStyle name="Normal 2 5 5 5" xfId="53499"/>
    <cellStyle name="Normal 2 5 5 5 2" xfId="53500"/>
    <cellStyle name="Normal 2 5 5 6" xfId="53501"/>
    <cellStyle name="Normal 2 5 6" xfId="4183"/>
    <cellStyle name="Normal 2 5 6 2" xfId="18627"/>
    <cellStyle name="Normal 2 5 6 2 2" xfId="28663"/>
    <cellStyle name="Normal 2 5 6 2 2 2" xfId="53502"/>
    <cellStyle name="Normal 2 5 6 2 2 2 2" xfId="53503"/>
    <cellStyle name="Normal 2 5 6 2 2 3" xfId="53504"/>
    <cellStyle name="Normal 2 5 6 2 3" xfId="53505"/>
    <cellStyle name="Normal 2 5 6 2 3 2" xfId="53506"/>
    <cellStyle name="Normal 2 5 6 2 4" xfId="53507"/>
    <cellStyle name="Normal 2 5 6 3" xfId="21118"/>
    <cellStyle name="Normal 2 5 6 3 2" xfId="53508"/>
    <cellStyle name="Normal 2 5 6 3 2 2" xfId="53509"/>
    <cellStyle name="Normal 2 5 6 3 3" xfId="53510"/>
    <cellStyle name="Normal 2 5 6 4" xfId="53511"/>
    <cellStyle name="Normal 2 5 6 4 2" xfId="53512"/>
    <cellStyle name="Normal 2 5 6 5" xfId="53513"/>
    <cellStyle name="Normal 2 5 7" xfId="18425"/>
    <cellStyle name="Normal 2 5 7 2" xfId="25802"/>
    <cellStyle name="Normal 2 5 7 2 2" xfId="53514"/>
    <cellStyle name="Normal 2 5 7 2 2 2" xfId="53515"/>
    <cellStyle name="Normal 2 5 7 2 3" xfId="53516"/>
    <cellStyle name="Normal 2 5 7 3" xfId="53517"/>
    <cellStyle name="Normal 2 5 7 3 2" xfId="53518"/>
    <cellStyle name="Normal 2 5 7 4" xfId="53519"/>
    <cellStyle name="Normal 2 5 8" xfId="18916"/>
    <cellStyle name="Normal 2 5 8 2" xfId="53520"/>
    <cellStyle name="Normal 2 5 8 2 2" xfId="53521"/>
    <cellStyle name="Normal 2 5 8 3" xfId="53522"/>
    <cellStyle name="Normal 2 5 9" xfId="53523"/>
    <cellStyle name="Normal 2 5 9 2" xfId="53524"/>
    <cellStyle name="Normal 2 6" xfId="4184"/>
    <cellStyle name="Normal 2 6 2" xfId="4185"/>
    <cellStyle name="Normal 2 6 2 2" xfId="4186"/>
    <cellStyle name="Normal 2 6 2 3" xfId="4187"/>
    <cellStyle name="Normal 2 6 2 3 2" xfId="11083"/>
    <cellStyle name="Normal 2 7" xfId="4188"/>
    <cellStyle name="Normal 2 7 2" xfId="4189"/>
    <cellStyle name="Normal 2 7 2 2" xfId="4190"/>
    <cellStyle name="Normal 2 7 2 2 2" xfId="18795"/>
    <cellStyle name="Normal 2 7 2 2 2 2" xfId="32264"/>
    <cellStyle name="Normal 2 7 2 2 2 2 2" xfId="53525"/>
    <cellStyle name="Normal 2 7 2 2 2 2 2 2" xfId="53526"/>
    <cellStyle name="Normal 2 7 2 2 2 2 3" xfId="53527"/>
    <cellStyle name="Normal 2 7 2 2 2 3" xfId="53528"/>
    <cellStyle name="Normal 2 7 2 2 2 3 2" xfId="53529"/>
    <cellStyle name="Normal 2 7 2 2 2 4" xfId="53530"/>
    <cellStyle name="Normal 2 7 2 2 3" xfId="23891"/>
    <cellStyle name="Normal 2 7 2 2 3 2" xfId="53531"/>
    <cellStyle name="Normal 2 7 2 2 3 2 2" xfId="53532"/>
    <cellStyle name="Normal 2 7 2 2 3 3" xfId="53533"/>
    <cellStyle name="Normal 2 7 2 2 4" xfId="53534"/>
    <cellStyle name="Normal 2 7 2 2 4 2" xfId="53535"/>
    <cellStyle name="Normal 2 7 2 2 5" xfId="53536"/>
    <cellStyle name="Normal 2 7 2 3" xfId="4191"/>
    <cellStyle name="Normal 2 7 2 3 2" xfId="18663"/>
    <cellStyle name="Normal 2 7 2 3 2 2" xfId="29269"/>
    <cellStyle name="Normal 2 7 2 3 2 2 2" xfId="53537"/>
    <cellStyle name="Normal 2 7 2 3 2 2 2 2" xfId="53538"/>
    <cellStyle name="Normal 2 7 2 3 2 2 3" xfId="53539"/>
    <cellStyle name="Normal 2 7 2 3 2 3" xfId="53540"/>
    <cellStyle name="Normal 2 7 2 3 2 3 2" xfId="53541"/>
    <cellStyle name="Normal 2 7 2 3 2 4" xfId="53542"/>
    <cellStyle name="Normal 2 7 2 3 3" xfId="21599"/>
    <cellStyle name="Normal 2 7 2 3 3 2" xfId="53543"/>
    <cellStyle name="Normal 2 7 2 3 3 2 2" xfId="53544"/>
    <cellStyle name="Normal 2 7 2 3 3 3" xfId="53545"/>
    <cellStyle name="Normal 2 7 2 3 4" xfId="53546"/>
    <cellStyle name="Normal 2 7 2 3 4 2" xfId="53547"/>
    <cellStyle name="Normal 2 7 2 3 5" xfId="53548"/>
    <cellStyle name="Normal 2 7 2 4" xfId="18503"/>
    <cellStyle name="Normal 2 7 2 4 2" xfId="27478"/>
    <cellStyle name="Normal 2 7 2 4 2 2" xfId="53549"/>
    <cellStyle name="Normal 2 7 2 4 2 2 2" xfId="53550"/>
    <cellStyle name="Normal 2 7 2 4 2 3" xfId="53551"/>
    <cellStyle name="Normal 2 7 2 4 3" xfId="53552"/>
    <cellStyle name="Normal 2 7 2 4 3 2" xfId="53553"/>
    <cellStyle name="Normal 2 7 2 4 4" xfId="53554"/>
    <cellStyle name="Normal 2 7 2 5" xfId="20243"/>
    <cellStyle name="Normal 2 7 2 5 2" xfId="53555"/>
    <cellStyle name="Normal 2 7 2 5 2 2" xfId="53556"/>
    <cellStyle name="Normal 2 7 2 5 3" xfId="53557"/>
    <cellStyle name="Normal 2 7 2 6" xfId="53558"/>
    <cellStyle name="Normal 2 7 2 6 2" xfId="53559"/>
    <cellStyle name="Normal 2 7 2 7" xfId="53560"/>
    <cellStyle name="Normal 2 7 3" xfId="4192"/>
    <cellStyle name="Normal 2 7 3 2" xfId="4193"/>
    <cellStyle name="Normal 2 7 3 2 2" xfId="18704"/>
    <cellStyle name="Normal 2 7 3 2 2 2" xfId="29852"/>
    <cellStyle name="Normal 2 7 3 2 2 2 2" xfId="53561"/>
    <cellStyle name="Normal 2 7 3 2 2 2 2 2" xfId="53562"/>
    <cellStyle name="Normal 2 7 3 2 2 2 3" xfId="53563"/>
    <cellStyle name="Normal 2 7 3 2 2 3" xfId="53564"/>
    <cellStyle name="Normal 2 7 3 2 2 3 2" xfId="53565"/>
    <cellStyle name="Normal 2 7 3 2 2 4" xfId="53566"/>
    <cellStyle name="Normal 2 7 3 2 3" xfId="21990"/>
    <cellStyle name="Normal 2 7 3 2 3 2" xfId="53567"/>
    <cellStyle name="Normal 2 7 3 2 3 2 2" xfId="53568"/>
    <cellStyle name="Normal 2 7 3 2 3 3" xfId="53569"/>
    <cellStyle name="Normal 2 7 3 2 4" xfId="53570"/>
    <cellStyle name="Normal 2 7 3 2 4 2" xfId="53571"/>
    <cellStyle name="Normal 2 7 3 2 5" xfId="53572"/>
    <cellStyle name="Normal 2 7 3 3" xfId="18544"/>
    <cellStyle name="Normal 2 7 3 3 2" xfId="28052"/>
    <cellStyle name="Normal 2 7 3 3 2 2" xfId="53573"/>
    <cellStyle name="Normal 2 7 3 3 2 2 2" xfId="53574"/>
    <cellStyle name="Normal 2 7 3 3 2 3" xfId="53575"/>
    <cellStyle name="Normal 2 7 3 3 3" xfId="53576"/>
    <cellStyle name="Normal 2 7 3 3 3 2" xfId="53577"/>
    <cellStyle name="Normal 2 7 3 3 4" xfId="53578"/>
    <cellStyle name="Normal 2 7 3 4" xfId="20626"/>
    <cellStyle name="Normal 2 7 3 4 2" xfId="53579"/>
    <cellStyle name="Normal 2 7 3 4 2 2" xfId="53580"/>
    <cellStyle name="Normal 2 7 3 4 3" xfId="53581"/>
    <cellStyle name="Normal 2 7 3 5" xfId="53582"/>
    <cellStyle name="Normal 2 7 3 5 2" xfId="53583"/>
    <cellStyle name="Normal 2 7 3 6" xfId="53584"/>
    <cellStyle name="Normal 2 7 4" xfId="4194"/>
    <cellStyle name="Normal 2 7 4 2" xfId="4195"/>
    <cellStyle name="Normal 2 7 4 2 2" xfId="18749"/>
    <cellStyle name="Normal 2 7 4 2 2 2" xfId="31095"/>
    <cellStyle name="Normal 2 7 4 2 2 2 2" xfId="53585"/>
    <cellStyle name="Normal 2 7 4 2 2 2 2 2" xfId="53586"/>
    <cellStyle name="Normal 2 7 4 2 2 2 3" xfId="53587"/>
    <cellStyle name="Normal 2 7 4 2 2 3" xfId="53588"/>
    <cellStyle name="Normal 2 7 4 2 2 3 2" xfId="53589"/>
    <cellStyle name="Normal 2 7 4 2 2 4" xfId="53590"/>
    <cellStyle name="Normal 2 7 4 2 3" xfId="22967"/>
    <cellStyle name="Normal 2 7 4 2 3 2" xfId="53591"/>
    <cellStyle name="Normal 2 7 4 2 3 2 2" xfId="53592"/>
    <cellStyle name="Normal 2 7 4 2 3 3" xfId="53593"/>
    <cellStyle name="Normal 2 7 4 2 4" xfId="53594"/>
    <cellStyle name="Normal 2 7 4 2 4 2" xfId="53595"/>
    <cellStyle name="Normal 2 7 4 2 5" xfId="53596"/>
    <cellStyle name="Normal 2 7 4 3" xfId="18457"/>
    <cellStyle name="Normal 2 7 4 3 2" xfId="26348"/>
    <cellStyle name="Normal 2 7 4 3 2 2" xfId="53597"/>
    <cellStyle name="Normal 2 7 4 3 2 2 2" xfId="53598"/>
    <cellStyle name="Normal 2 7 4 3 2 3" xfId="53599"/>
    <cellStyle name="Normal 2 7 4 3 3" xfId="53600"/>
    <cellStyle name="Normal 2 7 4 3 3 2" xfId="53601"/>
    <cellStyle name="Normal 2 7 4 3 4" xfId="53602"/>
    <cellStyle name="Normal 2 7 4 4" xfId="19350"/>
    <cellStyle name="Normal 2 7 4 4 2" xfId="53603"/>
    <cellStyle name="Normal 2 7 4 4 2 2" xfId="53604"/>
    <cellStyle name="Normal 2 7 4 4 3" xfId="53605"/>
    <cellStyle name="Normal 2 7 4 5" xfId="53606"/>
    <cellStyle name="Normal 2 7 4 5 2" xfId="53607"/>
    <cellStyle name="Normal 2 7 4 6" xfId="53608"/>
    <cellStyle name="Normal 2 7 5" xfId="4196"/>
    <cellStyle name="Normal 2 7 5 2" xfId="18602"/>
    <cellStyle name="Normal 2 7 5 2 2" xfId="28638"/>
    <cellStyle name="Normal 2 7 5 2 2 2" xfId="53609"/>
    <cellStyle name="Normal 2 7 5 2 2 2 2" xfId="53610"/>
    <cellStyle name="Normal 2 7 5 2 2 3" xfId="53611"/>
    <cellStyle name="Normal 2 7 5 2 3" xfId="53612"/>
    <cellStyle name="Normal 2 7 5 2 3 2" xfId="53613"/>
    <cellStyle name="Normal 2 7 5 2 4" xfId="53614"/>
    <cellStyle name="Normal 2 7 5 3" xfId="21095"/>
    <cellStyle name="Normal 2 7 5 3 2" xfId="53615"/>
    <cellStyle name="Normal 2 7 5 3 2 2" xfId="53616"/>
    <cellStyle name="Normal 2 7 5 3 3" xfId="53617"/>
    <cellStyle name="Normal 2 7 5 4" xfId="53618"/>
    <cellStyle name="Normal 2 7 5 4 2" xfId="53619"/>
    <cellStyle name="Normal 2 7 5 5" xfId="53620"/>
    <cellStyle name="Normal 2 7 6" xfId="18412"/>
    <cellStyle name="Normal 2 7 6 2" xfId="25767"/>
    <cellStyle name="Normal 2 7 6 2 2" xfId="53621"/>
    <cellStyle name="Normal 2 7 6 2 2 2" xfId="53622"/>
    <cellStyle name="Normal 2 7 6 2 3" xfId="53623"/>
    <cellStyle name="Normal 2 7 6 3" xfId="53624"/>
    <cellStyle name="Normal 2 7 6 3 2" xfId="53625"/>
    <cellStyle name="Normal 2 7 6 4" xfId="53626"/>
    <cellStyle name="Normal 2 7 7" xfId="18885"/>
    <cellStyle name="Normal 2 7 7 2" xfId="53627"/>
    <cellStyle name="Normal 2 7 7 2 2" xfId="53628"/>
    <cellStyle name="Normal 2 7 7 3" xfId="53629"/>
    <cellStyle name="Normal 2 7 8" xfId="53630"/>
    <cellStyle name="Normal 2 7 8 2" xfId="53631"/>
    <cellStyle name="Normal 2 7 9" xfId="53632"/>
    <cellStyle name="Normal 2 8" xfId="4197"/>
    <cellStyle name="Normal 2 8 10" xfId="53633"/>
    <cellStyle name="Normal 2 8 2" xfId="4198"/>
    <cellStyle name="Normal 2 8 2 2" xfId="4199"/>
    <cellStyle name="Normal 2 8 2 2 2" xfId="18787"/>
    <cellStyle name="Normal 2 8 2 2 2 2" xfId="31685"/>
    <cellStyle name="Normal 2 8 2 2 2 2 2" xfId="53634"/>
    <cellStyle name="Normal 2 8 2 2 2 2 2 2" xfId="53635"/>
    <cellStyle name="Normal 2 8 2 2 2 2 3" xfId="53636"/>
    <cellStyle name="Normal 2 8 2 2 2 3" xfId="53637"/>
    <cellStyle name="Normal 2 8 2 2 2 3 2" xfId="53638"/>
    <cellStyle name="Normal 2 8 2 2 2 4" xfId="53639"/>
    <cellStyle name="Normal 2 8 2 2 3" xfId="23436"/>
    <cellStyle name="Normal 2 8 2 2 3 2" xfId="53640"/>
    <cellStyle name="Normal 2 8 2 2 3 2 2" xfId="53641"/>
    <cellStyle name="Normal 2 8 2 2 3 3" xfId="53642"/>
    <cellStyle name="Normal 2 8 2 2 4" xfId="53643"/>
    <cellStyle name="Normal 2 8 2 2 4 2" xfId="53644"/>
    <cellStyle name="Normal 2 8 2 2 5" xfId="53645"/>
    <cellStyle name="Normal 2 8 2 3" xfId="4200"/>
    <cellStyle name="Normal 2 8 2 3 2" xfId="18653"/>
    <cellStyle name="Normal 2 8 2 3 2 2" xfId="28709"/>
    <cellStyle name="Normal 2 8 2 3 2 2 2" xfId="53646"/>
    <cellStyle name="Normal 2 8 2 3 2 2 2 2" xfId="53647"/>
    <cellStyle name="Normal 2 8 2 3 2 2 3" xfId="53648"/>
    <cellStyle name="Normal 2 8 2 3 2 3" xfId="53649"/>
    <cellStyle name="Normal 2 8 2 3 2 3 2" xfId="53650"/>
    <cellStyle name="Normal 2 8 2 3 2 4" xfId="53651"/>
    <cellStyle name="Normal 2 8 2 3 3" xfId="21160"/>
    <cellStyle name="Normal 2 8 2 3 3 2" xfId="53652"/>
    <cellStyle name="Normal 2 8 2 3 3 2 2" xfId="53653"/>
    <cellStyle name="Normal 2 8 2 3 3 3" xfId="53654"/>
    <cellStyle name="Normal 2 8 2 3 4" xfId="53655"/>
    <cellStyle name="Normal 2 8 2 3 4 2" xfId="53656"/>
    <cellStyle name="Normal 2 8 2 3 5" xfId="53657"/>
    <cellStyle name="Normal 2 8 2 4" xfId="18495"/>
    <cellStyle name="Normal 2 8 2 4 2" xfId="26918"/>
    <cellStyle name="Normal 2 8 2 4 2 2" xfId="53658"/>
    <cellStyle name="Normal 2 8 2 4 2 2 2" xfId="53659"/>
    <cellStyle name="Normal 2 8 2 4 2 3" xfId="53660"/>
    <cellStyle name="Normal 2 8 2 4 3" xfId="53661"/>
    <cellStyle name="Normal 2 8 2 4 3 2" xfId="53662"/>
    <cellStyle name="Normal 2 8 2 4 4" xfId="53663"/>
    <cellStyle name="Normal 2 8 2 5" xfId="19804"/>
    <cellStyle name="Normal 2 8 2 5 2" xfId="53664"/>
    <cellStyle name="Normal 2 8 2 5 2 2" xfId="53665"/>
    <cellStyle name="Normal 2 8 2 5 3" xfId="53666"/>
    <cellStyle name="Normal 2 8 2 6" xfId="53667"/>
    <cellStyle name="Normal 2 8 2 6 2" xfId="53668"/>
    <cellStyle name="Normal 2 8 2 7" xfId="53669"/>
    <cellStyle name="Normal 2 8 3" xfId="4201"/>
    <cellStyle name="Normal 2 8 3 2" xfId="4202"/>
    <cellStyle name="Normal 2 8 3 2 2" xfId="18812"/>
    <cellStyle name="Normal 2 8 3 2 2 2" xfId="32377"/>
    <cellStyle name="Normal 2 8 3 2 2 2 2" xfId="53670"/>
    <cellStyle name="Normal 2 8 3 2 2 2 2 2" xfId="53671"/>
    <cellStyle name="Normal 2 8 3 2 2 2 3" xfId="53672"/>
    <cellStyle name="Normal 2 8 3 2 2 3" xfId="53673"/>
    <cellStyle name="Normal 2 8 3 2 2 3 2" xfId="53674"/>
    <cellStyle name="Normal 2 8 3 2 2 4" xfId="53675"/>
    <cellStyle name="Normal 2 8 3 2 3" xfId="23969"/>
    <cellStyle name="Normal 2 8 3 2 3 2" xfId="53676"/>
    <cellStyle name="Normal 2 8 3 2 3 2 2" xfId="53677"/>
    <cellStyle name="Normal 2 8 3 2 3 3" xfId="53678"/>
    <cellStyle name="Normal 2 8 3 2 4" xfId="53679"/>
    <cellStyle name="Normal 2 8 3 2 4 2" xfId="53680"/>
    <cellStyle name="Normal 2 8 3 2 5" xfId="53681"/>
    <cellStyle name="Normal 2 8 3 3" xfId="4203"/>
    <cellStyle name="Normal 2 8 3 3 2" xfId="18680"/>
    <cellStyle name="Normal 2 8 3 3 2 2" xfId="29382"/>
    <cellStyle name="Normal 2 8 3 3 2 2 2" xfId="53682"/>
    <cellStyle name="Normal 2 8 3 3 2 2 2 2" xfId="53683"/>
    <cellStyle name="Normal 2 8 3 3 2 2 3" xfId="53684"/>
    <cellStyle name="Normal 2 8 3 3 2 3" xfId="53685"/>
    <cellStyle name="Normal 2 8 3 3 2 3 2" xfId="53686"/>
    <cellStyle name="Normal 2 8 3 3 2 4" xfId="53687"/>
    <cellStyle name="Normal 2 8 3 3 3" xfId="21677"/>
    <cellStyle name="Normal 2 8 3 3 3 2" xfId="53688"/>
    <cellStyle name="Normal 2 8 3 3 3 2 2" xfId="53689"/>
    <cellStyle name="Normal 2 8 3 3 3 3" xfId="53690"/>
    <cellStyle name="Normal 2 8 3 3 4" xfId="53691"/>
    <cellStyle name="Normal 2 8 3 3 4 2" xfId="53692"/>
    <cellStyle name="Normal 2 8 3 3 5" xfId="53693"/>
    <cellStyle name="Normal 2 8 3 4" xfId="18520"/>
    <cellStyle name="Normal 2 8 3 4 2" xfId="27591"/>
    <cellStyle name="Normal 2 8 3 4 2 2" xfId="53694"/>
    <cellStyle name="Normal 2 8 3 4 2 2 2" xfId="53695"/>
    <cellStyle name="Normal 2 8 3 4 2 3" xfId="53696"/>
    <cellStyle name="Normal 2 8 3 4 3" xfId="53697"/>
    <cellStyle name="Normal 2 8 3 4 3 2" xfId="53698"/>
    <cellStyle name="Normal 2 8 3 4 4" xfId="53699"/>
    <cellStyle name="Normal 2 8 3 5" xfId="20321"/>
    <cellStyle name="Normal 2 8 3 5 2" xfId="53700"/>
    <cellStyle name="Normal 2 8 3 5 2 2" xfId="53701"/>
    <cellStyle name="Normal 2 8 3 5 3" xfId="53702"/>
    <cellStyle name="Normal 2 8 3 6" xfId="53703"/>
    <cellStyle name="Normal 2 8 3 6 2" xfId="53704"/>
    <cellStyle name="Normal 2 8 3 7" xfId="53705"/>
    <cellStyle name="Normal 2 8 4" xfId="4204"/>
    <cellStyle name="Normal 2 8 4 2" xfId="4205"/>
    <cellStyle name="Normal 2 8 4 2 2" xfId="18722"/>
    <cellStyle name="Normal 2 8 4 2 2 2" xfId="30043"/>
    <cellStyle name="Normal 2 8 4 2 2 2 2" xfId="53706"/>
    <cellStyle name="Normal 2 8 4 2 2 2 2 2" xfId="53707"/>
    <cellStyle name="Normal 2 8 4 2 2 2 3" xfId="53708"/>
    <cellStyle name="Normal 2 8 4 2 2 3" xfId="53709"/>
    <cellStyle name="Normal 2 8 4 2 2 3 2" xfId="53710"/>
    <cellStyle name="Normal 2 8 4 2 2 4" xfId="53711"/>
    <cellStyle name="Normal 2 8 4 2 3" xfId="22143"/>
    <cellStyle name="Normal 2 8 4 2 3 2" xfId="53712"/>
    <cellStyle name="Normal 2 8 4 2 3 2 2" xfId="53713"/>
    <cellStyle name="Normal 2 8 4 2 3 3" xfId="53714"/>
    <cellStyle name="Normal 2 8 4 2 4" xfId="53715"/>
    <cellStyle name="Normal 2 8 4 2 4 2" xfId="53716"/>
    <cellStyle name="Normal 2 8 4 2 5" xfId="53717"/>
    <cellStyle name="Normal 2 8 4 3" xfId="18562"/>
    <cellStyle name="Normal 2 8 4 3 2" xfId="28238"/>
    <cellStyle name="Normal 2 8 4 3 2 2" xfId="53718"/>
    <cellStyle name="Normal 2 8 4 3 2 2 2" xfId="53719"/>
    <cellStyle name="Normal 2 8 4 3 2 3" xfId="53720"/>
    <cellStyle name="Normal 2 8 4 3 3" xfId="53721"/>
    <cellStyle name="Normal 2 8 4 3 3 2" xfId="53722"/>
    <cellStyle name="Normal 2 8 4 3 4" xfId="53723"/>
    <cellStyle name="Normal 2 8 4 4" xfId="20775"/>
    <cellStyle name="Normal 2 8 4 4 2" xfId="53724"/>
    <cellStyle name="Normal 2 8 4 4 2 2" xfId="53725"/>
    <cellStyle name="Normal 2 8 4 4 3" xfId="53726"/>
    <cellStyle name="Normal 2 8 4 5" xfId="53727"/>
    <cellStyle name="Normal 2 8 4 5 2" xfId="53728"/>
    <cellStyle name="Normal 2 8 4 6" xfId="53729"/>
    <cellStyle name="Normal 2 8 5" xfId="4206"/>
    <cellStyle name="Normal 2 8 5 2" xfId="4207"/>
    <cellStyle name="Normal 2 8 5 2 2" xfId="18765"/>
    <cellStyle name="Normal 2 8 5 2 2 2" xfId="31287"/>
    <cellStyle name="Normal 2 8 5 2 2 2 2" xfId="53730"/>
    <cellStyle name="Normal 2 8 5 2 2 2 2 2" xfId="53731"/>
    <cellStyle name="Normal 2 8 5 2 2 2 3" xfId="53732"/>
    <cellStyle name="Normal 2 8 5 2 2 3" xfId="53733"/>
    <cellStyle name="Normal 2 8 5 2 2 3 2" xfId="53734"/>
    <cellStyle name="Normal 2 8 5 2 2 4" xfId="53735"/>
    <cellStyle name="Normal 2 8 5 2 3" xfId="23120"/>
    <cellStyle name="Normal 2 8 5 2 3 2" xfId="53736"/>
    <cellStyle name="Normal 2 8 5 2 3 2 2" xfId="53737"/>
    <cellStyle name="Normal 2 8 5 2 3 3" xfId="53738"/>
    <cellStyle name="Normal 2 8 5 2 4" xfId="15176"/>
    <cellStyle name="Normal 2 8 5 2 4 2" xfId="53739"/>
    <cellStyle name="Normal 2 8 5 2 5" xfId="53740"/>
    <cellStyle name="Normal 2 8 5 3" xfId="18473"/>
    <cellStyle name="Normal 2 8 5 3 2" xfId="26526"/>
    <cellStyle name="Normal 2 8 5 3 2 2" xfId="53741"/>
    <cellStyle name="Normal 2 8 5 3 2 2 2" xfId="53742"/>
    <cellStyle name="Normal 2 8 5 3 2 3" xfId="53743"/>
    <cellStyle name="Normal 2 8 5 3 3" xfId="53744"/>
    <cellStyle name="Normal 2 8 5 3 3 2" xfId="53745"/>
    <cellStyle name="Normal 2 8 5 3 4" xfId="53746"/>
    <cellStyle name="Normal 2 8 5 4" xfId="19493"/>
    <cellStyle name="Normal 2 8 5 4 2" xfId="53747"/>
    <cellStyle name="Normal 2 8 5 4 2 2" xfId="53748"/>
    <cellStyle name="Normal 2 8 5 4 3" xfId="53749"/>
    <cellStyle name="Normal 2 8 5 5" xfId="10771"/>
    <cellStyle name="Normal 2 8 5 5 2" xfId="53750"/>
    <cellStyle name="Normal 2 8 5 6" xfId="53751"/>
    <cellStyle name="Normal 2 8 6" xfId="4208"/>
    <cellStyle name="Normal 2 8 6 2" xfId="18631"/>
    <cellStyle name="Normal 2 8 6 2 2" xfId="28667"/>
    <cellStyle name="Normal 2 8 6 2 2 2" xfId="53752"/>
    <cellStyle name="Normal 2 8 6 2 2 2 2" xfId="53753"/>
    <cellStyle name="Normal 2 8 6 2 2 3" xfId="53754"/>
    <cellStyle name="Normal 2 8 6 2 3" xfId="53755"/>
    <cellStyle name="Normal 2 8 6 2 3 2" xfId="53756"/>
    <cellStyle name="Normal 2 8 6 2 4" xfId="53757"/>
    <cellStyle name="Normal 2 8 6 3" xfId="21122"/>
    <cellStyle name="Normal 2 8 6 3 2" xfId="53758"/>
    <cellStyle name="Normal 2 8 6 3 2 2" xfId="53759"/>
    <cellStyle name="Normal 2 8 6 3 3" xfId="53760"/>
    <cellStyle name="Normal 2 8 6 4" xfId="12811"/>
    <cellStyle name="Normal 2 8 6 4 2" xfId="53761"/>
    <cellStyle name="Normal 2 8 6 5" xfId="53762"/>
    <cellStyle name="Normal 2 8 7" xfId="18429"/>
    <cellStyle name="Normal 2 8 7 2" xfId="25946"/>
    <cellStyle name="Normal 2 8 7 2 2" xfId="53763"/>
    <cellStyle name="Normal 2 8 7 2 2 2" xfId="53764"/>
    <cellStyle name="Normal 2 8 7 2 3" xfId="53765"/>
    <cellStyle name="Normal 2 8 7 3" xfId="53766"/>
    <cellStyle name="Normal 2 8 7 3 2" xfId="53767"/>
    <cellStyle name="Normal 2 8 7 4" xfId="53768"/>
    <cellStyle name="Normal 2 8 8" xfId="19029"/>
    <cellStyle name="Normal 2 8 8 2" xfId="53769"/>
    <cellStyle name="Normal 2 8 8 2 2" xfId="53770"/>
    <cellStyle name="Normal 2 8 8 3" xfId="53771"/>
    <cellStyle name="Normal 2 8 9" xfId="53772"/>
    <cellStyle name="Normal 2 8 9 2" xfId="53773"/>
    <cellStyle name="Normal 2 9" xfId="4209"/>
    <cellStyle name="Normal 2 9 10" xfId="53774"/>
    <cellStyle name="Normal 2 9 2" xfId="4210"/>
    <cellStyle name="Normal 2 9 2 2" xfId="4211"/>
    <cellStyle name="Normal 2 9 2 2 2" xfId="18788"/>
    <cellStyle name="Normal 2 9 2 2 2 2" xfId="32086"/>
    <cellStyle name="Normal 2 9 2 2 2 2 2" xfId="53775"/>
    <cellStyle name="Normal 2 9 2 2 2 2 2 2" xfId="53776"/>
    <cellStyle name="Normal 2 9 2 2 2 2 3" xfId="53777"/>
    <cellStyle name="Normal 2 9 2 2 2 3" xfId="53778"/>
    <cellStyle name="Normal 2 9 2 2 2 3 2" xfId="53779"/>
    <cellStyle name="Normal 2 9 2 2 2 4" xfId="53780"/>
    <cellStyle name="Normal 2 9 2 2 3" xfId="23749"/>
    <cellStyle name="Normal 2 9 2 2 3 2" xfId="53781"/>
    <cellStyle name="Normal 2 9 2 2 3 2 2" xfId="53782"/>
    <cellStyle name="Normal 2 9 2 2 3 3" xfId="53783"/>
    <cellStyle name="Normal 2 9 2 2 4" xfId="53784"/>
    <cellStyle name="Normal 2 9 2 2 4 2" xfId="53785"/>
    <cellStyle name="Normal 2 9 2 2 5" xfId="53786"/>
    <cellStyle name="Normal 2 9 2 3" xfId="4212"/>
    <cellStyle name="Normal 2 9 2 3 2" xfId="18654"/>
    <cellStyle name="Normal 2 9 2 3 2 2" xfId="29108"/>
    <cellStyle name="Normal 2 9 2 3 2 2 2" xfId="53787"/>
    <cellStyle name="Normal 2 9 2 3 2 2 2 2" xfId="53788"/>
    <cellStyle name="Normal 2 9 2 3 2 2 3" xfId="53789"/>
    <cellStyle name="Normal 2 9 2 3 2 3" xfId="53790"/>
    <cellStyle name="Normal 2 9 2 3 2 3 2" xfId="53791"/>
    <cellStyle name="Normal 2 9 2 3 2 4" xfId="53792"/>
    <cellStyle name="Normal 2 9 2 3 3" xfId="21472"/>
    <cellStyle name="Normal 2 9 2 3 3 2" xfId="53793"/>
    <cellStyle name="Normal 2 9 2 3 3 2 2" xfId="53794"/>
    <cellStyle name="Normal 2 9 2 3 3 3" xfId="53795"/>
    <cellStyle name="Normal 2 9 2 3 4" xfId="53796"/>
    <cellStyle name="Normal 2 9 2 3 4 2" xfId="53797"/>
    <cellStyle name="Normal 2 9 2 3 5" xfId="53798"/>
    <cellStyle name="Normal 2 9 2 4" xfId="18496"/>
    <cellStyle name="Normal 2 9 2 4 2" xfId="27317"/>
    <cellStyle name="Normal 2 9 2 4 2 2" xfId="53799"/>
    <cellStyle name="Normal 2 9 2 4 2 2 2" xfId="53800"/>
    <cellStyle name="Normal 2 9 2 4 2 3" xfId="53801"/>
    <cellStyle name="Normal 2 9 2 4 3" xfId="53802"/>
    <cellStyle name="Normal 2 9 2 4 3 2" xfId="53803"/>
    <cellStyle name="Normal 2 9 2 4 4" xfId="53804"/>
    <cellStyle name="Normal 2 9 2 5" xfId="20116"/>
    <cellStyle name="Normal 2 9 2 5 2" xfId="53805"/>
    <cellStyle name="Normal 2 9 2 5 2 2" xfId="53806"/>
    <cellStyle name="Normal 2 9 2 5 3" xfId="53807"/>
    <cellStyle name="Normal 2 9 2 6" xfId="53808"/>
    <cellStyle name="Normal 2 9 2 6 2" xfId="53809"/>
    <cellStyle name="Normal 2 9 2 7" xfId="53810"/>
    <cellStyle name="Normal 2 9 3" xfId="4213"/>
    <cellStyle name="Normal 2 9 3 2" xfId="4214"/>
    <cellStyle name="Normal 2 9 3 2 2" xfId="18813"/>
    <cellStyle name="Normal 2 9 3 2 2 2" xfId="32543"/>
    <cellStyle name="Normal 2 9 3 2 2 2 2" xfId="53811"/>
    <cellStyle name="Normal 2 9 3 2 2 2 2 2" xfId="53812"/>
    <cellStyle name="Normal 2 9 3 2 2 2 3" xfId="53813"/>
    <cellStyle name="Normal 2 9 3 2 2 3" xfId="53814"/>
    <cellStyle name="Normal 2 9 3 2 2 3 2" xfId="53815"/>
    <cellStyle name="Normal 2 9 3 2 2 4" xfId="53816"/>
    <cellStyle name="Normal 2 9 3 2 3" xfId="24098"/>
    <cellStyle name="Normal 2 9 3 2 3 2" xfId="53817"/>
    <cellStyle name="Normal 2 9 3 2 3 2 2" xfId="53818"/>
    <cellStyle name="Normal 2 9 3 2 3 3" xfId="53819"/>
    <cellStyle name="Normal 2 9 3 2 4" xfId="53820"/>
    <cellStyle name="Normal 2 9 3 2 4 2" xfId="53821"/>
    <cellStyle name="Normal 2 9 3 2 5" xfId="53822"/>
    <cellStyle name="Normal 2 9 3 3" xfId="4215"/>
    <cellStyle name="Normal 2 9 3 3 2" xfId="18681"/>
    <cellStyle name="Normal 2 9 3 3 2 2" xfId="29548"/>
    <cellStyle name="Normal 2 9 3 3 2 2 2" xfId="53823"/>
    <cellStyle name="Normal 2 9 3 3 2 2 2 2" xfId="53824"/>
    <cellStyle name="Normal 2 9 3 3 2 2 3" xfId="53825"/>
    <cellStyle name="Normal 2 9 3 3 2 3" xfId="53826"/>
    <cellStyle name="Normal 2 9 3 3 2 3 2" xfId="53827"/>
    <cellStyle name="Normal 2 9 3 3 2 4" xfId="53828"/>
    <cellStyle name="Normal 2 9 3 3 3" xfId="21806"/>
    <cellStyle name="Normal 2 9 3 3 3 2" xfId="53829"/>
    <cellStyle name="Normal 2 9 3 3 3 2 2" xfId="53830"/>
    <cellStyle name="Normal 2 9 3 3 3 3" xfId="53831"/>
    <cellStyle name="Normal 2 9 3 3 4" xfId="53832"/>
    <cellStyle name="Normal 2 9 3 3 4 2" xfId="53833"/>
    <cellStyle name="Normal 2 9 3 3 5" xfId="53834"/>
    <cellStyle name="Normal 2 9 3 4" xfId="18521"/>
    <cellStyle name="Normal 2 9 3 4 2" xfId="27757"/>
    <cellStyle name="Normal 2 9 3 4 2 2" xfId="53835"/>
    <cellStyle name="Normal 2 9 3 4 2 2 2" xfId="53836"/>
    <cellStyle name="Normal 2 9 3 4 2 3" xfId="53837"/>
    <cellStyle name="Normal 2 9 3 4 3" xfId="53838"/>
    <cellStyle name="Normal 2 9 3 4 3 2" xfId="53839"/>
    <cellStyle name="Normal 2 9 3 4 4" xfId="53840"/>
    <cellStyle name="Normal 2 9 3 5" xfId="20450"/>
    <cellStyle name="Normal 2 9 3 5 2" xfId="53841"/>
    <cellStyle name="Normal 2 9 3 5 2 2" xfId="53842"/>
    <cellStyle name="Normal 2 9 3 5 3" xfId="53843"/>
    <cellStyle name="Normal 2 9 3 6" xfId="53844"/>
    <cellStyle name="Normal 2 9 3 6 2" xfId="53845"/>
    <cellStyle name="Normal 2 9 3 7" xfId="53846"/>
    <cellStyle name="Normal 2 9 4" xfId="4216"/>
    <cellStyle name="Normal 2 9 4 2" xfId="4217"/>
    <cellStyle name="Normal 2 9 4 2 2" xfId="18723"/>
    <cellStyle name="Normal 2 9 4 2 2 2" xfId="30210"/>
    <cellStyle name="Normal 2 9 4 2 2 2 2" xfId="53847"/>
    <cellStyle name="Normal 2 9 4 2 2 2 2 2" xfId="53848"/>
    <cellStyle name="Normal 2 9 4 2 2 2 3" xfId="53849"/>
    <cellStyle name="Normal 2 9 4 2 2 3" xfId="53850"/>
    <cellStyle name="Normal 2 9 4 2 2 3 2" xfId="53851"/>
    <cellStyle name="Normal 2 9 4 2 2 4" xfId="53852"/>
    <cellStyle name="Normal 2 9 4 2 3" xfId="22273"/>
    <cellStyle name="Normal 2 9 4 2 3 2" xfId="53853"/>
    <cellStyle name="Normal 2 9 4 2 3 2 2" xfId="53854"/>
    <cellStyle name="Normal 2 9 4 2 3 3" xfId="53855"/>
    <cellStyle name="Normal 2 9 4 2 4" xfId="53856"/>
    <cellStyle name="Normal 2 9 4 2 4 2" xfId="53857"/>
    <cellStyle name="Normal 2 9 4 2 5" xfId="53858"/>
    <cellStyle name="Normal 2 9 4 3" xfId="18563"/>
    <cellStyle name="Normal 2 9 4 3 2" xfId="28405"/>
    <cellStyle name="Normal 2 9 4 3 2 2" xfId="53859"/>
    <cellStyle name="Normal 2 9 4 3 2 2 2" xfId="53860"/>
    <cellStyle name="Normal 2 9 4 3 2 3" xfId="53861"/>
    <cellStyle name="Normal 2 9 4 3 3" xfId="53862"/>
    <cellStyle name="Normal 2 9 4 3 3 2" xfId="53863"/>
    <cellStyle name="Normal 2 9 4 3 4" xfId="53864"/>
    <cellStyle name="Normal 2 9 4 4" xfId="20905"/>
    <cellStyle name="Normal 2 9 4 4 2" xfId="53865"/>
    <cellStyle name="Normal 2 9 4 4 2 2" xfId="53866"/>
    <cellStyle name="Normal 2 9 4 4 3" xfId="53867"/>
    <cellStyle name="Normal 2 9 4 5" xfId="53868"/>
    <cellStyle name="Normal 2 9 4 5 2" xfId="53869"/>
    <cellStyle name="Normal 2 9 4 6" xfId="53870"/>
    <cellStyle name="Normal 2 9 5" xfId="4218"/>
    <cellStyle name="Normal 2 9 5 2" xfId="4219"/>
    <cellStyle name="Normal 2 9 5 2 2" xfId="18766"/>
    <cellStyle name="Normal 2 9 5 2 2 2" xfId="31454"/>
    <cellStyle name="Normal 2 9 5 2 2 2 2" xfId="53871"/>
    <cellStyle name="Normal 2 9 5 2 2 2 2 2" xfId="53872"/>
    <cellStyle name="Normal 2 9 5 2 2 2 3" xfId="53873"/>
    <cellStyle name="Normal 2 9 5 2 2 3" xfId="53874"/>
    <cellStyle name="Normal 2 9 5 2 2 3 2" xfId="53875"/>
    <cellStyle name="Normal 2 9 5 2 2 4" xfId="53876"/>
    <cellStyle name="Normal 2 9 5 2 3" xfId="23250"/>
    <cellStyle name="Normal 2 9 5 2 3 2" xfId="53877"/>
    <cellStyle name="Normal 2 9 5 2 3 2 2" xfId="53878"/>
    <cellStyle name="Normal 2 9 5 2 3 3" xfId="53879"/>
    <cellStyle name="Normal 2 9 5 2 4" xfId="15324"/>
    <cellStyle name="Normal 2 9 5 2 4 2" xfId="53880"/>
    <cellStyle name="Normal 2 9 5 2 5" xfId="53881"/>
    <cellStyle name="Normal 2 9 5 3" xfId="18474"/>
    <cellStyle name="Normal 2 9 5 3 2" xfId="26693"/>
    <cellStyle name="Normal 2 9 5 3 2 2" xfId="53882"/>
    <cellStyle name="Normal 2 9 5 3 2 2 2" xfId="53883"/>
    <cellStyle name="Normal 2 9 5 3 2 3" xfId="53884"/>
    <cellStyle name="Normal 2 9 5 3 3" xfId="53885"/>
    <cellStyle name="Normal 2 9 5 3 3 2" xfId="53886"/>
    <cellStyle name="Normal 2 9 5 3 4" xfId="53887"/>
    <cellStyle name="Normal 2 9 5 4" xfId="19623"/>
    <cellStyle name="Normal 2 9 5 4 2" xfId="53888"/>
    <cellStyle name="Normal 2 9 5 4 2 2" xfId="53889"/>
    <cellStyle name="Normal 2 9 5 4 3" xfId="53890"/>
    <cellStyle name="Normal 2 9 5 5" xfId="10919"/>
    <cellStyle name="Normal 2 9 5 5 2" xfId="53891"/>
    <cellStyle name="Normal 2 9 5 6" xfId="53892"/>
    <cellStyle name="Normal 2 9 6" xfId="4220"/>
    <cellStyle name="Normal 2 9 6 2" xfId="18632"/>
    <cellStyle name="Normal 2 9 6 2 2" xfId="28668"/>
    <cellStyle name="Normal 2 9 6 2 2 2" xfId="53893"/>
    <cellStyle name="Normal 2 9 6 2 2 2 2" xfId="53894"/>
    <cellStyle name="Normal 2 9 6 2 2 3" xfId="53895"/>
    <cellStyle name="Normal 2 9 6 2 3" xfId="53896"/>
    <cellStyle name="Normal 2 9 6 2 3 2" xfId="53897"/>
    <cellStyle name="Normal 2 9 6 2 4" xfId="53898"/>
    <cellStyle name="Normal 2 9 6 3" xfId="21123"/>
    <cellStyle name="Normal 2 9 6 3 2" xfId="53899"/>
    <cellStyle name="Normal 2 9 6 3 2 2" xfId="53900"/>
    <cellStyle name="Normal 2 9 6 3 3" xfId="53901"/>
    <cellStyle name="Normal 2 9 6 4" xfId="12812"/>
    <cellStyle name="Normal 2 9 6 4 2" xfId="53902"/>
    <cellStyle name="Normal 2 9 6 5" xfId="53903"/>
    <cellStyle name="Normal 2 9 7" xfId="18430"/>
    <cellStyle name="Normal 2 9 7 2" xfId="26113"/>
    <cellStyle name="Normal 2 9 7 2 2" xfId="53904"/>
    <cellStyle name="Normal 2 9 7 2 2 2" xfId="53905"/>
    <cellStyle name="Normal 2 9 7 2 3" xfId="53906"/>
    <cellStyle name="Normal 2 9 7 3" xfId="53907"/>
    <cellStyle name="Normal 2 9 7 3 2" xfId="53908"/>
    <cellStyle name="Normal 2 9 7 4" xfId="53909"/>
    <cellStyle name="Normal 2 9 8" xfId="19159"/>
    <cellStyle name="Normal 2 9 8 2" xfId="53910"/>
    <cellStyle name="Normal 2 9 8 2 2" xfId="53911"/>
    <cellStyle name="Normal 2 9 8 3" xfId="53912"/>
    <cellStyle name="Normal 2 9 9" xfId="53913"/>
    <cellStyle name="Normal 2 9 9 2" xfId="53914"/>
    <cellStyle name="Normal 20" xfId="9685"/>
    <cellStyle name="Normal 21" xfId="9721"/>
    <cellStyle name="Normal 21 2" xfId="53915"/>
    <cellStyle name="Normal 21 2 2" xfId="53916"/>
    <cellStyle name="Normal 21 3" xfId="53917"/>
    <cellStyle name="Normal 22" xfId="53918"/>
    <cellStyle name="Normal 22 2" xfId="53919"/>
    <cellStyle name="Normal 23" xfId="53920"/>
    <cellStyle name="Normal 24" xfId="53921"/>
    <cellStyle name="Normal 3" xfId="4221"/>
    <cellStyle name="Normal 3 10" xfId="53922"/>
    <cellStyle name="Normal 3 10 2" xfId="53923"/>
    <cellStyle name="Normal 3 2" xfId="4222"/>
    <cellStyle name="Normal 3 2 2" xfId="4223"/>
    <cellStyle name="Normal 3 2 3" xfId="4224"/>
    <cellStyle name="Normal 3 2 3 2" xfId="10545"/>
    <cellStyle name="Normal 3 3" xfId="4225"/>
    <cellStyle name="Normal 3 3 2" xfId="4226"/>
    <cellStyle name="Normal 3 3 2 2" xfId="4227"/>
    <cellStyle name="Normal 3 3 2 3" xfId="4228"/>
    <cellStyle name="Normal 3 3 2 3 2" xfId="11063"/>
    <cellStyle name="Normal 3 3 3" xfId="4229"/>
    <cellStyle name="Normal 3 3 4" xfId="4230"/>
    <cellStyle name="Normal 3 3 4 2" xfId="4231"/>
    <cellStyle name="Normal 3 3 4 2 2" xfId="18748"/>
    <cellStyle name="Normal 3 3 4 2 2 2" xfId="31089"/>
    <cellStyle name="Normal 3 3 4 2 2 2 2" xfId="53924"/>
    <cellStyle name="Normal 3 3 4 2 2 2 2 2" xfId="53925"/>
    <cellStyle name="Normal 3 3 4 2 2 2 3" xfId="53926"/>
    <cellStyle name="Normal 3 3 4 2 2 3" xfId="53927"/>
    <cellStyle name="Normal 3 3 4 2 2 3 2" xfId="53928"/>
    <cellStyle name="Normal 3 3 4 2 2 4" xfId="53929"/>
    <cellStyle name="Normal 3 3 4 2 3" xfId="22962"/>
    <cellStyle name="Normal 3 3 4 2 3 2" xfId="53930"/>
    <cellStyle name="Normal 3 3 4 2 3 2 2" xfId="53931"/>
    <cellStyle name="Normal 3 3 4 2 3 3" xfId="53932"/>
    <cellStyle name="Normal 3 3 4 2 4" xfId="15000"/>
    <cellStyle name="Normal 3 3 4 2 4 2" xfId="53933"/>
    <cellStyle name="Normal 3 3 4 2 5" xfId="53934"/>
    <cellStyle name="Normal 3 3 4 3" xfId="18456"/>
    <cellStyle name="Normal 3 3 4 3 2" xfId="26342"/>
    <cellStyle name="Normal 3 3 4 3 2 2" xfId="53935"/>
    <cellStyle name="Normal 3 3 4 3 2 2 2" xfId="53936"/>
    <cellStyle name="Normal 3 3 4 3 2 3" xfId="53937"/>
    <cellStyle name="Normal 3 3 4 3 3" xfId="53938"/>
    <cellStyle name="Normal 3 3 4 3 3 2" xfId="53939"/>
    <cellStyle name="Normal 3 3 4 3 4" xfId="53940"/>
    <cellStyle name="Normal 3 3 4 4" xfId="19345"/>
    <cellStyle name="Normal 3 3 4 4 2" xfId="53941"/>
    <cellStyle name="Normal 3 3 4 4 2 2" xfId="53942"/>
    <cellStyle name="Normal 3 3 4 4 3" xfId="53943"/>
    <cellStyle name="Normal 3 3 4 5" xfId="10563"/>
    <cellStyle name="Normal 3 3 4 5 2" xfId="53944"/>
    <cellStyle name="Normal 3 3 4 6" xfId="53945"/>
    <cellStyle name="Normal 3 3 5" xfId="4232"/>
    <cellStyle name="Normal 3 3 5 2" xfId="18601"/>
    <cellStyle name="Normal 3 3 5 2 2" xfId="28637"/>
    <cellStyle name="Normal 3 3 5 2 2 2" xfId="53946"/>
    <cellStyle name="Normal 3 3 5 2 2 2 2" xfId="53947"/>
    <cellStyle name="Normal 3 3 5 2 2 3" xfId="53948"/>
    <cellStyle name="Normal 3 3 5 2 3" xfId="53949"/>
    <cellStyle name="Normal 3 3 5 2 3 2" xfId="53950"/>
    <cellStyle name="Normal 3 3 5 2 4" xfId="53951"/>
    <cellStyle name="Normal 3 3 5 3" xfId="21094"/>
    <cellStyle name="Normal 3 3 5 3 2" xfId="53952"/>
    <cellStyle name="Normal 3 3 5 3 2 2" xfId="53953"/>
    <cellStyle name="Normal 3 3 5 3 3" xfId="53954"/>
    <cellStyle name="Normal 3 3 5 4" xfId="12786"/>
    <cellStyle name="Normal 3 3 5 4 2" xfId="53955"/>
    <cellStyle name="Normal 3 3 5 5" xfId="53956"/>
    <cellStyle name="Normal 3 4" xfId="4233"/>
    <cellStyle name="Normal 3 5" xfId="4234"/>
    <cellStyle name="Normal 3 5 2" xfId="4235"/>
    <cellStyle name="Normal 3 5 2 2" xfId="18710"/>
    <cellStyle name="Normal 3 5 2 2 2" xfId="29868"/>
    <cellStyle name="Normal 3 5 2 2 2 2" xfId="53957"/>
    <cellStyle name="Normal 3 5 2 2 2 2 2" xfId="53958"/>
    <cellStyle name="Normal 3 5 2 2 2 3" xfId="53959"/>
    <cellStyle name="Normal 3 5 2 2 3" xfId="53960"/>
    <cellStyle name="Normal 3 5 2 2 3 2" xfId="53961"/>
    <cellStyle name="Normal 3 5 2 2 4" xfId="53962"/>
    <cellStyle name="Normal 3 5 2 3" xfId="22005"/>
    <cellStyle name="Normal 3 5 2 3 2" xfId="53963"/>
    <cellStyle name="Normal 3 5 2 3 2 2" xfId="53964"/>
    <cellStyle name="Normal 3 5 2 3 3" xfId="53965"/>
    <cellStyle name="Normal 3 5 2 4" xfId="13898"/>
    <cellStyle name="Normal 3 5 2 4 2" xfId="53966"/>
    <cellStyle name="Normal 3 5 2 5" xfId="53967"/>
    <cellStyle name="Normal 3 5 3" xfId="18550"/>
    <cellStyle name="Normal 3 5 3 2" xfId="28065"/>
    <cellStyle name="Normal 3 5 3 2 2" xfId="53968"/>
    <cellStyle name="Normal 3 5 3 2 2 2" xfId="53969"/>
    <cellStyle name="Normal 3 5 3 2 3" xfId="53970"/>
    <cellStyle name="Normal 3 5 3 3" xfId="53971"/>
    <cellStyle name="Normal 3 5 3 3 2" xfId="53972"/>
    <cellStyle name="Normal 3 5 3 4" xfId="53973"/>
    <cellStyle name="Normal 3 5 4" xfId="20638"/>
    <cellStyle name="Normal 3 5 4 2" xfId="53974"/>
    <cellStyle name="Normal 3 5 4 2 2" xfId="53975"/>
    <cellStyle name="Normal 3 5 4 3" xfId="53976"/>
    <cellStyle name="Normal 3 5 5" xfId="12263"/>
    <cellStyle name="Normal 3 5 5 2" xfId="53977"/>
    <cellStyle name="Normal 3 5 6" xfId="53978"/>
    <cellStyle name="Normal 3 6" xfId="4236"/>
    <cellStyle name="Normal 3 6 2" xfId="10494"/>
    <cellStyle name="Normal 3 7" xfId="9686"/>
    <cellStyle name="Normal 3 8" xfId="25754"/>
    <cellStyle name="Normal 3 8 2" xfId="53979"/>
    <cellStyle name="Normal 3 8 2 2" xfId="53980"/>
    <cellStyle name="Normal 3 8 3" xfId="53981"/>
    <cellStyle name="Normal 3 9" xfId="18836"/>
    <cellStyle name="Normal 3 9 2" xfId="53982"/>
    <cellStyle name="Normal 3 9 2 2" xfId="53983"/>
    <cellStyle name="Normal 3 9 3" xfId="53984"/>
    <cellStyle name="Normal 4" xfId="4237"/>
    <cellStyle name="Normal 4 10" xfId="18887"/>
    <cellStyle name="Normal 4 10 2" xfId="53985"/>
    <cellStyle name="Normal 4 10 2 2" xfId="53986"/>
    <cellStyle name="Normal 4 10 3" xfId="53987"/>
    <cellStyle name="Normal 4 11" xfId="53988"/>
    <cellStyle name="Normal 4 11 2" xfId="53989"/>
    <cellStyle name="Normal 4 12" xfId="53990"/>
    <cellStyle name="Normal 4 2" xfId="4238"/>
    <cellStyle name="Normal 4 2 10" xfId="53991"/>
    <cellStyle name="Normal 4 2 10 2" xfId="53992"/>
    <cellStyle name="Normal 4 2 11" xfId="53993"/>
    <cellStyle name="Normal 4 2 2" xfId="4239"/>
    <cellStyle name="Normal 4 2 2 10" xfId="53994"/>
    <cellStyle name="Normal 4 2 2 2" xfId="4240"/>
    <cellStyle name="Normal 4 2 2 2 2" xfId="4241"/>
    <cellStyle name="Normal 4 2 2 2 2 2" xfId="4242"/>
    <cellStyle name="Normal 4 2 2 2 2 2 2" xfId="18832"/>
    <cellStyle name="Normal 4 2 2 2 2 2 2 2" xfId="32602"/>
    <cellStyle name="Normal 4 2 2 2 2 2 2 2 2" xfId="53995"/>
    <cellStyle name="Normal 4 2 2 2 2 2 2 2 2 2" xfId="53996"/>
    <cellStyle name="Normal 4 2 2 2 2 2 2 2 3" xfId="53997"/>
    <cellStyle name="Normal 4 2 2 2 2 2 2 3" xfId="53998"/>
    <cellStyle name="Normal 4 2 2 2 2 2 2 3 2" xfId="53999"/>
    <cellStyle name="Normal 4 2 2 2 2 2 2 4" xfId="54000"/>
    <cellStyle name="Normal 4 2 2 2 2 2 3" xfId="24148"/>
    <cellStyle name="Normal 4 2 2 2 2 2 3 2" xfId="54001"/>
    <cellStyle name="Normal 4 2 2 2 2 2 3 2 2" xfId="54002"/>
    <cellStyle name="Normal 4 2 2 2 2 2 3 3" xfId="54003"/>
    <cellStyle name="Normal 4 2 2 2 2 2 4" xfId="54004"/>
    <cellStyle name="Normal 4 2 2 2 2 2 4 2" xfId="54005"/>
    <cellStyle name="Normal 4 2 2 2 2 2 5" xfId="54006"/>
    <cellStyle name="Normal 4 2 2 2 2 3" xfId="4243"/>
    <cellStyle name="Normal 4 2 2 2 2 3 2" xfId="18700"/>
    <cellStyle name="Normal 4 2 2 2 2 3 2 2" xfId="29607"/>
    <cellStyle name="Normal 4 2 2 2 2 3 2 2 2" xfId="54007"/>
    <cellStyle name="Normal 4 2 2 2 2 3 2 2 2 2" xfId="54008"/>
    <cellStyle name="Normal 4 2 2 2 2 3 2 2 3" xfId="54009"/>
    <cellStyle name="Normal 4 2 2 2 2 3 2 3" xfId="54010"/>
    <cellStyle name="Normal 4 2 2 2 2 3 2 3 2" xfId="54011"/>
    <cellStyle name="Normal 4 2 2 2 2 3 2 4" xfId="54012"/>
    <cellStyle name="Normal 4 2 2 2 2 3 3" xfId="21856"/>
    <cellStyle name="Normal 4 2 2 2 2 3 3 2" xfId="54013"/>
    <cellStyle name="Normal 4 2 2 2 2 3 3 2 2" xfId="54014"/>
    <cellStyle name="Normal 4 2 2 2 2 3 3 3" xfId="54015"/>
    <cellStyle name="Normal 4 2 2 2 2 3 4" xfId="54016"/>
    <cellStyle name="Normal 4 2 2 2 2 3 4 2" xfId="54017"/>
    <cellStyle name="Normal 4 2 2 2 2 3 5" xfId="54018"/>
    <cellStyle name="Normal 4 2 2 2 2 4" xfId="18540"/>
    <cellStyle name="Normal 4 2 2 2 2 4 2" xfId="27816"/>
    <cellStyle name="Normal 4 2 2 2 2 4 2 2" xfId="54019"/>
    <cellStyle name="Normal 4 2 2 2 2 4 2 2 2" xfId="54020"/>
    <cellStyle name="Normal 4 2 2 2 2 4 2 3" xfId="54021"/>
    <cellStyle name="Normal 4 2 2 2 2 4 3" xfId="54022"/>
    <cellStyle name="Normal 4 2 2 2 2 4 3 2" xfId="54023"/>
    <cellStyle name="Normal 4 2 2 2 2 4 4" xfId="54024"/>
    <cellStyle name="Normal 4 2 2 2 2 5" xfId="20500"/>
    <cellStyle name="Normal 4 2 2 2 2 5 2" xfId="54025"/>
    <cellStyle name="Normal 4 2 2 2 2 5 2 2" xfId="54026"/>
    <cellStyle name="Normal 4 2 2 2 2 5 3" xfId="54027"/>
    <cellStyle name="Normal 4 2 2 2 2 6" xfId="54028"/>
    <cellStyle name="Normal 4 2 2 2 2 6 2" xfId="54029"/>
    <cellStyle name="Normal 4 2 2 2 2 7" xfId="54030"/>
    <cellStyle name="Normal 4 2 2 2 3" xfId="4244"/>
    <cellStyle name="Normal 4 2 2 2 3 2" xfId="4245"/>
    <cellStyle name="Normal 4 2 2 2 3 2 2" xfId="18742"/>
    <cellStyle name="Normal 4 2 2 2 3 2 2 2" xfId="30271"/>
    <cellStyle name="Normal 4 2 2 2 3 2 2 2 2" xfId="54031"/>
    <cellStyle name="Normal 4 2 2 2 3 2 2 2 2 2" xfId="54032"/>
    <cellStyle name="Normal 4 2 2 2 3 2 2 2 3" xfId="54033"/>
    <cellStyle name="Normal 4 2 2 2 3 2 2 3" xfId="54034"/>
    <cellStyle name="Normal 4 2 2 2 3 2 2 3 2" xfId="54035"/>
    <cellStyle name="Normal 4 2 2 2 3 2 2 4" xfId="54036"/>
    <cellStyle name="Normal 4 2 2 2 3 2 3" xfId="22325"/>
    <cellStyle name="Normal 4 2 2 2 3 2 3 2" xfId="54037"/>
    <cellStyle name="Normal 4 2 2 2 3 2 3 2 2" xfId="54038"/>
    <cellStyle name="Normal 4 2 2 2 3 2 3 3" xfId="54039"/>
    <cellStyle name="Normal 4 2 2 2 3 2 4" xfId="54040"/>
    <cellStyle name="Normal 4 2 2 2 3 2 4 2" xfId="54041"/>
    <cellStyle name="Normal 4 2 2 2 3 2 5" xfId="54042"/>
    <cellStyle name="Normal 4 2 2 2 3 3" xfId="18582"/>
    <cellStyle name="Normal 4 2 2 2 3 3 2" xfId="28464"/>
    <cellStyle name="Normal 4 2 2 2 3 3 2 2" xfId="54043"/>
    <cellStyle name="Normal 4 2 2 2 3 3 2 2 2" xfId="54044"/>
    <cellStyle name="Normal 4 2 2 2 3 3 2 3" xfId="54045"/>
    <cellStyle name="Normal 4 2 2 2 3 3 3" xfId="54046"/>
    <cellStyle name="Normal 4 2 2 2 3 3 3 2" xfId="54047"/>
    <cellStyle name="Normal 4 2 2 2 3 3 4" xfId="54048"/>
    <cellStyle name="Normal 4 2 2 2 3 4" xfId="20955"/>
    <cellStyle name="Normal 4 2 2 2 3 4 2" xfId="54049"/>
    <cellStyle name="Normal 4 2 2 2 3 4 2 2" xfId="54050"/>
    <cellStyle name="Normal 4 2 2 2 3 4 3" xfId="54051"/>
    <cellStyle name="Normal 4 2 2 2 3 5" xfId="54052"/>
    <cellStyle name="Normal 4 2 2 2 3 5 2" xfId="54053"/>
    <cellStyle name="Normal 4 2 2 2 3 6" xfId="54054"/>
    <cellStyle name="Normal 4 2 2 2 4" xfId="4246"/>
    <cellStyle name="Normal 4 2 2 2 4 2" xfId="4247"/>
    <cellStyle name="Normal 4 2 2 2 4 2 2" xfId="18785"/>
    <cellStyle name="Normal 4 2 2 2 4 2 2 2" xfId="31513"/>
    <cellStyle name="Normal 4 2 2 2 4 2 2 2 2" xfId="54055"/>
    <cellStyle name="Normal 4 2 2 2 4 2 2 2 2 2" xfId="54056"/>
    <cellStyle name="Normal 4 2 2 2 4 2 2 2 3" xfId="54057"/>
    <cellStyle name="Normal 4 2 2 2 4 2 2 3" xfId="54058"/>
    <cellStyle name="Normal 4 2 2 2 4 2 2 3 2" xfId="54059"/>
    <cellStyle name="Normal 4 2 2 2 4 2 2 4" xfId="54060"/>
    <cellStyle name="Normal 4 2 2 2 4 2 3" xfId="23300"/>
    <cellStyle name="Normal 4 2 2 2 4 2 3 2" xfId="54061"/>
    <cellStyle name="Normal 4 2 2 2 4 2 3 2 2" xfId="54062"/>
    <cellStyle name="Normal 4 2 2 2 4 2 3 3" xfId="54063"/>
    <cellStyle name="Normal 4 2 2 2 4 2 4" xfId="54064"/>
    <cellStyle name="Normal 4 2 2 2 4 2 4 2" xfId="54065"/>
    <cellStyle name="Normal 4 2 2 2 4 2 5" xfId="54066"/>
    <cellStyle name="Normal 4 2 2 2 4 3" xfId="18493"/>
    <cellStyle name="Normal 4 2 2 2 4 3 2" xfId="26752"/>
    <cellStyle name="Normal 4 2 2 2 4 3 2 2" xfId="54067"/>
    <cellStyle name="Normal 4 2 2 2 4 3 2 2 2" xfId="54068"/>
    <cellStyle name="Normal 4 2 2 2 4 3 2 3" xfId="54069"/>
    <cellStyle name="Normal 4 2 2 2 4 3 3" xfId="54070"/>
    <cellStyle name="Normal 4 2 2 2 4 3 3 2" xfId="54071"/>
    <cellStyle name="Normal 4 2 2 2 4 3 4" xfId="54072"/>
    <cellStyle name="Normal 4 2 2 2 4 4" xfId="19673"/>
    <cellStyle name="Normal 4 2 2 2 4 4 2" xfId="54073"/>
    <cellStyle name="Normal 4 2 2 2 4 4 2 2" xfId="54074"/>
    <cellStyle name="Normal 4 2 2 2 4 4 3" xfId="54075"/>
    <cellStyle name="Normal 4 2 2 2 4 5" xfId="54076"/>
    <cellStyle name="Normal 4 2 2 2 4 5 2" xfId="54077"/>
    <cellStyle name="Normal 4 2 2 2 4 6" xfId="54078"/>
    <cellStyle name="Normal 4 2 2 2 5" xfId="4248"/>
    <cellStyle name="Normal 4 2 2 2 5 2" xfId="18651"/>
    <cellStyle name="Normal 4 2 2 2 5 2 2" xfId="28687"/>
    <cellStyle name="Normal 4 2 2 2 5 2 2 2" xfId="54079"/>
    <cellStyle name="Normal 4 2 2 2 5 2 2 2 2" xfId="54080"/>
    <cellStyle name="Normal 4 2 2 2 5 2 2 3" xfId="54081"/>
    <cellStyle name="Normal 4 2 2 2 5 2 3" xfId="54082"/>
    <cellStyle name="Normal 4 2 2 2 5 2 3 2" xfId="54083"/>
    <cellStyle name="Normal 4 2 2 2 5 2 4" xfId="54084"/>
    <cellStyle name="Normal 4 2 2 2 5 3" xfId="21142"/>
    <cellStyle name="Normal 4 2 2 2 5 3 2" xfId="54085"/>
    <cellStyle name="Normal 4 2 2 2 5 3 2 2" xfId="54086"/>
    <cellStyle name="Normal 4 2 2 2 5 3 3" xfId="54087"/>
    <cellStyle name="Normal 4 2 2 2 5 4" xfId="54088"/>
    <cellStyle name="Normal 4 2 2 2 5 4 2" xfId="54089"/>
    <cellStyle name="Normal 4 2 2 2 5 5" xfId="54090"/>
    <cellStyle name="Normal 4 2 2 2 6" xfId="18449"/>
    <cellStyle name="Normal 4 2 2 2 6 2" xfId="26172"/>
    <cellStyle name="Normal 4 2 2 2 6 2 2" xfId="54091"/>
    <cellStyle name="Normal 4 2 2 2 6 2 2 2" xfId="54092"/>
    <cellStyle name="Normal 4 2 2 2 6 2 3" xfId="54093"/>
    <cellStyle name="Normal 4 2 2 2 6 3" xfId="54094"/>
    <cellStyle name="Normal 4 2 2 2 6 3 2" xfId="54095"/>
    <cellStyle name="Normal 4 2 2 2 6 4" xfId="54096"/>
    <cellStyle name="Normal 4 2 2 2 7" xfId="19209"/>
    <cellStyle name="Normal 4 2 2 2 7 2" xfId="54097"/>
    <cellStyle name="Normal 4 2 2 2 7 2 2" xfId="54098"/>
    <cellStyle name="Normal 4 2 2 2 7 3" xfId="54099"/>
    <cellStyle name="Normal 4 2 2 2 8" xfId="54100"/>
    <cellStyle name="Normal 4 2 2 2 8 2" xfId="54101"/>
    <cellStyle name="Normal 4 2 2 2 9" xfId="54102"/>
    <cellStyle name="Normal 4 2 2 3" xfId="4249"/>
    <cellStyle name="Normal 4 2 2 3 2" xfId="4250"/>
    <cellStyle name="Normal 4 2 2 3 2 2" xfId="18811"/>
    <cellStyle name="Normal 4 2 2 3 2 2 2" xfId="32295"/>
    <cellStyle name="Normal 4 2 2 3 2 2 2 2" xfId="54103"/>
    <cellStyle name="Normal 4 2 2 3 2 2 2 2 2" xfId="54104"/>
    <cellStyle name="Normal 4 2 2 3 2 2 2 3" xfId="54105"/>
    <cellStyle name="Normal 4 2 2 3 2 2 3" xfId="54106"/>
    <cellStyle name="Normal 4 2 2 3 2 2 3 2" xfId="54107"/>
    <cellStyle name="Normal 4 2 2 3 2 2 4" xfId="54108"/>
    <cellStyle name="Normal 4 2 2 3 2 3" xfId="23916"/>
    <cellStyle name="Normal 4 2 2 3 2 3 2" xfId="54109"/>
    <cellStyle name="Normal 4 2 2 3 2 3 2 2" xfId="54110"/>
    <cellStyle name="Normal 4 2 2 3 2 3 3" xfId="54111"/>
    <cellStyle name="Normal 4 2 2 3 2 4" xfId="54112"/>
    <cellStyle name="Normal 4 2 2 3 2 4 2" xfId="54113"/>
    <cellStyle name="Normal 4 2 2 3 2 5" xfId="54114"/>
    <cellStyle name="Normal 4 2 2 3 3" xfId="4251"/>
    <cellStyle name="Normal 4 2 2 3 3 2" xfId="18679"/>
    <cellStyle name="Normal 4 2 2 3 3 2 2" xfId="29300"/>
    <cellStyle name="Normal 4 2 2 3 3 2 2 2" xfId="54115"/>
    <cellStyle name="Normal 4 2 2 3 3 2 2 2 2" xfId="54116"/>
    <cellStyle name="Normal 4 2 2 3 3 2 2 3" xfId="54117"/>
    <cellStyle name="Normal 4 2 2 3 3 2 3" xfId="54118"/>
    <cellStyle name="Normal 4 2 2 3 3 2 3 2" xfId="54119"/>
    <cellStyle name="Normal 4 2 2 3 3 2 4" xfId="54120"/>
    <cellStyle name="Normal 4 2 2 3 3 3" xfId="21624"/>
    <cellStyle name="Normal 4 2 2 3 3 3 2" xfId="54121"/>
    <cellStyle name="Normal 4 2 2 3 3 3 2 2" xfId="54122"/>
    <cellStyle name="Normal 4 2 2 3 3 3 3" xfId="54123"/>
    <cellStyle name="Normal 4 2 2 3 3 4" xfId="54124"/>
    <cellStyle name="Normal 4 2 2 3 3 4 2" xfId="54125"/>
    <cellStyle name="Normal 4 2 2 3 3 5" xfId="54126"/>
    <cellStyle name="Normal 4 2 2 3 4" xfId="18519"/>
    <cellStyle name="Normal 4 2 2 3 4 2" xfId="27509"/>
    <cellStyle name="Normal 4 2 2 3 4 2 2" xfId="54127"/>
    <cellStyle name="Normal 4 2 2 3 4 2 2 2" xfId="54128"/>
    <cellStyle name="Normal 4 2 2 3 4 2 3" xfId="54129"/>
    <cellStyle name="Normal 4 2 2 3 4 3" xfId="54130"/>
    <cellStyle name="Normal 4 2 2 3 4 3 2" xfId="54131"/>
    <cellStyle name="Normal 4 2 2 3 4 4" xfId="54132"/>
    <cellStyle name="Normal 4 2 2 3 5" xfId="20268"/>
    <cellStyle name="Normal 4 2 2 3 5 2" xfId="54133"/>
    <cellStyle name="Normal 4 2 2 3 5 2 2" xfId="54134"/>
    <cellStyle name="Normal 4 2 2 3 5 3" xfId="54135"/>
    <cellStyle name="Normal 4 2 2 3 6" xfId="54136"/>
    <cellStyle name="Normal 4 2 2 3 6 2" xfId="54137"/>
    <cellStyle name="Normal 4 2 2 3 7" xfId="54138"/>
    <cellStyle name="Normal 4 2 2 4" xfId="4252"/>
    <cellStyle name="Normal 4 2 2 4 2" xfId="4253"/>
    <cellStyle name="Normal 4 2 2 4 2 2" xfId="18721"/>
    <cellStyle name="Normal 4 2 2 4 2 2 2" xfId="29903"/>
    <cellStyle name="Normal 4 2 2 4 2 2 2 2" xfId="54139"/>
    <cellStyle name="Normal 4 2 2 4 2 2 2 2 2" xfId="54140"/>
    <cellStyle name="Normal 4 2 2 4 2 2 2 3" xfId="54141"/>
    <cellStyle name="Normal 4 2 2 4 2 2 3" xfId="54142"/>
    <cellStyle name="Normal 4 2 2 4 2 2 3 2" xfId="54143"/>
    <cellStyle name="Normal 4 2 2 4 2 2 4" xfId="54144"/>
    <cellStyle name="Normal 4 2 2 4 2 3" xfId="22034"/>
    <cellStyle name="Normal 4 2 2 4 2 3 2" xfId="54145"/>
    <cellStyle name="Normal 4 2 2 4 2 3 2 2" xfId="54146"/>
    <cellStyle name="Normal 4 2 2 4 2 3 3" xfId="54147"/>
    <cellStyle name="Normal 4 2 2 4 2 4" xfId="54148"/>
    <cellStyle name="Normal 4 2 2 4 2 4 2" xfId="54149"/>
    <cellStyle name="Normal 4 2 2 4 2 5" xfId="54150"/>
    <cellStyle name="Normal 4 2 2 4 3" xfId="18561"/>
    <cellStyle name="Normal 4 2 2 4 3 2" xfId="28099"/>
    <cellStyle name="Normal 4 2 2 4 3 2 2" xfId="54151"/>
    <cellStyle name="Normal 4 2 2 4 3 2 2 2" xfId="54152"/>
    <cellStyle name="Normal 4 2 2 4 3 2 3" xfId="54153"/>
    <cellStyle name="Normal 4 2 2 4 3 3" xfId="54154"/>
    <cellStyle name="Normal 4 2 2 4 3 3 2" xfId="54155"/>
    <cellStyle name="Normal 4 2 2 4 3 4" xfId="54156"/>
    <cellStyle name="Normal 4 2 2 4 4" xfId="20666"/>
    <cellStyle name="Normal 4 2 2 4 4 2" xfId="54157"/>
    <cellStyle name="Normal 4 2 2 4 4 2 2" xfId="54158"/>
    <cellStyle name="Normal 4 2 2 4 4 3" xfId="54159"/>
    <cellStyle name="Normal 4 2 2 4 5" xfId="54160"/>
    <cellStyle name="Normal 4 2 2 4 5 2" xfId="54161"/>
    <cellStyle name="Normal 4 2 2 4 6" xfId="54162"/>
    <cellStyle name="Normal 4 2 2 5" xfId="4254"/>
    <cellStyle name="Normal 4 2 2 5 2" xfId="4255"/>
    <cellStyle name="Normal 4 2 2 5 2 2" xfId="18764"/>
    <cellStyle name="Normal 4 2 2 5 2 2 2" xfId="31150"/>
    <cellStyle name="Normal 4 2 2 5 2 2 2 2" xfId="54163"/>
    <cellStyle name="Normal 4 2 2 5 2 2 2 2 2" xfId="54164"/>
    <cellStyle name="Normal 4 2 2 5 2 2 2 3" xfId="54165"/>
    <cellStyle name="Normal 4 2 2 5 2 2 3" xfId="54166"/>
    <cellStyle name="Normal 4 2 2 5 2 2 3 2" xfId="54167"/>
    <cellStyle name="Normal 4 2 2 5 2 2 4" xfId="54168"/>
    <cellStyle name="Normal 4 2 2 5 2 3" xfId="23012"/>
    <cellStyle name="Normal 4 2 2 5 2 3 2" xfId="54169"/>
    <cellStyle name="Normal 4 2 2 5 2 3 2 2" xfId="54170"/>
    <cellStyle name="Normal 4 2 2 5 2 3 3" xfId="54171"/>
    <cellStyle name="Normal 4 2 2 5 2 4" xfId="54172"/>
    <cellStyle name="Normal 4 2 2 5 2 4 2" xfId="54173"/>
    <cellStyle name="Normal 4 2 2 5 2 5" xfId="54174"/>
    <cellStyle name="Normal 4 2 2 5 3" xfId="18472"/>
    <cellStyle name="Normal 4 2 2 5 3 2" xfId="26389"/>
    <cellStyle name="Normal 4 2 2 5 3 2 2" xfId="54175"/>
    <cellStyle name="Normal 4 2 2 5 3 2 2 2" xfId="54176"/>
    <cellStyle name="Normal 4 2 2 5 3 2 3" xfId="54177"/>
    <cellStyle name="Normal 4 2 2 5 3 3" xfId="54178"/>
    <cellStyle name="Normal 4 2 2 5 3 3 2" xfId="54179"/>
    <cellStyle name="Normal 4 2 2 5 3 4" xfId="54180"/>
    <cellStyle name="Normal 4 2 2 5 4" xfId="19385"/>
    <cellStyle name="Normal 4 2 2 5 4 2" xfId="54181"/>
    <cellStyle name="Normal 4 2 2 5 4 2 2" xfId="54182"/>
    <cellStyle name="Normal 4 2 2 5 4 3" xfId="54183"/>
    <cellStyle name="Normal 4 2 2 5 5" xfId="54184"/>
    <cellStyle name="Normal 4 2 2 5 5 2" xfId="54185"/>
    <cellStyle name="Normal 4 2 2 5 6" xfId="54186"/>
    <cellStyle name="Normal 4 2 2 6" xfId="4256"/>
    <cellStyle name="Normal 4 2 2 6 2" xfId="18630"/>
    <cellStyle name="Normal 4 2 2 6 2 2" xfId="28666"/>
    <cellStyle name="Normal 4 2 2 6 2 2 2" xfId="54187"/>
    <cellStyle name="Normal 4 2 2 6 2 2 2 2" xfId="54188"/>
    <cellStyle name="Normal 4 2 2 6 2 2 3" xfId="54189"/>
    <cellStyle name="Normal 4 2 2 6 2 3" xfId="54190"/>
    <cellStyle name="Normal 4 2 2 6 2 3 2" xfId="54191"/>
    <cellStyle name="Normal 4 2 2 6 2 4" xfId="54192"/>
    <cellStyle name="Normal 4 2 2 6 3" xfId="21121"/>
    <cellStyle name="Normal 4 2 2 6 3 2" xfId="54193"/>
    <cellStyle name="Normal 4 2 2 6 3 2 2" xfId="54194"/>
    <cellStyle name="Normal 4 2 2 6 3 3" xfId="54195"/>
    <cellStyle name="Normal 4 2 2 6 4" xfId="54196"/>
    <cellStyle name="Normal 4 2 2 6 4 2" xfId="54197"/>
    <cellStyle name="Normal 4 2 2 6 5" xfId="54198"/>
    <cellStyle name="Normal 4 2 2 7" xfId="18428"/>
    <cellStyle name="Normal 4 2 2 7 2" xfId="25809"/>
    <cellStyle name="Normal 4 2 2 7 2 2" xfId="54199"/>
    <cellStyle name="Normal 4 2 2 7 2 2 2" xfId="54200"/>
    <cellStyle name="Normal 4 2 2 7 2 3" xfId="54201"/>
    <cellStyle name="Normal 4 2 2 7 3" xfId="54202"/>
    <cellStyle name="Normal 4 2 2 7 3 2" xfId="54203"/>
    <cellStyle name="Normal 4 2 2 7 4" xfId="54204"/>
    <cellStyle name="Normal 4 2 2 8" xfId="18921"/>
    <cellStyle name="Normal 4 2 2 8 2" xfId="54205"/>
    <cellStyle name="Normal 4 2 2 8 2 2" xfId="54206"/>
    <cellStyle name="Normal 4 2 2 8 3" xfId="54207"/>
    <cellStyle name="Normal 4 2 2 9" xfId="54208"/>
    <cellStyle name="Normal 4 2 2 9 2" xfId="54209"/>
    <cellStyle name="Normal 4 2 3" xfId="4257"/>
    <cellStyle name="Normal 4 2 3 2" xfId="4258"/>
    <cellStyle name="Normal 4 2 3 2 2" xfId="4259"/>
    <cellStyle name="Normal 4 2 3 2 2 2" xfId="18822"/>
    <cellStyle name="Normal 4 2 3 2 2 2 2" xfId="32568"/>
    <cellStyle name="Normal 4 2 3 2 2 2 2 2" xfId="54210"/>
    <cellStyle name="Normal 4 2 3 2 2 2 2 2 2" xfId="54211"/>
    <cellStyle name="Normal 4 2 3 2 2 2 2 3" xfId="54212"/>
    <cellStyle name="Normal 4 2 3 2 2 2 3" xfId="54213"/>
    <cellStyle name="Normal 4 2 3 2 2 2 3 2" xfId="54214"/>
    <cellStyle name="Normal 4 2 3 2 2 2 4" xfId="54215"/>
    <cellStyle name="Normal 4 2 3 2 2 3" xfId="24120"/>
    <cellStyle name="Normal 4 2 3 2 2 3 2" xfId="54216"/>
    <cellStyle name="Normal 4 2 3 2 2 3 2 2" xfId="54217"/>
    <cellStyle name="Normal 4 2 3 2 2 3 3" xfId="54218"/>
    <cellStyle name="Normal 4 2 3 2 2 4" xfId="54219"/>
    <cellStyle name="Normal 4 2 3 2 2 4 2" xfId="54220"/>
    <cellStyle name="Normal 4 2 3 2 2 5" xfId="54221"/>
    <cellStyle name="Normal 4 2 3 2 3" xfId="4260"/>
    <cellStyle name="Normal 4 2 3 2 3 2" xfId="18690"/>
    <cellStyle name="Normal 4 2 3 2 3 2 2" xfId="29573"/>
    <cellStyle name="Normal 4 2 3 2 3 2 2 2" xfId="54222"/>
    <cellStyle name="Normal 4 2 3 2 3 2 2 2 2" xfId="54223"/>
    <cellStyle name="Normal 4 2 3 2 3 2 2 3" xfId="54224"/>
    <cellStyle name="Normal 4 2 3 2 3 2 3" xfId="54225"/>
    <cellStyle name="Normal 4 2 3 2 3 2 3 2" xfId="54226"/>
    <cellStyle name="Normal 4 2 3 2 3 2 4" xfId="54227"/>
    <cellStyle name="Normal 4 2 3 2 3 3" xfId="21828"/>
    <cellStyle name="Normal 4 2 3 2 3 3 2" xfId="54228"/>
    <cellStyle name="Normal 4 2 3 2 3 3 2 2" xfId="54229"/>
    <cellStyle name="Normal 4 2 3 2 3 3 3" xfId="54230"/>
    <cellStyle name="Normal 4 2 3 2 3 4" xfId="54231"/>
    <cellStyle name="Normal 4 2 3 2 3 4 2" xfId="54232"/>
    <cellStyle name="Normal 4 2 3 2 3 5" xfId="54233"/>
    <cellStyle name="Normal 4 2 3 2 4" xfId="18530"/>
    <cellStyle name="Normal 4 2 3 2 4 2" xfId="27782"/>
    <cellStyle name="Normal 4 2 3 2 4 2 2" xfId="54234"/>
    <cellStyle name="Normal 4 2 3 2 4 2 2 2" xfId="54235"/>
    <cellStyle name="Normal 4 2 3 2 4 2 3" xfId="54236"/>
    <cellStyle name="Normal 4 2 3 2 4 3" xfId="54237"/>
    <cellStyle name="Normal 4 2 3 2 4 3 2" xfId="54238"/>
    <cellStyle name="Normal 4 2 3 2 4 4" xfId="54239"/>
    <cellStyle name="Normal 4 2 3 2 5" xfId="20472"/>
    <cellStyle name="Normal 4 2 3 2 5 2" xfId="54240"/>
    <cellStyle name="Normal 4 2 3 2 5 2 2" xfId="54241"/>
    <cellStyle name="Normal 4 2 3 2 5 3" xfId="54242"/>
    <cellStyle name="Normal 4 2 3 2 6" xfId="54243"/>
    <cellStyle name="Normal 4 2 3 2 6 2" xfId="54244"/>
    <cellStyle name="Normal 4 2 3 2 7" xfId="54245"/>
    <cellStyle name="Normal 4 2 3 3" xfId="4261"/>
    <cellStyle name="Normal 4 2 3 3 2" xfId="4262"/>
    <cellStyle name="Normal 4 2 3 3 2 2" xfId="18732"/>
    <cellStyle name="Normal 4 2 3 3 2 2 2" xfId="30235"/>
    <cellStyle name="Normal 4 2 3 3 2 2 2 2" xfId="54246"/>
    <cellStyle name="Normal 4 2 3 3 2 2 2 2 2" xfId="54247"/>
    <cellStyle name="Normal 4 2 3 3 2 2 2 3" xfId="54248"/>
    <cellStyle name="Normal 4 2 3 3 2 2 3" xfId="54249"/>
    <cellStyle name="Normal 4 2 3 3 2 2 3 2" xfId="54250"/>
    <cellStyle name="Normal 4 2 3 3 2 2 4" xfId="54251"/>
    <cellStyle name="Normal 4 2 3 3 2 3" xfId="22295"/>
    <cellStyle name="Normal 4 2 3 3 2 3 2" xfId="54252"/>
    <cellStyle name="Normal 4 2 3 3 2 3 2 2" xfId="54253"/>
    <cellStyle name="Normal 4 2 3 3 2 3 3" xfId="54254"/>
    <cellStyle name="Normal 4 2 3 3 2 4" xfId="54255"/>
    <cellStyle name="Normal 4 2 3 3 2 4 2" xfId="54256"/>
    <cellStyle name="Normal 4 2 3 3 2 5" xfId="54257"/>
    <cellStyle name="Normal 4 2 3 3 3" xfId="18572"/>
    <cellStyle name="Normal 4 2 3 3 3 2" xfId="28430"/>
    <cellStyle name="Normal 4 2 3 3 3 2 2" xfId="54258"/>
    <cellStyle name="Normal 4 2 3 3 3 2 2 2" xfId="54259"/>
    <cellStyle name="Normal 4 2 3 3 3 2 3" xfId="54260"/>
    <cellStyle name="Normal 4 2 3 3 3 3" xfId="54261"/>
    <cellStyle name="Normal 4 2 3 3 3 3 2" xfId="54262"/>
    <cellStyle name="Normal 4 2 3 3 3 4" xfId="54263"/>
    <cellStyle name="Normal 4 2 3 3 4" xfId="20927"/>
    <cellStyle name="Normal 4 2 3 3 4 2" xfId="54264"/>
    <cellStyle name="Normal 4 2 3 3 4 2 2" xfId="54265"/>
    <cellStyle name="Normal 4 2 3 3 4 3" xfId="54266"/>
    <cellStyle name="Normal 4 2 3 3 5" xfId="54267"/>
    <cellStyle name="Normal 4 2 3 3 5 2" xfId="54268"/>
    <cellStyle name="Normal 4 2 3 3 6" xfId="54269"/>
    <cellStyle name="Normal 4 2 3 4" xfId="4263"/>
    <cellStyle name="Normal 4 2 3 4 2" xfId="4264"/>
    <cellStyle name="Normal 4 2 3 4 2 2" xfId="18775"/>
    <cellStyle name="Normal 4 2 3 4 2 2 2" xfId="31479"/>
    <cellStyle name="Normal 4 2 3 4 2 2 2 2" xfId="54270"/>
    <cellStyle name="Normal 4 2 3 4 2 2 2 2 2" xfId="54271"/>
    <cellStyle name="Normal 4 2 3 4 2 2 2 3" xfId="54272"/>
    <cellStyle name="Normal 4 2 3 4 2 2 3" xfId="54273"/>
    <cellStyle name="Normal 4 2 3 4 2 2 3 2" xfId="54274"/>
    <cellStyle name="Normal 4 2 3 4 2 2 4" xfId="54275"/>
    <cellStyle name="Normal 4 2 3 4 2 3" xfId="23272"/>
    <cellStyle name="Normal 4 2 3 4 2 3 2" xfId="54276"/>
    <cellStyle name="Normal 4 2 3 4 2 3 2 2" xfId="54277"/>
    <cellStyle name="Normal 4 2 3 4 2 3 3" xfId="54278"/>
    <cellStyle name="Normal 4 2 3 4 2 4" xfId="54279"/>
    <cellStyle name="Normal 4 2 3 4 2 4 2" xfId="54280"/>
    <cellStyle name="Normal 4 2 3 4 2 5" xfId="54281"/>
    <cellStyle name="Normal 4 2 3 4 3" xfId="18483"/>
    <cellStyle name="Normal 4 2 3 4 3 2" xfId="26718"/>
    <cellStyle name="Normal 4 2 3 4 3 2 2" xfId="54282"/>
    <cellStyle name="Normal 4 2 3 4 3 2 2 2" xfId="54283"/>
    <cellStyle name="Normal 4 2 3 4 3 2 3" xfId="54284"/>
    <cellStyle name="Normal 4 2 3 4 3 3" xfId="54285"/>
    <cellStyle name="Normal 4 2 3 4 3 3 2" xfId="54286"/>
    <cellStyle name="Normal 4 2 3 4 3 4" xfId="54287"/>
    <cellStyle name="Normal 4 2 3 4 4" xfId="19645"/>
    <cellStyle name="Normal 4 2 3 4 4 2" xfId="54288"/>
    <cellStyle name="Normal 4 2 3 4 4 2 2" xfId="54289"/>
    <cellStyle name="Normal 4 2 3 4 4 3" xfId="54290"/>
    <cellStyle name="Normal 4 2 3 4 5" xfId="54291"/>
    <cellStyle name="Normal 4 2 3 4 5 2" xfId="54292"/>
    <cellStyle name="Normal 4 2 3 4 6" xfId="54293"/>
    <cellStyle name="Normal 4 2 3 5" xfId="4265"/>
    <cellStyle name="Normal 4 2 3 5 2" xfId="18641"/>
    <cellStyle name="Normal 4 2 3 5 2 2" xfId="28677"/>
    <cellStyle name="Normal 4 2 3 5 2 2 2" xfId="54294"/>
    <cellStyle name="Normal 4 2 3 5 2 2 2 2" xfId="54295"/>
    <cellStyle name="Normal 4 2 3 5 2 2 3" xfId="54296"/>
    <cellStyle name="Normal 4 2 3 5 2 3" xfId="54297"/>
    <cellStyle name="Normal 4 2 3 5 2 3 2" xfId="54298"/>
    <cellStyle name="Normal 4 2 3 5 2 4" xfId="54299"/>
    <cellStyle name="Normal 4 2 3 5 3" xfId="21132"/>
    <cellStyle name="Normal 4 2 3 5 3 2" xfId="54300"/>
    <cellStyle name="Normal 4 2 3 5 3 2 2" xfId="54301"/>
    <cellStyle name="Normal 4 2 3 5 3 3" xfId="54302"/>
    <cellStyle name="Normal 4 2 3 5 4" xfId="54303"/>
    <cellStyle name="Normal 4 2 3 5 4 2" xfId="54304"/>
    <cellStyle name="Normal 4 2 3 5 5" xfId="54305"/>
    <cellStyle name="Normal 4 2 3 6" xfId="18439"/>
    <cellStyle name="Normal 4 2 3 6 2" xfId="26138"/>
    <cellStyle name="Normal 4 2 3 6 2 2" xfId="54306"/>
    <cellStyle name="Normal 4 2 3 6 2 2 2" xfId="54307"/>
    <cellStyle name="Normal 4 2 3 6 2 3" xfId="54308"/>
    <cellStyle name="Normal 4 2 3 6 3" xfId="54309"/>
    <cellStyle name="Normal 4 2 3 6 3 2" xfId="54310"/>
    <cellStyle name="Normal 4 2 3 6 4" xfId="54311"/>
    <cellStyle name="Normal 4 2 3 7" xfId="19181"/>
    <cellStyle name="Normal 4 2 3 7 2" xfId="54312"/>
    <cellStyle name="Normal 4 2 3 7 2 2" xfId="54313"/>
    <cellStyle name="Normal 4 2 3 7 3" xfId="54314"/>
    <cellStyle name="Normal 4 2 3 8" xfId="54315"/>
    <cellStyle name="Normal 4 2 3 8 2" xfId="54316"/>
    <cellStyle name="Normal 4 2 3 9" xfId="54317"/>
    <cellStyle name="Normal 4 2 4" xfId="4266"/>
    <cellStyle name="Normal 4 2 4 2" xfId="4267"/>
    <cellStyle name="Normal 4 2 4 2 2" xfId="18801"/>
    <cellStyle name="Normal 4 2 4 2 2 2" xfId="32273"/>
    <cellStyle name="Normal 4 2 4 2 2 2 2" xfId="54318"/>
    <cellStyle name="Normal 4 2 4 2 2 2 2 2" xfId="54319"/>
    <cellStyle name="Normal 4 2 4 2 2 2 3" xfId="54320"/>
    <cellStyle name="Normal 4 2 4 2 2 3" xfId="54321"/>
    <cellStyle name="Normal 4 2 4 2 2 3 2" xfId="54322"/>
    <cellStyle name="Normal 4 2 4 2 2 4" xfId="54323"/>
    <cellStyle name="Normal 4 2 4 2 3" xfId="23899"/>
    <cellStyle name="Normal 4 2 4 2 3 2" xfId="54324"/>
    <cellStyle name="Normal 4 2 4 2 3 2 2" xfId="54325"/>
    <cellStyle name="Normal 4 2 4 2 3 3" xfId="54326"/>
    <cellStyle name="Normal 4 2 4 2 4" xfId="54327"/>
    <cellStyle name="Normal 4 2 4 2 4 2" xfId="54328"/>
    <cellStyle name="Normal 4 2 4 2 5" xfId="54329"/>
    <cellStyle name="Normal 4 2 4 3" xfId="4268"/>
    <cellStyle name="Normal 4 2 4 3 2" xfId="18669"/>
    <cellStyle name="Normal 4 2 4 3 2 2" xfId="29278"/>
    <cellStyle name="Normal 4 2 4 3 2 2 2" xfId="54330"/>
    <cellStyle name="Normal 4 2 4 3 2 2 2 2" xfId="54331"/>
    <cellStyle name="Normal 4 2 4 3 2 2 3" xfId="54332"/>
    <cellStyle name="Normal 4 2 4 3 2 3" xfId="54333"/>
    <cellStyle name="Normal 4 2 4 3 2 3 2" xfId="54334"/>
    <cellStyle name="Normal 4 2 4 3 2 4" xfId="54335"/>
    <cellStyle name="Normal 4 2 4 3 3" xfId="21607"/>
    <cellStyle name="Normal 4 2 4 3 3 2" xfId="54336"/>
    <cellStyle name="Normal 4 2 4 3 3 2 2" xfId="54337"/>
    <cellStyle name="Normal 4 2 4 3 3 3" xfId="54338"/>
    <cellStyle name="Normal 4 2 4 3 4" xfId="54339"/>
    <cellStyle name="Normal 4 2 4 3 4 2" xfId="54340"/>
    <cellStyle name="Normal 4 2 4 3 5" xfId="54341"/>
    <cellStyle name="Normal 4 2 4 4" xfId="18509"/>
    <cellStyle name="Normal 4 2 4 4 2" xfId="27487"/>
    <cellStyle name="Normal 4 2 4 4 2 2" xfId="54342"/>
    <cellStyle name="Normal 4 2 4 4 2 2 2" xfId="54343"/>
    <cellStyle name="Normal 4 2 4 4 2 3" xfId="54344"/>
    <cellStyle name="Normal 4 2 4 4 3" xfId="54345"/>
    <cellStyle name="Normal 4 2 4 4 3 2" xfId="54346"/>
    <cellStyle name="Normal 4 2 4 4 4" xfId="54347"/>
    <cellStyle name="Normal 4 2 4 5" xfId="20251"/>
    <cellStyle name="Normal 4 2 4 5 2" xfId="54348"/>
    <cellStyle name="Normal 4 2 4 5 2 2" xfId="54349"/>
    <cellStyle name="Normal 4 2 4 5 3" xfId="54350"/>
    <cellStyle name="Normal 4 2 4 6" xfId="54351"/>
    <cellStyle name="Normal 4 2 4 6 2" xfId="54352"/>
    <cellStyle name="Normal 4 2 4 7" xfId="54353"/>
    <cellStyle name="Normal 4 2 5" xfId="4269"/>
    <cellStyle name="Normal 4 2 5 2" xfId="4270"/>
    <cellStyle name="Normal 4 2 5 2 2" xfId="18711"/>
    <cellStyle name="Normal 4 2 5 2 2 2" xfId="29869"/>
    <cellStyle name="Normal 4 2 5 2 2 2 2" xfId="54354"/>
    <cellStyle name="Normal 4 2 5 2 2 2 2 2" xfId="54355"/>
    <cellStyle name="Normal 4 2 5 2 2 2 3" xfId="54356"/>
    <cellStyle name="Normal 4 2 5 2 2 3" xfId="54357"/>
    <cellStyle name="Normal 4 2 5 2 2 3 2" xfId="54358"/>
    <cellStyle name="Normal 4 2 5 2 2 4" xfId="54359"/>
    <cellStyle name="Normal 4 2 5 2 3" xfId="22006"/>
    <cellStyle name="Normal 4 2 5 2 3 2" xfId="54360"/>
    <cellStyle name="Normal 4 2 5 2 3 2 2" xfId="54361"/>
    <cellStyle name="Normal 4 2 5 2 3 3" xfId="54362"/>
    <cellStyle name="Normal 4 2 5 2 4" xfId="54363"/>
    <cellStyle name="Normal 4 2 5 2 4 2" xfId="54364"/>
    <cellStyle name="Normal 4 2 5 2 5" xfId="54365"/>
    <cellStyle name="Normal 4 2 5 3" xfId="18551"/>
    <cellStyle name="Normal 4 2 5 3 2" xfId="28066"/>
    <cellStyle name="Normal 4 2 5 3 2 2" xfId="54366"/>
    <cellStyle name="Normal 4 2 5 3 2 2 2" xfId="54367"/>
    <cellStyle name="Normal 4 2 5 3 2 3" xfId="54368"/>
    <cellStyle name="Normal 4 2 5 3 3" xfId="54369"/>
    <cellStyle name="Normal 4 2 5 3 3 2" xfId="54370"/>
    <cellStyle name="Normal 4 2 5 3 4" xfId="54371"/>
    <cellStyle name="Normal 4 2 5 4" xfId="20639"/>
    <cellStyle name="Normal 4 2 5 4 2" xfId="54372"/>
    <cellStyle name="Normal 4 2 5 4 2 2" xfId="54373"/>
    <cellStyle name="Normal 4 2 5 4 3" xfId="54374"/>
    <cellStyle name="Normal 4 2 5 5" xfId="54375"/>
    <cellStyle name="Normal 4 2 5 5 2" xfId="54376"/>
    <cellStyle name="Normal 4 2 5 6" xfId="54377"/>
    <cellStyle name="Normal 4 2 6" xfId="4271"/>
    <cellStyle name="Normal 4 2 6 2" xfId="4272"/>
    <cellStyle name="Normal 4 2 6 2 2" xfId="18754"/>
    <cellStyle name="Normal 4 2 6 2 2 2" xfId="31119"/>
    <cellStyle name="Normal 4 2 6 2 2 2 2" xfId="54378"/>
    <cellStyle name="Normal 4 2 6 2 2 2 2 2" xfId="54379"/>
    <cellStyle name="Normal 4 2 6 2 2 2 3" xfId="54380"/>
    <cellStyle name="Normal 4 2 6 2 2 3" xfId="54381"/>
    <cellStyle name="Normal 4 2 6 2 2 3 2" xfId="54382"/>
    <cellStyle name="Normal 4 2 6 2 2 4" xfId="54383"/>
    <cellStyle name="Normal 4 2 6 2 3" xfId="22986"/>
    <cellStyle name="Normal 4 2 6 2 3 2" xfId="54384"/>
    <cellStyle name="Normal 4 2 6 2 3 2 2" xfId="54385"/>
    <cellStyle name="Normal 4 2 6 2 3 3" xfId="54386"/>
    <cellStyle name="Normal 4 2 6 2 4" xfId="54387"/>
    <cellStyle name="Normal 4 2 6 2 4 2" xfId="54388"/>
    <cellStyle name="Normal 4 2 6 2 5" xfId="54389"/>
    <cellStyle name="Normal 4 2 6 3" xfId="18462"/>
    <cellStyle name="Normal 4 2 6 3 2" xfId="26358"/>
    <cellStyle name="Normal 4 2 6 3 2 2" xfId="54390"/>
    <cellStyle name="Normal 4 2 6 3 2 2 2" xfId="54391"/>
    <cellStyle name="Normal 4 2 6 3 2 3" xfId="54392"/>
    <cellStyle name="Normal 4 2 6 3 3" xfId="54393"/>
    <cellStyle name="Normal 4 2 6 3 3 2" xfId="54394"/>
    <cellStyle name="Normal 4 2 6 3 4" xfId="54395"/>
    <cellStyle name="Normal 4 2 6 4" xfId="19359"/>
    <cellStyle name="Normal 4 2 6 4 2" xfId="54396"/>
    <cellStyle name="Normal 4 2 6 4 2 2" xfId="54397"/>
    <cellStyle name="Normal 4 2 6 4 3" xfId="54398"/>
    <cellStyle name="Normal 4 2 6 5" xfId="54399"/>
    <cellStyle name="Normal 4 2 6 5 2" xfId="54400"/>
    <cellStyle name="Normal 4 2 6 6" xfId="54401"/>
    <cellStyle name="Normal 4 2 7" xfId="4273"/>
    <cellStyle name="Normal 4 2 7 2" xfId="18612"/>
    <cellStyle name="Normal 4 2 7 2 2" xfId="28648"/>
    <cellStyle name="Normal 4 2 7 2 2 2" xfId="54402"/>
    <cellStyle name="Normal 4 2 7 2 2 2 2" xfId="54403"/>
    <cellStyle name="Normal 4 2 7 2 2 3" xfId="54404"/>
    <cellStyle name="Normal 4 2 7 2 3" xfId="54405"/>
    <cellStyle name="Normal 4 2 7 2 3 2" xfId="54406"/>
    <cellStyle name="Normal 4 2 7 2 4" xfId="54407"/>
    <cellStyle name="Normal 4 2 7 3" xfId="21104"/>
    <cellStyle name="Normal 4 2 7 3 2" xfId="54408"/>
    <cellStyle name="Normal 4 2 7 3 2 2" xfId="54409"/>
    <cellStyle name="Normal 4 2 7 3 3" xfId="54410"/>
    <cellStyle name="Normal 4 2 7 4" xfId="54411"/>
    <cellStyle name="Normal 4 2 7 4 2" xfId="54412"/>
    <cellStyle name="Normal 4 2 7 5" xfId="54413"/>
    <cellStyle name="Normal 4 2 8" xfId="18418"/>
    <cellStyle name="Normal 4 2 8 2" xfId="25778"/>
    <cellStyle name="Normal 4 2 8 2 2" xfId="54414"/>
    <cellStyle name="Normal 4 2 8 2 2 2" xfId="54415"/>
    <cellStyle name="Normal 4 2 8 2 3" xfId="54416"/>
    <cellStyle name="Normal 4 2 8 3" xfId="54417"/>
    <cellStyle name="Normal 4 2 8 3 2" xfId="54418"/>
    <cellStyle name="Normal 4 2 8 4" xfId="54419"/>
    <cellStyle name="Normal 4 2 9" xfId="18895"/>
    <cellStyle name="Normal 4 2 9 2" xfId="54420"/>
    <cellStyle name="Normal 4 2 9 2 2" xfId="54421"/>
    <cellStyle name="Normal 4 2 9 3" xfId="54422"/>
    <cellStyle name="Normal 4 3" xfId="4274"/>
    <cellStyle name="Normal 4 3 10" xfId="54423"/>
    <cellStyle name="Normal 4 3 2" xfId="4275"/>
    <cellStyle name="Normal 4 3 2 2" xfId="4276"/>
    <cellStyle name="Normal 4 3 2 2 2" xfId="4277"/>
    <cellStyle name="Normal 4 3 2 2 2 2" xfId="18827"/>
    <cellStyle name="Normal 4 3 2 2 2 2 2" xfId="32588"/>
    <cellStyle name="Normal 4 3 2 2 2 2 2 2" xfId="54424"/>
    <cellStyle name="Normal 4 3 2 2 2 2 2 2 2" xfId="54425"/>
    <cellStyle name="Normal 4 3 2 2 2 2 2 3" xfId="54426"/>
    <cellStyle name="Normal 4 3 2 2 2 2 3" xfId="54427"/>
    <cellStyle name="Normal 4 3 2 2 2 2 3 2" xfId="54428"/>
    <cellStyle name="Normal 4 3 2 2 2 2 4" xfId="54429"/>
    <cellStyle name="Normal 4 3 2 2 2 3" xfId="24137"/>
    <cellStyle name="Normal 4 3 2 2 2 3 2" xfId="54430"/>
    <cellStyle name="Normal 4 3 2 2 2 3 2 2" xfId="54431"/>
    <cellStyle name="Normal 4 3 2 2 2 3 3" xfId="54432"/>
    <cellStyle name="Normal 4 3 2 2 2 4" xfId="54433"/>
    <cellStyle name="Normal 4 3 2 2 2 4 2" xfId="54434"/>
    <cellStyle name="Normal 4 3 2 2 2 5" xfId="54435"/>
    <cellStyle name="Normal 4 3 2 2 3" xfId="4278"/>
    <cellStyle name="Normal 4 3 2 2 3 2" xfId="18695"/>
    <cellStyle name="Normal 4 3 2 2 3 2 2" xfId="29593"/>
    <cellStyle name="Normal 4 3 2 2 3 2 2 2" xfId="54436"/>
    <cellStyle name="Normal 4 3 2 2 3 2 2 2 2" xfId="54437"/>
    <cellStyle name="Normal 4 3 2 2 3 2 2 3" xfId="54438"/>
    <cellStyle name="Normal 4 3 2 2 3 2 3" xfId="54439"/>
    <cellStyle name="Normal 4 3 2 2 3 2 3 2" xfId="54440"/>
    <cellStyle name="Normal 4 3 2 2 3 2 4" xfId="54441"/>
    <cellStyle name="Normal 4 3 2 2 3 3" xfId="21845"/>
    <cellStyle name="Normal 4 3 2 2 3 3 2" xfId="54442"/>
    <cellStyle name="Normal 4 3 2 2 3 3 2 2" xfId="54443"/>
    <cellStyle name="Normal 4 3 2 2 3 3 3" xfId="54444"/>
    <cellStyle name="Normal 4 3 2 2 3 4" xfId="54445"/>
    <cellStyle name="Normal 4 3 2 2 3 4 2" xfId="54446"/>
    <cellStyle name="Normal 4 3 2 2 3 5" xfId="54447"/>
    <cellStyle name="Normal 4 3 2 2 4" xfId="18535"/>
    <cellStyle name="Normal 4 3 2 2 4 2" xfId="27802"/>
    <cellStyle name="Normal 4 3 2 2 4 2 2" xfId="54448"/>
    <cellStyle name="Normal 4 3 2 2 4 2 2 2" xfId="54449"/>
    <cellStyle name="Normal 4 3 2 2 4 2 3" xfId="54450"/>
    <cellStyle name="Normal 4 3 2 2 4 3" xfId="54451"/>
    <cellStyle name="Normal 4 3 2 2 4 3 2" xfId="54452"/>
    <cellStyle name="Normal 4 3 2 2 4 4" xfId="54453"/>
    <cellStyle name="Normal 4 3 2 2 5" xfId="20489"/>
    <cellStyle name="Normal 4 3 2 2 5 2" xfId="54454"/>
    <cellStyle name="Normal 4 3 2 2 5 2 2" xfId="54455"/>
    <cellStyle name="Normal 4 3 2 2 5 3" xfId="54456"/>
    <cellStyle name="Normal 4 3 2 2 6" xfId="54457"/>
    <cellStyle name="Normal 4 3 2 2 6 2" xfId="54458"/>
    <cellStyle name="Normal 4 3 2 2 7" xfId="54459"/>
    <cellStyle name="Normal 4 3 2 3" xfId="4279"/>
    <cellStyle name="Normal 4 3 2 3 2" xfId="4280"/>
    <cellStyle name="Normal 4 3 2 3 2 2" xfId="18737"/>
    <cellStyle name="Normal 4 3 2 3 2 2 2" xfId="30255"/>
    <cellStyle name="Normal 4 3 2 3 2 2 2 2" xfId="54460"/>
    <cellStyle name="Normal 4 3 2 3 2 2 2 2 2" xfId="54461"/>
    <cellStyle name="Normal 4 3 2 3 2 2 2 3" xfId="54462"/>
    <cellStyle name="Normal 4 3 2 3 2 2 3" xfId="54463"/>
    <cellStyle name="Normal 4 3 2 3 2 2 3 2" xfId="54464"/>
    <cellStyle name="Normal 4 3 2 3 2 2 4" xfId="54465"/>
    <cellStyle name="Normal 4 3 2 3 2 3" xfId="22312"/>
    <cellStyle name="Normal 4 3 2 3 2 3 2" xfId="54466"/>
    <cellStyle name="Normal 4 3 2 3 2 3 2 2" xfId="54467"/>
    <cellStyle name="Normal 4 3 2 3 2 3 3" xfId="54468"/>
    <cellStyle name="Normal 4 3 2 3 2 4" xfId="54469"/>
    <cellStyle name="Normal 4 3 2 3 2 4 2" xfId="54470"/>
    <cellStyle name="Normal 4 3 2 3 2 5" xfId="54471"/>
    <cellStyle name="Normal 4 3 2 3 3" xfId="18577"/>
    <cellStyle name="Normal 4 3 2 3 3 2" xfId="28450"/>
    <cellStyle name="Normal 4 3 2 3 3 2 2" xfId="54472"/>
    <cellStyle name="Normal 4 3 2 3 3 2 2 2" xfId="54473"/>
    <cellStyle name="Normal 4 3 2 3 3 2 3" xfId="54474"/>
    <cellStyle name="Normal 4 3 2 3 3 3" xfId="54475"/>
    <cellStyle name="Normal 4 3 2 3 3 3 2" xfId="54476"/>
    <cellStyle name="Normal 4 3 2 3 3 4" xfId="54477"/>
    <cellStyle name="Normal 4 3 2 3 4" xfId="20944"/>
    <cellStyle name="Normal 4 3 2 3 4 2" xfId="54478"/>
    <cellStyle name="Normal 4 3 2 3 4 2 2" xfId="54479"/>
    <cellStyle name="Normal 4 3 2 3 4 3" xfId="54480"/>
    <cellStyle name="Normal 4 3 2 3 5" xfId="54481"/>
    <cellStyle name="Normal 4 3 2 3 5 2" xfId="54482"/>
    <cellStyle name="Normal 4 3 2 3 6" xfId="54483"/>
    <cellStyle name="Normal 4 3 2 4" xfId="4281"/>
    <cellStyle name="Normal 4 3 2 4 2" xfId="4282"/>
    <cellStyle name="Normal 4 3 2 4 2 2" xfId="18780"/>
    <cellStyle name="Normal 4 3 2 4 2 2 2" xfId="31499"/>
    <cellStyle name="Normal 4 3 2 4 2 2 2 2" xfId="54484"/>
    <cellStyle name="Normal 4 3 2 4 2 2 2 2 2" xfId="54485"/>
    <cellStyle name="Normal 4 3 2 4 2 2 2 3" xfId="54486"/>
    <cellStyle name="Normal 4 3 2 4 2 2 3" xfId="54487"/>
    <cellStyle name="Normal 4 3 2 4 2 2 3 2" xfId="54488"/>
    <cellStyle name="Normal 4 3 2 4 2 2 4" xfId="54489"/>
    <cellStyle name="Normal 4 3 2 4 2 3" xfId="23289"/>
    <cellStyle name="Normal 4 3 2 4 2 3 2" xfId="54490"/>
    <cellStyle name="Normal 4 3 2 4 2 3 2 2" xfId="54491"/>
    <cellStyle name="Normal 4 3 2 4 2 3 3" xfId="54492"/>
    <cellStyle name="Normal 4 3 2 4 2 4" xfId="54493"/>
    <cellStyle name="Normal 4 3 2 4 2 4 2" xfId="54494"/>
    <cellStyle name="Normal 4 3 2 4 2 5" xfId="54495"/>
    <cellStyle name="Normal 4 3 2 4 3" xfId="18488"/>
    <cellStyle name="Normal 4 3 2 4 3 2" xfId="26738"/>
    <cellStyle name="Normal 4 3 2 4 3 2 2" xfId="54496"/>
    <cellStyle name="Normal 4 3 2 4 3 2 2 2" xfId="54497"/>
    <cellStyle name="Normal 4 3 2 4 3 2 3" xfId="54498"/>
    <cellStyle name="Normal 4 3 2 4 3 3" xfId="54499"/>
    <cellStyle name="Normal 4 3 2 4 3 3 2" xfId="54500"/>
    <cellStyle name="Normal 4 3 2 4 3 4" xfId="54501"/>
    <cellStyle name="Normal 4 3 2 4 4" xfId="19662"/>
    <cellStyle name="Normal 4 3 2 4 4 2" xfId="54502"/>
    <cellStyle name="Normal 4 3 2 4 4 2 2" xfId="54503"/>
    <cellStyle name="Normal 4 3 2 4 4 3" xfId="54504"/>
    <cellStyle name="Normal 4 3 2 4 5" xfId="54505"/>
    <cellStyle name="Normal 4 3 2 4 5 2" xfId="54506"/>
    <cellStyle name="Normal 4 3 2 4 6" xfId="54507"/>
    <cellStyle name="Normal 4 3 2 5" xfId="4283"/>
    <cellStyle name="Normal 4 3 2 5 2" xfId="18646"/>
    <cellStyle name="Normal 4 3 2 5 2 2" xfId="28682"/>
    <cellStyle name="Normal 4 3 2 5 2 2 2" xfId="54508"/>
    <cellStyle name="Normal 4 3 2 5 2 2 2 2" xfId="54509"/>
    <cellStyle name="Normal 4 3 2 5 2 2 3" xfId="54510"/>
    <cellStyle name="Normal 4 3 2 5 2 3" xfId="54511"/>
    <cellStyle name="Normal 4 3 2 5 2 3 2" xfId="54512"/>
    <cellStyle name="Normal 4 3 2 5 2 4" xfId="54513"/>
    <cellStyle name="Normal 4 3 2 5 3" xfId="21137"/>
    <cellStyle name="Normal 4 3 2 5 3 2" xfId="54514"/>
    <cellStyle name="Normal 4 3 2 5 3 2 2" xfId="54515"/>
    <cellStyle name="Normal 4 3 2 5 3 3" xfId="54516"/>
    <cellStyle name="Normal 4 3 2 5 4" xfId="54517"/>
    <cellStyle name="Normal 4 3 2 5 4 2" xfId="54518"/>
    <cellStyle name="Normal 4 3 2 5 5" xfId="54519"/>
    <cellStyle name="Normal 4 3 2 6" xfId="18444"/>
    <cellStyle name="Normal 4 3 2 6 2" xfId="26158"/>
    <cellStyle name="Normal 4 3 2 6 2 2" xfId="54520"/>
    <cellStyle name="Normal 4 3 2 6 2 2 2" xfId="54521"/>
    <cellStyle name="Normal 4 3 2 6 2 3" xfId="54522"/>
    <cellStyle name="Normal 4 3 2 6 3" xfId="54523"/>
    <cellStyle name="Normal 4 3 2 6 3 2" xfId="54524"/>
    <cellStyle name="Normal 4 3 2 6 4" xfId="54525"/>
    <cellStyle name="Normal 4 3 2 7" xfId="19198"/>
    <cellStyle name="Normal 4 3 2 7 2" xfId="54526"/>
    <cellStyle name="Normal 4 3 2 7 2 2" xfId="54527"/>
    <cellStyle name="Normal 4 3 2 7 3" xfId="54528"/>
    <cellStyle name="Normal 4 3 2 8" xfId="54529"/>
    <cellStyle name="Normal 4 3 2 8 2" xfId="54530"/>
    <cellStyle name="Normal 4 3 2 9" xfId="54531"/>
    <cellStyle name="Normal 4 3 3" xfId="4284"/>
    <cellStyle name="Normal 4 3 3 2" xfId="4285"/>
    <cellStyle name="Normal 4 3 3 2 2" xfId="18806"/>
    <cellStyle name="Normal 4 3 3 2 2 2" xfId="32284"/>
    <cellStyle name="Normal 4 3 3 2 2 2 2" xfId="54532"/>
    <cellStyle name="Normal 4 3 3 2 2 2 2 2" xfId="54533"/>
    <cellStyle name="Normal 4 3 3 2 2 2 3" xfId="54534"/>
    <cellStyle name="Normal 4 3 3 2 2 3" xfId="54535"/>
    <cellStyle name="Normal 4 3 3 2 2 3 2" xfId="54536"/>
    <cellStyle name="Normal 4 3 3 2 2 4" xfId="54537"/>
    <cellStyle name="Normal 4 3 3 2 3" xfId="23908"/>
    <cellStyle name="Normal 4 3 3 2 3 2" xfId="54538"/>
    <cellStyle name="Normal 4 3 3 2 3 2 2" xfId="54539"/>
    <cellStyle name="Normal 4 3 3 2 3 3" xfId="54540"/>
    <cellStyle name="Normal 4 3 3 2 4" xfId="54541"/>
    <cellStyle name="Normal 4 3 3 2 4 2" xfId="54542"/>
    <cellStyle name="Normal 4 3 3 2 5" xfId="54543"/>
    <cellStyle name="Normal 4 3 3 3" xfId="4286"/>
    <cellStyle name="Normal 4 3 3 3 2" xfId="18674"/>
    <cellStyle name="Normal 4 3 3 3 2 2" xfId="29289"/>
    <cellStyle name="Normal 4 3 3 3 2 2 2" xfId="54544"/>
    <cellStyle name="Normal 4 3 3 3 2 2 2 2" xfId="54545"/>
    <cellStyle name="Normal 4 3 3 3 2 2 3" xfId="54546"/>
    <cellStyle name="Normal 4 3 3 3 2 3" xfId="54547"/>
    <cellStyle name="Normal 4 3 3 3 2 3 2" xfId="54548"/>
    <cellStyle name="Normal 4 3 3 3 2 4" xfId="54549"/>
    <cellStyle name="Normal 4 3 3 3 3" xfId="21616"/>
    <cellStyle name="Normal 4 3 3 3 3 2" xfId="54550"/>
    <cellStyle name="Normal 4 3 3 3 3 2 2" xfId="54551"/>
    <cellStyle name="Normal 4 3 3 3 3 3" xfId="54552"/>
    <cellStyle name="Normal 4 3 3 3 4" xfId="54553"/>
    <cellStyle name="Normal 4 3 3 3 4 2" xfId="54554"/>
    <cellStyle name="Normal 4 3 3 3 5" xfId="54555"/>
    <cellStyle name="Normal 4 3 3 4" xfId="18514"/>
    <cellStyle name="Normal 4 3 3 4 2" xfId="27498"/>
    <cellStyle name="Normal 4 3 3 4 2 2" xfId="54556"/>
    <cellStyle name="Normal 4 3 3 4 2 2 2" xfId="54557"/>
    <cellStyle name="Normal 4 3 3 4 2 3" xfId="54558"/>
    <cellStyle name="Normal 4 3 3 4 3" xfId="54559"/>
    <cellStyle name="Normal 4 3 3 4 3 2" xfId="54560"/>
    <cellStyle name="Normal 4 3 3 4 4" xfId="54561"/>
    <cellStyle name="Normal 4 3 3 5" xfId="20260"/>
    <cellStyle name="Normal 4 3 3 5 2" xfId="54562"/>
    <cellStyle name="Normal 4 3 3 5 2 2" xfId="54563"/>
    <cellStyle name="Normal 4 3 3 5 3" xfId="54564"/>
    <cellStyle name="Normal 4 3 3 6" xfId="54565"/>
    <cellStyle name="Normal 4 3 3 6 2" xfId="54566"/>
    <cellStyle name="Normal 4 3 3 7" xfId="54567"/>
    <cellStyle name="Normal 4 3 4" xfId="4287"/>
    <cellStyle name="Normal 4 3 4 2" xfId="4288"/>
    <cellStyle name="Normal 4 3 4 2 2" xfId="18716"/>
    <cellStyle name="Normal 4 3 4 2 2 2" xfId="29887"/>
    <cellStyle name="Normal 4 3 4 2 2 2 2" xfId="54568"/>
    <cellStyle name="Normal 4 3 4 2 2 2 2 2" xfId="54569"/>
    <cellStyle name="Normal 4 3 4 2 2 2 3" xfId="54570"/>
    <cellStyle name="Normal 4 3 4 2 2 3" xfId="54571"/>
    <cellStyle name="Normal 4 3 4 2 2 3 2" xfId="54572"/>
    <cellStyle name="Normal 4 3 4 2 2 4" xfId="54573"/>
    <cellStyle name="Normal 4 3 4 2 3" xfId="22021"/>
    <cellStyle name="Normal 4 3 4 2 3 2" xfId="54574"/>
    <cellStyle name="Normal 4 3 4 2 3 2 2" xfId="54575"/>
    <cellStyle name="Normal 4 3 4 2 3 3" xfId="54576"/>
    <cellStyle name="Normal 4 3 4 2 4" xfId="54577"/>
    <cellStyle name="Normal 4 3 4 2 4 2" xfId="54578"/>
    <cellStyle name="Normal 4 3 4 2 5" xfId="54579"/>
    <cellStyle name="Normal 4 3 4 3" xfId="18556"/>
    <cellStyle name="Normal 4 3 4 3 2" xfId="28084"/>
    <cellStyle name="Normal 4 3 4 3 2 2" xfId="54580"/>
    <cellStyle name="Normal 4 3 4 3 2 2 2" xfId="54581"/>
    <cellStyle name="Normal 4 3 4 3 2 3" xfId="54582"/>
    <cellStyle name="Normal 4 3 4 3 3" xfId="54583"/>
    <cellStyle name="Normal 4 3 4 3 3 2" xfId="54584"/>
    <cellStyle name="Normal 4 3 4 3 4" xfId="54585"/>
    <cellStyle name="Normal 4 3 4 4" xfId="20654"/>
    <cellStyle name="Normal 4 3 4 4 2" xfId="54586"/>
    <cellStyle name="Normal 4 3 4 4 2 2" xfId="54587"/>
    <cellStyle name="Normal 4 3 4 4 3" xfId="54588"/>
    <cellStyle name="Normal 4 3 4 5" xfId="54589"/>
    <cellStyle name="Normal 4 3 4 5 2" xfId="54590"/>
    <cellStyle name="Normal 4 3 4 6" xfId="54591"/>
    <cellStyle name="Normal 4 3 5" xfId="4289"/>
    <cellStyle name="Normal 4 3 5 2" xfId="4290"/>
    <cellStyle name="Normal 4 3 5 2 2" xfId="18759"/>
    <cellStyle name="Normal 4 3 5 2 2 2" xfId="31136"/>
    <cellStyle name="Normal 4 3 5 2 2 2 2" xfId="54592"/>
    <cellStyle name="Normal 4 3 5 2 2 2 2 2" xfId="54593"/>
    <cellStyle name="Normal 4 3 5 2 2 2 3" xfId="54594"/>
    <cellStyle name="Normal 4 3 5 2 2 3" xfId="54595"/>
    <cellStyle name="Normal 4 3 5 2 2 3 2" xfId="54596"/>
    <cellStyle name="Normal 4 3 5 2 2 4" xfId="54597"/>
    <cellStyle name="Normal 4 3 5 2 3" xfId="23001"/>
    <cellStyle name="Normal 4 3 5 2 3 2" xfId="54598"/>
    <cellStyle name="Normal 4 3 5 2 3 2 2" xfId="54599"/>
    <cellStyle name="Normal 4 3 5 2 3 3" xfId="54600"/>
    <cellStyle name="Normal 4 3 5 2 4" xfId="54601"/>
    <cellStyle name="Normal 4 3 5 2 4 2" xfId="54602"/>
    <cellStyle name="Normal 4 3 5 2 5" xfId="54603"/>
    <cellStyle name="Normal 4 3 5 3" xfId="18467"/>
    <cellStyle name="Normal 4 3 5 3 2" xfId="26375"/>
    <cellStyle name="Normal 4 3 5 3 2 2" xfId="54604"/>
    <cellStyle name="Normal 4 3 5 3 2 2 2" xfId="54605"/>
    <cellStyle name="Normal 4 3 5 3 2 3" xfId="54606"/>
    <cellStyle name="Normal 4 3 5 3 3" xfId="54607"/>
    <cellStyle name="Normal 4 3 5 3 3 2" xfId="54608"/>
    <cellStyle name="Normal 4 3 5 3 4" xfId="54609"/>
    <cellStyle name="Normal 4 3 5 4" xfId="19374"/>
    <cellStyle name="Normal 4 3 5 4 2" xfId="54610"/>
    <cellStyle name="Normal 4 3 5 4 2 2" xfId="54611"/>
    <cellStyle name="Normal 4 3 5 4 3" xfId="54612"/>
    <cellStyle name="Normal 4 3 5 5" xfId="54613"/>
    <cellStyle name="Normal 4 3 5 5 2" xfId="54614"/>
    <cellStyle name="Normal 4 3 5 6" xfId="54615"/>
    <cellStyle name="Normal 4 3 6" xfId="4291"/>
    <cellStyle name="Normal 4 3 6 2" xfId="18625"/>
    <cellStyle name="Normal 4 3 6 2 2" xfId="28661"/>
    <cellStyle name="Normal 4 3 6 2 2 2" xfId="54616"/>
    <cellStyle name="Normal 4 3 6 2 2 2 2" xfId="54617"/>
    <cellStyle name="Normal 4 3 6 2 2 3" xfId="54618"/>
    <cellStyle name="Normal 4 3 6 2 3" xfId="54619"/>
    <cellStyle name="Normal 4 3 6 2 3 2" xfId="54620"/>
    <cellStyle name="Normal 4 3 6 2 4" xfId="54621"/>
    <cellStyle name="Normal 4 3 6 3" xfId="21116"/>
    <cellStyle name="Normal 4 3 6 3 2" xfId="54622"/>
    <cellStyle name="Normal 4 3 6 3 2 2" xfId="54623"/>
    <cellStyle name="Normal 4 3 6 3 3" xfId="54624"/>
    <cellStyle name="Normal 4 3 6 4" xfId="54625"/>
    <cellStyle name="Normal 4 3 6 4 2" xfId="54626"/>
    <cellStyle name="Normal 4 3 6 5" xfId="54627"/>
    <cellStyle name="Normal 4 3 7" xfId="18423"/>
    <cellStyle name="Normal 4 3 7 2" xfId="25795"/>
    <cellStyle name="Normal 4 3 7 2 2" xfId="54628"/>
    <cellStyle name="Normal 4 3 7 2 2 2" xfId="54629"/>
    <cellStyle name="Normal 4 3 7 2 3" xfId="54630"/>
    <cellStyle name="Normal 4 3 7 3" xfId="54631"/>
    <cellStyle name="Normal 4 3 7 3 2" xfId="54632"/>
    <cellStyle name="Normal 4 3 7 4" xfId="54633"/>
    <cellStyle name="Normal 4 3 8" xfId="18910"/>
    <cellStyle name="Normal 4 3 8 2" xfId="54634"/>
    <cellStyle name="Normal 4 3 8 2 2" xfId="54635"/>
    <cellStyle name="Normal 4 3 8 3" xfId="54636"/>
    <cellStyle name="Normal 4 3 9" xfId="54637"/>
    <cellStyle name="Normal 4 3 9 2" xfId="54638"/>
    <cellStyle name="Normal 4 4" xfId="4292"/>
    <cellStyle name="Normal 4 4 2" xfId="4293"/>
    <cellStyle name="Normal 4 4 2 2" xfId="4294"/>
    <cellStyle name="Normal 4 4 2 2 2" xfId="18818"/>
    <cellStyle name="Normal 4 4 2 2 2 2" xfId="32558"/>
    <cellStyle name="Normal 4 4 2 2 2 2 2" xfId="54639"/>
    <cellStyle name="Normal 4 4 2 2 2 2 2 2" xfId="54640"/>
    <cellStyle name="Normal 4 4 2 2 2 2 3" xfId="54641"/>
    <cellStyle name="Normal 4 4 2 2 2 3" xfId="54642"/>
    <cellStyle name="Normal 4 4 2 2 2 3 2" xfId="54643"/>
    <cellStyle name="Normal 4 4 2 2 2 4" xfId="54644"/>
    <cellStyle name="Normal 4 4 2 2 3" xfId="24111"/>
    <cellStyle name="Normal 4 4 2 2 3 2" xfId="54645"/>
    <cellStyle name="Normal 4 4 2 2 3 2 2" xfId="54646"/>
    <cellStyle name="Normal 4 4 2 2 3 3" xfId="54647"/>
    <cellStyle name="Normal 4 4 2 2 4" xfId="54648"/>
    <cellStyle name="Normal 4 4 2 2 4 2" xfId="54649"/>
    <cellStyle name="Normal 4 4 2 2 5" xfId="54650"/>
    <cellStyle name="Normal 4 4 2 3" xfId="4295"/>
    <cellStyle name="Normal 4 4 2 3 2" xfId="18686"/>
    <cellStyle name="Normal 4 4 2 3 2 2" xfId="29563"/>
    <cellStyle name="Normal 4 4 2 3 2 2 2" xfId="54651"/>
    <cellStyle name="Normal 4 4 2 3 2 2 2 2" xfId="54652"/>
    <cellStyle name="Normal 4 4 2 3 2 2 3" xfId="54653"/>
    <cellStyle name="Normal 4 4 2 3 2 3" xfId="54654"/>
    <cellStyle name="Normal 4 4 2 3 2 3 2" xfId="54655"/>
    <cellStyle name="Normal 4 4 2 3 2 4" xfId="54656"/>
    <cellStyle name="Normal 4 4 2 3 3" xfId="21819"/>
    <cellStyle name="Normal 4 4 2 3 3 2" xfId="54657"/>
    <cellStyle name="Normal 4 4 2 3 3 2 2" xfId="54658"/>
    <cellStyle name="Normal 4 4 2 3 3 3" xfId="54659"/>
    <cellStyle name="Normal 4 4 2 3 4" xfId="54660"/>
    <cellStyle name="Normal 4 4 2 3 4 2" xfId="54661"/>
    <cellStyle name="Normal 4 4 2 3 5" xfId="54662"/>
    <cellStyle name="Normal 4 4 2 4" xfId="18526"/>
    <cellStyle name="Normal 4 4 2 4 2" xfId="27772"/>
    <cellStyle name="Normal 4 4 2 4 2 2" xfId="54663"/>
    <cellStyle name="Normal 4 4 2 4 2 2 2" xfId="54664"/>
    <cellStyle name="Normal 4 4 2 4 2 3" xfId="54665"/>
    <cellStyle name="Normal 4 4 2 4 3" xfId="54666"/>
    <cellStyle name="Normal 4 4 2 4 3 2" xfId="54667"/>
    <cellStyle name="Normal 4 4 2 4 4" xfId="54668"/>
    <cellStyle name="Normal 4 4 2 5" xfId="20463"/>
    <cellStyle name="Normal 4 4 2 5 2" xfId="54669"/>
    <cellStyle name="Normal 4 4 2 5 2 2" xfId="54670"/>
    <cellStyle name="Normal 4 4 2 5 3" xfId="54671"/>
    <cellStyle name="Normal 4 4 2 6" xfId="54672"/>
    <cellStyle name="Normal 4 4 2 6 2" xfId="54673"/>
    <cellStyle name="Normal 4 4 2 7" xfId="54674"/>
    <cellStyle name="Normal 4 4 3" xfId="4296"/>
    <cellStyle name="Normal 4 4 3 2" xfId="4297"/>
    <cellStyle name="Normal 4 4 3 2 2" xfId="18728"/>
    <cellStyle name="Normal 4 4 3 2 2 2" xfId="30225"/>
    <cellStyle name="Normal 4 4 3 2 2 2 2" xfId="54675"/>
    <cellStyle name="Normal 4 4 3 2 2 2 2 2" xfId="54676"/>
    <cellStyle name="Normal 4 4 3 2 2 2 3" xfId="54677"/>
    <cellStyle name="Normal 4 4 3 2 2 3" xfId="54678"/>
    <cellStyle name="Normal 4 4 3 2 2 3 2" xfId="54679"/>
    <cellStyle name="Normal 4 4 3 2 2 4" xfId="54680"/>
    <cellStyle name="Normal 4 4 3 2 3" xfId="22286"/>
    <cellStyle name="Normal 4 4 3 2 3 2" xfId="54681"/>
    <cellStyle name="Normal 4 4 3 2 3 2 2" xfId="54682"/>
    <cellStyle name="Normal 4 4 3 2 3 3" xfId="54683"/>
    <cellStyle name="Normal 4 4 3 2 4" xfId="54684"/>
    <cellStyle name="Normal 4 4 3 2 4 2" xfId="54685"/>
    <cellStyle name="Normal 4 4 3 2 5" xfId="54686"/>
    <cellStyle name="Normal 4 4 3 3" xfId="18568"/>
    <cellStyle name="Normal 4 4 3 3 2" xfId="28420"/>
    <cellStyle name="Normal 4 4 3 3 2 2" xfId="54687"/>
    <cellStyle name="Normal 4 4 3 3 2 2 2" xfId="54688"/>
    <cellStyle name="Normal 4 4 3 3 2 3" xfId="54689"/>
    <cellStyle name="Normal 4 4 3 3 3" xfId="54690"/>
    <cellStyle name="Normal 4 4 3 3 3 2" xfId="54691"/>
    <cellStyle name="Normal 4 4 3 3 4" xfId="54692"/>
    <cellStyle name="Normal 4 4 3 4" xfId="20918"/>
    <cellStyle name="Normal 4 4 3 4 2" xfId="54693"/>
    <cellStyle name="Normal 4 4 3 4 2 2" xfId="54694"/>
    <cellStyle name="Normal 4 4 3 4 3" xfId="54695"/>
    <cellStyle name="Normal 4 4 3 5" xfId="54696"/>
    <cellStyle name="Normal 4 4 3 5 2" xfId="54697"/>
    <cellStyle name="Normal 4 4 3 6" xfId="54698"/>
    <cellStyle name="Normal 4 4 4" xfId="4298"/>
    <cellStyle name="Normal 4 4 4 2" xfId="4299"/>
    <cellStyle name="Normal 4 4 4 2 2" xfId="18771"/>
    <cellStyle name="Normal 4 4 4 2 2 2" xfId="31469"/>
    <cellStyle name="Normal 4 4 4 2 2 2 2" xfId="54699"/>
    <cellStyle name="Normal 4 4 4 2 2 2 2 2" xfId="54700"/>
    <cellStyle name="Normal 4 4 4 2 2 2 3" xfId="54701"/>
    <cellStyle name="Normal 4 4 4 2 2 3" xfId="54702"/>
    <cellStyle name="Normal 4 4 4 2 2 3 2" xfId="54703"/>
    <cellStyle name="Normal 4 4 4 2 2 4" xfId="54704"/>
    <cellStyle name="Normal 4 4 4 2 3" xfId="23263"/>
    <cellStyle name="Normal 4 4 4 2 3 2" xfId="54705"/>
    <cellStyle name="Normal 4 4 4 2 3 2 2" xfId="54706"/>
    <cellStyle name="Normal 4 4 4 2 3 3" xfId="54707"/>
    <cellStyle name="Normal 4 4 4 2 4" xfId="54708"/>
    <cellStyle name="Normal 4 4 4 2 4 2" xfId="54709"/>
    <cellStyle name="Normal 4 4 4 2 5" xfId="54710"/>
    <cellStyle name="Normal 4 4 4 3" xfId="18479"/>
    <cellStyle name="Normal 4 4 4 3 2" xfId="26708"/>
    <cellStyle name="Normal 4 4 4 3 2 2" xfId="54711"/>
    <cellStyle name="Normal 4 4 4 3 2 2 2" xfId="54712"/>
    <cellStyle name="Normal 4 4 4 3 2 3" xfId="54713"/>
    <cellStyle name="Normal 4 4 4 3 3" xfId="54714"/>
    <cellStyle name="Normal 4 4 4 3 3 2" xfId="54715"/>
    <cellStyle name="Normal 4 4 4 3 4" xfId="54716"/>
    <cellStyle name="Normal 4 4 4 4" xfId="19636"/>
    <cellStyle name="Normal 4 4 4 4 2" xfId="54717"/>
    <cellStyle name="Normal 4 4 4 4 2 2" xfId="54718"/>
    <cellStyle name="Normal 4 4 4 4 3" xfId="54719"/>
    <cellStyle name="Normal 4 4 4 5" xfId="54720"/>
    <cellStyle name="Normal 4 4 4 5 2" xfId="54721"/>
    <cellStyle name="Normal 4 4 4 6" xfId="54722"/>
    <cellStyle name="Normal 4 4 5" xfId="4300"/>
    <cellStyle name="Normal 4 4 5 2" xfId="18637"/>
    <cellStyle name="Normal 4 4 5 2 2" xfId="28673"/>
    <cellStyle name="Normal 4 4 5 2 2 2" xfId="54723"/>
    <cellStyle name="Normal 4 4 5 2 2 2 2" xfId="54724"/>
    <cellStyle name="Normal 4 4 5 2 2 3" xfId="54725"/>
    <cellStyle name="Normal 4 4 5 2 3" xfId="54726"/>
    <cellStyle name="Normal 4 4 5 2 3 2" xfId="54727"/>
    <cellStyle name="Normal 4 4 5 2 4" xfId="54728"/>
    <cellStyle name="Normal 4 4 5 3" xfId="21128"/>
    <cellStyle name="Normal 4 4 5 3 2" xfId="54729"/>
    <cellStyle name="Normal 4 4 5 3 2 2" xfId="54730"/>
    <cellStyle name="Normal 4 4 5 3 3" xfId="54731"/>
    <cellStyle name="Normal 4 4 5 4" xfId="54732"/>
    <cellStyle name="Normal 4 4 5 4 2" xfId="54733"/>
    <cellStyle name="Normal 4 4 5 5" xfId="54734"/>
    <cellStyle name="Normal 4 4 6" xfId="18435"/>
    <cellStyle name="Normal 4 4 6 2" xfId="26128"/>
    <cellStyle name="Normal 4 4 6 2 2" xfId="54735"/>
    <cellStyle name="Normal 4 4 6 2 2 2" xfId="54736"/>
    <cellStyle name="Normal 4 4 6 2 3" xfId="54737"/>
    <cellStyle name="Normal 4 4 6 3" xfId="54738"/>
    <cellStyle name="Normal 4 4 6 3 2" xfId="54739"/>
    <cellStyle name="Normal 4 4 6 4" xfId="54740"/>
    <cellStyle name="Normal 4 4 7" xfId="19172"/>
    <cellStyle name="Normal 4 4 7 2" xfId="54741"/>
    <cellStyle name="Normal 4 4 7 2 2" xfId="54742"/>
    <cellStyle name="Normal 4 4 7 3" xfId="54743"/>
    <cellStyle name="Normal 4 4 8" xfId="54744"/>
    <cellStyle name="Normal 4 4 8 2" xfId="54745"/>
    <cellStyle name="Normal 4 4 9" xfId="54746"/>
    <cellStyle name="Normal 4 5" xfId="4301"/>
    <cellStyle name="Normal 4 5 2" xfId="4302"/>
    <cellStyle name="Normal 4 5 2 2" xfId="18751"/>
    <cellStyle name="Normal 4 5 2 2 2" xfId="31097"/>
    <cellStyle name="Normal 4 5 2 2 2 2" xfId="54747"/>
    <cellStyle name="Normal 4 5 2 2 2 2 2" xfId="54748"/>
    <cellStyle name="Normal 4 5 2 2 2 3" xfId="54749"/>
    <cellStyle name="Normal 4 5 2 2 3" xfId="54750"/>
    <cellStyle name="Normal 4 5 2 2 3 2" xfId="54751"/>
    <cellStyle name="Normal 4 5 2 2 4" xfId="54752"/>
    <cellStyle name="Normal 4 5 2 3" xfId="22969"/>
    <cellStyle name="Normal 4 5 2 3 2" xfId="54753"/>
    <cellStyle name="Normal 4 5 2 3 2 2" xfId="54754"/>
    <cellStyle name="Normal 4 5 2 3 3" xfId="54755"/>
    <cellStyle name="Normal 4 5 2 4" xfId="54756"/>
    <cellStyle name="Normal 4 5 2 4 2" xfId="54757"/>
    <cellStyle name="Normal 4 5 2 5" xfId="54758"/>
    <cellStyle name="Normal 4 5 3" xfId="4303"/>
    <cellStyle name="Normal 4 5 3 2" xfId="18604"/>
    <cellStyle name="Normal 4 5 3 2 2" xfId="28640"/>
    <cellStyle name="Normal 4 5 3 2 2 2" xfId="54759"/>
    <cellStyle name="Normal 4 5 3 2 2 2 2" xfId="54760"/>
    <cellStyle name="Normal 4 5 3 2 2 3" xfId="54761"/>
    <cellStyle name="Normal 4 5 3 2 3" xfId="54762"/>
    <cellStyle name="Normal 4 5 3 2 3 2" xfId="54763"/>
    <cellStyle name="Normal 4 5 3 2 4" xfId="54764"/>
    <cellStyle name="Normal 4 5 3 3" xfId="21097"/>
    <cellStyle name="Normal 4 5 3 3 2" xfId="54765"/>
    <cellStyle name="Normal 4 5 3 3 2 2" xfId="54766"/>
    <cellStyle name="Normal 4 5 3 3 3" xfId="54767"/>
    <cellStyle name="Normal 4 5 3 4" xfId="54768"/>
    <cellStyle name="Normal 4 5 3 4 2" xfId="54769"/>
    <cellStyle name="Normal 4 5 3 5" xfId="54770"/>
    <cellStyle name="Normal 4 5 4" xfId="18459"/>
    <cellStyle name="Normal 4 5 4 2" xfId="26350"/>
    <cellStyle name="Normal 4 5 4 2 2" xfId="54771"/>
    <cellStyle name="Normal 4 5 4 2 2 2" xfId="54772"/>
    <cellStyle name="Normal 4 5 4 2 3" xfId="54773"/>
    <cellStyle name="Normal 4 5 4 3" xfId="54774"/>
    <cellStyle name="Normal 4 5 4 3 2" xfId="54775"/>
    <cellStyle name="Normal 4 5 4 4" xfId="54776"/>
    <cellStyle name="Normal 4 5 5" xfId="19352"/>
    <cellStyle name="Normal 4 5 5 2" xfId="54777"/>
    <cellStyle name="Normal 4 5 5 2 2" xfId="54778"/>
    <cellStyle name="Normal 4 5 5 3" xfId="54779"/>
    <cellStyle name="Normal 4 5 6" xfId="54780"/>
    <cellStyle name="Normal 4 5 6 2" xfId="54781"/>
    <cellStyle name="Normal 4 5 7" xfId="54782"/>
    <cellStyle name="Normal 4 6" xfId="4304"/>
    <cellStyle name="Normal 4 6 2" xfId="4305"/>
    <cellStyle name="Normal 4 6 2 2" xfId="18797"/>
    <cellStyle name="Normal 4 6 2 2 2" xfId="32266"/>
    <cellStyle name="Normal 4 6 2 2 2 2" xfId="54783"/>
    <cellStyle name="Normal 4 6 2 2 2 2 2" xfId="54784"/>
    <cellStyle name="Normal 4 6 2 2 2 3" xfId="54785"/>
    <cellStyle name="Normal 4 6 2 2 3" xfId="54786"/>
    <cellStyle name="Normal 4 6 2 2 3 2" xfId="54787"/>
    <cellStyle name="Normal 4 6 2 2 4" xfId="54788"/>
    <cellStyle name="Normal 4 6 2 3" xfId="23893"/>
    <cellStyle name="Normal 4 6 2 3 2" xfId="54789"/>
    <cellStyle name="Normal 4 6 2 3 2 2" xfId="54790"/>
    <cellStyle name="Normal 4 6 2 3 3" xfId="54791"/>
    <cellStyle name="Normal 4 6 2 4" xfId="54792"/>
    <cellStyle name="Normal 4 6 2 4 2" xfId="54793"/>
    <cellStyle name="Normal 4 6 2 5" xfId="54794"/>
    <cellStyle name="Normal 4 6 3" xfId="4306"/>
    <cellStyle name="Normal 4 6 3 2" xfId="18665"/>
    <cellStyle name="Normal 4 6 3 2 2" xfId="29271"/>
    <cellStyle name="Normal 4 6 3 2 2 2" xfId="54795"/>
    <cellStyle name="Normal 4 6 3 2 2 2 2" xfId="54796"/>
    <cellStyle name="Normal 4 6 3 2 2 3" xfId="54797"/>
    <cellStyle name="Normal 4 6 3 2 3" xfId="54798"/>
    <cellStyle name="Normal 4 6 3 2 3 2" xfId="54799"/>
    <cellStyle name="Normal 4 6 3 2 4" xfId="54800"/>
    <cellStyle name="Normal 4 6 3 3" xfId="21601"/>
    <cellStyle name="Normal 4 6 3 3 2" xfId="54801"/>
    <cellStyle name="Normal 4 6 3 3 2 2" xfId="54802"/>
    <cellStyle name="Normal 4 6 3 3 3" xfId="54803"/>
    <cellStyle name="Normal 4 6 3 4" xfId="54804"/>
    <cellStyle name="Normal 4 6 3 4 2" xfId="54805"/>
    <cellStyle name="Normal 4 6 3 5" xfId="54806"/>
    <cellStyle name="Normal 4 6 4" xfId="18505"/>
    <cellStyle name="Normal 4 6 4 2" xfId="27480"/>
    <cellStyle name="Normal 4 6 4 2 2" xfId="54807"/>
    <cellStyle name="Normal 4 6 4 2 2 2" xfId="54808"/>
    <cellStyle name="Normal 4 6 4 2 3" xfId="54809"/>
    <cellStyle name="Normal 4 6 4 3" xfId="54810"/>
    <cellStyle name="Normal 4 6 4 3 2" xfId="54811"/>
    <cellStyle name="Normal 4 6 4 4" xfId="54812"/>
    <cellStyle name="Normal 4 6 5" xfId="20245"/>
    <cellStyle name="Normal 4 6 5 2" xfId="54813"/>
    <cellStyle name="Normal 4 6 5 2 2" xfId="54814"/>
    <cellStyle name="Normal 4 6 5 3" xfId="54815"/>
    <cellStyle name="Normal 4 6 6" xfId="54816"/>
    <cellStyle name="Normal 4 6 6 2" xfId="54817"/>
    <cellStyle name="Normal 4 6 7" xfId="54818"/>
    <cellStyle name="Normal 4 7" xfId="4307"/>
    <cellStyle name="Normal 4 7 2" xfId="4308"/>
    <cellStyle name="Normal 4 7 2 2" xfId="18706"/>
    <cellStyle name="Normal 4 7 2 2 2" xfId="29856"/>
    <cellStyle name="Normal 4 7 2 2 2 2" xfId="54819"/>
    <cellStyle name="Normal 4 7 2 2 2 2 2" xfId="54820"/>
    <cellStyle name="Normal 4 7 2 2 2 3" xfId="54821"/>
    <cellStyle name="Normal 4 7 2 2 3" xfId="54822"/>
    <cellStyle name="Normal 4 7 2 2 3 2" xfId="54823"/>
    <cellStyle name="Normal 4 7 2 2 4" xfId="54824"/>
    <cellStyle name="Normal 4 7 2 3" xfId="21994"/>
    <cellStyle name="Normal 4 7 2 3 2" xfId="54825"/>
    <cellStyle name="Normal 4 7 2 3 2 2" xfId="54826"/>
    <cellStyle name="Normal 4 7 2 3 3" xfId="54827"/>
    <cellStyle name="Normal 4 7 2 4" xfId="54828"/>
    <cellStyle name="Normal 4 7 2 4 2" xfId="54829"/>
    <cellStyle name="Normal 4 7 2 5" xfId="54830"/>
    <cellStyle name="Normal 4 7 3" xfId="18546"/>
    <cellStyle name="Normal 4 7 3 2" xfId="28054"/>
    <cellStyle name="Normal 4 7 3 2 2" xfId="54831"/>
    <cellStyle name="Normal 4 7 3 2 2 2" xfId="54832"/>
    <cellStyle name="Normal 4 7 3 2 3" xfId="54833"/>
    <cellStyle name="Normal 4 7 3 3" xfId="54834"/>
    <cellStyle name="Normal 4 7 3 3 2" xfId="54835"/>
    <cellStyle name="Normal 4 7 3 4" xfId="54836"/>
    <cellStyle name="Normal 4 7 4" xfId="20628"/>
    <cellStyle name="Normal 4 7 4 2" xfId="54837"/>
    <cellStyle name="Normal 4 7 4 2 2" xfId="54838"/>
    <cellStyle name="Normal 4 7 4 3" xfId="54839"/>
    <cellStyle name="Normal 4 7 5" xfId="54840"/>
    <cellStyle name="Normal 4 7 5 2" xfId="54841"/>
    <cellStyle name="Normal 4 7 6" xfId="54842"/>
    <cellStyle name="Normal 4 8" xfId="4309"/>
    <cellStyle name="Normal 4 8 2" xfId="10546"/>
    <cellStyle name="Normal 4 9" xfId="18414"/>
    <cellStyle name="Normal 4 9 2" xfId="25769"/>
    <cellStyle name="Normal 4 9 2 2" xfId="54843"/>
    <cellStyle name="Normal 4 9 2 2 2" xfId="54844"/>
    <cellStyle name="Normal 4 9 2 3" xfId="54845"/>
    <cellStyle name="Normal 4 9 3" xfId="54846"/>
    <cellStyle name="Normal 4 9 3 2" xfId="54847"/>
    <cellStyle name="Normal 4 9 4" xfId="54848"/>
    <cellStyle name="Normal 5" xfId="4310"/>
    <cellStyle name="Normal 5 2" xfId="4311"/>
    <cellStyle name="Normal 6" xfId="4312"/>
    <cellStyle name="Normal 6 2" xfId="4313"/>
    <cellStyle name="Normal 7" xfId="4314"/>
    <cellStyle name="Normal 7 10" xfId="54849"/>
    <cellStyle name="Normal 7 2" xfId="4315"/>
    <cellStyle name="Normal 7 2 10" xfId="54850"/>
    <cellStyle name="Normal 7 2 2" xfId="4316"/>
    <cellStyle name="Normal 7 2 2 2" xfId="4317"/>
    <cellStyle name="Normal 7 2 2 2 2" xfId="18790"/>
    <cellStyle name="Normal 7 2 2 2 2 2" xfId="32205"/>
    <cellStyle name="Normal 7 2 2 2 2 2 2" xfId="54851"/>
    <cellStyle name="Normal 7 2 2 2 2 2 2 2" xfId="54852"/>
    <cellStyle name="Normal 7 2 2 2 2 2 3" xfId="54853"/>
    <cellStyle name="Normal 7 2 2 2 2 3" xfId="54854"/>
    <cellStyle name="Normal 7 2 2 2 2 3 2" xfId="54855"/>
    <cellStyle name="Normal 7 2 2 2 2 4" xfId="54856"/>
    <cellStyle name="Normal 7 2 2 2 3" xfId="23840"/>
    <cellStyle name="Normal 7 2 2 2 3 2" xfId="54857"/>
    <cellStyle name="Normal 7 2 2 2 3 2 2" xfId="54858"/>
    <cellStyle name="Normal 7 2 2 2 3 3" xfId="54859"/>
    <cellStyle name="Normal 7 2 2 2 4" xfId="54860"/>
    <cellStyle name="Normal 7 2 2 2 4 2" xfId="54861"/>
    <cellStyle name="Normal 7 2 2 2 5" xfId="54862"/>
    <cellStyle name="Normal 7 2 2 3" xfId="4318"/>
    <cellStyle name="Normal 7 2 2 3 2" xfId="18656"/>
    <cellStyle name="Normal 7 2 2 3 2 2" xfId="29225"/>
    <cellStyle name="Normal 7 2 2 3 2 2 2" xfId="54863"/>
    <cellStyle name="Normal 7 2 2 3 2 2 2 2" xfId="54864"/>
    <cellStyle name="Normal 7 2 2 3 2 2 3" xfId="54865"/>
    <cellStyle name="Normal 7 2 2 3 2 3" xfId="54866"/>
    <cellStyle name="Normal 7 2 2 3 2 3 2" xfId="54867"/>
    <cellStyle name="Normal 7 2 2 3 2 4" xfId="54868"/>
    <cellStyle name="Normal 7 2 2 3 3" xfId="21562"/>
    <cellStyle name="Normal 7 2 2 3 3 2" xfId="54869"/>
    <cellStyle name="Normal 7 2 2 3 3 2 2" xfId="54870"/>
    <cellStyle name="Normal 7 2 2 3 3 3" xfId="54871"/>
    <cellStyle name="Normal 7 2 2 3 4" xfId="54872"/>
    <cellStyle name="Normal 7 2 2 3 4 2" xfId="54873"/>
    <cellStyle name="Normal 7 2 2 3 5" xfId="54874"/>
    <cellStyle name="Normal 7 2 2 4" xfId="18498"/>
    <cellStyle name="Normal 7 2 2 4 2" xfId="27434"/>
    <cellStyle name="Normal 7 2 2 4 2 2" xfId="54875"/>
    <cellStyle name="Normal 7 2 2 4 2 2 2" xfId="54876"/>
    <cellStyle name="Normal 7 2 2 4 2 3" xfId="54877"/>
    <cellStyle name="Normal 7 2 2 4 3" xfId="54878"/>
    <cellStyle name="Normal 7 2 2 4 3 2" xfId="54879"/>
    <cellStyle name="Normal 7 2 2 4 4" xfId="54880"/>
    <cellStyle name="Normal 7 2 2 5" xfId="20206"/>
    <cellStyle name="Normal 7 2 2 5 2" xfId="54881"/>
    <cellStyle name="Normal 7 2 2 5 2 2" xfId="54882"/>
    <cellStyle name="Normal 7 2 2 5 3" xfId="54883"/>
    <cellStyle name="Normal 7 2 2 6" xfId="54884"/>
    <cellStyle name="Normal 7 2 2 6 2" xfId="54885"/>
    <cellStyle name="Normal 7 2 2 7" xfId="54886"/>
    <cellStyle name="Normal 7 2 3" xfId="4319"/>
    <cellStyle name="Normal 7 2 3 2" xfId="4320"/>
    <cellStyle name="Normal 7 2 3 2 2" xfId="18823"/>
    <cellStyle name="Normal 7 2 3 2 2 2" xfId="32574"/>
    <cellStyle name="Normal 7 2 3 2 2 2 2" xfId="54887"/>
    <cellStyle name="Normal 7 2 3 2 2 2 2 2" xfId="54888"/>
    <cellStyle name="Normal 7 2 3 2 2 2 3" xfId="54889"/>
    <cellStyle name="Normal 7 2 3 2 2 3" xfId="54890"/>
    <cellStyle name="Normal 7 2 3 2 2 3 2" xfId="54891"/>
    <cellStyle name="Normal 7 2 3 2 2 4" xfId="54892"/>
    <cellStyle name="Normal 7 2 3 2 3" xfId="24125"/>
    <cellStyle name="Normal 7 2 3 2 3 2" xfId="54893"/>
    <cellStyle name="Normal 7 2 3 2 3 2 2" xfId="54894"/>
    <cellStyle name="Normal 7 2 3 2 3 3" xfId="54895"/>
    <cellStyle name="Normal 7 2 3 2 4" xfId="54896"/>
    <cellStyle name="Normal 7 2 3 2 4 2" xfId="54897"/>
    <cellStyle name="Normal 7 2 3 2 5" xfId="54898"/>
    <cellStyle name="Normal 7 2 3 3" xfId="4321"/>
    <cellStyle name="Normal 7 2 3 3 2" xfId="18691"/>
    <cellStyle name="Normal 7 2 3 3 2 2" xfId="29579"/>
    <cellStyle name="Normal 7 2 3 3 2 2 2" xfId="54899"/>
    <cellStyle name="Normal 7 2 3 3 2 2 2 2" xfId="54900"/>
    <cellStyle name="Normal 7 2 3 3 2 2 3" xfId="54901"/>
    <cellStyle name="Normal 7 2 3 3 2 3" xfId="54902"/>
    <cellStyle name="Normal 7 2 3 3 2 3 2" xfId="54903"/>
    <cellStyle name="Normal 7 2 3 3 2 4" xfId="54904"/>
    <cellStyle name="Normal 7 2 3 3 3" xfId="21833"/>
    <cellStyle name="Normal 7 2 3 3 3 2" xfId="54905"/>
    <cellStyle name="Normal 7 2 3 3 3 2 2" xfId="54906"/>
    <cellStyle name="Normal 7 2 3 3 3 3" xfId="54907"/>
    <cellStyle name="Normal 7 2 3 3 4" xfId="54908"/>
    <cellStyle name="Normal 7 2 3 3 4 2" xfId="54909"/>
    <cellStyle name="Normal 7 2 3 3 5" xfId="54910"/>
    <cellStyle name="Normal 7 2 3 4" xfId="18531"/>
    <cellStyle name="Normal 7 2 3 4 2" xfId="27788"/>
    <cellStyle name="Normal 7 2 3 4 2 2" xfId="54911"/>
    <cellStyle name="Normal 7 2 3 4 2 2 2" xfId="54912"/>
    <cellStyle name="Normal 7 2 3 4 2 3" xfId="54913"/>
    <cellStyle name="Normal 7 2 3 4 3" xfId="54914"/>
    <cellStyle name="Normal 7 2 3 4 3 2" xfId="54915"/>
    <cellStyle name="Normal 7 2 3 4 4" xfId="54916"/>
    <cellStyle name="Normal 7 2 3 5" xfId="20477"/>
    <cellStyle name="Normal 7 2 3 5 2" xfId="54917"/>
    <cellStyle name="Normal 7 2 3 5 2 2" xfId="54918"/>
    <cellStyle name="Normal 7 2 3 5 3" xfId="54919"/>
    <cellStyle name="Normal 7 2 3 6" xfId="54920"/>
    <cellStyle name="Normal 7 2 3 6 2" xfId="54921"/>
    <cellStyle name="Normal 7 2 3 7" xfId="54922"/>
    <cellStyle name="Normal 7 2 4" xfId="4322"/>
    <cellStyle name="Normal 7 2 4 2" xfId="4323"/>
    <cellStyle name="Normal 7 2 4 2 2" xfId="18733"/>
    <cellStyle name="Normal 7 2 4 2 2 2" xfId="30241"/>
    <cellStyle name="Normal 7 2 4 2 2 2 2" xfId="54923"/>
    <cellStyle name="Normal 7 2 4 2 2 2 2 2" xfId="54924"/>
    <cellStyle name="Normal 7 2 4 2 2 2 3" xfId="54925"/>
    <cellStyle name="Normal 7 2 4 2 2 3" xfId="54926"/>
    <cellStyle name="Normal 7 2 4 2 2 3 2" xfId="54927"/>
    <cellStyle name="Normal 7 2 4 2 2 4" xfId="54928"/>
    <cellStyle name="Normal 7 2 4 2 3" xfId="22300"/>
    <cellStyle name="Normal 7 2 4 2 3 2" xfId="54929"/>
    <cellStyle name="Normal 7 2 4 2 3 2 2" xfId="54930"/>
    <cellStyle name="Normal 7 2 4 2 3 3" xfId="54931"/>
    <cellStyle name="Normal 7 2 4 2 4" xfId="54932"/>
    <cellStyle name="Normal 7 2 4 2 4 2" xfId="54933"/>
    <cellStyle name="Normal 7 2 4 2 5" xfId="54934"/>
    <cellStyle name="Normal 7 2 4 3" xfId="18573"/>
    <cellStyle name="Normal 7 2 4 3 2" xfId="28436"/>
    <cellStyle name="Normal 7 2 4 3 2 2" xfId="54935"/>
    <cellStyle name="Normal 7 2 4 3 2 2 2" xfId="54936"/>
    <cellStyle name="Normal 7 2 4 3 2 3" xfId="54937"/>
    <cellStyle name="Normal 7 2 4 3 3" xfId="54938"/>
    <cellStyle name="Normal 7 2 4 3 3 2" xfId="54939"/>
    <cellStyle name="Normal 7 2 4 3 4" xfId="54940"/>
    <cellStyle name="Normal 7 2 4 4" xfId="20932"/>
    <cellStyle name="Normal 7 2 4 4 2" xfId="54941"/>
    <cellStyle name="Normal 7 2 4 4 2 2" xfId="54942"/>
    <cellStyle name="Normal 7 2 4 4 3" xfId="54943"/>
    <cellStyle name="Normal 7 2 4 5" xfId="54944"/>
    <cellStyle name="Normal 7 2 4 5 2" xfId="54945"/>
    <cellStyle name="Normal 7 2 4 6" xfId="54946"/>
    <cellStyle name="Normal 7 2 5" xfId="4324"/>
    <cellStyle name="Normal 7 2 5 2" xfId="4325"/>
    <cellStyle name="Normal 7 2 5 2 2" xfId="18776"/>
    <cellStyle name="Normal 7 2 5 2 2 2" xfId="31485"/>
    <cellStyle name="Normal 7 2 5 2 2 2 2" xfId="54947"/>
    <cellStyle name="Normal 7 2 5 2 2 2 2 2" xfId="54948"/>
    <cellStyle name="Normal 7 2 5 2 2 2 3" xfId="54949"/>
    <cellStyle name="Normal 7 2 5 2 2 3" xfId="54950"/>
    <cellStyle name="Normal 7 2 5 2 2 3 2" xfId="54951"/>
    <cellStyle name="Normal 7 2 5 2 2 4" xfId="54952"/>
    <cellStyle name="Normal 7 2 5 2 3" xfId="23277"/>
    <cellStyle name="Normal 7 2 5 2 3 2" xfId="54953"/>
    <cellStyle name="Normal 7 2 5 2 3 2 2" xfId="54954"/>
    <cellStyle name="Normal 7 2 5 2 3 3" xfId="54955"/>
    <cellStyle name="Normal 7 2 5 2 4" xfId="15353"/>
    <cellStyle name="Normal 7 2 5 2 4 2" xfId="54956"/>
    <cellStyle name="Normal 7 2 5 2 5" xfId="54957"/>
    <cellStyle name="Normal 7 2 5 3" xfId="18484"/>
    <cellStyle name="Normal 7 2 5 3 2" xfId="26724"/>
    <cellStyle name="Normal 7 2 5 3 2 2" xfId="54958"/>
    <cellStyle name="Normal 7 2 5 3 2 2 2" xfId="54959"/>
    <cellStyle name="Normal 7 2 5 3 2 3" xfId="54960"/>
    <cellStyle name="Normal 7 2 5 3 3" xfId="54961"/>
    <cellStyle name="Normal 7 2 5 3 3 2" xfId="54962"/>
    <cellStyle name="Normal 7 2 5 3 4" xfId="54963"/>
    <cellStyle name="Normal 7 2 5 4" xfId="19650"/>
    <cellStyle name="Normal 7 2 5 4 2" xfId="54964"/>
    <cellStyle name="Normal 7 2 5 4 2 2" xfId="54965"/>
    <cellStyle name="Normal 7 2 5 4 3" xfId="54966"/>
    <cellStyle name="Normal 7 2 5 5" xfId="10952"/>
    <cellStyle name="Normal 7 2 5 5 2" xfId="54967"/>
    <cellStyle name="Normal 7 2 5 6" xfId="54968"/>
    <cellStyle name="Normal 7 2 6" xfId="4326"/>
    <cellStyle name="Normal 7 2 6 2" xfId="18642"/>
    <cellStyle name="Normal 7 2 6 2 2" xfId="28678"/>
    <cellStyle name="Normal 7 2 6 2 2 2" xfId="54969"/>
    <cellStyle name="Normal 7 2 6 2 2 2 2" xfId="54970"/>
    <cellStyle name="Normal 7 2 6 2 2 3" xfId="54971"/>
    <cellStyle name="Normal 7 2 6 2 3" xfId="54972"/>
    <cellStyle name="Normal 7 2 6 2 3 2" xfId="54973"/>
    <cellStyle name="Normal 7 2 6 2 4" xfId="54974"/>
    <cellStyle name="Normal 7 2 6 3" xfId="21133"/>
    <cellStyle name="Normal 7 2 6 3 2" xfId="54975"/>
    <cellStyle name="Normal 7 2 6 3 2 2" xfId="54976"/>
    <cellStyle name="Normal 7 2 6 3 3" xfId="54977"/>
    <cellStyle name="Normal 7 2 6 4" xfId="12822"/>
    <cellStyle name="Normal 7 2 6 4 2" xfId="54978"/>
    <cellStyle name="Normal 7 2 6 5" xfId="54979"/>
    <cellStyle name="Normal 7 2 7" xfId="18440"/>
    <cellStyle name="Normal 7 2 7 2" xfId="26144"/>
    <cellStyle name="Normal 7 2 7 2 2" xfId="54980"/>
    <cellStyle name="Normal 7 2 7 2 2 2" xfId="54981"/>
    <cellStyle name="Normal 7 2 7 2 3" xfId="54982"/>
    <cellStyle name="Normal 7 2 7 3" xfId="54983"/>
    <cellStyle name="Normal 7 2 7 3 2" xfId="54984"/>
    <cellStyle name="Normal 7 2 7 4" xfId="54985"/>
    <cellStyle name="Normal 7 2 8" xfId="19186"/>
    <cellStyle name="Normal 7 2 8 2" xfId="54986"/>
    <cellStyle name="Normal 7 2 8 2 2" xfId="54987"/>
    <cellStyle name="Normal 7 2 8 3" xfId="54988"/>
    <cellStyle name="Normal 7 2 9" xfId="54989"/>
    <cellStyle name="Normal 7 2 9 2" xfId="54990"/>
    <cellStyle name="Normal 7 3" xfId="4327"/>
    <cellStyle name="Normal 7 3 2" xfId="4328"/>
    <cellStyle name="Normal 7 3 2 2" xfId="18802"/>
    <cellStyle name="Normal 7 3 2 2 2" xfId="32277"/>
    <cellStyle name="Normal 7 3 2 2 2 2" xfId="54991"/>
    <cellStyle name="Normal 7 3 2 2 2 2 2" xfId="54992"/>
    <cellStyle name="Normal 7 3 2 2 2 3" xfId="54993"/>
    <cellStyle name="Normal 7 3 2 2 3" xfId="54994"/>
    <cellStyle name="Normal 7 3 2 2 3 2" xfId="54995"/>
    <cellStyle name="Normal 7 3 2 2 4" xfId="54996"/>
    <cellStyle name="Normal 7 3 2 3" xfId="23902"/>
    <cellStyle name="Normal 7 3 2 3 2" xfId="54997"/>
    <cellStyle name="Normal 7 3 2 3 2 2" xfId="54998"/>
    <cellStyle name="Normal 7 3 2 3 3" xfId="54999"/>
    <cellStyle name="Normal 7 3 2 4" xfId="55000"/>
    <cellStyle name="Normal 7 3 2 4 2" xfId="55001"/>
    <cellStyle name="Normal 7 3 2 5" xfId="55002"/>
    <cellStyle name="Normal 7 3 3" xfId="4329"/>
    <cellStyle name="Normal 7 3 3 2" xfId="18670"/>
    <cellStyle name="Normal 7 3 3 2 2" xfId="29282"/>
    <cellStyle name="Normal 7 3 3 2 2 2" xfId="55003"/>
    <cellStyle name="Normal 7 3 3 2 2 2 2" xfId="55004"/>
    <cellStyle name="Normal 7 3 3 2 2 3" xfId="55005"/>
    <cellStyle name="Normal 7 3 3 2 3" xfId="55006"/>
    <cellStyle name="Normal 7 3 3 2 3 2" xfId="55007"/>
    <cellStyle name="Normal 7 3 3 2 4" xfId="55008"/>
    <cellStyle name="Normal 7 3 3 3" xfId="21610"/>
    <cellStyle name="Normal 7 3 3 3 2" xfId="55009"/>
    <cellStyle name="Normal 7 3 3 3 2 2" xfId="55010"/>
    <cellStyle name="Normal 7 3 3 3 3" xfId="55011"/>
    <cellStyle name="Normal 7 3 3 4" xfId="55012"/>
    <cellStyle name="Normal 7 3 3 4 2" xfId="55013"/>
    <cellStyle name="Normal 7 3 3 5" xfId="55014"/>
    <cellStyle name="Normal 7 3 4" xfId="18510"/>
    <cellStyle name="Normal 7 3 4 2" xfId="27491"/>
    <cellStyle name="Normal 7 3 4 2 2" xfId="55015"/>
    <cellStyle name="Normal 7 3 4 2 2 2" xfId="55016"/>
    <cellStyle name="Normal 7 3 4 2 3" xfId="55017"/>
    <cellStyle name="Normal 7 3 4 3" xfId="55018"/>
    <cellStyle name="Normal 7 3 4 3 2" xfId="55019"/>
    <cellStyle name="Normal 7 3 4 4" xfId="55020"/>
    <cellStyle name="Normal 7 3 5" xfId="20254"/>
    <cellStyle name="Normal 7 3 5 2" xfId="55021"/>
    <cellStyle name="Normal 7 3 5 2 2" xfId="55022"/>
    <cellStyle name="Normal 7 3 5 3" xfId="55023"/>
    <cellStyle name="Normal 7 3 6" xfId="55024"/>
    <cellStyle name="Normal 7 3 6 2" xfId="55025"/>
    <cellStyle name="Normal 7 3 7" xfId="55026"/>
    <cellStyle name="Normal 7 4" xfId="4330"/>
    <cellStyle name="Normal 7 4 2" xfId="4331"/>
    <cellStyle name="Normal 7 4 2 2" xfId="18712"/>
    <cellStyle name="Normal 7 4 2 2 2" xfId="29875"/>
    <cellStyle name="Normal 7 4 2 2 2 2" xfId="55027"/>
    <cellStyle name="Normal 7 4 2 2 2 2 2" xfId="55028"/>
    <cellStyle name="Normal 7 4 2 2 2 3" xfId="55029"/>
    <cellStyle name="Normal 7 4 2 2 3" xfId="55030"/>
    <cellStyle name="Normal 7 4 2 2 3 2" xfId="55031"/>
    <cellStyle name="Normal 7 4 2 2 4" xfId="55032"/>
    <cellStyle name="Normal 7 4 2 3" xfId="22011"/>
    <cellStyle name="Normal 7 4 2 3 2" xfId="55033"/>
    <cellStyle name="Normal 7 4 2 3 2 2" xfId="55034"/>
    <cellStyle name="Normal 7 4 2 3 3" xfId="55035"/>
    <cellStyle name="Normal 7 4 2 4" xfId="55036"/>
    <cellStyle name="Normal 7 4 2 4 2" xfId="55037"/>
    <cellStyle name="Normal 7 4 2 5" xfId="55038"/>
    <cellStyle name="Normal 7 4 3" xfId="18552"/>
    <cellStyle name="Normal 7 4 3 2" xfId="28072"/>
    <cellStyle name="Normal 7 4 3 2 2" xfId="55039"/>
    <cellStyle name="Normal 7 4 3 2 2 2" xfId="55040"/>
    <cellStyle name="Normal 7 4 3 2 3" xfId="55041"/>
    <cellStyle name="Normal 7 4 3 3" xfId="55042"/>
    <cellStyle name="Normal 7 4 3 3 2" xfId="55043"/>
    <cellStyle name="Normal 7 4 3 4" xfId="55044"/>
    <cellStyle name="Normal 7 4 4" xfId="20644"/>
    <cellStyle name="Normal 7 4 4 2" xfId="55045"/>
    <cellStyle name="Normal 7 4 4 2 2" xfId="55046"/>
    <cellStyle name="Normal 7 4 4 3" xfId="55047"/>
    <cellStyle name="Normal 7 4 5" xfId="55048"/>
    <cellStyle name="Normal 7 4 5 2" xfId="55049"/>
    <cellStyle name="Normal 7 4 6" xfId="55050"/>
    <cellStyle name="Normal 7 5" xfId="4332"/>
    <cellStyle name="Normal 7 5 2" xfId="4333"/>
    <cellStyle name="Normal 7 5 2 2" xfId="18755"/>
    <cellStyle name="Normal 7 5 2 2 2" xfId="31125"/>
    <cellStyle name="Normal 7 5 2 2 2 2" xfId="55051"/>
    <cellStyle name="Normal 7 5 2 2 2 2 2" xfId="55052"/>
    <cellStyle name="Normal 7 5 2 2 2 3" xfId="55053"/>
    <cellStyle name="Normal 7 5 2 2 3" xfId="55054"/>
    <cellStyle name="Normal 7 5 2 2 3 2" xfId="55055"/>
    <cellStyle name="Normal 7 5 2 2 4" xfId="55056"/>
    <cellStyle name="Normal 7 5 2 3" xfId="22991"/>
    <cellStyle name="Normal 7 5 2 3 2" xfId="55057"/>
    <cellStyle name="Normal 7 5 2 3 2 2" xfId="55058"/>
    <cellStyle name="Normal 7 5 2 3 3" xfId="55059"/>
    <cellStyle name="Normal 7 5 2 4" xfId="55060"/>
    <cellStyle name="Normal 7 5 2 4 2" xfId="55061"/>
    <cellStyle name="Normal 7 5 2 5" xfId="55062"/>
    <cellStyle name="Normal 7 5 3" xfId="18463"/>
    <cellStyle name="Normal 7 5 3 2" xfId="26364"/>
    <cellStyle name="Normal 7 5 3 2 2" xfId="55063"/>
    <cellStyle name="Normal 7 5 3 2 2 2" xfId="55064"/>
    <cellStyle name="Normal 7 5 3 2 3" xfId="55065"/>
    <cellStyle name="Normal 7 5 3 3" xfId="55066"/>
    <cellStyle name="Normal 7 5 3 3 2" xfId="55067"/>
    <cellStyle name="Normal 7 5 3 4" xfId="55068"/>
    <cellStyle name="Normal 7 5 4" xfId="19364"/>
    <cellStyle name="Normal 7 5 4 2" xfId="55069"/>
    <cellStyle name="Normal 7 5 4 2 2" xfId="55070"/>
    <cellStyle name="Normal 7 5 4 3" xfId="55071"/>
    <cellStyle name="Normal 7 5 5" xfId="55072"/>
    <cellStyle name="Normal 7 5 5 2" xfId="55073"/>
    <cellStyle name="Normal 7 5 6" xfId="55074"/>
    <cellStyle name="Normal 7 6" xfId="4334"/>
    <cellStyle name="Normal 7 6 2" xfId="18618"/>
    <cellStyle name="Normal 7 6 2 2" xfId="28654"/>
    <cellStyle name="Normal 7 6 2 2 2" xfId="55075"/>
    <cellStyle name="Normal 7 6 2 2 2 2" xfId="55076"/>
    <cellStyle name="Normal 7 6 2 2 3" xfId="55077"/>
    <cellStyle name="Normal 7 6 2 3" xfId="55078"/>
    <cellStyle name="Normal 7 6 2 3 2" xfId="55079"/>
    <cellStyle name="Normal 7 6 2 4" xfId="55080"/>
    <cellStyle name="Normal 7 6 3" xfId="21109"/>
    <cellStyle name="Normal 7 6 3 2" xfId="55081"/>
    <cellStyle name="Normal 7 6 3 2 2" xfId="55082"/>
    <cellStyle name="Normal 7 6 3 3" xfId="55083"/>
    <cellStyle name="Normal 7 6 4" xfId="55084"/>
    <cellStyle name="Normal 7 6 4 2" xfId="55085"/>
    <cellStyle name="Normal 7 6 5" xfId="55086"/>
    <cellStyle name="Normal 7 7" xfId="18419"/>
    <cellStyle name="Normal 7 7 2" xfId="25784"/>
    <cellStyle name="Normal 7 7 2 2" xfId="55087"/>
    <cellStyle name="Normal 7 7 2 2 2" xfId="55088"/>
    <cellStyle name="Normal 7 7 2 3" xfId="55089"/>
    <cellStyle name="Normal 7 7 3" xfId="55090"/>
    <cellStyle name="Normal 7 7 3 2" xfId="55091"/>
    <cellStyle name="Normal 7 7 4" xfId="55092"/>
    <cellStyle name="Normal 7 8" xfId="18900"/>
    <cellStyle name="Normal 7 8 2" xfId="55093"/>
    <cellStyle name="Normal 7 8 2 2" xfId="55094"/>
    <cellStyle name="Normal 7 8 3" xfId="55095"/>
    <cellStyle name="Normal 7 9" xfId="55096"/>
    <cellStyle name="Normal 7 9 2" xfId="55097"/>
    <cellStyle name="Normal 8" xfId="4335"/>
    <cellStyle name="Normal 8 2" xfId="4336"/>
    <cellStyle name="Normal 8 2 2" xfId="4337"/>
    <cellStyle name="Normal 8 2 3" xfId="4338"/>
    <cellStyle name="Normal 8 2 3 2" xfId="11038"/>
    <cellStyle name="Normal 9" xfId="4339"/>
    <cellStyle name="Note 10" xfId="4340"/>
    <cellStyle name="Note 10 10" xfId="18238"/>
    <cellStyle name="Note 10 2" xfId="4341"/>
    <cellStyle name="Note 10 2 2" xfId="4342"/>
    <cellStyle name="Note 10 2 2 2" xfId="32006"/>
    <cellStyle name="Note 10 2 2 2 2" xfId="47763"/>
    <cellStyle name="Note 10 2 2 3" xfId="23686"/>
    <cellStyle name="Note 10 2 2 3 2" xfId="39840"/>
    <cellStyle name="Note 10 2 2 4" xfId="15825"/>
    <cellStyle name="Note 10 2 2 5" xfId="15622"/>
    <cellStyle name="Note 10 2 3" xfId="4343"/>
    <cellStyle name="Note 10 2 3 2" xfId="30462"/>
    <cellStyle name="Note 10 2 3 2 2" xfId="46263"/>
    <cellStyle name="Note 10 2 3 3" xfId="22472"/>
    <cellStyle name="Note 10 2 3 3 2" xfId="38670"/>
    <cellStyle name="Note 10 2 3 4" xfId="14441"/>
    <cellStyle name="Note 10 2 3 5" xfId="12241"/>
    <cellStyle name="Note 10 2 4" xfId="4344"/>
    <cellStyle name="Note 10 2 4 2" xfId="29028"/>
    <cellStyle name="Note 10 2 4 2 2" xfId="44917"/>
    <cellStyle name="Note 10 2 4 3" xfId="21409"/>
    <cellStyle name="Note 10 2 4 3 2" xfId="37695"/>
    <cellStyle name="Note 10 2 4 4" xfId="13136"/>
    <cellStyle name="Note 10 2 4 5" xfId="11316"/>
    <cellStyle name="Note 10 2 5" xfId="27237"/>
    <cellStyle name="Note 10 2 5 2" xfId="43258"/>
    <cellStyle name="Note 10 2 6" xfId="20053"/>
    <cellStyle name="Note 10 2 6 2" xfId="36471"/>
    <cellStyle name="Note 10 2 7" xfId="11489"/>
    <cellStyle name="Note 10 2 8" xfId="13704"/>
    <cellStyle name="Note 10 3" xfId="4345"/>
    <cellStyle name="Note 10 3 2" xfId="4346"/>
    <cellStyle name="Note 10 3 2 2" xfId="32250"/>
    <cellStyle name="Note 10 3 2 2 2" xfId="48002"/>
    <cellStyle name="Note 10 3 2 3" xfId="23879"/>
    <cellStyle name="Note 10 3 2 3 2" xfId="40028"/>
    <cellStyle name="Note 10 3 2 4" xfId="9957"/>
    <cellStyle name="Note 10 3 3" xfId="4347"/>
    <cellStyle name="Note 10 3 3 2" xfId="34769"/>
    <cellStyle name="Note 10 3 3 2 2" xfId="50480"/>
    <cellStyle name="Note 10 3 3 3" xfId="25716"/>
    <cellStyle name="Note 10 3 3 3 2" xfId="41824"/>
    <cellStyle name="Note 10 3 3 4" xfId="35298"/>
    <cellStyle name="Note 10 3 4" xfId="4348"/>
    <cellStyle name="Note 10 3 4 2" xfId="29257"/>
    <cellStyle name="Note 10 3 4 2 2" xfId="45141"/>
    <cellStyle name="Note 10 3 4 3" xfId="21589"/>
    <cellStyle name="Note 10 3 4 3 2" xfId="37870"/>
    <cellStyle name="Note 10 3 4 4" xfId="16561"/>
    <cellStyle name="Note 10 3 5" xfId="27466"/>
    <cellStyle name="Note 10 3 5 2" xfId="43482"/>
    <cellStyle name="Note 10 3 6" xfId="20233"/>
    <cellStyle name="Note 10 3 6 2" xfId="36646"/>
    <cellStyle name="Note 10 3 7" xfId="15489"/>
    <cellStyle name="Note 10 4" xfId="4349"/>
    <cellStyle name="Note 10 4 2" xfId="4350"/>
    <cellStyle name="Note 10 4 2 2" xfId="32537"/>
    <cellStyle name="Note 10 4 2 2 2" xfId="48269"/>
    <cellStyle name="Note 10 4 2 3" xfId="24093"/>
    <cellStyle name="Note 10 4 2 3 2" xfId="40222"/>
    <cellStyle name="Note 10 4 2 4" xfId="14130"/>
    <cellStyle name="Note 10 4 3" xfId="4351"/>
    <cellStyle name="Note 10 4 3 2" xfId="29542"/>
    <cellStyle name="Note 10 4 3 2 2" xfId="45406"/>
    <cellStyle name="Note 10 4 3 3" xfId="21801"/>
    <cellStyle name="Note 10 4 3 3 2" xfId="38062"/>
    <cellStyle name="Note 10 4 3 4" xfId="10070"/>
    <cellStyle name="Note 10 4 4" xfId="27751"/>
    <cellStyle name="Note 10 4 4 2" xfId="43747"/>
    <cellStyle name="Note 10 4 5" xfId="20445"/>
    <cellStyle name="Note 10 4 5 2" xfId="36838"/>
    <cellStyle name="Note 10 4 6" xfId="18262"/>
    <cellStyle name="Note 10 5" xfId="4352"/>
    <cellStyle name="Note 10 5 2" xfId="4353"/>
    <cellStyle name="Note 10 5 2 2" xfId="33174"/>
    <cellStyle name="Note 10 5 2 2 2" xfId="48885"/>
    <cellStyle name="Note 10 5 2 3" xfId="24536"/>
    <cellStyle name="Note 10 5 2 3 2" xfId="40644"/>
    <cellStyle name="Note 10 5 2 4" xfId="13758"/>
    <cellStyle name="Note 10 5 3" xfId="4354"/>
    <cellStyle name="Note 10 5 3 2" xfId="33568"/>
    <cellStyle name="Note 10 5 3 2 2" xfId="49279"/>
    <cellStyle name="Note 10 5 3 3" xfId="24838"/>
    <cellStyle name="Note 10 5 3 3 2" xfId="40946"/>
    <cellStyle name="Note 10 5 3 4" xfId="13693"/>
    <cellStyle name="Note 10 5 4" xfId="4355"/>
    <cellStyle name="Note 10 5 4 2" xfId="30204"/>
    <cellStyle name="Note 10 5 4 2 2" xfId="46026"/>
    <cellStyle name="Note 10 5 4 3" xfId="22268"/>
    <cellStyle name="Note 10 5 4 3 2" xfId="38487"/>
    <cellStyle name="Note 10 5 4 4" xfId="11987"/>
    <cellStyle name="Note 10 5 5" xfId="28399"/>
    <cellStyle name="Note 10 5 5 2" xfId="44353"/>
    <cellStyle name="Note 10 5 6" xfId="20900"/>
    <cellStyle name="Note 10 5 6 2" xfId="37251"/>
    <cellStyle name="Note 10 5 7" xfId="15051"/>
    <cellStyle name="Note 10 6" xfId="4356"/>
    <cellStyle name="Note 10 6 2" xfId="4357"/>
    <cellStyle name="Note 10 6 2 2" xfId="30493"/>
    <cellStyle name="Note 10 6 2 2 2" xfId="46294"/>
    <cellStyle name="Note 10 6 2 3" xfId="22498"/>
    <cellStyle name="Note 10 6 2 3 2" xfId="38696"/>
    <cellStyle name="Note 10 6 2 4" xfId="14469"/>
    <cellStyle name="Note 10 6 2 5" xfId="10606"/>
    <cellStyle name="Note 10 6 3" xfId="4358"/>
    <cellStyle name="Note 10 6 3 2" xfId="31448"/>
    <cellStyle name="Note 10 6 3 2 2" xfId="47227"/>
    <cellStyle name="Note 10 6 3 3" xfId="23245"/>
    <cellStyle name="Note 10 6 3 3 2" xfId="39421"/>
    <cellStyle name="Note 10 6 3 4" xfId="15318"/>
    <cellStyle name="Note 10 6 3 5" xfId="17654"/>
    <cellStyle name="Note 10 6 4" xfId="26687"/>
    <cellStyle name="Note 10 6 4 2" xfId="42730"/>
    <cellStyle name="Note 10 6 5" xfId="19618"/>
    <cellStyle name="Note 10 6 5 2" xfId="36058"/>
    <cellStyle name="Note 10 6 6" xfId="10913"/>
    <cellStyle name="Note 10 6 7" xfId="12793"/>
    <cellStyle name="Note 10 7" xfId="4359"/>
    <cellStyle name="Note 10 7 2" xfId="30847"/>
    <cellStyle name="Note 10 7 2 2" xfId="46648"/>
    <cellStyle name="Note 10 7 3" xfId="22772"/>
    <cellStyle name="Note 10 7 3 2" xfId="38970"/>
    <cellStyle name="Note 10 7 4" xfId="10120"/>
    <cellStyle name="Note 10 8" xfId="26107"/>
    <cellStyle name="Note 10 8 2" xfId="42193"/>
    <cellStyle name="Note 10 9" xfId="19154"/>
    <cellStyle name="Note 10 9 2" xfId="35637"/>
    <cellStyle name="Note 11" xfId="4360"/>
    <cellStyle name="Note 11 10" xfId="17020"/>
    <cellStyle name="Note 11 2" xfId="4361"/>
    <cellStyle name="Note 11 2 2" xfId="4362"/>
    <cellStyle name="Note 11 2 2 2" xfId="32019"/>
    <cellStyle name="Note 11 2 2 2 2" xfId="47776"/>
    <cellStyle name="Note 11 2 2 3" xfId="23695"/>
    <cellStyle name="Note 11 2 2 3 2" xfId="39849"/>
    <cellStyle name="Note 11 2 2 4" xfId="15838"/>
    <cellStyle name="Note 11 2 2 5" xfId="13245"/>
    <cellStyle name="Note 11 2 3" xfId="4363"/>
    <cellStyle name="Note 11 2 3 2" xfId="31100"/>
    <cellStyle name="Note 11 2 3 2 2" xfId="46892"/>
    <cellStyle name="Note 11 2 3 3" xfId="22971"/>
    <cellStyle name="Note 11 2 3 3 2" xfId="39160"/>
    <cellStyle name="Note 11 2 3 4" xfId="15010"/>
    <cellStyle name="Note 11 2 3 5" xfId="12478"/>
    <cellStyle name="Note 11 2 4" xfId="4364"/>
    <cellStyle name="Note 11 2 4 2" xfId="29041"/>
    <cellStyle name="Note 11 2 4 2 2" xfId="44930"/>
    <cellStyle name="Note 11 2 4 3" xfId="21418"/>
    <cellStyle name="Note 11 2 4 3 2" xfId="37704"/>
    <cellStyle name="Note 11 2 4 4" xfId="13149"/>
    <cellStyle name="Note 11 2 4 5" xfId="18174"/>
    <cellStyle name="Note 11 2 5" xfId="27250"/>
    <cellStyle name="Note 11 2 5 2" xfId="43271"/>
    <cellStyle name="Note 11 2 6" xfId="20062"/>
    <cellStyle name="Note 11 2 6 2" xfId="36480"/>
    <cellStyle name="Note 11 2 7" xfId="11501"/>
    <cellStyle name="Note 11 2 8" xfId="14128"/>
    <cellStyle name="Note 11 3" xfId="4365"/>
    <cellStyle name="Note 11 3 2" xfId="4366"/>
    <cellStyle name="Note 11 3 2 2" xfId="32216"/>
    <cellStyle name="Note 11 3 2 2 2" xfId="47970"/>
    <cellStyle name="Note 11 3 2 3" xfId="23851"/>
    <cellStyle name="Note 11 3 2 3 2" xfId="40002"/>
    <cellStyle name="Note 11 3 2 4" xfId="10733"/>
    <cellStyle name="Note 11 3 3" xfId="4367"/>
    <cellStyle name="Note 11 3 3 2" xfId="33693"/>
    <cellStyle name="Note 11 3 3 2 2" xfId="49404"/>
    <cellStyle name="Note 11 3 3 3" xfId="24932"/>
    <cellStyle name="Note 11 3 3 3 2" xfId="41040"/>
    <cellStyle name="Note 11 3 3 4" xfId="14891"/>
    <cellStyle name="Note 11 3 4" xfId="4368"/>
    <cellStyle name="Note 11 3 4 2" xfId="29232"/>
    <cellStyle name="Note 11 3 4 2 2" xfId="45118"/>
    <cellStyle name="Note 11 3 4 3" xfId="21569"/>
    <cellStyle name="Note 11 3 4 3 2" xfId="37852"/>
    <cellStyle name="Note 11 3 4 4" xfId="11830"/>
    <cellStyle name="Note 11 3 5" xfId="27441"/>
    <cellStyle name="Note 11 3 5 2" xfId="43459"/>
    <cellStyle name="Note 11 3 6" xfId="20213"/>
    <cellStyle name="Note 11 3 6 2" xfId="36628"/>
    <cellStyle name="Note 11 3 7" xfId="13697"/>
    <cellStyle name="Note 11 4" xfId="4369"/>
    <cellStyle name="Note 11 4 2" xfId="4370"/>
    <cellStyle name="Note 11 4 2 2" xfId="32551"/>
    <cellStyle name="Note 11 4 2 2 2" xfId="48281"/>
    <cellStyle name="Note 11 4 2 3" xfId="24104"/>
    <cellStyle name="Note 11 4 2 3 2" xfId="40231"/>
    <cellStyle name="Note 11 4 2 4" xfId="18173"/>
    <cellStyle name="Note 11 4 3" xfId="4371"/>
    <cellStyle name="Note 11 4 3 2" xfId="29556"/>
    <cellStyle name="Note 11 4 3 2 2" xfId="45418"/>
    <cellStyle name="Note 11 4 3 3" xfId="21812"/>
    <cellStyle name="Note 11 4 3 3 2" xfId="38071"/>
    <cellStyle name="Note 11 4 3 4" xfId="15574"/>
    <cellStyle name="Note 11 4 4" xfId="27765"/>
    <cellStyle name="Note 11 4 4 2" xfId="43759"/>
    <cellStyle name="Note 11 4 5" xfId="20456"/>
    <cellStyle name="Note 11 4 5 2" xfId="36847"/>
    <cellStyle name="Note 11 4 6" xfId="12176"/>
    <cellStyle name="Note 11 5" xfId="4372"/>
    <cellStyle name="Note 11 5 2" xfId="4373"/>
    <cellStyle name="Note 11 5 2 2" xfId="33187"/>
    <cellStyle name="Note 11 5 2 2 2" xfId="48898"/>
    <cellStyle name="Note 11 5 2 3" xfId="24546"/>
    <cellStyle name="Note 11 5 2 3 2" xfId="40654"/>
    <cellStyle name="Note 11 5 2 4" xfId="14185"/>
    <cellStyle name="Note 11 5 3" xfId="4374"/>
    <cellStyle name="Note 11 5 3 2" xfId="30532"/>
    <cellStyle name="Note 11 5 3 2 2" xfId="46333"/>
    <cellStyle name="Note 11 5 3 3" xfId="22527"/>
    <cellStyle name="Note 11 5 3 3 2" xfId="38725"/>
    <cellStyle name="Note 11 5 3 4" xfId="13339"/>
    <cellStyle name="Note 11 5 4" xfId="4375"/>
    <cellStyle name="Note 11 5 4 2" xfId="30218"/>
    <cellStyle name="Note 11 5 4 2 2" xfId="46038"/>
    <cellStyle name="Note 11 5 4 3" xfId="22279"/>
    <cellStyle name="Note 11 5 4 3 2" xfId="38496"/>
    <cellStyle name="Note 11 5 4 4" xfId="13346"/>
    <cellStyle name="Note 11 5 5" xfId="28413"/>
    <cellStyle name="Note 11 5 5 2" xfId="44365"/>
    <cellStyle name="Note 11 5 6" xfId="20911"/>
    <cellStyle name="Note 11 5 6 2" xfId="37260"/>
    <cellStyle name="Note 11 5 7" xfId="14829"/>
    <cellStyle name="Note 11 6" xfId="4376"/>
    <cellStyle name="Note 11 6 2" xfId="4377"/>
    <cellStyle name="Note 11 6 2 2" xfId="34330"/>
    <cellStyle name="Note 11 6 2 2 2" xfId="50041"/>
    <cellStyle name="Note 11 6 2 3" xfId="25396"/>
    <cellStyle name="Note 11 6 2 3 2" xfId="41504"/>
    <cellStyle name="Note 11 6 2 4" xfId="17952"/>
    <cellStyle name="Note 11 6 2 5" xfId="34859"/>
    <cellStyle name="Note 11 6 3" xfId="4378"/>
    <cellStyle name="Note 11 6 3 2" xfId="31462"/>
    <cellStyle name="Note 11 6 3 2 2" xfId="47239"/>
    <cellStyle name="Note 11 6 3 3" xfId="23256"/>
    <cellStyle name="Note 11 6 3 3 2" xfId="39430"/>
    <cellStyle name="Note 11 6 3 4" xfId="15332"/>
    <cellStyle name="Note 11 6 3 5" xfId="11856"/>
    <cellStyle name="Note 11 6 4" xfId="26701"/>
    <cellStyle name="Note 11 6 4 2" xfId="42742"/>
    <cellStyle name="Note 11 6 5" xfId="19629"/>
    <cellStyle name="Note 11 6 5 2" xfId="36067"/>
    <cellStyle name="Note 11 6 6" xfId="10930"/>
    <cellStyle name="Note 11 6 7" xfId="11509"/>
    <cellStyle name="Note 11 7" xfId="4379"/>
    <cellStyle name="Note 11 7 2" xfId="30861"/>
    <cellStyle name="Note 11 7 2 2" xfId="46662"/>
    <cellStyle name="Note 11 7 3" xfId="22782"/>
    <cellStyle name="Note 11 7 3 2" xfId="38980"/>
    <cellStyle name="Note 11 7 4" xfId="17079"/>
    <cellStyle name="Note 11 8" xfId="26121"/>
    <cellStyle name="Note 11 8 2" xfId="42205"/>
    <cellStyle name="Note 11 9" xfId="19165"/>
    <cellStyle name="Note 11 9 2" xfId="35646"/>
    <cellStyle name="Note 12" xfId="4380"/>
    <cellStyle name="Note 12 2" xfId="4381"/>
    <cellStyle name="Note 12 2 2" xfId="4382"/>
    <cellStyle name="Note 12 2 2 2" xfId="32022"/>
    <cellStyle name="Note 12 2 2 2 2" xfId="47779"/>
    <cellStyle name="Note 12 2 2 3" xfId="23698"/>
    <cellStyle name="Note 12 2 2 3 2" xfId="39852"/>
    <cellStyle name="Note 12 2 2 4" xfId="11593"/>
    <cellStyle name="Note 12 2 3" xfId="4383"/>
    <cellStyle name="Note 12 2 3 2" xfId="34008"/>
    <cellStyle name="Note 12 2 3 2 2" xfId="49719"/>
    <cellStyle name="Note 12 2 3 3" xfId="25161"/>
    <cellStyle name="Note 12 2 3 3 2" xfId="41269"/>
    <cellStyle name="Note 12 2 3 4" xfId="16008"/>
    <cellStyle name="Note 12 2 4" xfId="4384"/>
    <cellStyle name="Note 12 2 4 2" xfId="29044"/>
    <cellStyle name="Note 12 2 4 2 2" xfId="44933"/>
    <cellStyle name="Note 12 2 4 3" xfId="21421"/>
    <cellStyle name="Note 12 2 4 3 2" xfId="37707"/>
    <cellStyle name="Note 12 2 4 4" xfId="13281"/>
    <cellStyle name="Note 12 2 5" xfId="27253"/>
    <cellStyle name="Note 12 2 5 2" xfId="43274"/>
    <cellStyle name="Note 12 2 6" xfId="20065"/>
    <cellStyle name="Note 12 2 6 2" xfId="36483"/>
    <cellStyle name="Note 12 2 7" xfId="13810"/>
    <cellStyle name="Note 12 3" xfId="4385"/>
    <cellStyle name="Note 12 3 2" xfId="4386"/>
    <cellStyle name="Note 12 3 2 2" xfId="32557"/>
    <cellStyle name="Note 12 3 2 2 2" xfId="48284"/>
    <cellStyle name="Note 12 3 2 3" xfId="24110"/>
    <cellStyle name="Note 12 3 2 3 2" xfId="40234"/>
    <cellStyle name="Note 12 3 2 4" xfId="17999"/>
    <cellStyle name="Note 12 3 3" xfId="4387"/>
    <cellStyle name="Note 12 3 3 2" xfId="29562"/>
    <cellStyle name="Note 12 3 3 2 2" xfId="45421"/>
    <cellStyle name="Note 12 3 3 3" xfId="21818"/>
    <cellStyle name="Note 12 3 3 3 2" xfId="38074"/>
    <cellStyle name="Note 12 3 3 4" xfId="14285"/>
    <cellStyle name="Note 12 3 4" xfId="27771"/>
    <cellStyle name="Note 12 3 4 2" xfId="43762"/>
    <cellStyle name="Note 12 3 5" xfId="20462"/>
    <cellStyle name="Note 12 3 5 2" xfId="36850"/>
    <cellStyle name="Note 12 3 6" xfId="18146"/>
    <cellStyle name="Note 12 4" xfId="4388"/>
    <cellStyle name="Note 12 4 2" xfId="4389"/>
    <cellStyle name="Note 12 4 2 2" xfId="33190"/>
    <cellStyle name="Note 12 4 2 2 2" xfId="48901"/>
    <cellStyle name="Note 12 4 2 3" xfId="24549"/>
    <cellStyle name="Note 12 4 2 3 2" xfId="40657"/>
    <cellStyle name="Note 12 4 2 4" xfId="13577"/>
    <cellStyle name="Note 12 4 3" xfId="4390"/>
    <cellStyle name="Note 12 4 3 2" xfId="33567"/>
    <cellStyle name="Note 12 4 3 2 2" xfId="49278"/>
    <cellStyle name="Note 12 4 3 3" xfId="24837"/>
    <cellStyle name="Note 12 4 3 3 2" xfId="40945"/>
    <cellStyle name="Note 12 4 3 4" xfId="12661"/>
    <cellStyle name="Note 12 4 4" xfId="4391"/>
    <cellStyle name="Note 12 4 4 2" xfId="30224"/>
    <cellStyle name="Note 12 4 4 2 2" xfId="46041"/>
    <cellStyle name="Note 12 4 4 3" xfId="22285"/>
    <cellStyle name="Note 12 4 4 3 2" xfId="38499"/>
    <cellStyle name="Note 12 4 4 4" xfId="9771"/>
    <cellStyle name="Note 12 4 5" xfId="28419"/>
    <cellStyle name="Note 12 4 5 2" xfId="44368"/>
    <cellStyle name="Note 12 4 6" xfId="20917"/>
    <cellStyle name="Note 12 4 6 2" xfId="37263"/>
    <cellStyle name="Note 12 4 7" xfId="12624"/>
    <cellStyle name="Note 12 5" xfId="4392"/>
    <cellStyle name="Note 12 5 2" xfId="4393"/>
    <cellStyle name="Note 12 5 2 2" xfId="34028"/>
    <cellStyle name="Note 12 5 2 2 2" xfId="49739"/>
    <cellStyle name="Note 12 5 2 3" xfId="25176"/>
    <cellStyle name="Note 12 5 2 3 2" xfId="41284"/>
    <cellStyle name="Note 12 5 2 4" xfId="13782"/>
    <cellStyle name="Note 12 5 3" xfId="4394"/>
    <cellStyle name="Note 12 5 3 2" xfId="31468"/>
    <cellStyle name="Note 12 5 3 2 2" xfId="47242"/>
    <cellStyle name="Note 12 5 3 3" xfId="23262"/>
    <cellStyle name="Note 12 5 3 3 2" xfId="39433"/>
    <cellStyle name="Note 12 5 3 4" xfId="14592"/>
    <cellStyle name="Note 12 5 4" xfId="26707"/>
    <cellStyle name="Note 12 5 4 2" xfId="42745"/>
    <cellStyle name="Note 12 5 5" xfId="19635"/>
    <cellStyle name="Note 12 5 5 2" xfId="36070"/>
    <cellStyle name="Note 12 5 6" xfId="14066"/>
    <cellStyle name="Note 12 6" xfId="4395"/>
    <cellStyle name="Note 12 6 2" xfId="30864"/>
    <cellStyle name="Note 12 6 2 2" xfId="46665"/>
    <cellStyle name="Note 12 6 3" xfId="22785"/>
    <cellStyle name="Note 12 6 3 2" xfId="38983"/>
    <cellStyle name="Note 12 6 4" xfId="16984"/>
    <cellStyle name="Note 12 7" xfId="26127"/>
    <cellStyle name="Note 12 7 2" xfId="42208"/>
    <cellStyle name="Note 12 8" xfId="19171"/>
    <cellStyle name="Note 12 8 2" xfId="35649"/>
    <cellStyle name="Note 12 9" xfId="13280"/>
    <cellStyle name="Note 13" xfId="4396"/>
    <cellStyle name="Note 13 10" xfId="15420"/>
    <cellStyle name="Note 13 2" xfId="4397"/>
    <cellStyle name="Note 13 2 2" xfId="4398"/>
    <cellStyle name="Note 13 2 2 2" xfId="32187"/>
    <cellStyle name="Note 13 2 2 2 2" xfId="47942"/>
    <cellStyle name="Note 13 2 2 3" xfId="23826"/>
    <cellStyle name="Note 13 2 2 3 2" xfId="39978"/>
    <cellStyle name="Note 13 2 2 4" xfId="15988"/>
    <cellStyle name="Note 13 2 2 5" xfId="10347"/>
    <cellStyle name="Note 13 2 3" xfId="4399"/>
    <cellStyle name="Note 13 2 3 2" xfId="34645"/>
    <cellStyle name="Note 13 2 3 2 2" xfId="50356"/>
    <cellStyle name="Note 13 2 3 3" xfId="25620"/>
    <cellStyle name="Note 13 2 3 3 2" xfId="41728"/>
    <cellStyle name="Note 13 2 3 4" xfId="18244"/>
    <cellStyle name="Note 13 2 3 5" xfId="35174"/>
    <cellStyle name="Note 13 2 4" xfId="4400"/>
    <cellStyle name="Note 13 2 4 2" xfId="29208"/>
    <cellStyle name="Note 13 2 4 2 2" xfId="45095"/>
    <cellStyle name="Note 13 2 4 3" xfId="21549"/>
    <cellStyle name="Note 13 2 4 3 2" xfId="37833"/>
    <cellStyle name="Note 13 2 4 4" xfId="13301"/>
    <cellStyle name="Note 13 2 4 5" xfId="9759"/>
    <cellStyle name="Note 13 2 5" xfId="27417"/>
    <cellStyle name="Note 13 2 5 2" xfId="43436"/>
    <cellStyle name="Note 13 2 6" xfId="20193"/>
    <cellStyle name="Note 13 2 6 2" xfId="36609"/>
    <cellStyle name="Note 13 2 7" xfId="11650"/>
    <cellStyle name="Note 13 2 8" xfId="13066"/>
    <cellStyle name="Note 13 3" xfId="4401"/>
    <cellStyle name="Note 13 3 2" xfId="4402"/>
    <cellStyle name="Note 13 3 2 2" xfId="31667"/>
    <cellStyle name="Note 13 3 2 2 2" xfId="47425"/>
    <cellStyle name="Note 13 3 2 3" xfId="23422"/>
    <cellStyle name="Note 13 3 2 3 2" xfId="39577"/>
    <cellStyle name="Note 13 3 2 4" xfId="11610"/>
    <cellStyle name="Note 13 3 3" xfId="4403"/>
    <cellStyle name="Note 13 3 3 2" xfId="34543"/>
    <cellStyle name="Note 13 3 3 2 2" xfId="50254"/>
    <cellStyle name="Note 13 3 3 3" xfId="25546"/>
    <cellStyle name="Note 13 3 3 3 2" xfId="41654"/>
    <cellStyle name="Note 13 3 3 4" xfId="35072"/>
    <cellStyle name="Note 13 3 4" xfId="4404"/>
    <cellStyle name="Note 13 3 4 2" xfId="28695"/>
    <cellStyle name="Note 13 3 4 2 2" xfId="44585"/>
    <cellStyle name="Note 13 3 4 3" xfId="21149"/>
    <cellStyle name="Note 13 3 4 3 2" xfId="37436"/>
    <cellStyle name="Note 13 3 4 4" xfId="11276"/>
    <cellStyle name="Note 13 3 5" xfId="26904"/>
    <cellStyle name="Note 13 3 5 2" xfId="42926"/>
    <cellStyle name="Note 13 3 6" xfId="19793"/>
    <cellStyle name="Note 13 3 6 2" xfId="36212"/>
    <cellStyle name="Note 13 3 7" xfId="13397"/>
    <cellStyle name="Note 13 4" xfId="4405"/>
    <cellStyle name="Note 13 4 2" xfId="4406"/>
    <cellStyle name="Note 13 4 2 2" xfId="32731"/>
    <cellStyle name="Note 13 4 2 2 2" xfId="48443"/>
    <cellStyle name="Note 13 4 2 3" xfId="24249"/>
    <cellStyle name="Note 13 4 2 3 2" xfId="40358"/>
    <cellStyle name="Note 13 4 2 4" xfId="17179"/>
    <cellStyle name="Note 13 4 3" xfId="4407"/>
    <cellStyle name="Note 13 4 3 2" xfId="29736"/>
    <cellStyle name="Note 13 4 3 2 2" xfId="45580"/>
    <cellStyle name="Note 13 4 3 3" xfId="21957"/>
    <cellStyle name="Note 13 4 3 3 2" xfId="38198"/>
    <cellStyle name="Note 13 4 3 4" xfId="14488"/>
    <cellStyle name="Note 13 4 4" xfId="27945"/>
    <cellStyle name="Note 13 4 4 2" xfId="43921"/>
    <cellStyle name="Note 13 4 5" xfId="20601"/>
    <cellStyle name="Note 13 4 5 2" xfId="36974"/>
    <cellStyle name="Note 13 4 6" xfId="10674"/>
    <cellStyle name="Note 13 5" xfId="4408"/>
    <cellStyle name="Note 13 5 2" xfId="4409"/>
    <cellStyle name="Note 13 5 2 2" xfId="33357"/>
    <cellStyle name="Note 13 5 2 2 2" xfId="49068"/>
    <cellStyle name="Note 13 5 2 3" xfId="24680"/>
    <cellStyle name="Note 13 5 2 3 2" xfId="40788"/>
    <cellStyle name="Note 13 5 2 4" xfId="14434"/>
    <cellStyle name="Note 13 5 3" xfId="4410"/>
    <cellStyle name="Note 13 5 3 2" xfId="33950"/>
    <cellStyle name="Note 13 5 3 2 2" xfId="49661"/>
    <cellStyle name="Note 13 5 3 3" xfId="25117"/>
    <cellStyle name="Note 13 5 3 3 2" xfId="41225"/>
    <cellStyle name="Note 13 5 3 4" xfId="16996"/>
    <cellStyle name="Note 13 5 4" xfId="4411"/>
    <cellStyle name="Note 13 5 4 2" xfId="30405"/>
    <cellStyle name="Note 13 5 4 2 2" xfId="46207"/>
    <cellStyle name="Note 13 5 4 3" xfId="22430"/>
    <cellStyle name="Note 13 5 4 3 2" xfId="38629"/>
    <cellStyle name="Note 13 5 4 4" xfId="11745"/>
    <cellStyle name="Note 13 5 5" xfId="28595"/>
    <cellStyle name="Note 13 5 5 2" xfId="44529"/>
    <cellStyle name="Note 13 5 6" xfId="21058"/>
    <cellStyle name="Note 13 5 6 2" xfId="37389"/>
    <cellStyle name="Note 13 5 7" xfId="17713"/>
    <cellStyle name="Note 13 6" xfId="4412"/>
    <cellStyle name="Note 13 6 2" xfId="4413"/>
    <cellStyle name="Note 13 6 2 2" xfId="33966"/>
    <cellStyle name="Note 13 6 2 2 2" xfId="49677"/>
    <cellStyle name="Note 13 6 2 3" xfId="25131"/>
    <cellStyle name="Note 13 6 2 3 2" xfId="41239"/>
    <cellStyle name="Note 13 6 2 4" xfId="17608"/>
    <cellStyle name="Note 13 6 2 5" xfId="16822"/>
    <cellStyle name="Note 13 6 3" xfId="4414"/>
    <cellStyle name="Note 13 6 3 2" xfId="31642"/>
    <cellStyle name="Note 13 6 3 2 2" xfId="47401"/>
    <cellStyle name="Note 13 6 3 3" xfId="23401"/>
    <cellStyle name="Note 13 6 3 3 2" xfId="39557"/>
    <cellStyle name="Note 13 6 3 4" xfId="15498"/>
    <cellStyle name="Note 13 6 3 5" xfId="10132"/>
    <cellStyle name="Note 13 6 4" xfId="26881"/>
    <cellStyle name="Note 13 6 4 2" xfId="42904"/>
    <cellStyle name="Note 13 6 5" xfId="19774"/>
    <cellStyle name="Note 13 6 5 2" xfId="36194"/>
    <cellStyle name="Note 13 6 6" xfId="11154"/>
    <cellStyle name="Note 13 6 7" xfId="13272"/>
    <cellStyle name="Note 13 7" xfId="4415"/>
    <cellStyle name="Note 13 7 2" xfId="31048"/>
    <cellStyle name="Note 13 7 2 2" xfId="46849"/>
    <cellStyle name="Note 13 7 3" xfId="22928"/>
    <cellStyle name="Note 13 7 3 2" xfId="39126"/>
    <cellStyle name="Note 13 7 4" xfId="11623"/>
    <cellStyle name="Note 13 8" xfId="26301"/>
    <cellStyle name="Note 13 8 2" xfId="42367"/>
    <cellStyle name="Note 13 9" xfId="19310"/>
    <cellStyle name="Note 13 9 2" xfId="35773"/>
    <cellStyle name="Note 14" xfId="4416"/>
    <cellStyle name="Note 14 10" xfId="10077"/>
    <cellStyle name="Note 14 2" xfId="4417"/>
    <cellStyle name="Note 14 2 2" xfId="4418"/>
    <cellStyle name="Note 14 2 2 2" xfId="32035"/>
    <cellStyle name="Note 14 2 2 2 2" xfId="47792"/>
    <cellStyle name="Note 14 2 2 3" xfId="23708"/>
    <cellStyle name="Note 14 2 2 3 2" xfId="39862"/>
    <cellStyle name="Note 14 2 2 4" xfId="15852"/>
    <cellStyle name="Note 14 2 2 5" xfId="13079"/>
    <cellStyle name="Note 14 2 3" xfId="4419"/>
    <cellStyle name="Note 14 2 3 2" xfId="30471"/>
    <cellStyle name="Note 14 2 3 2 2" xfId="46272"/>
    <cellStyle name="Note 14 2 3 3" xfId="22479"/>
    <cellStyle name="Note 14 2 3 3 2" xfId="38677"/>
    <cellStyle name="Note 14 2 3 4" xfId="14450"/>
    <cellStyle name="Note 14 2 3 5" xfId="12165"/>
    <cellStyle name="Note 14 2 4" xfId="4420"/>
    <cellStyle name="Note 14 2 4 2" xfId="29057"/>
    <cellStyle name="Note 14 2 4 2 2" xfId="44946"/>
    <cellStyle name="Note 14 2 4 3" xfId="21431"/>
    <cellStyle name="Note 14 2 4 3 2" xfId="37717"/>
    <cellStyle name="Note 14 2 4 4" xfId="13163"/>
    <cellStyle name="Note 14 2 4 5" xfId="17555"/>
    <cellStyle name="Note 14 2 5" xfId="27266"/>
    <cellStyle name="Note 14 2 5 2" xfId="43287"/>
    <cellStyle name="Note 14 2 6" xfId="20075"/>
    <cellStyle name="Note 14 2 6 2" xfId="36493"/>
    <cellStyle name="Note 14 2 7" xfId="11515"/>
    <cellStyle name="Note 14 2 8" xfId="14629"/>
    <cellStyle name="Note 14 3" xfId="4421"/>
    <cellStyle name="Note 14 3 2" xfId="4422"/>
    <cellStyle name="Note 14 3 2 2" xfId="32242"/>
    <cellStyle name="Note 14 3 2 2 2" xfId="47994"/>
    <cellStyle name="Note 14 3 2 3" xfId="23871"/>
    <cellStyle name="Note 14 3 2 3 2" xfId="40020"/>
    <cellStyle name="Note 14 3 2 4" xfId="10336"/>
    <cellStyle name="Note 14 3 3" xfId="4423"/>
    <cellStyle name="Note 14 3 3 2" xfId="33773"/>
    <cellStyle name="Note 14 3 3 2 2" xfId="49484"/>
    <cellStyle name="Note 14 3 3 3" xfId="24987"/>
    <cellStyle name="Note 14 3 3 3 2" xfId="41095"/>
    <cellStyle name="Note 14 3 3 4" xfId="17850"/>
    <cellStyle name="Note 14 3 4" xfId="4424"/>
    <cellStyle name="Note 14 3 4 2" xfId="29252"/>
    <cellStyle name="Note 14 3 4 2 2" xfId="45136"/>
    <cellStyle name="Note 14 3 4 3" xfId="21584"/>
    <cellStyle name="Note 14 3 4 3 2" xfId="37865"/>
    <cellStyle name="Note 14 3 4 4" xfId="15003"/>
    <cellStyle name="Note 14 3 5" xfId="27461"/>
    <cellStyle name="Note 14 3 5 2" xfId="43477"/>
    <cellStyle name="Note 14 3 6" xfId="20228"/>
    <cellStyle name="Note 14 3 6 2" xfId="36641"/>
    <cellStyle name="Note 14 3 7" xfId="12407"/>
    <cellStyle name="Note 14 4" xfId="4425"/>
    <cellStyle name="Note 14 4 2" xfId="4426"/>
    <cellStyle name="Note 14 4 2 2" xfId="32577"/>
    <cellStyle name="Note 14 4 2 2 2" xfId="48297"/>
    <cellStyle name="Note 14 4 2 3" xfId="24127"/>
    <cellStyle name="Note 14 4 2 3 2" xfId="40244"/>
    <cellStyle name="Note 14 4 2 4" xfId="14202"/>
    <cellStyle name="Note 14 4 3" xfId="4427"/>
    <cellStyle name="Note 14 4 3 2" xfId="29582"/>
    <cellStyle name="Note 14 4 3 2 2" xfId="45434"/>
    <cellStyle name="Note 14 4 3 3" xfId="21835"/>
    <cellStyle name="Note 14 4 3 3 2" xfId="38084"/>
    <cellStyle name="Note 14 4 3 4" xfId="13496"/>
    <cellStyle name="Note 14 4 4" xfId="27791"/>
    <cellStyle name="Note 14 4 4 2" xfId="43775"/>
    <cellStyle name="Note 14 4 5" xfId="20479"/>
    <cellStyle name="Note 14 4 5 2" xfId="36860"/>
    <cellStyle name="Note 14 4 6" xfId="15476"/>
    <cellStyle name="Note 14 5" xfId="4428"/>
    <cellStyle name="Note 14 5 2" xfId="4429"/>
    <cellStyle name="Note 14 5 2 2" xfId="33206"/>
    <cellStyle name="Note 14 5 2 2 2" xfId="48917"/>
    <cellStyle name="Note 14 5 2 3" xfId="24561"/>
    <cellStyle name="Note 14 5 2 3 2" xfId="40669"/>
    <cellStyle name="Note 14 5 2 4" xfId="12308"/>
    <cellStyle name="Note 14 5 3" xfId="4430"/>
    <cellStyle name="Note 14 5 3 2" xfId="33566"/>
    <cellStyle name="Note 14 5 3 2 2" xfId="49277"/>
    <cellStyle name="Note 14 5 3 3" xfId="24836"/>
    <cellStyle name="Note 14 5 3 3 2" xfId="40944"/>
    <cellStyle name="Note 14 5 3 4" xfId="16956"/>
    <cellStyle name="Note 14 5 4" xfId="4431"/>
    <cellStyle name="Note 14 5 4 2" xfId="30244"/>
    <cellStyle name="Note 14 5 4 2 2" xfId="46054"/>
    <cellStyle name="Note 14 5 4 3" xfId="22302"/>
    <cellStyle name="Note 14 5 4 3 2" xfId="38509"/>
    <cellStyle name="Note 14 5 4 4" xfId="10283"/>
    <cellStyle name="Note 14 5 5" xfId="28439"/>
    <cellStyle name="Note 14 5 5 2" xfId="44381"/>
    <cellStyle name="Note 14 5 6" xfId="20934"/>
    <cellStyle name="Note 14 5 6 2" xfId="37273"/>
    <cellStyle name="Note 14 5 7" xfId="12447"/>
    <cellStyle name="Note 14 6" xfId="4432"/>
    <cellStyle name="Note 14 6 2" xfId="4433"/>
    <cellStyle name="Note 14 6 2 2" xfId="33457"/>
    <cellStyle name="Note 14 6 2 2 2" xfId="49168"/>
    <cellStyle name="Note 14 6 2 3" xfId="24755"/>
    <cellStyle name="Note 14 6 2 3 2" xfId="40863"/>
    <cellStyle name="Note 14 6 2 4" xfId="17138"/>
    <cellStyle name="Note 14 6 2 5" xfId="16256"/>
    <cellStyle name="Note 14 6 3" xfId="4434"/>
    <cellStyle name="Note 14 6 3 2" xfId="31488"/>
    <cellStyle name="Note 14 6 3 2 2" xfId="47255"/>
    <cellStyle name="Note 14 6 3 3" xfId="23279"/>
    <cellStyle name="Note 14 6 3 3 2" xfId="39443"/>
    <cellStyle name="Note 14 6 3 4" xfId="15356"/>
    <cellStyle name="Note 14 6 3 5" xfId="16425"/>
    <cellStyle name="Note 14 6 4" xfId="26727"/>
    <cellStyle name="Note 14 6 4 2" xfId="42758"/>
    <cellStyle name="Note 14 6 5" xfId="19652"/>
    <cellStyle name="Note 14 6 5 2" xfId="36080"/>
    <cellStyle name="Note 14 6 6" xfId="10955"/>
    <cellStyle name="Note 14 6 7" xfId="16114"/>
    <cellStyle name="Note 14 7" xfId="4435"/>
    <cellStyle name="Note 14 7 2" xfId="30879"/>
    <cellStyle name="Note 14 7 2 2" xfId="46680"/>
    <cellStyle name="Note 14 7 3" xfId="22796"/>
    <cellStyle name="Note 14 7 3 2" xfId="38994"/>
    <cellStyle name="Note 14 7 4" xfId="14145"/>
    <cellStyle name="Note 14 8" xfId="26147"/>
    <cellStyle name="Note 14 8 2" xfId="42221"/>
    <cellStyle name="Note 14 9" xfId="19188"/>
    <cellStyle name="Note 14 9 2" xfId="35659"/>
    <cellStyle name="Note 15" xfId="4436"/>
    <cellStyle name="Note 15 10" xfId="17739"/>
    <cellStyle name="Note 15 2" xfId="4437"/>
    <cellStyle name="Note 15 2 2" xfId="4438"/>
    <cellStyle name="Note 15 2 2 2" xfId="32194"/>
    <cellStyle name="Note 15 2 2 2 2" xfId="47949"/>
    <cellStyle name="Note 15 2 2 3" xfId="23832"/>
    <cellStyle name="Note 15 2 2 3 2" xfId="39984"/>
    <cellStyle name="Note 15 2 2 4" xfId="15995"/>
    <cellStyle name="Note 15 2 2 5" xfId="10060"/>
    <cellStyle name="Note 15 2 3" xfId="4439"/>
    <cellStyle name="Note 15 2 3 2" xfId="33901"/>
    <cellStyle name="Note 15 2 3 2 2" xfId="49612"/>
    <cellStyle name="Note 15 2 3 3" xfId="25081"/>
    <cellStyle name="Note 15 2 3 3 2" xfId="41189"/>
    <cellStyle name="Note 15 2 3 4" xfId="17546"/>
    <cellStyle name="Note 15 2 3 5" xfId="12890"/>
    <cellStyle name="Note 15 2 4" xfId="4440"/>
    <cellStyle name="Note 15 2 4 2" xfId="29215"/>
    <cellStyle name="Note 15 2 4 2 2" xfId="45102"/>
    <cellStyle name="Note 15 2 4 3" xfId="21555"/>
    <cellStyle name="Note 15 2 4 3 2" xfId="37839"/>
    <cellStyle name="Note 15 2 4 4" xfId="13308"/>
    <cellStyle name="Note 15 2 4 5" xfId="16295"/>
    <cellStyle name="Note 15 2 5" xfId="27424"/>
    <cellStyle name="Note 15 2 5 2" xfId="43443"/>
    <cellStyle name="Note 15 2 6" xfId="20199"/>
    <cellStyle name="Note 15 2 6 2" xfId="36615"/>
    <cellStyle name="Note 15 2 7" xfId="11657"/>
    <cellStyle name="Note 15 2 8" xfId="15088"/>
    <cellStyle name="Note 15 3" xfId="4441"/>
    <cellStyle name="Note 15 3 2" xfId="4442"/>
    <cellStyle name="Note 15 3 2 2" xfId="31080"/>
    <cellStyle name="Note 15 3 2 2 2" xfId="46879"/>
    <cellStyle name="Note 15 3 2 3" xfId="22955"/>
    <cellStyle name="Note 15 3 2 3 2" xfId="39151"/>
    <cellStyle name="Note 15 3 2 4" xfId="17949"/>
    <cellStyle name="Note 15 3 3" xfId="4443"/>
    <cellStyle name="Note 15 3 3 2" xfId="33492"/>
    <cellStyle name="Note 15 3 3 2 2" xfId="49203"/>
    <cellStyle name="Note 15 3 3 3" xfId="24780"/>
    <cellStyle name="Note 15 3 3 3 2" xfId="40888"/>
    <cellStyle name="Note 15 3 3 4" xfId="10321"/>
    <cellStyle name="Note 15 3 4" xfId="4444"/>
    <cellStyle name="Note 15 3 4 2" xfId="28628"/>
    <cellStyle name="Note 15 3 4 2 2" xfId="44559"/>
    <cellStyle name="Note 15 3 4 3" xfId="21087"/>
    <cellStyle name="Note 15 3 4 3 2" xfId="37415"/>
    <cellStyle name="Note 15 3 4 4" xfId="13881"/>
    <cellStyle name="Note 15 3 5" xfId="26333"/>
    <cellStyle name="Note 15 3 5 2" xfId="42396"/>
    <cellStyle name="Note 15 3 6" xfId="19338"/>
    <cellStyle name="Note 15 3 6 2" xfId="35798"/>
    <cellStyle name="Note 15 3 7" xfId="14526"/>
    <cellStyle name="Note 15 4" xfId="4445"/>
    <cellStyle name="Note 15 4 2" xfId="4446"/>
    <cellStyle name="Note 15 4 2 2" xfId="32738"/>
    <cellStyle name="Note 15 4 2 2 2" xfId="48450"/>
    <cellStyle name="Note 15 4 2 3" xfId="24255"/>
    <cellStyle name="Note 15 4 2 3 2" xfId="40364"/>
    <cellStyle name="Note 15 4 2 4" xfId="16418"/>
    <cellStyle name="Note 15 4 3" xfId="4447"/>
    <cellStyle name="Note 15 4 3 2" xfId="29743"/>
    <cellStyle name="Note 15 4 3 2 2" xfId="45587"/>
    <cellStyle name="Note 15 4 3 3" xfId="21963"/>
    <cellStyle name="Note 15 4 3 3 2" xfId="38204"/>
    <cellStyle name="Note 15 4 3 4" xfId="17692"/>
    <cellStyle name="Note 15 4 4" xfId="27952"/>
    <cellStyle name="Note 15 4 4 2" xfId="43928"/>
    <cellStyle name="Note 15 4 5" xfId="20607"/>
    <cellStyle name="Note 15 4 5 2" xfId="36980"/>
    <cellStyle name="Note 15 4 6" xfId="11781"/>
    <cellStyle name="Note 15 5" xfId="4448"/>
    <cellStyle name="Note 15 5 2" xfId="4449"/>
    <cellStyle name="Note 15 5 2 2" xfId="33364"/>
    <cellStyle name="Note 15 5 2 2 2" xfId="49075"/>
    <cellStyle name="Note 15 5 2 3" xfId="24686"/>
    <cellStyle name="Note 15 5 2 3 2" xfId="40794"/>
    <cellStyle name="Note 15 5 2 4" xfId="10409"/>
    <cellStyle name="Note 15 5 3" xfId="4450"/>
    <cellStyle name="Note 15 5 3 2" xfId="30903"/>
    <cellStyle name="Note 15 5 3 2 2" xfId="46704"/>
    <cellStyle name="Note 15 5 3 3" xfId="22815"/>
    <cellStyle name="Note 15 5 3 3 2" xfId="39013"/>
    <cellStyle name="Note 15 5 3 4" xfId="14839"/>
    <cellStyle name="Note 15 5 4" xfId="4451"/>
    <cellStyle name="Note 15 5 4 2" xfId="30412"/>
    <cellStyle name="Note 15 5 4 2 2" xfId="46214"/>
    <cellStyle name="Note 15 5 4 3" xfId="22436"/>
    <cellStyle name="Note 15 5 4 3 2" xfId="38635"/>
    <cellStyle name="Note 15 5 4 4" xfId="16318"/>
    <cellStyle name="Note 15 5 5" xfId="28602"/>
    <cellStyle name="Note 15 5 5 2" xfId="44536"/>
    <cellStyle name="Note 15 5 6" xfId="21064"/>
    <cellStyle name="Note 15 5 6 2" xfId="37395"/>
    <cellStyle name="Note 15 5 7" xfId="10897"/>
    <cellStyle name="Note 15 6" xfId="4452"/>
    <cellStyle name="Note 15 6 2" xfId="4453"/>
    <cellStyle name="Note 15 6 2 2" xfId="34652"/>
    <cellStyle name="Note 15 6 2 2 2" xfId="50363"/>
    <cellStyle name="Note 15 6 2 3" xfId="25626"/>
    <cellStyle name="Note 15 6 2 3 2" xfId="41734"/>
    <cellStyle name="Note 15 6 2 4" xfId="18250"/>
    <cellStyle name="Note 15 6 2 5" xfId="35181"/>
    <cellStyle name="Note 15 6 3" xfId="4454"/>
    <cellStyle name="Note 15 6 3 2" xfId="31649"/>
    <cellStyle name="Note 15 6 3 2 2" xfId="47408"/>
    <cellStyle name="Note 15 6 3 3" xfId="23407"/>
    <cellStyle name="Note 15 6 3 3 2" xfId="39563"/>
    <cellStyle name="Note 15 6 3 4" xfId="15505"/>
    <cellStyle name="Note 15 6 3 5" xfId="12378"/>
    <cellStyle name="Note 15 6 4" xfId="26888"/>
    <cellStyle name="Note 15 6 4 2" xfId="42911"/>
    <cellStyle name="Note 15 6 5" xfId="19780"/>
    <cellStyle name="Note 15 6 5 2" xfId="36200"/>
    <cellStyle name="Note 15 6 6" xfId="11161"/>
    <cellStyle name="Note 15 6 7" xfId="17227"/>
    <cellStyle name="Note 15 7" xfId="4455"/>
    <cellStyle name="Note 15 7 2" xfId="31055"/>
    <cellStyle name="Note 15 7 2 2" xfId="46856"/>
    <cellStyle name="Note 15 7 3" xfId="22934"/>
    <cellStyle name="Note 15 7 3 2" xfId="39132"/>
    <cellStyle name="Note 15 7 4" xfId="16842"/>
    <cellStyle name="Note 15 8" xfId="26308"/>
    <cellStyle name="Note 15 8 2" xfId="42374"/>
    <cellStyle name="Note 15 9" xfId="19316"/>
    <cellStyle name="Note 15 9 2" xfId="35779"/>
    <cellStyle name="Note 16" xfId="4456"/>
    <cellStyle name="Note 16 10" xfId="10452"/>
    <cellStyle name="Note 16 2" xfId="4457"/>
    <cellStyle name="Note 16 2 2" xfId="4458"/>
    <cellStyle name="Note 16 2 2 2" xfId="32024"/>
    <cellStyle name="Note 16 2 2 2 2" xfId="47781"/>
    <cellStyle name="Note 16 2 2 3" xfId="23700"/>
    <cellStyle name="Note 16 2 2 3 2" xfId="39854"/>
    <cellStyle name="Note 16 2 2 4" xfId="15843"/>
    <cellStyle name="Note 16 2 2 5" xfId="14723"/>
    <cellStyle name="Note 16 2 3" xfId="4459"/>
    <cellStyle name="Note 16 2 3 2" xfId="34790"/>
    <cellStyle name="Note 16 2 3 2 2" xfId="50501"/>
    <cellStyle name="Note 16 2 3 3" xfId="25734"/>
    <cellStyle name="Note 16 2 3 3 2" xfId="41842"/>
    <cellStyle name="Note 16 2 3 4" xfId="18379"/>
    <cellStyle name="Note 16 2 3 5" xfId="35319"/>
    <cellStyle name="Note 16 2 4" xfId="4460"/>
    <cellStyle name="Note 16 2 4 2" xfId="29046"/>
    <cellStyle name="Note 16 2 4 2 2" xfId="44935"/>
    <cellStyle name="Note 16 2 4 3" xfId="21423"/>
    <cellStyle name="Note 16 2 4 3 2" xfId="37709"/>
    <cellStyle name="Note 16 2 4 4" xfId="13153"/>
    <cellStyle name="Note 16 2 4 5" xfId="15967"/>
    <cellStyle name="Note 16 2 5" xfId="27255"/>
    <cellStyle name="Note 16 2 5 2" xfId="43276"/>
    <cellStyle name="Note 16 2 6" xfId="20067"/>
    <cellStyle name="Note 16 2 6 2" xfId="36485"/>
    <cellStyle name="Note 16 2 7" xfId="11506"/>
    <cellStyle name="Note 16 2 8" xfId="16500"/>
    <cellStyle name="Note 16 3" xfId="4461"/>
    <cellStyle name="Note 16 3 2" xfId="4462"/>
    <cellStyle name="Note 16 3 2 2" xfId="32229"/>
    <cellStyle name="Note 16 3 2 2 2" xfId="47982"/>
    <cellStyle name="Note 16 3 2 3" xfId="23860"/>
    <cellStyle name="Note 16 3 2 3 2" xfId="40010"/>
    <cellStyle name="Note 16 3 2 4" xfId="10272"/>
    <cellStyle name="Note 16 3 3" xfId="4463"/>
    <cellStyle name="Note 16 3 3 2" xfId="34748"/>
    <cellStyle name="Note 16 3 3 2 2" xfId="50459"/>
    <cellStyle name="Note 16 3 3 3" xfId="25701"/>
    <cellStyle name="Note 16 3 3 3 2" xfId="41809"/>
    <cellStyle name="Note 16 3 3 4" xfId="35277"/>
    <cellStyle name="Note 16 3 4" xfId="4464"/>
    <cellStyle name="Note 16 3 4 2" xfId="29243"/>
    <cellStyle name="Note 16 3 4 2 2" xfId="45128"/>
    <cellStyle name="Note 16 3 4 3" xfId="21576"/>
    <cellStyle name="Note 16 3 4 3 2" xfId="37858"/>
    <cellStyle name="Note 16 3 4 4" xfId="13450"/>
    <cellStyle name="Note 16 3 5" xfId="27452"/>
    <cellStyle name="Note 16 3 5 2" xfId="43469"/>
    <cellStyle name="Note 16 3 6" xfId="20220"/>
    <cellStyle name="Note 16 3 6 2" xfId="36634"/>
    <cellStyle name="Note 16 3 7" xfId="16499"/>
    <cellStyle name="Note 16 4" xfId="4465"/>
    <cellStyle name="Note 16 4 2" xfId="4466"/>
    <cellStyle name="Note 16 4 2 2" xfId="32561"/>
    <cellStyle name="Note 16 4 2 2 2" xfId="48286"/>
    <cellStyle name="Note 16 4 2 3" xfId="24114"/>
    <cellStyle name="Note 16 4 2 3 2" xfId="40236"/>
    <cellStyle name="Note 16 4 2 4" xfId="14385"/>
    <cellStyle name="Note 16 4 3" xfId="4467"/>
    <cellStyle name="Note 16 4 3 2" xfId="29566"/>
    <cellStyle name="Note 16 4 3 2 2" xfId="45423"/>
    <cellStyle name="Note 16 4 3 3" xfId="21822"/>
    <cellStyle name="Note 16 4 3 3 2" xfId="38076"/>
    <cellStyle name="Note 16 4 3 4" xfId="13676"/>
    <cellStyle name="Note 16 4 4" xfId="27775"/>
    <cellStyle name="Note 16 4 4 2" xfId="43764"/>
    <cellStyle name="Note 16 4 5" xfId="20466"/>
    <cellStyle name="Note 16 4 5 2" xfId="36852"/>
    <cellStyle name="Note 16 4 6" xfId="14613"/>
    <cellStyle name="Note 16 5" xfId="4468"/>
    <cellStyle name="Note 16 5 2" xfId="4469"/>
    <cellStyle name="Note 16 5 2 2" xfId="33192"/>
    <cellStyle name="Note 16 5 2 2 2" xfId="48903"/>
    <cellStyle name="Note 16 5 2 3" xfId="24551"/>
    <cellStyle name="Note 16 5 2 3 2" xfId="40659"/>
    <cellStyle name="Note 16 5 2 4" xfId="16273"/>
    <cellStyle name="Note 16 5 3" xfId="4470"/>
    <cellStyle name="Note 16 5 3 2" xfId="30904"/>
    <cellStyle name="Note 16 5 3 2 2" xfId="46705"/>
    <cellStyle name="Note 16 5 3 3" xfId="22816"/>
    <cellStyle name="Note 16 5 3 3 2" xfId="39014"/>
    <cellStyle name="Note 16 5 3 4" xfId="15385"/>
    <cellStyle name="Note 16 5 4" xfId="4471"/>
    <cellStyle name="Note 16 5 4 2" xfId="30228"/>
    <cellStyle name="Note 16 5 4 2 2" xfId="46043"/>
    <cellStyle name="Note 16 5 4 3" xfId="22289"/>
    <cellStyle name="Note 16 5 4 3 2" xfId="38501"/>
    <cellStyle name="Note 16 5 4 4" xfId="12800"/>
    <cellStyle name="Note 16 5 5" xfId="28423"/>
    <cellStyle name="Note 16 5 5 2" xfId="44370"/>
    <cellStyle name="Note 16 5 6" xfId="20921"/>
    <cellStyle name="Note 16 5 6 2" xfId="37265"/>
    <cellStyle name="Note 16 5 7" xfId="12210"/>
    <cellStyle name="Note 16 6" xfId="4472"/>
    <cellStyle name="Note 16 6 2" xfId="4473"/>
    <cellStyle name="Note 16 6 2 2" xfId="33941"/>
    <cellStyle name="Note 16 6 2 2 2" xfId="49652"/>
    <cellStyle name="Note 16 6 2 3" xfId="25109"/>
    <cellStyle name="Note 16 6 2 3 2" xfId="41217"/>
    <cellStyle name="Note 16 6 2 4" xfId="17585"/>
    <cellStyle name="Note 16 6 2 5" xfId="12941"/>
    <cellStyle name="Note 16 6 3" xfId="4474"/>
    <cellStyle name="Note 16 6 3 2" xfId="31472"/>
    <cellStyle name="Note 16 6 3 2 2" xfId="47244"/>
    <cellStyle name="Note 16 6 3 3" xfId="23266"/>
    <cellStyle name="Note 16 6 3 3 2" xfId="39435"/>
    <cellStyle name="Note 16 6 3 4" xfId="15341"/>
    <cellStyle name="Note 16 6 3 5" xfId="14010"/>
    <cellStyle name="Note 16 6 4" xfId="26711"/>
    <cellStyle name="Note 16 6 4 2" xfId="42747"/>
    <cellStyle name="Note 16 6 5" xfId="19639"/>
    <cellStyle name="Note 16 6 5 2" xfId="36072"/>
    <cellStyle name="Note 16 6 6" xfId="10940"/>
    <cellStyle name="Note 16 6 7" xfId="17627"/>
    <cellStyle name="Note 16 7" xfId="4475"/>
    <cellStyle name="Note 16 7 2" xfId="30866"/>
    <cellStyle name="Note 16 7 2 2" xfId="46667"/>
    <cellStyle name="Note 16 7 3" xfId="22787"/>
    <cellStyle name="Note 16 7 3 2" xfId="38985"/>
    <cellStyle name="Note 16 7 4" xfId="13719"/>
    <cellStyle name="Note 16 8" xfId="26131"/>
    <cellStyle name="Note 16 8 2" xfId="42210"/>
    <cellStyle name="Note 16 9" xfId="19175"/>
    <cellStyle name="Note 16 9 2" xfId="35651"/>
    <cellStyle name="Note 17" xfId="4476"/>
    <cellStyle name="Note 17 2" xfId="4477"/>
    <cellStyle name="Note 17 2 2" xfId="31082"/>
    <cellStyle name="Note 17 2 2 2" xfId="46881"/>
    <cellStyle name="Note 17 2 3" xfId="22957"/>
    <cellStyle name="Note 17 2 3 2" xfId="39153"/>
    <cellStyle name="Note 17 2 4" xfId="14993"/>
    <cellStyle name="Note 17 2 5" xfId="14298"/>
    <cellStyle name="Note 17 3" xfId="4478"/>
    <cellStyle name="Note 17 3 2" xfId="34662"/>
    <cellStyle name="Note 17 3 2 2" xfId="50373"/>
    <cellStyle name="Note 17 3 3" xfId="25633"/>
    <cellStyle name="Note 17 3 3 2" xfId="41741"/>
    <cellStyle name="Note 17 3 4" xfId="18260"/>
    <cellStyle name="Note 17 3 5" xfId="35191"/>
    <cellStyle name="Note 17 4" xfId="4479"/>
    <cellStyle name="Note 17 4 2" xfId="18596"/>
    <cellStyle name="Note 17 4 2 2" xfId="28630"/>
    <cellStyle name="Note 17 4 2 2 2" xfId="44561"/>
    <cellStyle name="Note 17 4 2 3" xfId="35359"/>
    <cellStyle name="Note 17 4 3" xfId="21089"/>
    <cellStyle name="Note 17 4 3 2" xfId="37417"/>
    <cellStyle name="Note 17 4 4" xfId="12779"/>
    <cellStyle name="Note 17 4 5" xfId="17957"/>
    <cellStyle name="Note 17 5" xfId="26335"/>
    <cellStyle name="Note 17 5 2" xfId="42398"/>
    <cellStyle name="Note 17 6" xfId="19340"/>
    <cellStyle name="Note 17 6 2" xfId="35800"/>
    <cellStyle name="Note 17 7" xfId="10556"/>
    <cellStyle name="Note 17 8" xfId="18071"/>
    <cellStyle name="Note 18" xfId="4480"/>
    <cellStyle name="Note 18 2" xfId="4481"/>
    <cellStyle name="Note 18 2 2" xfId="32907"/>
    <cellStyle name="Note 18 2 2 2" xfId="48618"/>
    <cellStyle name="Note 18 2 3" xfId="24329"/>
    <cellStyle name="Note 18 2 3 2" xfId="40437"/>
    <cellStyle name="Note 18 2 4" xfId="16630"/>
    <cellStyle name="Note 18 2 5" xfId="11141"/>
    <cellStyle name="Note 18 3" xfId="4482"/>
    <cellStyle name="Note 18 3 2" xfId="34613"/>
    <cellStyle name="Note 18 3 2 2" xfId="50324"/>
    <cellStyle name="Note 18 3 3" xfId="25592"/>
    <cellStyle name="Note 18 3 3 2" xfId="41700"/>
    <cellStyle name="Note 18 3 4" xfId="18214"/>
    <cellStyle name="Note 18 3 5" xfId="35142"/>
    <cellStyle name="Note 18 4" xfId="4483"/>
    <cellStyle name="Note 18 4 2" xfId="29936"/>
    <cellStyle name="Note 18 4 2 2" xfId="45759"/>
    <cellStyle name="Note 18 4 3" xfId="22060"/>
    <cellStyle name="Note 18 4 3 2" xfId="38280"/>
    <cellStyle name="Note 18 4 4" xfId="13962"/>
    <cellStyle name="Note 18 4 5" xfId="13891"/>
    <cellStyle name="Note 18 5" xfId="28132"/>
    <cellStyle name="Note 18 5 2" xfId="44087"/>
    <cellStyle name="Note 18 6" xfId="20692"/>
    <cellStyle name="Note 18 6 2" xfId="37044"/>
    <cellStyle name="Note 18 7" xfId="12327"/>
    <cellStyle name="Note 18 8" xfId="12236"/>
    <cellStyle name="Note 19" xfId="4484"/>
    <cellStyle name="Note 19 2" xfId="4485"/>
    <cellStyle name="Note 19 2 2" xfId="32846"/>
    <cellStyle name="Note 19 2 2 2" xfId="48557"/>
    <cellStyle name="Note 19 2 3" xfId="24281"/>
    <cellStyle name="Note 19 2 3 2" xfId="40389"/>
    <cellStyle name="Note 19 2 4" xfId="16572"/>
    <cellStyle name="Note 19 2 5" xfId="15766"/>
    <cellStyle name="Note 19 3" xfId="4486"/>
    <cellStyle name="Note 19 3 2" xfId="29865"/>
    <cellStyle name="Note 19 3 2 2" xfId="45702"/>
    <cellStyle name="Note 19 3 3" xfId="22002"/>
    <cellStyle name="Note 19 3 3 2" xfId="38236"/>
    <cellStyle name="Note 19 3 4" xfId="13895"/>
    <cellStyle name="Note 19 3 5" xfId="15904"/>
    <cellStyle name="Note 19 4" xfId="28062"/>
    <cellStyle name="Note 19 4 2" xfId="44031"/>
    <cellStyle name="Note 19 5" xfId="20635"/>
    <cellStyle name="Note 19 5 2" xfId="37001"/>
    <cellStyle name="Note 19 6" xfId="12260"/>
    <cellStyle name="Note 19 7" xfId="11790"/>
    <cellStyle name="Note 2" xfId="4487"/>
    <cellStyle name="Note 2 10" xfId="4488"/>
    <cellStyle name="Note 2 10 2" xfId="4489"/>
    <cellStyle name="Note 2 10 2 2" xfId="33907"/>
    <cellStyle name="Note 2 10 2 2 2" xfId="49618"/>
    <cellStyle name="Note 2 10 2 3" xfId="25086"/>
    <cellStyle name="Note 2 10 2 3 2" xfId="41194"/>
    <cellStyle name="Note 2 10 2 4" xfId="17552"/>
    <cellStyle name="Note 2 10 2 5" xfId="18294"/>
    <cellStyle name="Note 2 10 3" xfId="4490"/>
    <cellStyle name="Note 2 10 3 2" xfId="31067"/>
    <cellStyle name="Note 2 10 3 2 2" xfId="46868"/>
    <cellStyle name="Note 2 10 3 3" xfId="22943"/>
    <cellStyle name="Note 2 10 3 3 2" xfId="39141"/>
    <cellStyle name="Note 2 10 3 4" xfId="14978"/>
    <cellStyle name="Note 2 10 3 5" xfId="14543"/>
    <cellStyle name="Note 2 10 4" xfId="26320"/>
    <cellStyle name="Note 2 10 4 2" xfId="42385"/>
    <cellStyle name="Note 2 10 5" xfId="19326"/>
    <cellStyle name="Note 2 10 5 2" xfId="35788"/>
    <cellStyle name="Note 2 10 6" xfId="10531"/>
    <cellStyle name="Note 2 10 7" xfId="15983"/>
    <cellStyle name="Note 2 11" xfId="4491"/>
    <cellStyle name="Note 2 11 2" xfId="30475"/>
    <cellStyle name="Note 2 11 2 2" xfId="46276"/>
    <cellStyle name="Note 2 11 3" xfId="22483"/>
    <cellStyle name="Note 2 11 3 2" xfId="38681"/>
    <cellStyle name="Note 2 11 4" xfId="10490"/>
    <cellStyle name="Note 2 12" xfId="4492"/>
    <cellStyle name="Note 2 12 2" xfId="18586"/>
    <cellStyle name="Note 2 12 2 2" xfId="28615"/>
    <cellStyle name="Note 2 12 2 2 2" xfId="44548"/>
    <cellStyle name="Note 2 12 2 3" xfId="35351"/>
    <cellStyle name="Note 2 12 3" xfId="21075"/>
    <cellStyle name="Note 2 12 3 2" xfId="37405"/>
    <cellStyle name="Note 2 12 4" xfId="12764"/>
    <cellStyle name="Note 2 12 5" xfId="15809"/>
    <cellStyle name="Note 2 13" xfId="25773"/>
    <cellStyle name="Note 2 13 2" xfId="41873"/>
    <cellStyle name="Note 2 14" xfId="18891"/>
    <cellStyle name="Note 2 14 2" xfId="35388"/>
    <cellStyle name="Note 2 15" xfId="15265"/>
    <cellStyle name="Note 2 15 2" xfId="55098"/>
    <cellStyle name="Note 2 16" xfId="55099"/>
    <cellStyle name="Note 2 2" xfId="4493"/>
    <cellStyle name="Note 2 2 10" xfId="25819"/>
    <cellStyle name="Note 2 2 10 2" xfId="41906"/>
    <cellStyle name="Note 2 2 11" xfId="18929"/>
    <cellStyle name="Note 2 2 11 2" xfId="35413"/>
    <cellStyle name="Note 2 2 12" xfId="17801"/>
    <cellStyle name="Note 2 2 2" xfId="4494"/>
    <cellStyle name="Note 2 2 2 10" xfId="18982"/>
    <cellStyle name="Note 2 2 2 10 2" xfId="35466"/>
    <cellStyle name="Note 2 2 2 11" xfId="18002"/>
    <cellStyle name="Note 2 2 2 2" xfId="4495"/>
    <cellStyle name="Note 2 2 2 2 2" xfId="4496"/>
    <cellStyle name="Note 2 2 2 2 2 2" xfId="4497"/>
    <cellStyle name="Note 2 2 2 2 2 2 2" xfId="31950"/>
    <cellStyle name="Note 2 2 2 2 2 2 2 2" xfId="47707"/>
    <cellStyle name="Note 2 2 2 2 2 2 3" xfId="23643"/>
    <cellStyle name="Note 2 2 2 2 2 2 3 2" xfId="39797"/>
    <cellStyle name="Note 2 2 2 2 2 2 4" xfId="15771"/>
    <cellStyle name="Note 2 2 2 2 2 3" xfId="4498"/>
    <cellStyle name="Note 2 2 2 2 2 3 2" xfId="33389"/>
    <cellStyle name="Note 2 2 2 2 2 3 2 2" xfId="49100"/>
    <cellStyle name="Note 2 2 2 2 2 3 3" xfId="24705"/>
    <cellStyle name="Note 2 2 2 2 2 3 3 2" xfId="40813"/>
    <cellStyle name="Note 2 2 2 2 2 3 4" xfId="12864"/>
    <cellStyle name="Note 2 2 2 2 2 4" xfId="4499"/>
    <cellStyle name="Note 2 2 2 2 2 4 2" xfId="28972"/>
    <cellStyle name="Note 2 2 2 2 2 4 2 2" xfId="44861"/>
    <cellStyle name="Note 2 2 2 2 2 4 3" xfId="21366"/>
    <cellStyle name="Note 2 2 2 2 2 4 3 2" xfId="37652"/>
    <cellStyle name="Note 2 2 2 2 2 4 4" xfId="15589"/>
    <cellStyle name="Note 2 2 2 2 2 5" xfId="27181"/>
    <cellStyle name="Note 2 2 2 2 2 5 2" xfId="43202"/>
    <cellStyle name="Note 2 2 2 2 2 6" xfId="20010"/>
    <cellStyle name="Note 2 2 2 2 2 6 2" xfId="36428"/>
    <cellStyle name="Note 2 2 2 2 2 7" xfId="17234"/>
    <cellStyle name="Note 2 2 2 2 3" xfId="4500"/>
    <cellStyle name="Note 2 2 2 2 3 2" xfId="4501"/>
    <cellStyle name="Note 2 2 2 2 3 2 2" xfId="32481"/>
    <cellStyle name="Note 2 2 2 2 3 2 2 2" xfId="48213"/>
    <cellStyle name="Note 2 2 2 2 3 2 3" xfId="24050"/>
    <cellStyle name="Note 2 2 2 2 3 2 3 2" xfId="40179"/>
    <cellStyle name="Note 2 2 2 2 3 2 4" xfId="14062"/>
    <cellStyle name="Note 2 2 2 2 3 3" xfId="4502"/>
    <cellStyle name="Note 2 2 2 2 3 3 2" xfId="29486"/>
    <cellStyle name="Note 2 2 2 2 3 3 2 2" xfId="45350"/>
    <cellStyle name="Note 2 2 2 2 3 3 3" xfId="21758"/>
    <cellStyle name="Note 2 2 2 2 3 3 3 2" xfId="38019"/>
    <cellStyle name="Note 2 2 2 2 3 3 4" xfId="12477"/>
    <cellStyle name="Note 2 2 2 2 3 4" xfId="27695"/>
    <cellStyle name="Note 2 2 2 2 3 4 2" xfId="43691"/>
    <cellStyle name="Note 2 2 2 2 3 5" xfId="20402"/>
    <cellStyle name="Note 2 2 2 2 3 5 2" xfId="36795"/>
    <cellStyle name="Note 2 2 2 2 3 6" xfId="13249"/>
    <cellStyle name="Note 2 2 2 2 4" xfId="4503"/>
    <cellStyle name="Note 2 2 2 2 4 2" xfId="4504"/>
    <cellStyle name="Note 2 2 2 2 4 2 2" xfId="33118"/>
    <cellStyle name="Note 2 2 2 2 4 2 2 2" xfId="48829"/>
    <cellStyle name="Note 2 2 2 2 4 2 3" xfId="24493"/>
    <cellStyle name="Note 2 2 2 2 4 2 3 2" xfId="40601"/>
    <cellStyle name="Note 2 2 2 2 4 2 4" xfId="16626"/>
    <cellStyle name="Note 2 2 2 2 4 3" xfId="4505"/>
    <cellStyle name="Note 2 2 2 2 4 3 2" xfId="34203"/>
    <cellStyle name="Note 2 2 2 2 4 3 2 2" xfId="49914"/>
    <cellStyle name="Note 2 2 2 2 4 3 3" xfId="25304"/>
    <cellStyle name="Note 2 2 2 2 4 3 3 2" xfId="41412"/>
    <cellStyle name="Note 2 2 2 2 4 3 4" xfId="9984"/>
    <cellStyle name="Note 2 2 2 2 4 4" xfId="4506"/>
    <cellStyle name="Note 2 2 2 2 4 4 2" xfId="30148"/>
    <cellStyle name="Note 2 2 2 2 4 4 2 2" xfId="45970"/>
    <cellStyle name="Note 2 2 2 2 4 4 3" xfId="22225"/>
    <cellStyle name="Note 2 2 2 2 4 4 3 2" xfId="38444"/>
    <cellStyle name="Note 2 2 2 2 4 4 4" xfId="16473"/>
    <cellStyle name="Note 2 2 2 2 4 5" xfId="28343"/>
    <cellStyle name="Note 2 2 2 2 4 5 2" xfId="44297"/>
    <cellStyle name="Note 2 2 2 2 4 6" xfId="20857"/>
    <cellStyle name="Note 2 2 2 2 4 6 2" xfId="37208"/>
    <cellStyle name="Note 2 2 2 2 4 7" xfId="15133"/>
    <cellStyle name="Note 2 2 2 2 5" xfId="4507"/>
    <cellStyle name="Note 2 2 2 2 5 2" xfId="4508"/>
    <cellStyle name="Note 2 2 2 2 5 2 2" xfId="34732"/>
    <cellStyle name="Note 2 2 2 2 5 2 2 2" xfId="50443"/>
    <cellStyle name="Note 2 2 2 2 5 2 3" xfId="25686"/>
    <cellStyle name="Note 2 2 2 2 5 2 3 2" xfId="41794"/>
    <cellStyle name="Note 2 2 2 2 5 2 4" xfId="35261"/>
    <cellStyle name="Note 2 2 2 2 5 3" xfId="4509"/>
    <cellStyle name="Note 2 2 2 2 5 3 2" xfId="31392"/>
    <cellStyle name="Note 2 2 2 2 5 3 2 2" xfId="47171"/>
    <cellStyle name="Note 2 2 2 2 5 3 3" xfId="23202"/>
    <cellStyle name="Note 2 2 2 2 5 3 3 2" xfId="39378"/>
    <cellStyle name="Note 2 2 2 2 5 3 4" xfId="14897"/>
    <cellStyle name="Note 2 2 2 2 5 4" xfId="26631"/>
    <cellStyle name="Note 2 2 2 2 5 4 2" xfId="42674"/>
    <cellStyle name="Note 2 2 2 2 5 5" xfId="19575"/>
    <cellStyle name="Note 2 2 2 2 5 5 2" xfId="36015"/>
    <cellStyle name="Note 2 2 2 2 5 6" xfId="16126"/>
    <cellStyle name="Note 2 2 2 2 6" xfId="4510"/>
    <cellStyle name="Note 2 2 2 2 6 2" xfId="30791"/>
    <cellStyle name="Note 2 2 2 2 6 2 2" xfId="46592"/>
    <cellStyle name="Note 2 2 2 2 6 3" xfId="22729"/>
    <cellStyle name="Note 2 2 2 2 6 3 2" xfId="38927"/>
    <cellStyle name="Note 2 2 2 2 6 4" xfId="14178"/>
    <cellStyle name="Note 2 2 2 2 7" xfId="26051"/>
    <cellStyle name="Note 2 2 2 2 7 2" xfId="42137"/>
    <cellStyle name="Note 2 2 2 2 8" xfId="19111"/>
    <cellStyle name="Note 2 2 2 2 8 2" xfId="35594"/>
    <cellStyle name="Note 2 2 2 2 9" xfId="17247"/>
    <cellStyle name="Note 2 2 2 3" xfId="4511"/>
    <cellStyle name="Note 2 2 2 3 2" xfId="4512"/>
    <cellStyle name="Note 2 2 2 3 2 2" xfId="4513"/>
    <cellStyle name="Note 2 2 2 3 2 2 2" xfId="32135"/>
    <cellStyle name="Note 2 2 2 3 2 2 2 2" xfId="47890"/>
    <cellStyle name="Note 2 2 2 3 2 2 3" xfId="23786"/>
    <cellStyle name="Note 2 2 2 3 2 2 3 2" xfId="39938"/>
    <cellStyle name="Note 2 2 2 3 2 2 4" xfId="18309"/>
    <cellStyle name="Note 2 2 2 3 2 3" xfId="4514"/>
    <cellStyle name="Note 2 2 2 3 2 3 2" xfId="34809"/>
    <cellStyle name="Note 2 2 2 3 2 3 2 2" xfId="50520"/>
    <cellStyle name="Note 2 2 2 3 2 3 3" xfId="25747"/>
    <cellStyle name="Note 2 2 2 3 2 3 3 2" xfId="41855"/>
    <cellStyle name="Note 2 2 2 3 2 3 4" xfId="35338"/>
    <cellStyle name="Note 2 2 2 3 2 4" xfId="4515"/>
    <cellStyle name="Note 2 2 2 3 2 4 2" xfId="29156"/>
    <cellStyle name="Note 2 2 2 3 2 4 2 2" xfId="45043"/>
    <cellStyle name="Note 2 2 2 3 2 4 3" xfId="21509"/>
    <cellStyle name="Note 2 2 2 3 2 4 3 2" xfId="37793"/>
    <cellStyle name="Note 2 2 2 3 2 4 4" xfId="17529"/>
    <cellStyle name="Note 2 2 2 3 2 5" xfId="27365"/>
    <cellStyle name="Note 2 2 2 3 2 5 2" xfId="43384"/>
    <cellStyle name="Note 2 2 2 3 2 6" xfId="20153"/>
    <cellStyle name="Note 2 2 2 3 2 6 2" xfId="36569"/>
    <cellStyle name="Note 2 2 2 3 2 7" xfId="11357"/>
    <cellStyle name="Note 2 2 2 3 3" xfId="4516"/>
    <cellStyle name="Note 2 2 2 3 3 2" xfId="4517"/>
    <cellStyle name="Note 2 2 2 3 3 2 2" xfId="32679"/>
    <cellStyle name="Note 2 2 2 3 3 2 2 2" xfId="48391"/>
    <cellStyle name="Note 2 2 2 3 3 2 3" xfId="24209"/>
    <cellStyle name="Note 2 2 2 3 3 2 3 2" xfId="40318"/>
    <cellStyle name="Note 2 2 2 3 3 2 4" xfId="13945"/>
    <cellStyle name="Note 2 2 2 3 3 3" xfId="4518"/>
    <cellStyle name="Note 2 2 2 3 3 3 2" xfId="29684"/>
    <cellStyle name="Note 2 2 2 3 3 3 2 2" xfId="45528"/>
    <cellStyle name="Note 2 2 2 3 3 3 3" xfId="21917"/>
    <cellStyle name="Note 2 2 2 3 3 3 3 2" xfId="38158"/>
    <cellStyle name="Note 2 2 2 3 3 3 4" xfId="10165"/>
    <cellStyle name="Note 2 2 2 3 3 4" xfId="27893"/>
    <cellStyle name="Note 2 2 2 3 3 4 2" xfId="43869"/>
    <cellStyle name="Note 2 2 2 3 3 5" xfId="20561"/>
    <cellStyle name="Note 2 2 2 3 3 5 2" xfId="36934"/>
    <cellStyle name="Note 2 2 2 3 3 6" xfId="13424"/>
    <cellStyle name="Note 2 2 2 3 4" xfId="4519"/>
    <cellStyle name="Note 2 2 2 3 4 2" xfId="4520"/>
    <cellStyle name="Note 2 2 2 3 4 2 2" xfId="33305"/>
    <cellStyle name="Note 2 2 2 3 4 2 2 2" xfId="49016"/>
    <cellStyle name="Note 2 2 2 3 4 2 3" xfId="24640"/>
    <cellStyle name="Note 2 2 2 3 4 2 3 2" xfId="40748"/>
    <cellStyle name="Note 2 2 2 3 4 2 4" xfId="10614"/>
    <cellStyle name="Note 2 2 2 3 4 3" xfId="4521"/>
    <cellStyle name="Note 2 2 2 3 4 3 2" xfId="32838"/>
    <cellStyle name="Note 2 2 2 3 4 3 2 2" xfId="48549"/>
    <cellStyle name="Note 2 2 2 3 4 3 3" xfId="24274"/>
    <cellStyle name="Note 2 2 2 3 4 3 3 2" xfId="40382"/>
    <cellStyle name="Note 2 2 2 3 4 3 4" xfId="16810"/>
    <cellStyle name="Note 2 2 2 3 4 4" xfId="4522"/>
    <cellStyle name="Note 2 2 2 3 4 4 2" xfId="30353"/>
    <cellStyle name="Note 2 2 2 3 4 4 2 2" xfId="46155"/>
    <cellStyle name="Note 2 2 2 3 4 4 3" xfId="22390"/>
    <cellStyle name="Note 2 2 2 3 4 4 3 2" xfId="38589"/>
    <cellStyle name="Note 2 2 2 3 4 4 4" xfId="13882"/>
    <cellStyle name="Note 2 2 2 3 4 5" xfId="28543"/>
    <cellStyle name="Note 2 2 2 3 4 5 2" xfId="44477"/>
    <cellStyle name="Note 2 2 2 3 4 6" xfId="21018"/>
    <cellStyle name="Note 2 2 2 3 4 6 2" xfId="37349"/>
    <cellStyle name="Note 2 2 2 3 4 7" xfId="10375"/>
    <cellStyle name="Note 2 2 2 3 5" xfId="4523"/>
    <cellStyle name="Note 2 2 2 3 5 2" xfId="4524"/>
    <cellStyle name="Note 2 2 2 3 5 2 2" xfId="33748"/>
    <cellStyle name="Note 2 2 2 3 5 2 2 2" xfId="49459"/>
    <cellStyle name="Note 2 2 2 3 5 2 3" xfId="24969"/>
    <cellStyle name="Note 2 2 2 3 5 2 3 2" xfId="41077"/>
    <cellStyle name="Note 2 2 2 3 5 2 4" xfId="15862"/>
    <cellStyle name="Note 2 2 2 3 5 3" xfId="4525"/>
    <cellStyle name="Note 2 2 2 3 5 3 2" xfId="31590"/>
    <cellStyle name="Note 2 2 2 3 5 3 2 2" xfId="47349"/>
    <cellStyle name="Note 2 2 2 3 5 3 3" xfId="23361"/>
    <cellStyle name="Note 2 2 2 3 5 3 3 2" xfId="39517"/>
    <cellStyle name="Note 2 2 2 3 5 3 4" xfId="13563"/>
    <cellStyle name="Note 2 2 2 3 5 4" xfId="26829"/>
    <cellStyle name="Note 2 2 2 3 5 4 2" xfId="42852"/>
    <cellStyle name="Note 2 2 2 3 5 5" xfId="19734"/>
    <cellStyle name="Note 2 2 2 3 5 5 2" xfId="36154"/>
    <cellStyle name="Note 2 2 2 3 5 6" xfId="11023"/>
    <cellStyle name="Note 2 2 2 3 6" xfId="4526"/>
    <cellStyle name="Note 2 2 2 3 6 2" xfId="30994"/>
    <cellStyle name="Note 2 2 2 3 6 2 2" xfId="46795"/>
    <cellStyle name="Note 2 2 2 3 6 3" xfId="22886"/>
    <cellStyle name="Note 2 2 2 3 6 3 2" xfId="39084"/>
    <cellStyle name="Note 2 2 2 3 6 4" xfId="11015"/>
    <cellStyle name="Note 2 2 2 3 7" xfId="26249"/>
    <cellStyle name="Note 2 2 2 3 7 2" xfId="42315"/>
    <cellStyle name="Note 2 2 2 3 8" xfId="19270"/>
    <cellStyle name="Note 2 2 2 3 8 2" xfId="35733"/>
    <cellStyle name="Note 2 2 2 3 9" xfId="16138"/>
    <cellStyle name="Note 2 2 2 4" xfId="4527"/>
    <cellStyle name="Note 2 2 2 4 2" xfId="4528"/>
    <cellStyle name="Note 2 2 2 4 2 2" xfId="31786"/>
    <cellStyle name="Note 2 2 2 4 2 2 2" xfId="47543"/>
    <cellStyle name="Note 2 2 2 4 2 3" xfId="23515"/>
    <cellStyle name="Note 2 2 2 4 2 3 2" xfId="39669"/>
    <cellStyle name="Note 2 2 2 4 2 4" xfId="12906"/>
    <cellStyle name="Note 2 2 2 4 3" xfId="4529"/>
    <cellStyle name="Note 2 2 2 4 3 2" xfId="33889"/>
    <cellStyle name="Note 2 2 2 4 3 2 2" xfId="49600"/>
    <cellStyle name="Note 2 2 2 4 3 3" xfId="25074"/>
    <cellStyle name="Note 2 2 2 4 3 3 2" xfId="41182"/>
    <cellStyle name="Note 2 2 2 4 3 4" xfId="17783"/>
    <cellStyle name="Note 2 2 2 4 4" xfId="4530"/>
    <cellStyle name="Note 2 2 2 4 4 2" xfId="28808"/>
    <cellStyle name="Note 2 2 2 4 4 2 2" xfId="44697"/>
    <cellStyle name="Note 2 2 2 4 4 3" xfId="21238"/>
    <cellStyle name="Note 2 2 2 4 4 3 2" xfId="37524"/>
    <cellStyle name="Note 2 2 2 4 4 4" xfId="15451"/>
    <cellStyle name="Note 2 2 2 4 5" xfId="27017"/>
    <cellStyle name="Note 2 2 2 4 5 2" xfId="43038"/>
    <cellStyle name="Note 2 2 2 4 6" xfId="19882"/>
    <cellStyle name="Note 2 2 2 4 6 2" xfId="36300"/>
    <cellStyle name="Note 2 2 2 4 7" xfId="16469"/>
    <cellStyle name="Note 2 2 2 5" xfId="4531"/>
    <cellStyle name="Note 2 2 2 5 2" xfId="4532"/>
    <cellStyle name="Note 2 2 2 5 2 2" xfId="32340"/>
    <cellStyle name="Note 2 2 2 5 2 2 2" xfId="48073"/>
    <cellStyle name="Note 2 2 2 5 2 3" xfId="23945"/>
    <cellStyle name="Note 2 2 2 5 2 3 2" xfId="40075"/>
    <cellStyle name="Note 2 2 2 5 2 4" xfId="9809"/>
    <cellStyle name="Note 2 2 2 5 3" xfId="4533"/>
    <cellStyle name="Note 2 2 2 5 3 2" xfId="29345"/>
    <cellStyle name="Note 2 2 2 5 3 2 2" xfId="45210"/>
    <cellStyle name="Note 2 2 2 5 3 3" xfId="21653"/>
    <cellStyle name="Note 2 2 2 5 3 3 2" xfId="37915"/>
    <cellStyle name="Note 2 2 2 5 3 4" xfId="16866"/>
    <cellStyle name="Note 2 2 2 5 4" xfId="27554"/>
    <cellStyle name="Note 2 2 2 5 4 2" xfId="43551"/>
    <cellStyle name="Note 2 2 2 5 5" xfId="20297"/>
    <cellStyle name="Note 2 2 2 5 5 2" xfId="36691"/>
    <cellStyle name="Note 2 2 2 5 6" xfId="14615"/>
    <cellStyle name="Note 2 2 2 6" xfId="4534"/>
    <cellStyle name="Note 2 2 2 6 2" xfId="4535"/>
    <cellStyle name="Note 2 2 2 6 2 2" xfId="32953"/>
    <cellStyle name="Note 2 2 2 6 2 2 2" xfId="48664"/>
    <cellStyle name="Note 2 2 2 6 2 3" xfId="24365"/>
    <cellStyle name="Note 2 2 2 6 2 3 2" xfId="40473"/>
    <cellStyle name="Note 2 2 2 6 2 4" xfId="14283"/>
    <cellStyle name="Note 2 2 2 6 3" xfId="4536"/>
    <cellStyle name="Note 2 2 2 6 3 2" xfId="34427"/>
    <cellStyle name="Note 2 2 2 6 3 2 2" xfId="50138"/>
    <cellStyle name="Note 2 2 2 6 3 3" xfId="25465"/>
    <cellStyle name="Note 2 2 2 6 3 3 2" xfId="41573"/>
    <cellStyle name="Note 2 2 2 6 3 4" xfId="34956"/>
    <cellStyle name="Note 2 2 2 6 4" xfId="4537"/>
    <cellStyle name="Note 2 2 2 6 4 2" xfId="29983"/>
    <cellStyle name="Note 2 2 2 6 4 2 2" xfId="45806"/>
    <cellStyle name="Note 2 2 2 6 4 3" xfId="22096"/>
    <cellStyle name="Note 2 2 2 6 4 3 2" xfId="38316"/>
    <cellStyle name="Note 2 2 2 6 4 4" xfId="14572"/>
    <cellStyle name="Note 2 2 2 6 5" xfId="28178"/>
    <cellStyle name="Note 2 2 2 6 5 2" xfId="44133"/>
    <cellStyle name="Note 2 2 2 6 6" xfId="20728"/>
    <cellStyle name="Note 2 2 2 6 6 2" xfId="37080"/>
    <cellStyle name="Note 2 2 2 6 7" xfId="9908"/>
    <cellStyle name="Note 2 2 2 7" xfId="4538"/>
    <cellStyle name="Note 2 2 2 7 2" xfId="4539"/>
    <cellStyle name="Note 2 2 2 7 2 2" xfId="34023"/>
    <cellStyle name="Note 2 2 2 7 2 2 2" xfId="49734"/>
    <cellStyle name="Note 2 2 2 7 2 3" xfId="25172"/>
    <cellStyle name="Note 2 2 2 7 2 3 2" xfId="41280"/>
    <cellStyle name="Note 2 2 2 7 2 4" xfId="10287"/>
    <cellStyle name="Note 2 2 2 7 3" xfId="4540"/>
    <cellStyle name="Note 2 2 2 7 3 2" xfId="31227"/>
    <cellStyle name="Note 2 2 2 7 3 2 2" xfId="47007"/>
    <cellStyle name="Note 2 2 2 7 3 3" xfId="23073"/>
    <cellStyle name="Note 2 2 2 7 3 3 2" xfId="39250"/>
    <cellStyle name="Note 2 2 2 7 3 4" xfId="18120"/>
    <cellStyle name="Note 2 2 2 7 4" xfId="26466"/>
    <cellStyle name="Note 2 2 2 7 4 2" xfId="42510"/>
    <cellStyle name="Note 2 2 2 7 5" xfId="19446"/>
    <cellStyle name="Note 2 2 2 7 5 2" xfId="35887"/>
    <cellStyle name="Note 2 2 2 7 6" xfId="10422"/>
    <cellStyle name="Note 2 2 2 8" xfId="4541"/>
    <cellStyle name="Note 2 2 2 8 2" xfId="30625"/>
    <cellStyle name="Note 2 2 2 8 2 2" xfId="46426"/>
    <cellStyle name="Note 2 2 2 8 3" xfId="22599"/>
    <cellStyle name="Note 2 2 2 8 3 2" xfId="38797"/>
    <cellStyle name="Note 2 2 2 8 4" xfId="16284"/>
    <cellStyle name="Note 2 2 2 9" xfId="25886"/>
    <cellStyle name="Note 2 2 2 9 2" xfId="41973"/>
    <cellStyle name="Note 2 2 3" xfId="4542"/>
    <cellStyle name="Note 2 2 3 2" xfId="4543"/>
    <cellStyle name="Note 2 2 3 2 2" xfId="4544"/>
    <cellStyle name="Note 2 2 3 2 2 2" xfId="31883"/>
    <cellStyle name="Note 2 2 3 2 2 2 2" xfId="47640"/>
    <cellStyle name="Note 2 2 3 2 2 3" xfId="23590"/>
    <cellStyle name="Note 2 2 3 2 2 3 2" xfId="39744"/>
    <cellStyle name="Note 2 2 3 2 2 4" xfId="16907"/>
    <cellStyle name="Note 2 2 3 2 3" xfId="4545"/>
    <cellStyle name="Note 2 2 3 2 3 2" xfId="34031"/>
    <cellStyle name="Note 2 2 3 2 3 2 2" xfId="49742"/>
    <cellStyle name="Note 2 2 3 2 3 3" xfId="25179"/>
    <cellStyle name="Note 2 2 3 2 3 3 2" xfId="41287"/>
    <cellStyle name="Note 2 2 3 2 3 4" xfId="12157"/>
    <cellStyle name="Note 2 2 3 2 4" xfId="4546"/>
    <cellStyle name="Note 2 2 3 2 4 2" xfId="28905"/>
    <cellStyle name="Note 2 2 3 2 4 2 2" xfId="44794"/>
    <cellStyle name="Note 2 2 3 2 4 3" xfId="21313"/>
    <cellStyle name="Note 2 2 3 2 4 3 2" xfId="37599"/>
    <cellStyle name="Note 2 2 3 2 4 4" xfId="17288"/>
    <cellStyle name="Note 2 2 3 2 5" xfId="27114"/>
    <cellStyle name="Note 2 2 3 2 5 2" xfId="43135"/>
    <cellStyle name="Note 2 2 3 2 6" xfId="19957"/>
    <cellStyle name="Note 2 2 3 2 6 2" xfId="36375"/>
    <cellStyle name="Note 2 2 3 2 7" xfId="12600"/>
    <cellStyle name="Note 2 2 3 3" xfId="4547"/>
    <cellStyle name="Note 2 2 3 3 2" xfId="4548"/>
    <cellStyle name="Note 2 2 3 3 2 2" xfId="32414"/>
    <cellStyle name="Note 2 2 3 3 2 2 2" xfId="48146"/>
    <cellStyle name="Note 2 2 3 3 2 3" xfId="23997"/>
    <cellStyle name="Note 2 2 3 3 2 3 2" xfId="40126"/>
    <cellStyle name="Note 2 2 3 3 2 4" xfId="16313"/>
    <cellStyle name="Note 2 2 3 3 3" xfId="4549"/>
    <cellStyle name="Note 2 2 3 3 3 2" xfId="29419"/>
    <cellStyle name="Note 2 2 3 3 3 2 2" xfId="45283"/>
    <cellStyle name="Note 2 2 3 3 3 3" xfId="21705"/>
    <cellStyle name="Note 2 2 3 3 3 3 2" xfId="37966"/>
    <cellStyle name="Note 2 2 3 3 3 4" xfId="14321"/>
    <cellStyle name="Note 2 2 3 3 4" xfId="27628"/>
    <cellStyle name="Note 2 2 3 3 4 2" xfId="43624"/>
    <cellStyle name="Note 2 2 3 3 5" xfId="20349"/>
    <cellStyle name="Note 2 2 3 3 5 2" xfId="36742"/>
    <cellStyle name="Note 2 2 3 3 6" xfId="10981"/>
    <cellStyle name="Note 2 2 3 4" xfId="4550"/>
    <cellStyle name="Note 2 2 3 4 2" xfId="4551"/>
    <cellStyle name="Note 2 2 3 4 2 2" xfId="33051"/>
    <cellStyle name="Note 2 2 3 4 2 2 2" xfId="48762"/>
    <cellStyle name="Note 2 2 3 4 2 3" xfId="24440"/>
    <cellStyle name="Note 2 2 3 4 2 3 2" xfId="40548"/>
    <cellStyle name="Note 2 2 3 4 2 4" xfId="10337"/>
    <cellStyle name="Note 2 2 3 4 3" xfId="4552"/>
    <cellStyle name="Note 2 2 3 4 3 2" xfId="33903"/>
    <cellStyle name="Note 2 2 3 4 3 2 2" xfId="49614"/>
    <cellStyle name="Note 2 2 3 4 3 3" xfId="25083"/>
    <cellStyle name="Note 2 2 3 4 3 3 2" xfId="41191"/>
    <cellStyle name="Note 2 2 3 4 3 4" xfId="15581"/>
    <cellStyle name="Note 2 2 3 4 4" xfId="4553"/>
    <cellStyle name="Note 2 2 3 4 4 2" xfId="30081"/>
    <cellStyle name="Note 2 2 3 4 4 2 2" xfId="45903"/>
    <cellStyle name="Note 2 2 3 4 4 3" xfId="22172"/>
    <cellStyle name="Note 2 2 3 4 4 3 2" xfId="38391"/>
    <cellStyle name="Note 2 2 3 4 4 4" xfId="10716"/>
    <cellStyle name="Note 2 2 3 4 5" xfId="28276"/>
    <cellStyle name="Note 2 2 3 4 5 2" xfId="44230"/>
    <cellStyle name="Note 2 2 3 4 6" xfId="20804"/>
    <cellStyle name="Note 2 2 3 4 6 2" xfId="37155"/>
    <cellStyle name="Note 2 2 3 4 7" xfId="12186"/>
    <cellStyle name="Note 2 2 3 5" xfId="4554"/>
    <cellStyle name="Note 2 2 3 5 2" xfId="4555"/>
    <cellStyle name="Note 2 2 3 5 2 2" xfId="33374"/>
    <cellStyle name="Note 2 2 3 5 2 2 2" xfId="49085"/>
    <cellStyle name="Note 2 2 3 5 2 3" xfId="24694"/>
    <cellStyle name="Note 2 2 3 5 2 3 2" xfId="40802"/>
    <cellStyle name="Note 2 2 3 5 2 4" xfId="16227"/>
    <cellStyle name="Note 2 2 3 5 3" xfId="4556"/>
    <cellStyle name="Note 2 2 3 5 3 2" xfId="31325"/>
    <cellStyle name="Note 2 2 3 5 3 2 2" xfId="47104"/>
    <cellStyle name="Note 2 2 3 5 3 3" xfId="23149"/>
    <cellStyle name="Note 2 2 3 5 3 3 2" xfId="39325"/>
    <cellStyle name="Note 2 2 3 5 3 4" xfId="15814"/>
    <cellStyle name="Note 2 2 3 5 4" xfId="26564"/>
    <cellStyle name="Note 2 2 3 5 4 2" xfId="42607"/>
    <cellStyle name="Note 2 2 3 5 5" xfId="19522"/>
    <cellStyle name="Note 2 2 3 5 5 2" xfId="35962"/>
    <cellStyle name="Note 2 2 3 5 6" xfId="12532"/>
    <cellStyle name="Note 2 2 3 6" xfId="4557"/>
    <cellStyle name="Note 2 2 3 6 2" xfId="30724"/>
    <cellStyle name="Note 2 2 3 6 2 2" xfId="46525"/>
    <cellStyle name="Note 2 2 3 6 3" xfId="22676"/>
    <cellStyle name="Note 2 2 3 6 3 2" xfId="38874"/>
    <cellStyle name="Note 2 2 3 6 4" xfId="12898"/>
    <cellStyle name="Note 2 2 3 7" xfId="25984"/>
    <cellStyle name="Note 2 2 3 7 2" xfId="42070"/>
    <cellStyle name="Note 2 2 3 8" xfId="19058"/>
    <cellStyle name="Note 2 2 3 8 2" xfId="35541"/>
    <cellStyle name="Note 2 2 3 9" xfId="14279"/>
    <cellStyle name="Note 2 2 4" xfId="4558"/>
    <cellStyle name="Note 2 2 4 2" xfId="4559"/>
    <cellStyle name="Note 2 2 4 2 2" xfId="4560"/>
    <cellStyle name="Note 2 2 4 2 2 2" xfId="32063"/>
    <cellStyle name="Note 2 2 4 2 2 2 2" xfId="47820"/>
    <cellStyle name="Note 2 2 4 2 2 3" xfId="23730"/>
    <cellStyle name="Note 2 2 4 2 2 3 2" xfId="39884"/>
    <cellStyle name="Note 2 2 4 2 2 4" xfId="14388"/>
    <cellStyle name="Note 2 2 4 2 3" xfId="4561"/>
    <cellStyle name="Note 2 2 4 2 3 2" xfId="33658"/>
    <cellStyle name="Note 2 2 4 2 3 2 2" xfId="49369"/>
    <cellStyle name="Note 2 2 4 2 3 3" xfId="24907"/>
    <cellStyle name="Note 2 2 4 2 3 3 2" xfId="41015"/>
    <cellStyle name="Note 2 2 4 2 3 4" xfId="13618"/>
    <cellStyle name="Note 2 2 4 2 4" xfId="4562"/>
    <cellStyle name="Note 2 2 4 2 4 2" xfId="29085"/>
    <cellStyle name="Note 2 2 4 2 4 2 2" xfId="44974"/>
    <cellStyle name="Note 2 2 4 2 4 3" xfId="21453"/>
    <cellStyle name="Note 2 2 4 2 4 3 2" xfId="37739"/>
    <cellStyle name="Note 2 2 4 2 4 4" xfId="11731"/>
    <cellStyle name="Note 2 2 4 2 5" xfId="27294"/>
    <cellStyle name="Note 2 2 4 2 5 2" xfId="43315"/>
    <cellStyle name="Note 2 2 4 2 6" xfId="20097"/>
    <cellStyle name="Note 2 2 4 2 6 2" xfId="36515"/>
    <cellStyle name="Note 2 2 4 2 7" xfId="17090"/>
    <cellStyle name="Note 2 2 4 3" xfId="4563"/>
    <cellStyle name="Note 2 2 4 3 2" xfId="4564"/>
    <cellStyle name="Note 2 2 4 3 2 2" xfId="32612"/>
    <cellStyle name="Note 2 2 4 3 2 2 2" xfId="48324"/>
    <cellStyle name="Note 2 2 4 3 2 3" xfId="24156"/>
    <cellStyle name="Note 2 2 4 3 2 3 2" xfId="40265"/>
    <cellStyle name="Note 2 2 4 3 2 4" xfId="15854"/>
    <cellStyle name="Note 2 2 4 3 3" xfId="4565"/>
    <cellStyle name="Note 2 2 4 3 3 2" xfId="29617"/>
    <cellStyle name="Note 2 2 4 3 3 2 2" xfId="45461"/>
    <cellStyle name="Note 2 2 4 3 3 3" xfId="21864"/>
    <cellStyle name="Note 2 2 4 3 3 3 2" xfId="38105"/>
    <cellStyle name="Note 2 2 4 3 3 4" xfId="17920"/>
    <cellStyle name="Note 2 2 4 3 4" xfId="27826"/>
    <cellStyle name="Note 2 2 4 3 4 2" xfId="43802"/>
    <cellStyle name="Note 2 2 4 3 5" xfId="20508"/>
    <cellStyle name="Note 2 2 4 3 5 2" xfId="36881"/>
    <cellStyle name="Note 2 2 4 3 6" xfId="17095"/>
    <cellStyle name="Note 2 2 4 4" xfId="4566"/>
    <cellStyle name="Note 2 2 4 4 2" xfId="4567"/>
    <cellStyle name="Note 2 2 4 4 2 2" xfId="33236"/>
    <cellStyle name="Note 2 2 4 4 2 2 2" xfId="48947"/>
    <cellStyle name="Note 2 2 4 4 2 3" xfId="24585"/>
    <cellStyle name="Note 2 2 4 4 2 3 2" xfId="40693"/>
    <cellStyle name="Note 2 2 4 4 2 4" xfId="11869"/>
    <cellStyle name="Note 2 2 4 4 3" xfId="4568"/>
    <cellStyle name="Note 2 2 4 4 3 2" xfId="33839"/>
    <cellStyle name="Note 2 2 4 4 3 2 2" xfId="49550"/>
    <cellStyle name="Note 2 2 4 4 3 3" xfId="25035"/>
    <cellStyle name="Note 2 2 4 4 3 3 2" xfId="41143"/>
    <cellStyle name="Note 2 2 4 4 3 4" xfId="10789"/>
    <cellStyle name="Note 2 2 4 4 4" xfId="4569"/>
    <cellStyle name="Note 2 2 4 4 4 2" xfId="30281"/>
    <cellStyle name="Note 2 2 4 4 4 2 2" xfId="46083"/>
    <cellStyle name="Note 2 2 4 4 4 3" xfId="22333"/>
    <cellStyle name="Note 2 2 4 4 4 3 2" xfId="38532"/>
    <cellStyle name="Note 2 2 4 4 4 4" xfId="16338"/>
    <cellStyle name="Note 2 2 4 4 5" xfId="28474"/>
    <cellStyle name="Note 2 2 4 4 5 2" xfId="44408"/>
    <cellStyle name="Note 2 2 4 4 6" xfId="20963"/>
    <cellStyle name="Note 2 2 4 4 6 2" xfId="37294"/>
    <cellStyle name="Note 2 2 4 4 7" xfId="12693"/>
    <cellStyle name="Note 2 2 4 5" xfId="4570"/>
    <cellStyle name="Note 2 2 4 5 2" xfId="4571"/>
    <cellStyle name="Note 2 2 4 5 2 2" xfId="33971"/>
    <cellStyle name="Note 2 2 4 5 2 2 2" xfId="49682"/>
    <cellStyle name="Note 2 2 4 5 2 3" xfId="25133"/>
    <cellStyle name="Note 2 2 4 5 2 3 2" xfId="41241"/>
    <cellStyle name="Note 2 2 4 5 2 4" xfId="11926"/>
    <cellStyle name="Note 2 2 4 5 3" xfId="4572"/>
    <cellStyle name="Note 2 2 4 5 3 2" xfId="31523"/>
    <cellStyle name="Note 2 2 4 5 3 2 2" xfId="47282"/>
    <cellStyle name="Note 2 2 4 5 3 3" xfId="23308"/>
    <cellStyle name="Note 2 2 4 5 3 3 2" xfId="39464"/>
    <cellStyle name="Note 2 2 4 5 3 4" xfId="11237"/>
    <cellStyle name="Note 2 2 4 5 4" xfId="26762"/>
    <cellStyle name="Note 2 2 4 5 4 2" xfId="42785"/>
    <cellStyle name="Note 2 2 4 5 5" xfId="19681"/>
    <cellStyle name="Note 2 2 4 5 5 2" xfId="36101"/>
    <cellStyle name="Note 2 2 4 5 6" xfId="14836"/>
    <cellStyle name="Note 2 2 4 6" xfId="4573"/>
    <cellStyle name="Note 2 2 4 6 2" xfId="30915"/>
    <cellStyle name="Note 2 2 4 6 2 2" xfId="46716"/>
    <cellStyle name="Note 2 2 4 6 3" xfId="22825"/>
    <cellStyle name="Note 2 2 4 6 3 2" xfId="39023"/>
    <cellStyle name="Note 2 2 4 6 4" xfId="17094"/>
    <cellStyle name="Note 2 2 4 7" xfId="26182"/>
    <cellStyle name="Note 2 2 4 7 2" xfId="42248"/>
    <cellStyle name="Note 2 2 4 8" xfId="19217"/>
    <cellStyle name="Note 2 2 4 8 2" xfId="35680"/>
    <cellStyle name="Note 2 2 4 9" xfId="12398"/>
    <cellStyle name="Note 2 2 5" xfId="4574"/>
    <cellStyle name="Note 2 2 5 2" xfId="4575"/>
    <cellStyle name="Note 2 2 5 2 2" xfId="31717"/>
    <cellStyle name="Note 2 2 5 2 2 2" xfId="47474"/>
    <cellStyle name="Note 2 2 5 2 3" xfId="23460"/>
    <cellStyle name="Note 2 2 5 2 3 2" xfId="39614"/>
    <cellStyle name="Note 2 2 5 2 4" xfId="11507"/>
    <cellStyle name="Note 2 2 5 3" xfId="4576"/>
    <cellStyle name="Note 2 2 5 3 2" xfId="34256"/>
    <cellStyle name="Note 2 2 5 3 2 2" xfId="49967"/>
    <cellStyle name="Note 2 2 5 3 3" xfId="25343"/>
    <cellStyle name="Note 2 2 5 3 3 2" xfId="41451"/>
    <cellStyle name="Note 2 2 5 3 4" xfId="10009"/>
    <cellStyle name="Note 2 2 5 4" xfId="4577"/>
    <cellStyle name="Note 2 2 5 4 2" xfId="28739"/>
    <cellStyle name="Note 2 2 5 4 2 2" xfId="44628"/>
    <cellStyle name="Note 2 2 5 4 3" xfId="21183"/>
    <cellStyle name="Note 2 2 5 4 3 2" xfId="37469"/>
    <cellStyle name="Note 2 2 5 4 4" xfId="17891"/>
    <cellStyle name="Note 2 2 5 5" xfId="26948"/>
    <cellStyle name="Note 2 2 5 5 2" xfId="42969"/>
    <cellStyle name="Note 2 2 5 6" xfId="19827"/>
    <cellStyle name="Note 2 2 5 6 2" xfId="36245"/>
    <cellStyle name="Note 2 2 5 7" xfId="18168"/>
    <cellStyle name="Note 2 2 6" xfId="4578"/>
    <cellStyle name="Note 2 2 6 2" xfId="4579"/>
    <cellStyle name="Note 2 2 6 2 2" xfId="32300"/>
    <cellStyle name="Note 2 2 6 2 2 2" xfId="48033"/>
    <cellStyle name="Note 2 2 6 2 3" xfId="23919"/>
    <cellStyle name="Note 2 2 6 2 3 2" xfId="40049"/>
    <cellStyle name="Note 2 2 6 2 4" xfId="10360"/>
    <cellStyle name="Note 2 2 6 3" xfId="4580"/>
    <cellStyle name="Note 2 2 6 3 2" xfId="29305"/>
    <cellStyle name="Note 2 2 6 3 2 2" xfId="45170"/>
    <cellStyle name="Note 2 2 6 3 3" xfId="21627"/>
    <cellStyle name="Note 2 2 6 3 3 2" xfId="37889"/>
    <cellStyle name="Note 2 2 6 3 4" xfId="11900"/>
    <cellStyle name="Note 2 2 6 4" xfId="27514"/>
    <cellStyle name="Note 2 2 6 4 2" xfId="43511"/>
    <cellStyle name="Note 2 2 6 5" xfId="20271"/>
    <cellStyle name="Note 2 2 6 5 2" xfId="36665"/>
    <cellStyle name="Note 2 2 6 6" xfId="14858"/>
    <cellStyle name="Note 2 2 7" xfId="4581"/>
    <cellStyle name="Note 2 2 7 2" xfId="4582"/>
    <cellStyle name="Note 2 2 7 2 2" xfId="32884"/>
    <cellStyle name="Note 2 2 7 2 2 2" xfId="48595"/>
    <cellStyle name="Note 2 2 7 2 3" xfId="24311"/>
    <cellStyle name="Note 2 2 7 2 3 2" xfId="40419"/>
    <cellStyle name="Note 2 2 7 2 4" xfId="13515"/>
    <cellStyle name="Note 2 2 7 3" xfId="4583"/>
    <cellStyle name="Note 2 2 7 3 2" xfId="34439"/>
    <cellStyle name="Note 2 2 7 3 2 2" xfId="50150"/>
    <cellStyle name="Note 2 2 7 3 3" xfId="25472"/>
    <cellStyle name="Note 2 2 7 3 3 2" xfId="41580"/>
    <cellStyle name="Note 2 2 7 3 4" xfId="34968"/>
    <cellStyle name="Note 2 2 7 4" xfId="4584"/>
    <cellStyle name="Note 2 2 7 4 2" xfId="29913"/>
    <cellStyle name="Note 2 2 7 4 2 2" xfId="45736"/>
    <cellStyle name="Note 2 2 7 4 3" xfId="22042"/>
    <cellStyle name="Note 2 2 7 4 3 2" xfId="38262"/>
    <cellStyle name="Note 2 2 7 4 4" xfId="10463"/>
    <cellStyle name="Note 2 2 7 5" xfId="28109"/>
    <cellStyle name="Note 2 2 7 5 2" xfId="44064"/>
    <cellStyle name="Note 2 2 7 6" xfId="20674"/>
    <cellStyle name="Note 2 2 7 6 2" xfId="37026"/>
    <cellStyle name="Note 2 2 7 7" xfId="17959"/>
    <cellStyle name="Note 2 2 8" xfId="4585"/>
    <cellStyle name="Note 2 2 8 2" xfId="4586"/>
    <cellStyle name="Note 2 2 8 2 2" xfId="34494"/>
    <cellStyle name="Note 2 2 8 2 2 2" xfId="50205"/>
    <cellStyle name="Note 2 2 8 2 3" xfId="25513"/>
    <cellStyle name="Note 2 2 8 2 3 2" xfId="41621"/>
    <cellStyle name="Note 2 2 8 2 4" xfId="35023"/>
    <cellStyle name="Note 2 2 8 3" xfId="4587"/>
    <cellStyle name="Note 2 2 8 3 2" xfId="31160"/>
    <cellStyle name="Note 2 2 8 3 2 2" xfId="46940"/>
    <cellStyle name="Note 2 2 8 3 3" xfId="23020"/>
    <cellStyle name="Note 2 2 8 3 3 2" xfId="39197"/>
    <cellStyle name="Note 2 2 8 3 4" xfId="16627"/>
    <cellStyle name="Note 2 2 8 4" xfId="26399"/>
    <cellStyle name="Note 2 2 8 4 2" xfId="42443"/>
    <cellStyle name="Note 2 2 8 5" xfId="19393"/>
    <cellStyle name="Note 2 2 8 5 2" xfId="35834"/>
    <cellStyle name="Note 2 2 8 6" xfId="10648"/>
    <cellStyle name="Note 2 2 9" xfId="4588"/>
    <cellStyle name="Note 2 2 9 2" xfId="30544"/>
    <cellStyle name="Note 2 2 9 2 2" xfId="46345"/>
    <cellStyle name="Note 2 2 9 3" xfId="22536"/>
    <cellStyle name="Note 2 2 9 3 2" xfId="38734"/>
    <cellStyle name="Note 2 2 9 4" xfId="13382"/>
    <cellStyle name="Note 2 3" xfId="4589"/>
    <cellStyle name="Note 2 3 10" xfId="18968"/>
    <cellStyle name="Note 2 3 10 2" xfId="35452"/>
    <cellStyle name="Note 2 3 11" xfId="16280"/>
    <cellStyle name="Note 2 3 2" xfId="4590"/>
    <cellStyle name="Note 2 3 2 2" xfId="4591"/>
    <cellStyle name="Note 2 3 2 2 2" xfId="4592"/>
    <cellStyle name="Note 2 3 2 2 2 2" xfId="31932"/>
    <cellStyle name="Note 2 3 2 2 2 2 2" xfId="47689"/>
    <cellStyle name="Note 2 3 2 2 2 3" xfId="23629"/>
    <cellStyle name="Note 2 3 2 2 2 3 2" xfId="39783"/>
    <cellStyle name="Note 2 3 2 2 2 4" xfId="13250"/>
    <cellStyle name="Note 2 3 2 2 3" xfId="4593"/>
    <cellStyle name="Note 2 3 2 2 3 2" xfId="33456"/>
    <cellStyle name="Note 2 3 2 2 3 2 2" xfId="49167"/>
    <cellStyle name="Note 2 3 2 2 3 3" xfId="24754"/>
    <cellStyle name="Note 2 3 2 2 3 3 2" xfId="40862"/>
    <cellStyle name="Note 2 3 2 2 3 4" xfId="14457"/>
    <cellStyle name="Note 2 3 2 2 4" xfId="4594"/>
    <cellStyle name="Note 2 3 2 2 4 2" xfId="28954"/>
    <cellStyle name="Note 2 3 2 2 4 2 2" xfId="44843"/>
    <cellStyle name="Note 2 3 2 2 4 3" xfId="21352"/>
    <cellStyle name="Note 2 3 2 2 4 3 2" xfId="37638"/>
    <cellStyle name="Note 2 3 2 2 4 4" xfId="18078"/>
    <cellStyle name="Note 2 3 2 2 5" xfId="27163"/>
    <cellStyle name="Note 2 3 2 2 5 2" xfId="43184"/>
    <cellStyle name="Note 2 3 2 2 6" xfId="19996"/>
    <cellStyle name="Note 2 3 2 2 6 2" xfId="36414"/>
    <cellStyle name="Note 2 3 2 2 7" xfId="11182"/>
    <cellStyle name="Note 2 3 2 3" xfId="4595"/>
    <cellStyle name="Note 2 3 2 3 2" xfId="4596"/>
    <cellStyle name="Note 2 3 2 3 2 2" xfId="32463"/>
    <cellStyle name="Note 2 3 2 3 2 2 2" xfId="48195"/>
    <cellStyle name="Note 2 3 2 3 2 3" xfId="24036"/>
    <cellStyle name="Note 2 3 2 3 2 3 2" xfId="40165"/>
    <cellStyle name="Note 2 3 2 3 2 4" xfId="10244"/>
    <cellStyle name="Note 2 3 2 3 3" xfId="4597"/>
    <cellStyle name="Note 2 3 2 3 3 2" xfId="29468"/>
    <cellStyle name="Note 2 3 2 3 3 2 2" xfId="45332"/>
    <cellStyle name="Note 2 3 2 3 3 3" xfId="21744"/>
    <cellStyle name="Note 2 3 2 3 3 3 2" xfId="38005"/>
    <cellStyle name="Note 2 3 2 3 3 4" xfId="17176"/>
    <cellStyle name="Note 2 3 2 3 4" xfId="27677"/>
    <cellStyle name="Note 2 3 2 3 4 2" xfId="43673"/>
    <cellStyle name="Note 2 3 2 3 5" xfId="20388"/>
    <cellStyle name="Note 2 3 2 3 5 2" xfId="36781"/>
    <cellStyle name="Note 2 3 2 3 6" xfId="17273"/>
    <cellStyle name="Note 2 3 2 4" xfId="4598"/>
    <cellStyle name="Note 2 3 2 4 2" xfId="4599"/>
    <cellStyle name="Note 2 3 2 4 2 2" xfId="33100"/>
    <cellStyle name="Note 2 3 2 4 2 2 2" xfId="48811"/>
    <cellStyle name="Note 2 3 2 4 2 3" xfId="24479"/>
    <cellStyle name="Note 2 3 2 4 2 3 2" xfId="40587"/>
    <cellStyle name="Note 2 3 2 4 2 4" xfId="16823"/>
    <cellStyle name="Note 2 3 2 4 3" xfId="4600"/>
    <cellStyle name="Note 2 3 2 4 3 2" xfId="34206"/>
    <cellStyle name="Note 2 3 2 4 3 2 2" xfId="49917"/>
    <cellStyle name="Note 2 3 2 4 3 3" xfId="25306"/>
    <cellStyle name="Note 2 3 2 4 3 3 2" xfId="41414"/>
    <cellStyle name="Note 2 3 2 4 3 4" xfId="9829"/>
    <cellStyle name="Note 2 3 2 4 4" xfId="4601"/>
    <cellStyle name="Note 2 3 2 4 4 2" xfId="30130"/>
    <cellStyle name="Note 2 3 2 4 4 2 2" xfId="45952"/>
    <cellStyle name="Note 2 3 2 4 4 3" xfId="22211"/>
    <cellStyle name="Note 2 3 2 4 4 3 2" xfId="38430"/>
    <cellStyle name="Note 2 3 2 4 4 4" xfId="14229"/>
    <cellStyle name="Note 2 3 2 4 5" xfId="28325"/>
    <cellStyle name="Note 2 3 2 4 5 2" xfId="44279"/>
    <cellStyle name="Note 2 3 2 4 6" xfId="20843"/>
    <cellStyle name="Note 2 3 2 4 6 2" xfId="37194"/>
    <cellStyle name="Note 2 3 2 4 7" xfId="10798"/>
    <cellStyle name="Note 2 3 2 5" xfId="4602"/>
    <cellStyle name="Note 2 3 2 5 2" xfId="4603"/>
    <cellStyle name="Note 2 3 2 5 2 2" xfId="33412"/>
    <cellStyle name="Note 2 3 2 5 2 2 2" xfId="49123"/>
    <cellStyle name="Note 2 3 2 5 2 3" xfId="24719"/>
    <cellStyle name="Note 2 3 2 5 2 3 2" xfId="40827"/>
    <cellStyle name="Note 2 3 2 5 2 4" xfId="14082"/>
    <cellStyle name="Note 2 3 2 5 3" xfId="4604"/>
    <cellStyle name="Note 2 3 2 5 3 2" xfId="31374"/>
    <cellStyle name="Note 2 3 2 5 3 2 2" xfId="47153"/>
    <cellStyle name="Note 2 3 2 5 3 3" xfId="23188"/>
    <cellStyle name="Note 2 3 2 5 3 3 2" xfId="39364"/>
    <cellStyle name="Note 2 3 2 5 3 4" xfId="16157"/>
    <cellStyle name="Note 2 3 2 5 4" xfId="26613"/>
    <cellStyle name="Note 2 3 2 5 4 2" xfId="42656"/>
    <cellStyle name="Note 2 3 2 5 5" xfId="19561"/>
    <cellStyle name="Note 2 3 2 5 5 2" xfId="36001"/>
    <cellStyle name="Note 2 3 2 5 6" xfId="13471"/>
    <cellStyle name="Note 2 3 2 6" xfId="4605"/>
    <cellStyle name="Note 2 3 2 6 2" xfId="30773"/>
    <cellStyle name="Note 2 3 2 6 2 2" xfId="46574"/>
    <cellStyle name="Note 2 3 2 6 3" xfId="22715"/>
    <cellStyle name="Note 2 3 2 6 3 2" xfId="38913"/>
    <cellStyle name="Note 2 3 2 6 4" xfId="18319"/>
    <cellStyle name="Note 2 3 2 7" xfId="26033"/>
    <cellStyle name="Note 2 3 2 7 2" xfId="42119"/>
    <cellStyle name="Note 2 3 2 8" xfId="19097"/>
    <cellStyle name="Note 2 3 2 8 2" xfId="35580"/>
    <cellStyle name="Note 2 3 2 9" xfId="12709"/>
    <cellStyle name="Note 2 3 3" xfId="4606"/>
    <cellStyle name="Note 2 3 3 2" xfId="4607"/>
    <cellStyle name="Note 2 3 3 2 2" xfId="4608"/>
    <cellStyle name="Note 2 3 3 2 2 2" xfId="32117"/>
    <cellStyle name="Note 2 3 3 2 2 2 2" xfId="47872"/>
    <cellStyle name="Note 2 3 3 2 2 3" xfId="23772"/>
    <cellStyle name="Note 2 3 3 2 2 3 2" xfId="39924"/>
    <cellStyle name="Note 2 3 3 2 2 4" xfId="14792"/>
    <cellStyle name="Note 2 3 3 2 3" xfId="4609"/>
    <cellStyle name="Note 2 3 3 2 3 2" xfId="29863"/>
    <cellStyle name="Note 2 3 3 2 3 2 2" xfId="45700"/>
    <cellStyle name="Note 2 3 3 2 3 3" xfId="22000"/>
    <cellStyle name="Note 2 3 3 2 3 3 2" xfId="38234"/>
    <cellStyle name="Note 2 3 3 2 3 4" xfId="13216"/>
    <cellStyle name="Note 2 3 3 2 4" xfId="4610"/>
    <cellStyle name="Note 2 3 3 2 4 2" xfId="29138"/>
    <cellStyle name="Note 2 3 3 2 4 2 2" xfId="45025"/>
    <cellStyle name="Note 2 3 3 2 4 3" xfId="21495"/>
    <cellStyle name="Note 2 3 3 2 4 3 2" xfId="37779"/>
    <cellStyle name="Note 2 3 3 2 4 4" xfId="14391"/>
    <cellStyle name="Note 2 3 3 2 5" xfId="27347"/>
    <cellStyle name="Note 2 3 3 2 5 2" xfId="43366"/>
    <cellStyle name="Note 2 3 3 2 6" xfId="20139"/>
    <cellStyle name="Note 2 3 3 2 6 2" xfId="36555"/>
    <cellStyle name="Note 2 3 3 2 7" xfId="14650"/>
    <cellStyle name="Note 2 3 3 3" xfId="4611"/>
    <cellStyle name="Note 2 3 3 3 2" xfId="4612"/>
    <cellStyle name="Note 2 3 3 3 2 2" xfId="32661"/>
    <cellStyle name="Note 2 3 3 3 2 2 2" xfId="48373"/>
    <cellStyle name="Note 2 3 3 3 2 3" xfId="24195"/>
    <cellStyle name="Note 2 3 3 3 2 3 2" xfId="40304"/>
    <cellStyle name="Note 2 3 3 3 2 4" xfId="10839"/>
    <cellStyle name="Note 2 3 3 3 3" xfId="4613"/>
    <cellStyle name="Note 2 3 3 3 3 2" xfId="29666"/>
    <cellStyle name="Note 2 3 3 3 3 2 2" xfId="45510"/>
    <cellStyle name="Note 2 3 3 3 3 3" xfId="21903"/>
    <cellStyle name="Note 2 3 3 3 3 3 2" xfId="38144"/>
    <cellStyle name="Note 2 3 3 3 3 4" xfId="15907"/>
    <cellStyle name="Note 2 3 3 3 4" xfId="27875"/>
    <cellStyle name="Note 2 3 3 3 4 2" xfId="43851"/>
    <cellStyle name="Note 2 3 3 3 5" xfId="20547"/>
    <cellStyle name="Note 2 3 3 3 5 2" xfId="36920"/>
    <cellStyle name="Note 2 3 3 3 6" xfId="16488"/>
    <cellStyle name="Note 2 3 3 4" xfId="4614"/>
    <cellStyle name="Note 2 3 3 4 2" xfId="4615"/>
    <cellStyle name="Note 2 3 3 4 2 2" xfId="33287"/>
    <cellStyle name="Note 2 3 3 4 2 2 2" xfId="48998"/>
    <cellStyle name="Note 2 3 3 4 2 3" xfId="24626"/>
    <cellStyle name="Note 2 3 3 4 2 3 2" xfId="40734"/>
    <cellStyle name="Note 2 3 3 4 2 4" xfId="9980"/>
    <cellStyle name="Note 2 3 3 4 3" xfId="4616"/>
    <cellStyle name="Note 2 3 3 4 3 2" xfId="34214"/>
    <cellStyle name="Note 2 3 3 4 3 2 2" xfId="49925"/>
    <cellStyle name="Note 2 3 3 4 3 3" xfId="25313"/>
    <cellStyle name="Note 2 3 3 4 3 3 2" xfId="41421"/>
    <cellStyle name="Note 2 3 3 4 3 4" xfId="9828"/>
    <cellStyle name="Note 2 3 3 4 4" xfId="4617"/>
    <cellStyle name="Note 2 3 3 4 4 2" xfId="30335"/>
    <cellStyle name="Note 2 3 3 4 4 2 2" xfId="46137"/>
    <cellStyle name="Note 2 3 3 4 4 3" xfId="22376"/>
    <cellStyle name="Note 2 3 3 4 4 3 2" xfId="38575"/>
    <cellStyle name="Note 2 3 3 4 4 4" xfId="16297"/>
    <cellStyle name="Note 2 3 3 4 5" xfId="28525"/>
    <cellStyle name="Note 2 3 3 4 5 2" xfId="44459"/>
    <cellStyle name="Note 2 3 3 4 6" xfId="21004"/>
    <cellStyle name="Note 2 3 3 4 6 2" xfId="37335"/>
    <cellStyle name="Note 2 3 3 4 7" xfId="15414"/>
    <cellStyle name="Note 2 3 3 5" xfId="4618"/>
    <cellStyle name="Note 2 3 3 5 2" xfId="4619"/>
    <cellStyle name="Note 2 3 3 5 2 2" xfId="33891"/>
    <cellStyle name="Note 2 3 3 5 2 2 2" xfId="49602"/>
    <cellStyle name="Note 2 3 3 5 2 3" xfId="25076"/>
    <cellStyle name="Note 2 3 3 5 2 3 2" xfId="41184"/>
    <cellStyle name="Note 2 3 3 5 2 4" xfId="11444"/>
    <cellStyle name="Note 2 3 3 5 3" xfId="4620"/>
    <cellStyle name="Note 2 3 3 5 3 2" xfId="31572"/>
    <cellStyle name="Note 2 3 3 5 3 2 2" xfId="47331"/>
    <cellStyle name="Note 2 3 3 5 3 3" xfId="23347"/>
    <cellStyle name="Note 2 3 3 5 3 3 2" xfId="39503"/>
    <cellStyle name="Note 2 3 3 5 3 4" xfId="17011"/>
    <cellStyle name="Note 2 3 3 5 4" xfId="26811"/>
    <cellStyle name="Note 2 3 3 5 4 2" xfId="42834"/>
    <cellStyle name="Note 2 3 3 5 5" xfId="19720"/>
    <cellStyle name="Note 2 3 3 5 5 2" xfId="36140"/>
    <cellStyle name="Note 2 3 3 5 6" xfId="10196"/>
    <cellStyle name="Note 2 3 3 6" xfId="4621"/>
    <cellStyle name="Note 2 3 3 6 2" xfId="30976"/>
    <cellStyle name="Note 2 3 3 6 2 2" xfId="46777"/>
    <cellStyle name="Note 2 3 3 6 3" xfId="22872"/>
    <cellStyle name="Note 2 3 3 6 3 2" xfId="39070"/>
    <cellStyle name="Note 2 3 3 6 4" xfId="11443"/>
    <cellStyle name="Note 2 3 3 7" xfId="26231"/>
    <cellStyle name="Note 2 3 3 7 2" xfId="42297"/>
    <cellStyle name="Note 2 3 3 8" xfId="19256"/>
    <cellStyle name="Note 2 3 3 8 2" xfId="35719"/>
    <cellStyle name="Note 2 3 3 9" xfId="16778"/>
    <cellStyle name="Note 2 3 4" xfId="4622"/>
    <cellStyle name="Note 2 3 4 2" xfId="4623"/>
    <cellStyle name="Note 2 3 4 2 2" xfId="31768"/>
    <cellStyle name="Note 2 3 4 2 2 2" xfId="47525"/>
    <cellStyle name="Note 2 3 4 2 3" xfId="23501"/>
    <cellStyle name="Note 2 3 4 2 3 2" xfId="39655"/>
    <cellStyle name="Note 2 3 4 2 4" xfId="12500"/>
    <cellStyle name="Note 2 3 4 3" xfId="4624"/>
    <cellStyle name="Note 2 3 4 3 2" xfId="33587"/>
    <cellStyle name="Note 2 3 4 3 2 2" xfId="49298"/>
    <cellStyle name="Note 2 3 4 3 3" xfId="24854"/>
    <cellStyle name="Note 2 3 4 3 3 2" xfId="40962"/>
    <cellStyle name="Note 2 3 4 3 4" xfId="13051"/>
    <cellStyle name="Note 2 3 4 4" xfId="4625"/>
    <cellStyle name="Note 2 3 4 4 2" xfId="28790"/>
    <cellStyle name="Note 2 3 4 4 2 2" xfId="44679"/>
    <cellStyle name="Note 2 3 4 4 3" xfId="21224"/>
    <cellStyle name="Note 2 3 4 4 3 2" xfId="37510"/>
    <cellStyle name="Note 2 3 4 4 4" xfId="11368"/>
    <cellStyle name="Note 2 3 4 5" xfId="26999"/>
    <cellStyle name="Note 2 3 4 5 2" xfId="43020"/>
    <cellStyle name="Note 2 3 4 6" xfId="19868"/>
    <cellStyle name="Note 2 3 4 6 2" xfId="36286"/>
    <cellStyle name="Note 2 3 4 7" xfId="14400"/>
    <cellStyle name="Note 2 3 5" xfId="4626"/>
    <cellStyle name="Note 2 3 5 2" xfId="4627"/>
    <cellStyle name="Note 2 3 5 2 2" xfId="32330"/>
    <cellStyle name="Note 2 3 5 2 2 2" xfId="48063"/>
    <cellStyle name="Note 2 3 5 2 3" xfId="23939"/>
    <cellStyle name="Note 2 3 5 2 3 2" xfId="40069"/>
    <cellStyle name="Note 2 3 5 2 4" xfId="11980"/>
    <cellStyle name="Note 2 3 5 3" xfId="4628"/>
    <cellStyle name="Note 2 3 5 3 2" xfId="29335"/>
    <cellStyle name="Note 2 3 5 3 2 2" xfId="45200"/>
    <cellStyle name="Note 2 3 5 3 3" xfId="21647"/>
    <cellStyle name="Note 2 3 5 3 3 2" xfId="37909"/>
    <cellStyle name="Note 2 3 5 3 4" xfId="18003"/>
    <cellStyle name="Note 2 3 5 4" xfId="27544"/>
    <cellStyle name="Note 2 3 5 4 2" xfId="43541"/>
    <cellStyle name="Note 2 3 5 5" xfId="20291"/>
    <cellStyle name="Note 2 3 5 5 2" xfId="36685"/>
    <cellStyle name="Note 2 3 5 6" xfId="12178"/>
    <cellStyle name="Note 2 3 6" xfId="4629"/>
    <cellStyle name="Note 2 3 6 2" xfId="4630"/>
    <cellStyle name="Note 2 3 6 2 2" xfId="32935"/>
    <cellStyle name="Note 2 3 6 2 2 2" xfId="48646"/>
    <cellStyle name="Note 2 3 6 2 3" xfId="24351"/>
    <cellStyle name="Note 2 3 6 2 3 2" xfId="40459"/>
    <cellStyle name="Note 2 3 6 2 4" xfId="10231"/>
    <cellStyle name="Note 2 3 6 3" xfId="4631"/>
    <cellStyle name="Note 2 3 6 3 2" xfId="34603"/>
    <cellStyle name="Note 2 3 6 3 2 2" xfId="50314"/>
    <cellStyle name="Note 2 3 6 3 3" xfId="25588"/>
    <cellStyle name="Note 2 3 6 3 3 2" xfId="41696"/>
    <cellStyle name="Note 2 3 6 3 4" xfId="35132"/>
    <cellStyle name="Note 2 3 6 4" xfId="4632"/>
    <cellStyle name="Note 2 3 6 4 2" xfId="29965"/>
    <cellStyle name="Note 2 3 6 4 2 2" xfId="45788"/>
    <cellStyle name="Note 2 3 6 4 3" xfId="22082"/>
    <cellStyle name="Note 2 3 6 4 3 2" xfId="38302"/>
    <cellStyle name="Note 2 3 6 4 4" xfId="11508"/>
    <cellStyle name="Note 2 3 6 5" xfId="28160"/>
    <cellStyle name="Note 2 3 6 5 2" xfId="44115"/>
    <cellStyle name="Note 2 3 6 6" xfId="20714"/>
    <cellStyle name="Note 2 3 6 6 2" xfId="37066"/>
    <cellStyle name="Note 2 3 6 7" xfId="11479"/>
    <cellStyle name="Note 2 3 7" xfId="4633"/>
    <cellStyle name="Note 2 3 7 2" xfId="4634"/>
    <cellStyle name="Note 2 3 7 2 2" xfId="33662"/>
    <cellStyle name="Note 2 3 7 2 2 2" xfId="49373"/>
    <cellStyle name="Note 2 3 7 2 3" xfId="24910"/>
    <cellStyle name="Note 2 3 7 2 3 2" xfId="41018"/>
    <cellStyle name="Note 2 3 7 2 4" xfId="17547"/>
    <cellStyle name="Note 2 3 7 3" xfId="4635"/>
    <cellStyle name="Note 2 3 7 3 2" xfId="31209"/>
    <cellStyle name="Note 2 3 7 3 2 2" xfId="46989"/>
    <cellStyle name="Note 2 3 7 3 3" xfId="23059"/>
    <cellStyle name="Note 2 3 7 3 3 2" xfId="39236"/>
    <cellStyle name="Note 2 3 7 3 4" xfId="14943"/>
    <cellStyle name="Note 2 3 7 4" xfId="26448"/>
    <cellStyle name="Note 2 3 7 4 2" xfId="42492"/>
    <cellStyle name="Note 2 3 7 5" xfId="19432"/>
    <cellStyle name="Note 2 3 7 5 2" xfId="35873"/>
    <cellStyle name="Note 2 3 7 6" xfId="12936"/>
    <cellStyle name="Note 2 3 8" xfId="4636"/>
    <cellStyle name="Note 2 3 8 2" xfId="30607"/>
    <cellStyle name="Note 2 3 8 2 2" xfId="46408"/>
    <cellStyle name="Note 2 3 8 3" xfId="22585"/>
    <cellStyle name="Note 2 3 8 3 2" xfId="38783"/>
    <cellStyle name="Note 2 3 8 4" xfId="12739"/>
    <cellStyle name="Note 2 3 9" xfId="25868"/>
    <cellStyle name="Note 2 3 9 2" xfId="41955"/>
    <cellStyle name="Note 2 4" xfId="4637"/>
    <cellStyle name="Note 2 4 2" xfId="4638"/>
    <cellStyle name="Note 2 4 2 2" xfId="4639"/>
    <cellStyle name="Note 2 4 2 2 2" xfId="31850"/>
    <cellStyle name="Note 2 4 2 2 2 2" xfId="47607"/>
    <cellStyle name="Note 2 4 2 2 3" xfId="23565"/>
    <cellStyle name="Note 2 4 2 2 3 2" xfId="39719"/>
    <cellStyle name="Note 2 4 2 2 4" xfId="15307"/>
    <cellStyle name="Note 2 4 2 3" xfId="4640"/>
    <cellStyle name="Note 2 4 2 3 2" xfId="34219"/>
    <cellStyle name="Note 2 4 2 3 2 2" xfId="49930"/>
    <cellStyle name="Note 2 4 2 3 3" xfId="25317"/>
    <cellStyle name="Note 2 4 2 3 3 2" xfId="41425"/>
    <cellStyle name="Note 2 4 2 3 4" xfId="10298"/>
    <cellStyle name="Note 2 4 2 4" xfId="4641"/>
    <cellStyle name="Note 2 4 2 4 2" xfId="28872"/>
    <cellStyle name="Note 2 4 2 4 2 2" xfId="44761"/>
    <cellStyle name="Note 2 4 2 4 3" xfId="21288"/>
    <cellStyle name="Note 2 4 2 4 3 2" xfId="37574"/>
    <cellStyle name="Note 2 4 2 4 4" xfId="16531"/>
    <cellStyle name="Note 2 4 2 5" xfId="27081"/>
    <cellStyle name="Note 2 4 2 5 2" xfId="43102"/>
    <cellStyle name="Note 2 4 2 6" xfId="19932"/>
    <cellStyle name="Note 2 4 2 6 2" xfId="36350"/>
    <cellStyle name="Note 2 4 2 7" xfId="16873"/>
    <cellStyle name="Note 2 4 3" xfId="4642"/>
    <cellStyle name="Note 2 4 3 2" xfId="4643"/>
    <cellStyle name="Note 2 4 3 2 2" xfId="32381"/>
    <cellStyle name="Note 2 4 3 2 2 2" xfId="48113"/>
    <cellStyle name="Note 2 4 3 2 3" xfId="23972"/>
    <cellStyle name="Note 2 4 3 2 3 2" xfId="40101"/>
    <cellStyle name="Note 2 4 3 2 4" xfId="13384"/>
    <cellStyle name="Note 2 4 3 3" xfId="4644"/>
    <cellStyle name="Note 2 4 3 3 2" xfId="29386"/>
    <cellStyle name="Note 2 4 3 3 2 2" xfId="45250"/>
    <cellStyle name="Note 2 4 3 3 3" xfId="21680"/>
    <cellStyle name="Note 2 4 3 3 3 2" xfId="37941"/>
    <cellStyle name="Note 2 4 3 3 4" xfId="17425"/>
    <cellStyle name="Note 2 4 3 4" xfId="27595"/>
    <cellStyle name="Note 2 4 3 4 2" xfId="43591"/>
    <cellStyle name="Note 2 4 3 5" xfId="20324"/>
    <cellStyle name="Note 2 4 3 5 2" xfId="36717"/>
    <cellStyle name="Note 2 4 3 6" xfId="12542"/>
    <cellStyle name="Note 2 4 4" xfId="4645"/>
    <cellStyle name="Note 2 4 4 2" xfId="4646"/>
    <cellStyle name="Note 2 4 4 2 2" xfId="33018"/>
    <cellStyle name="Note 2 4 4 2 2 2" xfId="48729"/>
    <cellStyle name="Note 2 4 4 2 3" xfId="24415"/>
    <cellStyle name="Note 2 4 4 2 3 2" xfId="40523"/>
    <cellStyle name="Note 2 4 4 2 4" xfId="11945"/>
    <cellStyle name="Note 2 4 4 3" xfId="4647"/>
    <cellStyle name="Note 2 4 4 3 2" xfId="34046"/>
    <cellStyle name="Note 2 4 4 3 2 2" xfId="49757"/>
    <cellStyle name="Note 2 4 4 3 3" xfId="25191"/>
    <cellStyle name="Note 2 4 4 3 3 2" xfId="41299"/>
    <cellStyle name="Note 2 4 4 3 4" xfId="11984"/>
    <cellStyle name="Note 2 4 4 4" xfId="4648"/>
    <cellStyle name="Note 2 4 4 4 2" xfId="30048"/>
    <cellStyle name="Note 2 4 4 4 2 2" xfId="45870"/>
    <cellStyle name="Note 2 4 4 4 3" xfId="22147"/>
    <cellStyle name="Note 2 4 4 4 3 2" xfId="38366"/>
    <cellStyle name="Note 2 4 4 4 4" xfId="17612"/>
    <cellStyle name="Note 2 4 4 5" xfId="28243"/>
    <cellStyle name="Note 2 4 4 5 2" xfId="44197"/>
    <cellStyle name="Note 2 4 4 6" xfId="20779"/>
    <cellStyle name="Note 2 4 4 6 2" xfId="37130"/>
    <cellStyle name="Note 2 4 4 7" xfId="17995"/>
    <cellStyle name="Note 2 4 5" xfId="4649"/>
    <cellStyle name="Note 2 4 5 2" xfId="4650"/>
    <cellStyle name="Note 2 4 5 2 2" xfId="33685"/>
    <cellStyle name="Note 2 4 5 2 2 2" xfId="49396"/>
    <cellStyle name="Note 2 4 5 2 3" xfId="24926"/>
    <cellStyle name="Note 2 4 5 2 3 2" xfId="41034"/>
    <cellStyle name="Note 2 4 5 2 4" xfId="10698"/>
    <cellStyle name="Note 2 4 5 3" xfId="4651"/>
    <cellStyle name="Note 2 4 5 3 2" xfId="31292"/>
    <cellStyle name="Note 2 4 5 3 2 2" xfId="47071"/>
    <cellStyle name="Note 2 4 5 3 3" xfId="23124"/>
    <cellStyle name="Note 2 4 5 3 3 2" xfId="39300"/>
    <cellStyle name="Note 2 4 5 3 4" xfId="12979"/>
    <cellStyle name="Note 2 4 5 4" xfId="26531"/>
    <cellStyle name="Note 2 4 5 4 2" xfId="42574"/>
    <cellStyle name="Note 2 4 5 5" xfId="19497"/>
    <cellStyle name="Note 2 4 5 5 2" xfId="35937"/>
    <cellStyle name="Note 2 4 5 6" xfId="14021"/>
    <cellStyle name="Note 2 4 6" xfId="4652"/>
    <cellStyle name="Note 2 4 6 2" xfId="30691"/>
    <cellStyle name="Note 2 4 6 2 2" xfId="46492"/>
    <cellStyle name="Note 2 4 6 3" xfId="22651"/>
    <cellStyle name="Note 2 4 6 3 2" xfId="38849"/>
    <cellStyle name="Note 2 4 6 4" xfId="13707"/>
    <cellStyle name="Note 2 4 7" xfId="25951"/>
    <cellStyle name="Note 2 4 7 2" xfId="42037"/>
    <cellStyle name="Note 2 4 8" xfId="19033"/>
    <cellStyle name="Note 2 4 8 2" xfId="35516"/>
    <cellStyle name="Note 2 4 9" xfId="10889"/>
    <cellStyle name="Note 2 5" xfId="4653"/>
    <cellStyle name="Note 2 5 2" xfId="4654"/>
    <cellStyle name="Note 2 5 2 2" xfId="4655"/>
    <cellStyle name="Note 2 5 2 2 2" xfId="32026"/>
    <cellStyle name="Note 2 5 2 2 2 2" xfId="47783"/>
    <cellStyle name="Note 2 5 2 2 3" xfId="23702"/>
    <cellStyle name="Note 2 5 2 2 3 2" xfId="39856"/>
    <cellStyle name="Note 2 5 2 2 4" xfId="17576"/>
    <cellStyle name="Note 2 5 2 3" xfId="4656"/>
    <cellStyle name="Note 2 5 2 3 2" xfId="34180"/>
    <cellStyle name="Note 2 5 2 3 2 2" xfId="49891"/>
    <cellStyle name="Note 2 5 2 3 3" xfId="25290"/>
    <cellStyle name="Note 2 5 2 3 3 2" xfId="41398"/>
    <cellStyle name="Note 2 5 2 3 4" xfId="9932"/>
    <cellStyle name="Note 2 5 2 4" xfId="4657"/>
    <cellStyle name="Note 2 5 2 4 2" xfId="29048"/>
    <cellStyle name="Note 2 5 2 4 2 2" xfId="44937"/>
    <cellStyle name="Note 2 5 2 4 3" xfId="21425"/>
    <cellStyle name="Note 2 5 2 4 3 2" xfId="37711"/>
    <cellStyle name="Note 2 5 2 4 4" xfId="10453"/>
    <cellStyle name="Note 2 5 2 5" xfId="27257"/>
    <cellStyle name="Note 2 5 2 5 2" xfId="43278"/>
    <cellStyle name="Note 2 5 2 6" xfId="20069"/>
    <cellStyle name="Note 2 5 2 6 2" xfId="36487"/>
    <cellStyle name="Note 2 5 2 7" xfId="13522"/>
    <cellStyle name="Note 2 5 3" xfId="4658"/>
    <cellStyle name="Note 2 5 3 2" xfId="4659"/>
    <cellStyle name="Note 2 5 3 2 2" xfId="32563"/>
    <cellStyle name="Note 2 5 3 2 2 2" xfId="48288"/>
    <cellStyle name="Note 2 5 3 2 3" xfId="24116"/>
    <cellStyle name="Note 2 5 3 2 3 2" xfId="40238"/>
    <cellStyle name="Note 2 5 3 2 4" xfId="12742"/>
    <cellStyle name="Note 2 5 3 3" xfId="4660"/>
    <cellStyle name="Note 2 5 3 3 2" xfId="29568"/>
    <cellStyle name="Note 2 5 3 3 2 2" xfId="45425"/>
    <cellStyle name="Note 2 5 3 3 3" xfId="21824"/>
    <cellStyle name="Note 2 5 3 3 3 2" xfId="38078"/>
    <cellStyle name="Note 2 5 3 3 4" xfId="12052"/>
    <cellStyle name="Note 2 5 3 4" xfId="27777"/>
    <cellStyle name="Note 2 5 3 4 2" xfId="43766"/>
    <cellStyle name="Note 2 5 3 5" xfId="20468"/>
    <cellStyle name="Note 2 5 3 5 2" xfId="36854"/>
    <cellStyle name="Note 2 5 3 6" xfId="17379"/>
    <cellStyle name="Note 2 5 4" xfId="4661"/>
    <cellStyle name="Note 2 5 4 2" xfId="4662"/>
    <cellStyle name="Note 2 5 4 2 2" xfId="33194"/>
    <cellStyle name="Note 2 5 4 2 2 2" xfId="48905"/>
    <cellStyle name="Note 2 5 4 2 3" xfId="24553"/>
    <cellStyle name="Note 2 5 4 2 3 2" xfId="40661"/>
    <cellStyle name="Note 2 5 4 2 4" xfId="13117"/>
    <cellStyle name="Note 2 5 4 3" xfId="4663"/>
    <cellStyle name="Note 2 5 4 3 2" xfId="34238"/>
    <cellStyle name="Note 2 5 4 3 2 2" xfId="49949"/>
    <cellStyle name="Note 2 5 4 3 3" xfId="25330"/>
    <cellStyle name="Note 2 5 4 3 3 2" xfId="41438"/>
    <cellStyle name="Note 2 5 4 3 4" xfId="9956"/>
    <cellStyle name="Note 2 5 4 4" xfId="4664"/>
    <cellStyle name="Note 2 5 4 4 2" xfId="30230"/>
    <cellStyle name="Note 2 5 4 4 2 2" xfId="46045"/>
    <cellStyle name="Note 2 5 4 4 3" xfId="22291"/>
    <cellStyle name="Note 2 5 4 4 3 2" xfId="38503"/>
    <cellStyle name="Note 2 5 4 4 4" xfId="10618"/>
    <cellStyle name="Note 2 5 4 5" xfId="28425"/>
    <cellStyle name="Note 2 5 4 5 2" xfId="44372"/>
    <cellStyle name="Note 2 5 4 6" xfId="20923"/>
    <cellStyle name="Note 2 5 4 6 2" xfId="37267"/>
    <cellStyle name="Note 2 5 4 7" xfId="17451"/>
    <cellStyle name="Note 2 5 5" xfId="4665"/>
    <cellStyle name="Note 2 5 5 2" xfId="4666"/>
    <cellStyle name="Note 2 5 5 2 2" xfId="33793"/>
    <cellStyle name="Note 2 5 5 2 2 2" xfId="49504"/>
    <cellStyle name="Note 2 5 5 2 3" xfId="25000"/>
    <cellStyle name="Note 2 5 5 2 3 2" xfId="41108"/>
    <cellStyle name="Note 2 5 5 2 4" xfId="15277"/>
    <cellStyle name="Note 2 5 5 3" xfId="4667"/>
    <cellStyle name="Note 2 5 5 3 2" xfId="31474"/>
    <cellStyle name="Note 2 5 5 3 2 2" xfId="47246"/>
    <cellStyle name="Note 2 5 5 3 3" xfId="23268"/>
    <cellStyle name="Note 2 5 5 3 3 2" xfId="39437"/>
    <cellStyle name="Note 2 5 5 3 4" xfId="12373"/>
    <cellStyle name="Note 2 5 5 4" xfId="26713"/>
    <cellStyle name="Note 2 5 5 4 2" xfId="42749"/>
    <cellStyle name="Note 2 5 5 5" xfId="19641"/>
    <cellStyle name="Note 2 5 5 5 2" xfId="36074"/>
    <cellStyle name="Note 2 5 5 6" xfId="12997"/>
    <cellStyle name="Note 2 5 6" xfId="4668"/>
    <cellStyle name="Note 2 5 6 2" xfId="30868"/>
    <cellStyle name="Note 2 5 6 2 2" xfId="46669"/>
    <cellStyle name="Note 2 5 6 3" xfId="22789"/>
    <cellStyle name="Note 2 5 6 3 2" xfId="38987"/>
    <cellStyle name="Note 2 5 6 4" xfId="16410"/>
    <cellStyle name="Note 2 5 7" xfId="26133"/>
    <cellStyle name="Note 2 5 7 2" xfId="42212"/>
    <cellStyle name="Note 2 5 8" xfId="19177"/>
    <cellStyle name="Note 2 5 8 2" xfId="35653"/>
    <cellStyle name="Note 2 5 9" xfId="18121"/>
    <cellStyle name="Note 2 6" xfId="4669"/>
    <cellStyle name="Note 2 6 2" xfId="4670"/>
    <cellStyle name="Note 2 6 2 2" xfId="31114"/>
    <cellStyle name="Note 2 6 2 2 2" xfId="46906"/>
    <cellStyle name="Note 2 6 2 3" xfId="22982"/>
    <cellStyle name="Note 2 6 2 3 2" xfId="39171"/>
    <cellStyle name="Note 2 6 2 4" xfId="14027"/>
    <cellStyle name="Note 2 6 3" xfId="4671"/>
    <cellStyle name="Note 2 6 3 2" xfId="32207"/>
    <cellStyle name="Note 2 6 3 2 2" xfId="47961"/>
    <cellStyle name="Note 2 6 3 3" xfId="23842"/>
    <cellStyle name="Note 2 6 3 3 2" xfId="39993"/>
    <cellStyle name="Note 2 6 3 4" xfId="10397"/>
    <cellStyle name="Note 2 6 4" xfId="4672"/>
    <cellStyle name="Note 2 6 4 2" xfId="18608"/>
    <cellStyle name="Note 2 6 4 2 2" xfId="28644"/>
    <cellStyle name="Note 2 6 4 2 2 2" xfId="44568"/>
    <cellStyle name="Note 2 6 4 2 3" xfId="35364"/>
    <cellStyle name="Note 2 6 4 3" xfId="21101"/>
    <cellStyle name="Note 2 6 4 3 2" xfId="37422"/>
    <cellStyle name="Note 2 6 4 4" xfId="10944"/>
    <cellStyle name="Note 2 6 5" xfId="26354"/>
    <cellStyle name="Note 2 6 5 2" xfId="42410"/>
    <cellStyle name="Note 2 6 6" xfId="19356"/>
    <cellStyle name="Note 2 6 6 2" xfId="35809"/>
    <cellStyle name="Note 2 6 7" xfId="15111"/>
    <cellStyle name="Note 2 7" xfId="4673"/>
    <cellStyle name="Note 2 7 2" xfId="4674"/>
    <cellStyle name="Note 2 7 2 2" xfId="31673"/>
    <cellStyle name="Note 2 7 2 2 2" xfId="47431"/>
    <cellStyle name="Note 2 7 2 3" xfId="23426"/>
    <cellStyle name="Note 2 7 2 3 2" xfId="39581"/>
    <cellStyle name="Note 2 7 2 4" xfId="14164"/>
    <cellStyle name="Note 2 7 3" xfId="4675"/>
    <cellStyle name="Note 2 7 3 2" xfId="34121"/>
    <cellStyle name="Note 2 7 3 2 2" xfId="49832"/>
    <cellStyle name="Note 2 7 3 3" xfId="25249"/>
    <cellStyle name="Note 2 7 3 3 2" xfId="41357"/>
    <cellStyle name="Note 2 7 3 4" xfId="9741"/>
    <cellStyle name="Note 2 7 4" xfId="4676"/>
    <cellStyle name="Note 2 7 4 2" xfId="28700"/>
    <cellStyle name="Note 2 7 4 2 2" xfId="44590"/>
    <cellStyle name="Note 2 7 4 3" xfId="21153"/>
    <cellStyle name="Note 2 7 4 3 2" xfId="37440"/>
    <cellStyle name="Note 2 7 4 4" xfId="14326"/>
    <cellStyle name="Note 2 7 5" xfId="26909"/>
    <cellStyle name="Note 2 7 5 2" xfId="42931"/>
    <cellStyle name="Note 2 7 6" xfId="19797"/>
    <cellStyle name="Note 2 7 6 2" xfId="36216"/>
    <cellStyle name="Note 2 7 7" xfId="11240"/>
    <cellStyle name="Note 2 8" xfId="4677"/>
    <cellStyle name="Note 2 8 2" xfId="4678"/>
    <cellStyle name="Note 2 8 2 2" xfId="32268"/>
    <cellStyle name="Note 2 8 2 2 2" xfId="48014"/>
    <cellStyle name="Note 2 8 2 3" xfId="23895"/>
    <cellStyle name="Note 2 8 2 3 2" xfId="40038"/>
    <cellStyle name="Note 2 8 2 4" xfId="10254"/>
    <cellStyle name="Note 2 8 3" xfId="4679"/>
    <cellStyle name="Note 2 8 3 2" xfId="29273"/>
    <cellStyle name="Note 2 8 3 2 2" xfId="45151"/>
    <cellStyle name="Note 2 8 3 3" xfId="21603"/>
    <cellStyle name="Note 2 8 3 3 2" xfId="37878"/>
    <cellStyle name="Note 2 8 3 4" xfId="16648"/>
    <cellStyle name="Note 2 8 4" xfId="27482"/>
    <cellStyle name="Note 2 8 4 2" xfId="43492"/>
    <cellStyle name="Note 2 8 5" xfId="20247"/>
    <cellStyle name="Note 2 8 5 2" xfId="36654"/>
    <cellStyle name="Note 2 8 6" xfId="14192"/>
    <cellStyle name="Note 2 9" xfId="4680"/>
    <cellStyle name="Note 2 9 2" xfId="4681"/>
    <cellStyle name="Note 2 9 2 2" xfId="32843"/>
    <cellStyle name="Note 2 9 2 2 2" xfId="48554"/>
    <cellStyle name="Note 2 9 2 3" xfId="24279"/>
    <cellStyle name="Note 2 9 2 3 2" xfId="40387"/>
    <cellStyle name="Note 2 9 2 4" xfId="11915"/>
    <cellStyle name="Note 2 9 3" xfId="4682"/>
    <cellStyle name="Note 2 9 3 2" xfId="34572"/>
    <cellStyle name="Note 2 9 3 2 2" xfId="50283"/>
    <cellStyle name="Note 2 9 3 3" xfId="25567"/>
    <cellStyle name="Note 2 9 3 3 2" xfId="41675"/>
    <cellStyle name="Note 2 9 3 4" xfId="35101"/>
    <cellStyle name="Note 2 9 4" xfId="4683"/>
    <cellStyle name="Note 2 9 4 2" xfId="29861"/>
    <cellStyle name="Note 2 9 4 2 2" xfId="45698"/>
    <cellStyle name="Note 2 9 4 3" xfId="21999"/>
    <cellStyle name="Note 2 9 4 3 2" xfId="38233"/>
    <cellStyle name="Note 2 9 4 4" xfId="16387"/>
    <cellStyle name="Note 2 9 5" xfId="28059"/>
    <cellStyle name="Note 2 9 5 2" xfId="44028"/>
    <cellStyle name="Note 2 9 6" xfId="20633"/>
    <cellStyle name="Note 2 9 6 2" xfId="36999"/>
    <cellStyle name="Note 2 9 7" xfId="13409"/>
    <cellStyle name="Note 20" xfId="4684"/>
    <cellStyle name="Note 20 2" xfId="30303"/>
    <cellStyle name="Note 20 2 2" xfId="46105"/>
    <cellStyle name="Note 20 3" xfId="22351"/>
    <cellStyle name="Note 20 3 2" xfId="38550"/>
    <cellStyle name="Note 20 4" xfId="15052"/>
    <cellStyle name="Note 21" xfId="9687"/>
    <cellStyle name="Note 21 2" xfId="25757"/>
    <cellStyle name="Note 21 2 2" xfId="41863"/>
    <cellStyle name="Note 21 3" xfId="35379"/>
    <cellStyle name="Note 22" xfId="9688"/>
    <cellStyle name="Note 22 2" xfId="55100"/>
    <cellStyle name="Note 23" xfId="9689"/>
    <cellStyle name="Note 24" xfId="9690"/>
    <cellStyle name="Note 25" xfId="9691"/>
    <cellStyle name="Note 26" xfId="9692"/>
    <cellStyle name="Note 27" xfId="9693"/>
    <cellStyle name="Note 28" xfId="9694"/>
    <cellStyle name="Note 29" xfId="9695"/>
    <cellStyle name="Note 3" xfId="4685"/>
    <cellStyle name="Note 3 10" xfId="4686"/>
    <cellStyle name="Note 3 10 2" xfId="4687"/>
    <cellStyle name="Note 3 10 2 2" xfId="34503"/>
    <cellStyle name="Note 3 10 2 2 2" xfId="50214"/>
    <cellStyle name="Note 3 10 2 3" xfId="25518"/>
    <cellStyle name="Note 3 10 2 3 2" xfId="41626"/>
    <cellStyle name="Note 3 10 2 4" xfId="18115"/>
    <cellStyle name="Note 3 10 2 5" xfId="35032"/>
    <cellStyle name="Note 3 10 3" xfId="4688"/>
    <cellStyle name="Note 3 10 3 2" xfId="31073"/>
    <cellStyle name="Note 3 10 3 2 2" xfId="46873"/>
    <cellStyle name="Note 3 10 3 3" xfId="22948"/>
    <cellStyle name="Note 3 10 3 3 2" xfId="39145"/>
    <cellStyle name="Note 3 10 3 4" xfId="14984"/>
    <cellStyle name="Note 3 10 3 5" xfId="12329"/>
    <cellStyle name="Note 3 10 4" xfId="26326"/>
    <cellStyle name="Note 3 10 4 2" xfId="42390"/>
    <cellStyle name="Note 3 10 5" xfId="19331"/>
    <cellStyle name="Note 3 10 5 2" xfId="35792"/>
    <cellStyle name="Note 3 10 6" xfId="10539"/>
    <cellStyle name="Note 3 10 7" xfId="16863"/>
    <cellStyle name="Note 3 11" xfId="4689"/>
    <cellStyle name="Note 3 11 2" xfId="30485"/>
    <cellStyle name="Note 3 11 2 2" xfId="46286"/>
    <cellStyle name="Note 3 11 3" xfId="22491"/>
    <cellStyle name="Note 3 11 3 2" xfId="38689"/>
    <cellStyle name="Note 3 11 4" xfId="9852"/>
    <cellStyle name="Note 3 12" xfId="4690"/>
    <cellStyle name="Note 3 12 2" xfId="28621"/>
    <cellStyle name="Note 3 12 2 2" xfId="44553"/>
    <cellStyle name="Note 3 12 3" xfId="21080"/>
    <cellStyle name="Note 3 12 3 2" xfId="37409"/>
    <cellStyle name="Note 3 12 4" xfId="12770"/>
    <cellStyle name="Note 3 12 5" xfId="9937"/>
    <cellStyle name="Note 3 13" xfId="25781"/>
    <cellStyle name="Note 3 13 2" xfId="41878"/>
    <cellStyle name="Note 3 14" xfId="18898"/>
    <cellStyle name="Note 3 14 2" xfId="35392"/>
    <cellStyle name="Note 3 15" xfId="13372"/>
    <cellStyle name="Note 3 2" xfId="4691"/>
    <cellStyle name="Note 3 2 10" xfId="25848"/>
    <cellStyle name="Note 3 2 10 2" xfId="41935"/>
    <cellStyle name="Note 3 2 11" xfId="18953"/>
    <cellStyle name="Note 3 2 11 2" xfId="35437"/>
    <cellStyle name="Note 3 2 12" xfId="13442"/>
    <cellStyle name="Note 3 2 2" xfId="4692"/>
    <cellStyle name="Note 3 2 2 10" xfId="19013"/>
    <cellStyle name="Note 3 2 2 10 2" xfId="35497"/>
    <cellStyle name="Note 3 2 2 11" xfId="13436"/>
    <cellStyle name="Note 3 2 2 2" xfId="4693"/>
    <cellStyle name="Note 3 2 2 2 2" xfId="4694"/>
    <cellStyle name="Note 3 2 2 2 2 2" xfId="4695"/>
    <cellStyle name="Note 3 2 2 2 2 2 2" xfId="31989"/>
    <cellStyle name="Note 3 2 2 2 2 2 2 2" xfId="47746"/>
    <cellStyle name="Note 3 2 2 2 2 2 3" xfId="23674"/>
    <cellStyle name="Note 3 2 2 2 2 2 3 2" xfId="39828"/>
    <cellStyle name="Note 3 2 2 2 2 2 4" xfId="14430"/>
    <cellStyle name="Note 3 2 2 2 2 3" xfId="4696"/>
    <cellStyle name="Note 3 2 2 2 2 3 2" xfId="34644"/>
    <cellStyle name="Note 3 2 2 2 2 3 2 2" xfId="50355"/>
    <cellStyle name="Note 3 2 2 2 2 3 3" xfId="25619"/>
    <cellStyle name="Note 3 2 2 2 2 3 3 2" xfId="41727"/>
    <cellStyle name="Note 3 2 2 2 2 3 4" xfId="35173"/>
    <cellStyle name="Note 3 2 2 2 2 4" xfId="4697"/>
    <cellStyle name="Note 3 2 2 2 2 4 2" xfId="29011"/>
    <cellStyle name="Note 3 2 2 2 2 4 2 2" xfId="44900"/>
    <cellStyle name="Note 3 2 2 2 2 4 3" xfId="21397"/>
    <cellStyle name="Note 3 2 2 2 2 4 3 2" xfId="37683"/>
    <cellStyle name="Note 3 2 2 2 2 4 4" xfId="15736"/>
    <cellStyle name="Note 3 2 2 2 2 5" xfId="27220"/>
    <cellStyle name="Note 3 2 2 2 2 5 2" xfId="43241"/>
    <cellStyle name="Note 3 2 2 2 2 6" xfId="20041"/>
    <cellStyle name="Note 3 2 2 2 2 6 2" xfId="36459"/>
    <cellStyle name="Note 3 2 2 2 2 7" xfId="12345"/>
    <cellStyle name="Note 3 2 2 2 3" xfId="4698"/>
    <cellStyle name="Note 3 2 2 2 3 2" xfId="4699"/>
    <cellStyle name="Note 3 2 2 2 3 2 2" xfId="32520"/>
    <cellStyle name="Note 3 2 2 2 3 2 2 2" xfId="48252"/>
    <cellStyle name="Note 3 2 2 2 3 2 3" xfId="24081"/>
    <cellStyle name="Note 3 2 2 2 3 2 3 2" xfId="40210"/>
    <cellStyle name="Note 3 2 2 2 3 2 4" xfId="14886"/>
    <cellStyle name="Note 3 2 2 2 3 3" xfId="4700"/>
    <cellStyle name="Note 3 2 2 2 3 3 2" xfId="29525"/>
    <cellStyle name="Note 3 2 2 2 3 3 2 2" xfId="45389"/>
    <cellStyle name="Note 3 2 2 2 3 3 3" xfId="21789"/>
    <cellStyle name="Note 3 2 2 2 3 3 3 2" xfId="38050"/>
    <cellStyle name="Note 3 2 2 2 3 3 4" xfId="10447"/>
    <cellStyle name="Note 3 2 2 2 3 4" xfId="27734"/>
    <cellStyle name="Note 3 2 2 2 3 4 2" xfId="43730"/>
    <cellStyle name="Note 3 2 2 2 3 5" xfId="20433"/>
    <cellStyle name="Note 3 2 2 2 3 5 2" xfId="36826"/>
    <cellStyle name="Note 3 2 2 2 3 6" xfId="11235"/>
    <cellStyle name="Note 3 2 2 2 4" xfId="4701"/>
    <cellStyle name="Note 3 2 2 2 4 2" xfId="4702"/>
    <cellStyle name="Note 3 2 2 2 4 2 2" xfId="33157"/>
    <cellStyle name="Note 3 2 2 2 4 2 2 2" xfId="48868"/>
    <cellStyle name="Note 3 2 2 2 4 2 3" xfId="24524"/>
    <cellStyle name="Note 3 2 2 2 4 2 3 2" xfId="40632"/>
    <cellStyle name="Note 3 2 2 2 4 2 4" xfId="15152"/>
    <cellStyle name="Note 3 2 2 2 4 3" xfId="4703"/>
    <cellStyle name="Note 3 2 2 2 4 3 2" xfId="32213"/>
    <cellStyle name="Note 3 2 2 2 4 3 2 2" xfId="47967"/>
    <cellStyle name="Note 3 2 2 2 4 3 3" xfId="23848"/>
    <cellStyle name="Note 3 2 2 2 4 3 3 2" xfId="39999"/>
    <cellStyle name="Note 3 2 2 2 4 3 4" xfId="11003"/>
    <cellStyle name="Note 3 2 2 2 4 4" xfId="4704"/>
    <cellStyle name="Note 3 2 2 2 4 4 2" xfId="30187"/>
    <cellStyle name="Note 3 2 2 2 4 4 2 2" xfId="46009"/>
    <cellStyle name="Note 3 2 2 2 4 4 3" xfId="22256"/>
    <cellStyle name="Note 3 2 2 2 4 4 3 2" xfId="38475"/>
    <cellStyle name="Note 3 2 2 2 4 4 4" xfId="16887"/>
    <cellStyle name="Note 3 2 2 2 4 5" xfId="28382"/>
    <cellStyle name="Note 3 2 2 2 4 5 2" xfId="44336"/>
    <cellStyle name="Note 3 2 2 2 4 6" xfId="20888"/>
    <cellStyle name="Note 3 2 2 2 4 6 2" xfId="37239"/>
    <cellStyle name="Note 3 2 2 2 4 7" xfId="16833"/>
    <cellStyle name="Note 3 2 2 2 5" xfId="4705"/>
    <cellStyle name="Note 3 2 2 2 5 2" xfId="4706"/>
    <cellStyle name="Note 3 2 2 2 5 2 2" xfId="33422"/>
    <cellStyle name="Note 3 2 2 2 5 2 2 2" xfId="49133"/>
    <cellStyle name="Note 3 2 2 2 5 2 3" xfId="24728"/>
    <cellStyle name="Note 3 2 2 2 5 2 3 2" xfId="40836"/>
    <cellStyle name="Note 3 2 2 2 5 2 4" xfId="14603"/>
    <cellStyle name="Note 3 2 2 2 5 3" xfId="4707"/>
    <cellStyle name="Note 3 2 2 2 5 3 2" xfId="31431"/>
    <cellStyle name="Note 3 2 2 2 5 3 2 2" xfId="47210"/>
    <cellStyle name="Note 3 2 2 2 5 3 3" xfId="23233"/>
    <cellStyle name="Note 3 2 2 2 5 3 3 2" xfId="39409"/>
    <cellStyle name="Note 3 2 2 2 5 3 4" xfId="12291"/>
    <cellStyle name="Note 3 2 2 2 5 4" xfId="26670"/>
    <cellStyle name="Note 3 2 2 2 5 4 2" xfId="42713"/>
    <cellStyle name="Note 3 2 2 2 5 5" xfId="19606"/>
    <cellStyle name="Note 3 2 2 2 5 5 2" xfId="36046"/>
    <cellStyle name="Note 3 2 2 2 5 6" xfId="9919"/>
    <cellStyle name="Note 3 2 2 2 6" xfId="4708"/>
    <cellStyle name="Note 3 2 2 2 6 2" xfId="30830"/>
    <cellStyle name="Note 3 2 2 2 6 2 2" xfId="46631"/>
    <cellStyle name="Note 3 2 2 2 6 3" xfId="22760"/>
    <cellStyle name="Note 3 2 2 2 6 3 2" xfId="38958"/>
    <cellStyle name="Note 3 2 2 2 6 4" xfId="11520"/>
    <cellStyle name="Note 3 2 2 2 7" xfId="26090"/>
    <cellStyle name="Note 3 2 2 2 7 2" xfId="42176"/>
    <cellStyle name="Note 3 2 2 2 8" xfId="19142"/>
    <cellStyle name="Note 3 2 2 2 8 2" xfId="35625"/>
    <cellStyle name="Note 3 2 2 2 9" xfId="14680"/>
    <cellStyle name="Note 3 2 2 3" xfId="4709"/>
    <cellStyle name="Note 3 2 2 3 2" xfId="4710"/>
    <cellStyle name="Note 3 2 2 3 2 2" xfId="4711"/>
    <cellStyle name="Note 3 2 2 3 2 2 2" xfId="32174"/>
    <cellStyle name="Note 3 2 2 3 2 2 2 2" xfId="47929"/>
    <cellStyle name="Note 3 2 2 3 2 2 3" xfId="23817"/>
    <cellStyle name="Note 3 2 2 3 2 2 3 2" xfId="39969"/>
    <cellStyle name="Note 3 2 2 3 2 2 4" xfId="17564"/>
    <cellStyle name="Note 3 2 2 3 2 3" xfId="4712"/>
    <cellStyle name="Note 3 2 2 3 2 3 2" xfId="34338"/>
    <cellStyle name="Note 3 2 2 3 2 3 2 2" xfId="50049"/>
    <cellStyle name="Note 3 2 2 3 2 3 3" xfId="25401"/>
    <cellStyle name="Note 3 2 2 3 2 3 3 2" xfId="41509"/>
    <cellStyle name="Note 3 2 2 3 2 3 4" xfId="34867"/>
    <cellStyle name="Note 3 2 2 3 2 4" xfId="4713"/>
    <cellStyle name="Note 3 2 2 3 2 4 2" xfId="29195"/>
    <cellStyle name="Note 3 2 2 3 2 4 2 2" xfId="45082"/>
    <cellStyle name="Note 3 2 2 3 2 4 3" xfId="21540"/>
    <cellStyle name="Note 3 2 2 3 2 4 3 2" xfId="37824"/>
    <cellStyle name="Note 3 2 2 3 2 4 4" xfId="13827"/>
    <cellStyle name="Note 3 2 2 3 2 5" xfId="27404"/>
    <cellStyle name="Note 3 2 2 3 2 5 2" xfId="43423"/>
    <cellStyle name="Note 3 2 2 3 2 6" xfId="20184"/>
    <cellStyle name="Note 3 2 2 3 2 6 2" xfId="36600"/>
    <cellStyle name="Note 3 2 2 3 2 7" xfId="18295"/>
    <cellStyle name="Note 3 2 2 3 3" xfId="4714"/>
    <cellStyle name="Note 3 2 2 3 3 2" xfId="4715"/>
    <cellStyle name="Note 3 2 2 3 3 2 2" xfId="32718"/>
    <cellStyle name="Note 3 2 2 3 3 2 2 2" xfId="48430"/>
    <cellStyle name="Note 3 2 2 3 3 2 3" xfId="24240"/>
    <cellStyle name="Note 3 2 2 3 3 2 3 2" xfId="40349"/>
    <cellStyle name="Note 3 2 2 3 3 2 4" xfId="14586"/>
    <cellStyle name="Note 3 2 2 3 3 3" xfId="4716"/>
    <cellStyle name="Note 3 2 2 3 3 3 2" xfId="29723"/>
    <cellStyle name="Note 3 2 2 3 3 3 2 2" xfId="45567"/>
    <cellStyle name="Note 3 2 2 3 3 3 3" xfId="21948"/>
    <cellStyle name="Note 3 2 2 3 3 3 3 2" xfId="38189"/>
    <cellStyle name="Note 3 2 2 3 3 3 4" xfId="12555"/>
    <cellStyle name="Note 3 2 2 3 3 4" xfId="27932"/>
    <cellStyle name="Note 3 2 2 3 3 4 2" xfId="43908"/>
    <cellStyle name="Note 3 2 2 3 3 5" xfId="20592"/>
    <cellStyle name="Note 3 2 2 3 3 5 2" xfId="36965"/>
    <cellStyle name="Note 3 2 2 3 3 6" xfId="13557"/>
    <cellStyle name="Note 3 2 2 3 4" xfId="4717"/>
    <cellStyle name="Note 3 2 2 3 4 2" xfId="4718"/>
    <cellStyle name="Note 3 2 2 3 4 2 2" xfId="33344"/>
    <cellStyle name="Note 3 2 2 3 4 2 2 2" xfId="49055"/>
    <cellStyle name="Note 3 2 2 3 4 2 3" xfId="24671"/>
    <cellStyle name="Note 3 2 2 3 4 2 3 2" xfId="40779"/>
    <cellStyle name="Note 3 2 2 3 4 2 4" xfId="12355"/>
    <cellStyle name="Note 3 2 2 3 4 3" xfId="4719"/>
    <cellStyle name="Note 3 2 2 3 4 3 2" xfId="30516"/>
    <cellStyle name="Note 3 2 2 3 4 3 2 2" xfId="46317"/>
    <cellStyle name="Note 3 2 2 3 4 3 3" xfId="22516"/>
    <cellStyle name="Note 3 2 2 3 4 3 3 2" xfId="38714"/>
    <cellStyle name="Note 3 2 2 3 4 3 4" xfId="13449"/>
    <cellStyle name="Note 3 2 2 3 4 4" xfId="4720"/>
    <cellStyle name="Note 3 2 2 3 4 4 2" xfId="30392"/>
    <cellStyle name="Note 3 2 2 3 4 4 2 2" xfId="46194"/>
    <cellStyle name="Note 3 2 2 3 4 4 3" xfId="22421"/>
    <cellStyle name="Note 3 2 2 3 4 4 3 2" xfId="38620"/>
    <cellStyle name="Note 3 2 2 3 4 4 4" xfId="12608"/>
    <cellStyle name="Note 3 2 2 3 4 5" xfId="28582"/>
    <cellStyle name="Note 3 2 2 3 4 5 2" xfId="44516"/>
    <cellStyle name="Note 3 2 2 3 4 6" xfId="21049"/>
    <cellStyle name="Note 3 2 2 3 4 6 2" xfId="37380"/>
    <cellStyle name="Note 3 2 2 3 4 7" xfId="11143"/>
    <cellStyle name="Note 3 2 2 3 5" xfId="4721"/>
    <cellStyle name="Note 3 2 2 3 5 2" xfId="4722"/>
    <cellStyle name="Note 3 2 2 3 5 2 2" xfId="34776"/>
    <cellStyle name="Note 3 2 2 3 5 2 2 2" xfId="50487"/>
    <cellStyle name="Note 3 2 2 3 5 2 3" xfId="25723"/>
    <cellStyle name="Note 3 2 2 3 5 2 3 2" xfId="41831"/>
    <cellStyle name="Note 3 2 2 3 5 2 4" xfId="35305"/>
    <cellStyle name="Note 3 2 2 3 5 3" xfId="4723"/>
    <cellStyle name="Note 3 2 2 3 5 3 2" xfId="31629"/>
    <cellStyle name="Note 3 2 2 3 5 3 2 2" xfId="47388"/>
    <cellStyle name="Note 3 2 2 3 5 3 3" xfId="23392"/>
    <cellStyle name="Note 3 2 2 3 5 3 3 2" xfId="39548"/>
    <cellStyle name="Note 3 2 2 3 5 3 4" xfId="18108"/>
    <cellStyle name="Note 3 2 2 3 5 4" xfId="26868"/>
    <cellStyle name="Note 3 2 2 3 5 4 2" xfId="42891"/>
    <cellStyle name="Note 3 2 2 3 5 5" xfId="19765"/>
    <cellStyle name="Note 3 2 2 3 5 5 2" xfId="36185"/>
    <cellStyle name="Note 3 2 2 3 5 6" xfId="15647"/>
    <cellStyle name="Note 3 2 2 3 6" xfId="4724"/>
    <cellStyle name="Note 3 2 2 3 6 2" xfId="31035"/>
    <cellStyle name="Note 3 2 2 3 6 2 2" xfId="46836"/>
    <cellStyle name="Note 3 2 2 3 6 3" xfId="22919"/>
    <cellStyle name="Note 3 2 2 3 6 3 2" xfId="39117"/>
    <cellStyle name="Note 3 2 2 3 6 4" xfId="15473"/>
    <cellStyle name="Note 3 2 2 3 7" xfId="26288"/>
    <cellStyle name="Note 3 2 2 3 7 2" xfId="42354"/>
    <cellStyle name="Note 3 2 2 3 8" xfId="19301"/>
    <cellStyle name="Note 3 2 2 3 8 2" xfId="35764"/>
    <cellStyle name="Note 3 2 2 3 9" xfId="10688"/>
    <cellStyle name="Note 3 2 2 4" xfId="4725"/>
    <cellStyle name="Note 3 2 2 4 2" xfId="4726"/>
    <cellStyle name="Note 3 2 2 4 2 2" xfId="31825"/>
    <cellStyle name="Note 3 2 2 4 2 2 2" xfId="47582"/>
    <cellStyle name="Note 3 2 2 4 2 3" xfId="23546"/>
    <cellStyle name="Note 3 2 2 4 2 3 2" xfId="39700"/>
    <cellStyle name="Note 3 2 2 4 2 4" xfId="10755"/>
    <cellStyle name="Note 3 2 2 4 3" xfId="4727"/>
    <cellStyle name="Note 3 2 2 4 3 2" xfId="30927"/>
    <cellStyle name="Note 3 2 2 4 3 2 2" xfId="46728"/>
    <cellStyle name="Note 3 2 2 4 3 3" xfId="22836"/>
    <cellStyle name="Note 3 2 2 4 3 3 2" xfId="39034"/>
    <cellStyle name="Note 3 2 2 4 3 4" xfId="14453"/>
    <cellStyle name="Note 3 2 2 4 4" xfId="4728"/>
    <cellStyle name="Note 3 2 2 4 4 2" xfId="28847"/>
    <cellStyle name="Note 3 2 2 4 4 2 2" xfId="44736"/>
    <cellStyle name="Note 3 2 2 4 4 3" xfId="21269"/>
    <cellStyle name="Note 3 2 2 4 4 3 2" xfId="37555"/>
    <cellStyle name="Note 3 2 2 4 4 4" xfId="10052"/>
    <cellStyle name="Note 3 2 2 4 5" xfId="27056"/>
    <cellStyle name="Note 3 2 2 4 5 2" xfId="43077"/>
    <cellStyle name="Note 3 2 2 4 6" xfId="19913"/>
    <cellStyle name="Note 3 2 2 4 6 2" xfId="36331"/>
    <cellStyle name="Note 3 2 2 4 7" xfId="12584"/>
    <cellStyle name="Note 3 2 2 5" xfId="4729"/>
    <cellStyle name="Note 3 2 2 5 2" xfId="4730"/>
    <cellStyle name="Note 3 2 2 5 2 2" xfId="32361"/>
    <cellStyle name="Note 3 2 2 5 2 2 2" xfId="48094"/>
    <cellStyle name="Note 3 2 2 5 2 3" xfId="23958"/>
    <cellStyle name="Note 3 2 2 5 2 3 2" xfId="40088"/>
    <cellStyle name="Note 3 2 2 5 2 4" xfId="10562"/>
    <cellStyle name="Note 3 2 2 5 3" xfId="4731"/>
    <cellStyle name="Note 3 2 2 5 3 2" xfId="29366"/>
    <cellStyle name="Note 3 2 2 5 3 2 2" xfId="45231"/>
    <cellStyle name="Note 3 2 2 5 3 3" xfId="21666"/>
    <cellStyle name="Note 3 2 2 5 3 3 2" xfId="37928"/>
    <cellStyle name="Note 3 2 2 5 3 4" xfId="15035"/>
    <cellStyle name="Note 3 2 2 5 4" xfId="27575"/>
    <cellStyle name="Note 3 2 2 5 4 2" xfId="43572"/>
    <cellStyle name="Note 3 2 2 5 5" xfId="20310"/>
    <cellStyle name="Note 3 2 2 5 5 2" xfId="36704"/>
    <cellStyle name="Note 3 2 2 5 6" xfId="12726"/>
    <cellStyle name="Note 3 2 2 6" xfId="4732"/>
    <cellStyle name="Note 3 2 2 6 2" xfId="4733"/>
    <cellStyle name="Note 3 2 2 6 2 2" xfId="32992"/>
    <cellStyle name="Note 3 2 2 6 2 2 2" xfId="48703"/>
    <cellStyle name="Note 3 2 2 6 2 3" xfId="24396"/>
    <cellStyle name="Note 3 2 2 6 2 3 2" xfId="40504"/>
    <cellStyle name="Note 3 2 2 6 2 4" xfId="14932"/>
    <cellStyle name="Note 3 2 2 6 3" xfId="4734"/>
    <cellStyle name="Note 3 2 2 6 3 2" xfId="30492"/>
    <cellStyle name="Note 3 2 2 6 3 2 2" xfId="46293"/>
    <cellStyle name="Note 3 2 2 6 3 3" xfId="22497"/>
    <cellStyle name="Note 3 2 2 6 3 3 2" xfId="38695"/>
    <cellStyle name="Note 3 2 2 6 3 4" xfId="9905"/>
    <cellStyle name="Note 3 2 2 6 4" xfId="4735"/>
    <cellStyle name="Note 3 2 2 6 4 2" xfId="30022"/>
    <cellStyle name="Note 3 2 2 6 4 2 2" xfId="45845"/>
    <cellStyle name="Note 3 2 2 6 4 3" xfId="22127"/>
    <cellStyle name="Note 3 2 2 6 4 3 2" xfId="38347"/>
    <cellStyle name="Note 3 2 2 6 4 4" xfId="13531"/>
    <cellStyle name="Note 3 2 2 6 5" xfId="28217"/>
    <cellStyle name="Note 3 2 2 6 5 2" xfId="44172"/>
    <cellStyle name="Note 3 2 2 6 6" xfId="20759"/>
    <cellStyle name="Note 3 2 2 6 6 2" xfId="37111"/>
    <cellStyle name="Note 3 2 2 6 7" xfId="12431"/>
    <cellStyle name="Note 3 2 2 7" xfId="4736"/>
    <cellStyle name="Note 3 2 2 7 2" xfId="4737"/>
    <cellStyle name="Note 3 2 2 7 2 2" xfId="34520"/>
    <cellStyle name="Note 3 2 2 7 2 2 2" xfId="50231"/>
    <cellStyle name="Note 3 2 2 7 2 3" xfId="25529"/>
    <cellStyle name="Note 3 2 2 7 2 3 2" xfId="41637"/>
    <cellStyle name="Note 3 2 2 7 2 4" xfId="35049"/>
    <cellStyle name="Note 3 2 2 7 3" xfId="4738"/>
    <cellStyle name="Note 3 2 2 7 3 2" xfId="31266"/>
    <cellStyle name="Note 3 2 2 7 3 2 2" xfId="47046"/>
    <cellStyle name="Note 3 2 2 7 3 3" xfId="23104"/>
    <cellStyle name="Note 3 2 2 7 3 3 2" xfId="39281"/>
    <cellStyle name="Note 3 2 2 7 3 4" xfId="15908"/>
    <cellStyle name="Note 3 2 2 7 4" xfId="26505"/>
    <cellStyle name="Note 3 2 2 7 4 2" xfId="42549"/>
    <cellStyle name="Note 3 2 2 7 5" xfId="19477"/>
    <cellStyle name="Note 3 2 2 7 5 2" xfId="35918"/>
    <cellStyle name="Note 3 2 2 7 6" xfId="16343"/>
    <cellStyle name="Note 3 2 2 8" xfId="4739"/>
    <cellStyle name="Note 3 2 2 8 2" xfId="30665"/>
    <cellStyle name="Note 3 2 2 8 2 2" xfId="46466"/>
    <cellStyle name="Note 3 2 2 8 3" xfId="22631"/>
    <cellStyle name="Note 3 2 2 8 3 2" xfId="38829"/>
    <cellStyle name="Note 3 2 2 8 4" xfId="17119"/>
    <cellStyle name="Note 3 2 2 9" xfId="25925"/>
    <cellStyle name="Note 3 2 2 9 2" xfId="42012"/>
    <cellStyle name="Note 3 2 3" xfId="4740"/>
    <cellStyle name="Note 3 2 3 2" xfId="4741"/>
    <cellStyle name="Note 3 2 3 2 2" xfId="4742"/>
    <cellStyle name="Note 3 2 3 2 2 2" xfId="31912"/>
    <cellStyle name="Note 3 2 3 2 2 2 2" xfId="47669"/>
    <cellStyle name="Note 3 2 3 2 2 3" xfId="23614"/>
    <cellStyle name="Note 3 2 3 2 2 3 2" xfId="39768"/>
    <cellStyle name="Note 3 2 3 2 2 4" xfId="17367"/>
    <cellStyle name="Note 3 2 3 2 3" xfId="4743"/>
    <cellStyle name="Note 3 2 3 2 3 2" xfId="34027"/>
    <cellStyle name="Note 3 2 3 2 3 2 2" xfId="49738"/>
    <cellStyle name="Note 3 2 3 2 3 3" xfId="25175"/>
    <cellStyle name="Note 3 2 3 2 3 3 2" xfId="41283"/>
    <cellStyle name="Note 3 2 3 2 3 4" xfId="12751"/>
    <cellStyle name="Note 3 2 3 2 4" xfId="4744"/>
    <cellStyle name="Note 3 2 3 2 4 2" xfId="28934"/>
    <cellStyle name="Note 3 2 3 2 4 2 2" xfId="44823"/>
    <cellStyle name="Note 3 2 3 2 4 3" xfId="21337"/>
    <cellStyle name="Note 3 2 3 2 4 3 2" xfId="37623"/>
    <cellStyle name="Note 3 2 3 2 4 4" xfId="18323"/>
    <cellStyle name="Note 3 2 3 2 5" xfId="27143"/>
    <cellStyle name="Note 3 2 3 2 5 2" xfId="43164"/>
    <cellStyle name="Note 3 2 3 2 6" xfId="19981"/>
    <cellStyle name="Note 3 2 3 2 6 2" xfId="36399"/>
    <cellStyle name="Note 3 2 3 2 7" xfId="10387"/>
    <cellStyle name="Note 3 2 3 3" xfId="4745"/>
    <cellStyle name="Note 3 2 3 3 2" xfId="4746"/>
    <cellStyle name="Note 3 2 3 3 2 2" xfId="32443"/>
    <cellStyle name="Note 3 2 3 3 2 2 2" xfId="48175"/>
    <cellStyle name="Note 3 2 3 3 2 3" xfId="24021"/>
    <cellStyle name="Note 3 2 3 3 2 3 2" xfId="40150"/>
    <cellStyle name="Note 3 2 3 3 2 4" xfId="9796"/>
    <cellStyle name="Note 3 2 3 3 3" xfId="4747"/>
    <cellStyle name="Note 3 2 3 3 3 2" xfId="29448"/>
    <cellStyle name="Note 3 2 3 3 3 2 2" xfId="45312"/>
    <cellStyle name="Note 3 2 3 3 3 3" xfId="21729"/>
    <cellStyle name="Note 3 2 3 3 3 3 2" xfId="37990"/>
    <cellStyle name="Note 3 2 3 3 3 4" xfId="14542"/>
    <cellStyle name="Note 3 2 3 3 4" xfId="27657"/>
    <cellStyle name="Note 3 2 3 3 4 2" xfId="43653"/>
    <cellStyle name="Note 3 2 3 3 5" xfId="20373"/>
    <cellStyle name="Note 3 2 3 3 5 2" xfId="36766"/>
    <cellStyle name="Note 3 2 3 3 6" xfId="17111"/>
    <cellStyle name="Note 3 2 3 4" xfId="4748"/>
    <cellStyle name="Note 3 2 3 4 2" xfId="4749"/>
    <cellStyle name="Note 3 2 3 4 2 2" xfId="33080"/>
    <cellStyle name="Note 3 2 3 4 2 2 2" xfId="48791"/>
    <cellStyle name="Note 3 2 3 4 2 3" xfId="24464"/>
    <cellStyle name="Note 3 2 3 4 2 3 2" xfId="40572"/>
    <cellStyle name="Note 3 2 3 4 2 4" xfId="15453"/>
    <cellStyle name="Note 3 2 3 4 3" xfId="4750"/>
    <cellStyle name="Note 3 2 3 4 3 2" xfId="34451"/>
    <cellStyle name="Note 3 2 3 4 3 2 2" xfId="50162"/>
    <cellStyle name="Note 3 2 3 4 3 3" xfId="25480"/>
    <cellStyle name="Note 3 2 3 4 3 3 2" xfId="41588"/>
    <cellStyle name="Note 3 2 3 4 3 4" xfId="34980"/>
    <cellStyle name="Note 3 2 3 4 4" xfId="4751"/>
    <cellStyle name="Note 3 2 3 4 4 2" xfId="30110"/>
    <cellStyle name="Note 3 2 3 4 4 2 2" xfId="45932"/>
    <cellStyle name="Note 3 2 3 4 4 3" xfId="22196"/>
    <cellStyle name="Note 3 2 3 4 4 3 2" xfId="38415"/>
    <cellStyle name="Note 3 2 3 4 4 4" xfId="15270"/>
    <cellStyle name="Note 3 2 3 4 5" xfId="28305"/>
    <cellStyle name="Note 3 2 3 4 5 2" xfId="44259"/>
    <cellStyle name="Note 3 2 3 4 6" xfId="20828"/>
    <cellStyle name="Note 3 2 3 4 6 2" xfId="37179"/>
    <cellStyle name="Note 3 2 3 4 7" xfId="10994"/>
    <cellStyle name="Note 3 2 3 5" xfId="4752"/>
    <cellStyle name="Note 3 2 3 5 2" xfId="4753"/>
    <cellStyle name="Note 3 2 3 5 2 2" xfId="34666"/>
    <cellStyle name="Note 3 2 3 5 2 2 2" xfId="50377"/>
    <cellStyle name="Note 3 2 3 5 2 3" xfId="25636"/>
    <cellStyle name="Note 3 2 3 5 2 3 2" xfId="41744"/>
    <cellStyle name="Note 3 2 3 5 2 4" xfId="35195"/>
    <cellStyle name="Note 3 2 3 5 3" xfId="4754"/>
    <cellStyle name="Note 3 2 3 5 3 2" xfId="31354"/>
    <cellStyle name="Note 3 2 3 5 3 2 2" xfId="47133"/>
    <cellStyle name="Note 3 2 3 5 3 3" xfId="23173"/>
    <cellStyle name="Note 3 2 3 5 3 3 2" xfId="39349"/>
    <cellStyle name="Note 3 2 3 5 3 4" xfId="16896"/>
    <cellStyle name="Note 3 2 3 5 4" xfId="26593"/>
    <cellStyle name="Note 3 2 3 5 4 2" xfId="42636"/>
    <cellStyle name="Note 3 2 3 5 5" xfId="19546"/>
    <cellStyle name="Note 3 2 3 5 5 2" xfId="35986"/>
    <cellStyle name="Note 3 2 3 5 6" xfId="10970"/>
    <cellStyle name="Note 3 2 3 6" xfId="4755"/>
    <cellStyle name="Note 3 2 3 6 2" xfId="30753"/>
    <cellStyle name="Note 3 2 3 6 2 2" xfId="46554"/>
    <cellStyle name="Note 3 2 3 6 3" xfId="22700"/>
    <cellStyle name="Note 3 2 3 6 3 2" xfId="38898"/>
    <cellStyle name="Note 3 2 3 6 4" xfId="16202"/>
    <cellStyle name="Note 3 2 3 7" xfId="26013"/>
    <cellStyle name="Note 3 2 3 7 2" xfId="42099"/>
    <cellStyle name="Note 3 2 3 8" xfId="19082"/>
    <cellStyle name="Note 3 2 3 8 2" xfId="35565"/>
    <cellStyle name="Note 3 2 3 9" xfId="15132"/>
    <cellStyle name="Note 3 2 4" xfId="4756"/>
    <cellStyle name="Note 3 2 4 2" xfId="4757"/>
    <cellStyle name="Note 3 2 4 2 2" xfId="4758"/>
    <cellStyle name="Note 3 2 4 2 2 2" xfId="32095"/>
    <cellStyle name="Note 3 2 4 2 2 2 2" xfId="47851"/>
    <cellStyle name="Note 3 2 4 2 2 3" xfId="23756"/>
    <cellStyle name="Note 3 2 4 2 2 3 2" xfId="39909"/>
    <cellStyle name="Note 3 2 4 2 2 4" xfId="12150"/>
    <cellStyle name="Note 3 2 4 2 3" xfId="4759"/>
    <cellStyle name="Note 3 2 4 2 3 2" xfId="34759"/>
    <cellStyle name="Note 3 2 4 2 3 2 2" xfId="50470"/>
    <cellStyle name="Note 3 2 4 2 3 3" xfId="25707"/>
    <cellStyle name="Note 3 2 4 2 3 3 2" xfId="41815"/>
    <cellStyle name="Note 3 2 4 2 3 4" xfId="35288"/>
    <cellStyle name="Note 3 2 4 2 4" xfId="4760"/>
    <cellStyle name="Note 3 2 4 2 4 2" xfId="29116"/>
    <cellStyle name="Note 3 2 4 2 4 2 2" xfId="45004"/>
    <cellStyle name="Note 3 2 4 2 4 3" xfId="21479"/>
    <cellStyle name="Note 3 2 4 2 4 3 2" xfId="37764"/>
    <cellStyle name="Note 3 2 4 2 4 4" xfId="17569"/>
    <cellStyle name="Note 3 2 4 2 5" xfId="27325"/>
    <cellStyle name="Note 3 2 4 2 5 2" xfId="43345"/>
    <cellStyle name="Note 3 2 4 2 6" xfId="20123"/>
    <cellStyle name="Note 3 2 4 2 6 2" xfId="36540"/>
    <cellStyle name="Note 3 2 4 2 7" xfId="15543"/>
    <cellStyle name="Note 3 2 4 3" xfId="4761"/>
    <cellStyle name="Note 3 2 4 3 2" xfId="4762"/>
    <cellStyle name="Note 3 2 4 3 2 2" xfId="32641"/>
    <cellStyle name="Note 3 2 4 3 2 2 2" xfId="48353"/>
    <cellStyle name="Note 3 2 4 3 2 3" xfId="24180"/>
    <cellStyle name="Note 3 2 4 3 2 3 2" xfId="40289"/>
    <cellStyle name="Note 3 2 4 3 2 4" xfId="11268"/>
    <cellStyle name="Note 3 2 4 3 3" xfId="4763"/>
    <cellStyle name="Note 3 2 4 3 3 2" xfId="29646"/>
    <cellStyle name="Note 3 2 4 3 3 2 2" xfId="45490"/>
    <cellStyle name="Note 3 2 4 3 3 3" xfId="21888"/>
    <cellStyle name="Note 3 2 4 3 3 3 2" xfId="38129"/>
    <cellStyle name="Note 3 2 4 3 3 4" xfId="13408"/>
    <cellStyle name="Note 3 2 4 3 4" xfId="27855"/>
    <cellStyle name="Note 3 2 4 3 4 2" xfId="43831"/>
    <cellStyle name="Note 3 2 4 3 5" xfId="20532"/>
    <cellStyle name="Note 3 2 4 3 5 2" xfId="36905"/>
    <cellStyle name="Note 3 2 4 3 6" xfId="16525"/>
    <cellStyle name="Note 3 2 4 4" xfId="4764"/>
    <cellStyle name="Note 3 2 4 4 2" xfId="4765"/>
    <cellStyle name="Note 3 2 4 4 2 2" xfId="33266"/>
    <cellStyle name="Note 3 2 4 4 2 2 2" xfId="48977"/>
    <cellStyle name="Note 3 2 4 4 2 3" xfId="24610"/>
    <cellStyle name="Note 3 2 4 4 2 3 2" xfId="40718"/>
    <cellStyle name="Note 3 2 4 4 2 4" xfId="15948"/>
    <cellStyle name="Note 3 2 4 4 3" xfId="4766"/>
    <cellStyle name="Note 3 2 4 4 3 2" xfId="33861"/>
    <cellStyle name="Note 3 2 4 4 3 2 2" xfId="49572"/>
    <cellStyle name="Note 3 2 4 4 3 3" xfId="25050"/>
    <cellStyle name="Note 3 2 4 4 3 3 2" xfId="41158"/>
    <cellStyle name="Note 3 2 4 4 3 4" xfId="11298"/>
    <cellStyle name="Note 3 2 4 4 4" xfId="4767"/>
    <cellStyle name="Note 3 2 4 4 4 2" xfId="30312"/>
    <cellStyle name="Note 3 2 4 4 4 2 2" xfId="46114"/>
    <cellStyle name="Note 3 2 4 4 4 3" xfId="22359"/>
    <cellStyle name="Note 3 2 4 4 4 3 2" xfId="38558"/>
    <cellStyle name="Note 3 2 4 4 4 4" xfId="10989"/>
    <cellStyle name="Note 3 2 4 4 5" xfId="28504"/>
    <cellStyle name="Note 3 2 4 4 5 2" xfId="44438"/>
    <cellStyle name="Note 3 2 4 4 6" xfId="20988"/>
    <cellStyle name="Note 3 2 4 4 6 2" xfId="37319"/>
    <cellStyle name="Note 3 2 4 4 7" xfId="18050"/>
    <cellStyle name="Note 3 2 4 5" xfId="4768"/>
    <cellStyle name="Note 3 2 4 5 2" xfId="4769"/>
    <cellStyle name="Note 3 2 4 5 2 2" xfId="34808"/>
    <cellStyle name="Note 3 2 4 5 2 2 2" xfId="50519"/>
    <cellStyle name="Note 3 2 4 5 2 3" xfId="25746"/>
    <cellStyle name="Note 3 2 4 5 2 3 2" xfId="41854"/>
    <cellStyle name="Note 3 2 4 5 2 4" xfId="35337"/>
    <cellStyle name="Note 3 2 4 5 3" xfId="4770"/>
    <cellStyle name="Note 3 2 4 5 3 2" xfId="31552"/>
    <cellStyle name="Note 3 2 4 5 3 2 2" xfId="47311"/>
    <cellStyle name="Note 3 2 4 5 3 3" xfId="23332"/>
    <cellStyle name="Note 3 2 4 5 3 3 2" xfId="39488"/>
    <cellStyle name="Note 3 2 4 5 3 4" xfId="17580"/>
    <cellStyle name="Note 3 2 4 5 4" xfId="26791"/>
    <cellStyle name="Note 3 2 4 5 4 2" xfId="42814"/>
    <cellStyle name="Note 3 2 4 5 5" xfId="19705"/>
    <cellStyle name="Note 3 2 4 5 5 2" xfId="36125"/>
    <cellStyle name="Note 3 2 4 5 6" xfId="15630"/>
    <cellStyle name="Note 3 2 4 6" xfId="4771"/>
    <cellStyle name="Note 3 2 4 6 2" xfId="30953"/>
    <cellStyle name="Note 3 2 4 6 2 2" xfId="46754"/>
    <cellStyle name="Note 3 2 4 6 3" xfId="22854"/>
    <cellStyle name="Note 3 2 4 6 3 2" xfId="39052"/>
    <cellStyle name="Note 3 2 4 6 4" xfId="13733"/>
    <cellStyle name="Note 3 2 4 7" xfId="26211"/>
    <cellStyle name="Note 3 2 4 7 2" xfId="42277"/>
    <cellStyle name="Note 3 2 4 8" xfId="19241"/>
    <cellStyle name="Note 3 2 4 8 2" xfId="35704"/>
    <cellStyle name="Note 3 2 4 9" xfId="10675"/>
    <cellStyle name="Note 3 2 5" xfId="4772"/>
    <cellStyle name="Note 3 2 5 2" xfId="4773"/>
    <cellStyle name="Note 3 2 5 2 2" xfId="31746"/>
    <cellStyle name="Note 3 2 5 2 2 2" xfId="47503"/>
    <cellStyle name="Note 3 2 5 2 3" xfId="23484"/>
    <cellStyle name="Note 3 2 5 2 3 2" xfId="39638"/>
    <cellStyle name="Note 3 2 5 2 4" xfId="14892"/>
    <cellStyle name="Note 3 2 5 3" xfId="4774"/>
    <cellStyle name="Note 3 2 5 3 2" xfId="33820"/>
    <cellStyle name="Note 3 2 5 3 2 2" xfId="49531"/>
    <cellStyle name="Note 3 2 5 3 3" xfId="25021"/>
    <cellStyle name="Note 3 2 5 3 3 2" xfId="41129"/>
    <cellStyle name="Note 3 2 5 3 4" xfId="11210"/>
    <cellStyle name="Note 3 2 5 4" xfId="4775"/>
    <cellStyle name="Note 3 2 5 4 2" xfId="28768"/>
    <cellStyle name="Note 3 2 5 4 2 2" xfId="44657"/>
    <cellStyle name="Note 3 2 5 4 3" xfId="21207"/>
    <cellStyle name="Note 3 2 5 4 3 2" xfId="37493"/>
    <cellStyle name="Note 3 2 5 4 4" xfId="18388"/>
    <cellStyle name="Note 3 2 5 5" xfId="26977"/>
    <cellStyle name="Note 3 2 5 5 2" xfId="42998"/>
    <cellStyle name="Note 3 2 5 6" xfId="19851"/>
    <cellStyle name="Note 3 2 5 6 2" xfId="36269"/>
    <cellStyle name="Note 3 2 5 7" xfId="13090"/>
    <cellStyle name="Note 3 2 6" xfId="4776"/>
    <cellStyle name="Note 3 2 6 2" xfId="4777"/>
    <cellStyle name="Note 3 2 6 2 2" xfId="32317"/>
    <cellStyle name="Note 3 2 6 2 2 2" xfId="48050"/>
    <cellStyle name="Note 3 2 6 2 3" xfId="23931"/>
    <cellStyle name="Note 3 2 6 2 3 2" xfId="40061"/>
    <cellStyle name="Note 3 2 6 2 4" xfId="14222"/>
    <cellStyle name="Note 3 2 6 3" xfId="4778"/>
    <cellStyle name="Note 3 2 6 3 2" xfId="29322"/>
    <cellStyle name="Note 3 2 6 3 2 2" xfId="45187"/>
    <cellStyle name="Note 3 2 6 3 3" xfId="21639"/>
    <cellStyle name="Note 3 2 6 3 3 2" xfId="37901"/>
    <cellStyle name="Note 3 2 6 3 4" xfId="12983"/>
    <cellStyle name="Note 3 2 6 4" xfId="27531"/>
    <cellStyle name="Note 3 2 6 4 2" xfId="43528"/>
    <cellStyle name="Note 3 2 6 5" xfId="20283"/>
    <cellStyle name="Note 3 2 6 5 2" xfId="36677"/>
    <cellStyle name="Note 3 2 6 6" xfId="15892"/>
    <cellStyle name="Note 3 2 7" xfId="4779"/>
    <cellStyle name="Note 3 2 7 2" xfId="4780"/>
    <cellStyle name="Note 3 2 7 2 2" xfId="32915"/>
    <cellStyle name="Note 3 2 7 2 2 2" xfId="48626"/>
    <cellStyle name="Note 3 2 7 2 3" xfId="24336"/>
    <cellStyle name="Note 3 2 7 2 3 2" xfId="40444"/>
    <cellStyle name="Note 3 2 7 2 4" xfId="13290"/>
    <cellStyle name="Note 3 2 7 3" xfId="4781"/>
    <cellStyle name="Note 3 2 7 3 2" xfId="34691"/>
    <cellStyle name="Note 3 2 7 3 2 2" xfId="50402"/>
    <cellStyle name="Note 3 2 7 3 3" xfId="25657"/>
    <cellStyle name="Note 3 2 7 3 3 2" xfId="41765"/>
    <cellStyle name="Note 3 2 7 3 4" xfId="35220"/>
    <cellStyle name="Note 3 2 7 4" xfId="4782"/>
    <cellStyle name="Note 3 2 7 4 2" xfId="29944"/>
    <cellStyle name="Note 3 2 7 4 2 2" xfId="45767"/>
    <cellStyle name="Note 3 2 7 4 3" xfId="22067"/>
    <cellStyle name="Note 3 2 7 4 3 2" xfId="38287"/>
    <cellStyle name="Note 3 2 7 4 4" xfId="17751"/>
    <cellStyle name="Note 3 2 7 5" xfId="28140"/>
    <cellStyle name="Note 3 2 7 5 2" xfId="44095"/>
    <cellStyle name="Note 3 2 7 6" xfId="20699"/>
    <cellStyle name="Note 3 2 7 6 2" xfId="37051"/>
    <cellStyle name="Note 3 2 7 7" xfId="11644"/>
    <cellStyle name="Note 3 2 8" xfId="4783"/>
    <cellStyle name="Note 3 2 8 2" xfId="4784"/>
    <cellStyle name="Note 3 2 8 2 2" xfId="33729"/>
    <cellStyle name="Note 3 2 8 2 2 2" xfId="49440"/>
    <cellStyle name="Note 3 2 8 2 3" xfId="24956"/>
    <cellStyle name="Note 3 2 8 2 3 2" xfId="41064"/>
    <cellStyle name="Note 3 2 8 2 4" xfId="10633"/>
    <cellStyle name="Note 3 2 8 3" xfId="4785"/>
    <cellStyle name="Note 3 2 8 3 2" xfId="31189"/>
    <cellStyle name="Note 3 2 8 3 2 2" xfId="46969"/>
    <cellStyle name="Note 3 2 8 3 3" xfId="23044"/>
    <cellStyle name="Note 3 2 8 3 3 2" xfId="39221"/>
    <cellStyle name="Note 3 2 8 3 4" xfId="13507"/>
    <cellStyle name="Note 3 2 8 4" xfId="26428"/>
    <cellStyle name="Note 3 2 8 4 2" xfId="42472"/>
    <cellStyle name="Note 3 2 8 5" xfId="19417"/>
    <cellStyle name="Note 3 2 8 5 2" xfId="35858"/>
    <cellStyle name="Note 3 2 8 6" xfId="14089"/>
    <cellStyle name="Note 3 2 9" xfId="4786"/>
    <cellStyle name="Note 3 2 9 2" xfId="30582"/>
    <cellStyle name="Note 3 2 9 2 2" xfId="46383"/>
    <cellStyle name="Note 3 2 9 3" xfId="22569"/>
    <cellStyle name="Note 3 2 9 3 2" xfId="38767"/>
    <cellStyle name="Note 3 2 9 4" xfId="16792"/>
    <cellStyle name="Note 3 3" xfId="4787"/>
    <cellStyle name="Note 3 3 10" xfId="18972"/>
    <cellStyle name="Note 3 3 10 2" xfId="35456"/>
    <cellStyle name="Note 3 3 11" xfId="10235"/>
    <cellStyle name="Note 3 3 2" xfId="4788"/>
    <cellStyle name="Note 3 3 2 2" xfId="4789"/>
    <cellStyle name="Note 3 3 2 2 2" xfId="4790"/>
    <cellStyle name="Note 3 3 2 2 2 2" xfId="31937"/>
    <cellStyle name="Note 3 3 2 2 2 2 2" xfId="47694"/>
    <cellStyle name="Note 3 3 2 2 2 3" xfId="23633"/>
    <cellStyle name="Note 3 3 2 2 2 3 2" xfId="39787"/>
    <cellStyle name="Note 3 3 2 2 2 4" xfId="14727"/>
    <cellStyle name="Note 3 3 2 2 3" xfId="4791"/>
    <cellStyle name="Note 3 3 2 2 3 2" xfId="29855"/>
    <cellStyle name="Note 3 3 2 2 3 2 2" xfId="45694"/>
    <cellStyle name="Note 3 3 2 2 3 3" xfId="21993"/>
    <cellStyle name="Note 3 3 2 2 3 3 2" xfId="38229"/>
    <cellStyle name="Note 3 3 2 2 3 4" xfId="11049"/>
    <cellStyle name="Note 3 3 2 2 4" xfId="4792"/>
    <cellStyle name="Note 3 3 2 2 4 2" xfId="28959"/>
    <cellStyle name="Note 3 3 2 2 4 2 2" xfId="44848"/>
    <cellStyle name="Note 3 3 2 2 4 3" xfId="21356"/>
    <cellStyle name="Note 3 3 2 2 4 3 2" xfId="37642"/>
    <cellStyle name="Note 3 3 2 2 4 4" xfId="14546"/>
    <cellStyle name="Note 3 3 2 2 5" xfId="27168"/>
    <cellStyle name="Note 3 3 2 2 5 2" xfId="43189"/>
    <cellStyle name="Note 3 3 2 2 6" xfId="20000"/>
    <cellStyle name="Note 3 3 2 2 6 2" xfId="36418"/>
    <cellStyle name="Note 3 3 2 2 7" xfId="10772"/>
    <cellStyle name="Note 3 3 2 3" xfId="4793"/>
    <cellStyle name="Note 3 3 2 3 2" xfId="4794"/>
    <cellStyle name="Note 3 3 2 3 2 2" xfId="32468"/>
    <cellStyle name="Note 3 3 2 3 2 2 2" xfId="48200"/>
    <cellStyle name="Note 3 3 2 3 2 3" xfId="24040"/>
    <cellStyle name="Note 3 3 2 3 2 3 2" xfId="40169"/>
    <cellStyle name="Note 3 3 2 3 2 4" xfId="14059"/>
    <cellStyle name="Note 3 3 2 3 3" xfId="4795"/>
    <cellStyle name="Note 3 3 2 3 3 2" xfId="29473"/>
    <cellStyle name="Note 3 3 2 3 3 2 2" xfId="45337"/>
    <cellStyle name="Note 3 3 2 3 3 3" xfId="21748"/>
    <cellStyle name="Note 3 3 2 3 3 3 2" xfId="38009"/>
    <cellStyle name="Note 3 3 2 3 3 4" xfId="12064"/>
    <cellStyle name="Note 3 3 2 3 4" xfId="27682"/>
    <cellStyle name="Note 3 3 2 3 4 2" xfId="43678"/>
    <cellStyle name="Note 3 3 2 3 5" xfId="20392"/>
    <cellStyle name="Note 3 3 2 3 5 2" xfId="36785"/>
    <cellStyle name="Note 3 3 2 3 6" xfId="18356"/>
    <cellStyle name="Note 3 3 2 4" xfId="4796"/>
    <cellStyle name="Note 3 3 2 4 2" xfId="4797"/>
    <cellStyle name="Note 3 3 2 4 2 2" xfId="33105"/>
    <cellStyle name="Note 3 3 2 4 2 2 2" xfId="48816"/>
    <cellStyle name="Note 3 3 2 4 2 3" xfId="24483"/>
    <cellStyle name="Note 3 3 2 4 2 3 2" xfId="40591"/>
    <cellStyle name="Note 3 3 2 4 2 4" xfId="11927"/>
    <cellStyle name="Note 3 3 2 4 3" xfId="4798"/>
    <cellStyle name="Note 3 3 2 4 3 2" xfId="34211"/>
    <cellStyle name="Note 3 3 2 4 3 2 2" xfId="49922"/>
    <cellStyle name="Note 3 3 2 4 3 3" xfId="25311"/>
    <cellStyle name="Note 3 3 2 4 3 3 2" xfId="41419"/>
    <cellStyle name="Note 3 3 2 4 3 4" xfId="9940"/>
    <cellStyle name="Note 3 3 2 4 4" xfId="4799"/>
    <cellStyle name="Note 3 3 2 4 4 2" xfId="30135"/>
    <cellStyle name="Note 3 3 2 4 4 2 2" xfId="45957"/>
    <cellStyle name="Note 3 3 2 4 4 3" xfId="22215"/>
    <cellStyle name="Note 3 3 2 4 4 3 2" xfId="38434"/>
    <cellStyle name="Note 3 3 2 4 4 4" xfId="16315"/>
    <cellStyle name="Note 3 3 2 4 5" xfId="28330"/>
    <cellStyle name="Note 3 3 2 4 5 2" xfId="44284"/>
    <cellStyle name="Note 3 3 2 4 6" xfId="20847"/>
    <cellStyle name="Note 3 3 2 4 6 2" xfId="37198"/>
    <cellStyle name="Note 3 3 2 4 7" xfId="17099"/>
    <cellStyle name="Note 3 3 2 5" xfId="4800"/>
    <cellStyle name="Note 3 3 2 5 2" xfId="4801"/>
    <cellStyle name="Note 3 3 2 5 2 2" xfId="34542"/>
    <cellStyle name="Note 3 3 2 5 2 2 2" xfId="50253"/>
    <cellStyle name="Note 3 3 2 5 2 3" xfId="25545"/>
    <cellStyle name="Note 3 3 2 5 2 3 2" xfId="41653"/>
    <cellStyle name="Note 3 3 2 5 2 4" xfId="35071"/>
    <cellStyle name="Note 3 3 2 5 3" xfId="4802"/>
    <cellStyle name="Note 3 3 2 5 3 2" xfId="31379"/>
    <cellStyle name="Note 3 3 2 5 3 2 2" xfId="47158"/>
    <cellStyle name="Note 3 3 2 5 3 3" xfId="23192"/>
    <cellStyle name="Note 3 3 2 5 3 3 2" xfId="39368"/>
    <cellStyle name="Note 3 3 2 5 3 4" xfId="11350"/>
    <cellStyle name="Note 3 3 2 5 4" xfId="26618"/>
    <cellStyle name="Note 3 3 2 5 4 2" xfId="42661"/>
    <cellStyle name="Note 3 3 2 5 5" xfId="19565"/>
    <cellStyle name="Note 3 3 2 5 5 2" xfId="36005"/>
    <cellStyle name="Note 3 3 2 5 6" xfId="17511"/>
    <cellStyle name="Note 3 3 2 6" xfId="4803"/>
    <cellStyle name="Note 3 3 2 6 2" xfId="30778"/>
    <cellStyle name="Note 3 3 2 6 2 2" xfId="46579"/>
    <cellStyle name="Note 3 3 2 6 3" xfId="22719"/>
    <cellStyle name="Note 3 3 2 6 3 2" xfId="38917"/>
    <cellStyle name="Note 3 3 2 6 4" xfId="13750"/>
    <cellStyle name="Note 3 3 2 7" xfId="26038"/>
    <cellStyle name="Note 3 3 2 7 2" xfId="42124"/>
    <cellStyle name="Note 3 3 2 8" xfId="19101"/>
    <cellStyle name="Note 3 3 2 8 2" xfId="35584"/>
    <cellStyle name="Note 3 3 2 9" xfId="13266"/>
    <cellStyle name="Note 3 3 3" xfId="4804"/>
    <cellStyle name="Note 3 3 3 2" xfId="4805"/>
    <cellStyle name="Note 3 3 3 2 2" xfId="4806"/>
    <cellStyle name="Note 3 3 3 2 2 2" xfId="32122"/>
    <cellStyle name="Note 3 3 3 2 2 2 2" xfId="47877"/>
    <cellStyle name="Note 3 3 3 2 2 3" xfId="23776"/>
    <cellStyle name="Note 3 3 3 2 2 3 2" xfId="39928"/>
    <cellStyle name="Note 3 3 3 2 2 4" xfId="14483"/>
    <cellStyle name="Note 3 3 3 2 3" xfId="4807"/>
    <cellStyle name="Note 3 3 3 2 3 2" xfId="34767"/>
    <cellStyle name="Note 3 3 3 2 3 2 2" xfId="50478"/>
    <cellStyle name="Note 3 3 3 2 3 3" xfId="25714"/>
    <cellStyle name="Note 3 3 3 2 3 3 2" xfId="41822"/>
    <cellStyle name="Note 3 3 3 2 3 4" xfId="35296"/>
    <cellStyle name="Note 3 3 3 2 4" xfId="4808"/>
    <cellStyle name="Note 3 3 3 2 4 2" xfId="29143"/>
    <cellStyle name="Note 3 3 3 2 4 2 2" xfId="45030"/>
    <cellStyle name="Note 3 3 3 2 4 3" xfId="21499"/>
    <cellStyle name="Note 3 3 3 2 4 3 2" xfId="37783"/>
    <cellStyle name="Note 3 3 3 2 4 4" xfId="16553"/>
    <cellStyle name="Note 3 3 3 2 5" xfId="27352"/>
    <cellStyle name="Note 3 3 3 2 5 2" xfId="43371"/>
    <cellStyle name="Note 3 3 3 2 6" xfId="20143"/>
    <cellStyle name="Note 3 3 3 2 6 2" xfId="36559"/>
    <cellStyle name="Note 3 3 3 2 7" xfId="16738"/>
    <cellStyle name="Note 3 3 3 3" xfId="4809"/>
    <cellStyle name="Note 3 3 3 3 2" xfId="4810"/>
    <cellStyle name="Note 3 3 3 3 2 2" xfId="32666"/>
    <cellStyle name="Note 3 3 3 3 2 2 2" xfId="48378"/>
    <cellStyle name="Note 3 3 3 3 2 3" xfId="24199"/>
    <cellStyle name="Note 3 3 3 3 2 3 2" xfId="40308"/>
    <cellStyle name="Note 3 3 3 3 2 4" xfId="14473"/>
    <cellStyle name="Note 3 3 3 3 3" xfId="4811"/>
    <cellStyle name="Note 3 3 3 3 3 2" xfId="29671"/>
    <cellStyle name="Note 3 3 3 3 3 2 2" xfId="45515"/>
    <cellStyle name="Note 3 3 3 3 3 3" xfId="21907"/>
    <cellStyle name="Note 3 3 3 3 3 3 2" xfId="38148"/>
    <cellStyle name="Note 3 3 3 3 3 4" xfId="17362"/>
    <cellStyle name="Note 3 3 3 3 4" xfId="27880"/>
    <cellStyle name="Note 3 3 3 3 4 2" xfId="43856"/>
    <cellStyle name="Note 3 3 3 3 5" xfId="20551"/>
    <cellStyle name="Note 3 3 3 3 5 2" xfId="36924"/>
    <cellStyle name="Note 3 3 3 3 6" xfId="11853"/>
    <cellStyle name="Note 3 3 3 4" xfId="4812"/>
    <cellStyle name="Note 3 3 3 4 2" xfId="4813"/>
    <cellStyle name="Note 3 3 3 4 2 2" xfId="33292"/>
    <cellStyle name="Note 3 3 3 4 2 2 2" xfId="49003"/>
    <cellStyle name="Note 3 3 3 4 2 3" xfId="24630"/>
    <cellStyle name="Note 3 3 3 4 2 3 2" xfId="40738"/>
    <cellStyle name="Note 3 3 3 4 2 4" xfId="16580"/>
    <cellStyle name="Note 3 3 3 4 3" xfId="4814"/>
    <cellStyle name="Note 3 3 3 4 3 2" xfId="33606"/>
    <cellStyle name="Note 3 3 3 4 3 2 2" xfId="49317"/>
    <cellStyle name="Note 3 3 3 4 3 3" xfId="24870"/>
    <cellStyle name="Note 3 3 3 4 3 3 2" xfId="40978"/>
    <cellStyle name="Note 3 3 3 4 3 4" xfId="14371"/>
    <cellStyle name="Note 3 3 3 4 4" xfId="4815"/>
    <cellStyle name="Note 3 3 3 4 4 2" xfId="30340"/>
    <cellStyle name="Note 3 3 3 4 4 2 2" xfId="46142"/>
    <cellStyle name="Note 3 3 3 4 4 3" xfId="22380"/>
    <cellStyle name="Note 3 3 3 4 4 3 2" xfId="38579"/>
    <cellStyle name="Note 3 3 3 4 4 4" xfId="10251"/>
    <cellStyle name="Note 3 3 3 4 5" xfId="28530"/>
    <cellStyle name="Note 3 3 3 4 5 2" xfId="44464"/>
    <cellStyle name="Note 3 3 3 4 6" xfId="21008"/>
    <cellStyle name="Note 3 3 3 4 6 2" xfId="37339"/>
    <cellStyle name="Note 3 3 3 4 7" xfId="12664"/>
    <cellStyle name="Note 3 3 3 5" xfId="4816"/>
    <cellStyle name="Note 3 3 3 5 2" xfId="4817"/>
    <cellStyle name="Note 3 3 3 5 2 2" xfId="34678"/>
    <cellStyle name="Note 3 3 3 5 2 2 2" xfId="50389"/>
    <cellStyle name="Note 3 3 3 5 2 3" xfId="25648"/>
    <cellStyle name="Note 3 3 3 5 2 3 2" xfId="41756"/>
    <cellStyle name="Note 3 3 3 5 2 4" xfId="35207"/>
    <cellStyle name="Note 3 3 3 5 3" xfId="4818"/>
    <cellStyle name="Note 3 3 3 5 3 2" xfId="31577"/>
    <cellStyle name="Note 3 3 3 5 3 2 2" xfId="47336"/>
    <cellStyle name="Note 3 3 3 5 3 3" xfId="23351"/>
    <cellStyle name="Note 3 3 3 5 3 3 2" xfId="39507"/>
    <cellStyle name="Note 3 3 3 5 3 4" xfId="12120"/>
    <cellStyle name="Note 3 3 3 5 4" xfId="26816"/>
    <cellStyle name="Note 3 3 3 5 4 2" xfId="42839"/>
    <cellStyle name="Note 3 3 3 5 5" xfId="19724"/>
    <cellStyle name="Note 3 3 3 5 5 2" xfId="36144"/>
    <cellStyle name="Note 3 3 3 5 6" xfId="13953"/>
    <cellStyle name="Note 3 3 3 6" xfId="4819"/>
    <cellStyle name="Note 3 3 3 6 2" xfId="30981"/>
    <cellStyle name="Note 3 3 3 6 2 2" xfId="46782"/>
    <cellStyle name="Note 3 3 3 6 3" xfId="22876"/>
    <cellStyle name="Note 3 3 3 6 3 2" xfId="39074"/>
    <cellStyle name="Note 3 3 3 6 4" xfId="15067"/>
    <cellStyle name="Note 3 3 3 7" xfId="26236"/>
    <cellStyle name="Note 3 3 3 7 2" xfId="42302"/>
    <cellStyle name="Note 3 3 3 8" xfId="19260"/>
    <cellStyle name="Note 3 3 3 8 2" xfId="35723"/>
    <cellStyle name="Note 3 3 3 9" xfId="13046"/>
    <cellStyle name="Note 3 3 4" xfId="4820"/>
    <cellStyle name="Note 3 3 4 2" xfId="4821"/>
    <cellStyle name="Note 3 3 4 2 2" xfId="31773"/>
    <cellStyle name="Note 3 3 4 2 2 2" xfId="47530"/>
    <cellStyle name="Note 3 3 4 2 3" xfId="23505"/>
    <cellStyle name="Note 3 3 4 2 3 2" xfId="39659"/>
    <cellStyle name="Note 3 3 4 2 4" xfId="13069"/>
    <cellStyle name="Note 3 3 4 3" xfId="4822"/>
    <cellStyle name="Note 3 3 4 3 2" xfId="34714"/>
    <cellStyle name="Note 3 3 4 3 2 2" xfId="50425"/>
    <cellStyle name="Note 3 3 4 3 3" xfId="25675"/>
    <cellStyle name="Note 3 3 4 3 3 2" xfId="41783"/>
    <cellStyle name="Note 3 3 4 3 4" xfId="35243"/>
    <cellStyle name="Note 3 3 4 4" xfId="4823"/>
    <cellStyle name="Note 3 3 4 4 2" xfId="28795"/>
    <cellStyle name="Note 3 3 4 4 2 2" xfId="44684"/>
    <cellStyle name="Note 3 3 4 4 3" xfId="21228"/>
    <cellStyle name="Note 3 3 4 4 3 2" xfId="37514"/>
    <cellStyle name="Note 3 3 4 4 4" xfId="10718"/>
    <cellStyle name="Note 3 3 4 5" xfId="27004"/>
    <cellStyle name="Note 3 3 4 5 2" xfId="43025"/>
    <cellStyle name="Note 3 3 4 6" xfId="19872"/>
    <cellStyle name="Note 3 3 4 6 2" xfId="36290"/>
    <cellStyle name="Note 3 3 4 7" xfId="16480"/>
    <cellStyle name="Note 3 3 5" xfId="4824"/>
    <cellStyle name="Note 3 3 5 2" xfId="4825"/>
    <cellStyle name="Note 3 3 5 2 2" xfId="32333"/>
    <cellStyle name="Note 3 3 5 2 2 2" xfId="48066"/>
    <cellStyle name="Note 3 3 5 2 3" xfId="23941"/>
    <cellStyle name="Note 3 3 5 2 3 2" xfId="40071"/>
    <cellStyle name="Note 3 3 5 2 4" xfId="15006"/>
    <cellStyle name="Note 3 3 5 3" xfId="4826"/>
    <cellStyle name="Note 3 3 5 3 2" xfId="29338"/>
    <cellStyle name="Note 3 3 5 3 2 2" xfId="45203"/>
    <cellStyle name="Note 3 3 5 3 3" xfId="21649"/>
    <cellStyle name="Note 3 3 5 3 3 2" xfId="37911"/>
    <cellStyle name="Note 3 3 5 3 4" xfId="10472"/>
    <cellStyle name="Note 3 3 5 4" xfId="27547"/>
    <cellStyle name="Note 3 3 5 4 2" xfId="43544"/>
    <cellStyle name="Note 3 3 5 5" xfId="20293"/>
    <cellStyle name="Note 3 3 5 5 2" xfId="36687"/>
    <cellStyle name="Note 3 3 5 6" xfId="16194"/>
    <cellStyle name="Note 3 3 6" xfId="4827"/>
    <cellStyle name="Note 3 3 6 2" xfId="4828"/>
    <cellStyle name="Note 3 3 6 2 2" xfId="32940"/>
    <cellStyle name="Note 3 3 6 2 2 2" xfId="48651"/>
    <cellStyle name="Note 3 3 6 2 3" xfId="24355"/>
    <cellStyle name="Note 3 3 6 2 3 2" xfId="40463"/>
    <cellStyle name="Note 3 3 6 2 4" xfId="17647"/>
    <cellStyle name="Note 3 3 6 3" xfId="4829"/>
    <cellStyle name="Note 3 3 6 3 2" xfId="34174"/>
    <cellStyle name="Note 3 3 6 3 2 2" xfId="49885"/>
    <cellStyle name="Note 3 3 6 3 3" xfId="25285"/>
    <cellStyle name="Note 3 3 6 3 3 2" xfId="41393"/>
    <cellStyle name="Note 3 3 6 3 4" xfId="9833"/>
    <cellStyle name="Note 3 3 6 4" xfId="4830"/>
    <cellStyle name="Note 3 3 6 4 2" xfId="29970"/>
    <cellStyle name="Note 3 3 6 4 2 2" xfId="45793"/>
    <cellStyle name="Note 3 3 6 4 3" xfId="22086"/>
    <cellStyle name="Note 3 3 6 4 3 2" xfId="38306"/>
    <cellStyle name="Note 3 3 6 4 4" xfId="10776"/>
    <cellStyle name="Note 3 3 6 5" xfId="28165"/>
    <cellStyle name="Note 3 3 6 5 2" xfId="44120"/>
    <cellStyle name="Note 3 3 6 6" xfId="20718"/>
    <cellStyle name="Note 3 3 6 6 2" xfId="37070"/>
    <cellStyle name="Note 3 3 6 7" xfId="9982"/>
    <cellStyle name="Note 3 3 7" xfId="4831"/>
    <cellStyle name="Note 3 3 7 2" xfId="4832"/>
    <cellStyle name="Note 3 3 7 2 2" xfId="34766"/>
    <cellStyle name="Note 3 3 7 2 2 2" xfId="50477"/>
    <cellStyle name="Note 3 3 7 2 3" xfId="25713"/>
    <cellStyle name="Note 3 3 7 2 3 2" xfId="41821"/>
    <cellStyle name="Note 3 3 7 2 4" xfId="35295"/>
    <cellStyle name="Note 3 3 7 3" xfId="4833"/>
    <cellStyle name="Note 3 3 7 3 2" xfId="31214"/>
    <cellStyle name="Note 3 3 7 3 2 2" xfId="46994"/>
    <cellStyle name="Note 3 3 7 3 3" xfId="23063"/>
    <cellStyle name="Note 3 3 7 3 3 2" xfId="39240"/>
    <cellStyle name="Note 3 3 7 3 4" xfId="17026"/>
    <cellStyle name="Note 3 3 7 4" xfId="26453"/>
    <cellStyle name="Note 3 3 7 4 2" xfId="42497"/>
    <cellStyle name="Note 3 3 7 5" xfId="19436"/>
    <cellStyle name="Note 3 3 7 5 2" xfId="35877"/>
    <cellStyle name="Note 3 3 7 6" xfId="15447"/>
    <cellStyle name="Note 3 3 8" xfId="4834"/>
    <cellStyle name="Note 3 3 8 2" xfId="30612"/>
    <cellStyle name="Note 3 3 8 2 2" xfId="46413"/>
    <cellStyle name="Note 3 3 8 3" xfId="22589"/>
    <cellStyle name="Note 3 3 8 3 2" xfId="38787"/>
    <cellStyle name="Note 3 3 8 4" xfId="17470"/>
    <cellStyle name="Note 3 3 9" xfId="25873"/>
    <cellStyle name="Note 3 3 9 2" xfId="41960"/>
    <cellStyle name="Note 3 4" xfId="4835"/>
    <cellStyle name="Note 3 4 2" xfId="4836"/>
    <cellStyle name="Note 3 4 2 2" xfId="4837"/>
    <cellStyle name="Note 3 4 2 2 2" xfId="31855"/>
    <cellStyle name="Note 3 4 2 2 2 2" xfId="47612"/>
    <cellStyle name="Note 3 4 2 2 3" xfId="23569"/>
    <cellStyle name="Note 3 4 2 2 3 2" xfId="39723"/>
    <cellStyle name="Note 3 4 2 2 4" xfId="12553"/>
    <cellStyle name="Note 3 4 2 3" xfId="4838"/>
    <cellStyle name="Note 3 4 2 3 2" xfId="33875"/>
    <cellStyle name="Note 3 4 2 3 2 2" xfId="49586"/>
    <cellStyle name="Note 3 4 2 3 3" xfId="25063"/>
    <cellStyle name="Note 3 4 2 3 3 2" xfId="41171"/>
    <cellStyle name="Note 3 4 2 3 4" xfId="15947"/>
    <cellStyle name="Note 3 4 2 4" xfId="4839"/>
    <cellStyle name="Note 3 4 2 4 2" xfId="28877"/>
    <cellStyle name="Note 3 4 2 4 2 2" xfId="44766"/>
    <cellStyle name="Note 3 4 2 4 3" xfId="21292"/>
    <cellStyle name="Note 3 4 2 4 3 2" xfId="37578"/>
    <cellStyle name="Note 3 4 2 4 4" xfId="12057"/>
    <cellStyle name="Note 3 4 2 5" xfId="27086"/>
    <cellStyle name="Note 3 4 2 5 2" xfId="43107"/>
    <cellStyle name="Note 3 4 2 6" xfId="19936"/>
    <cellStyle name="Note 3 4 2 6 2" xfId="36354"/>
    <cellStyle name="Note 3 4 2 7" xfId="11975"/>
    <cellStyle name="Note 3 4 3" xfId="4840"/>
    <cellStyle name="Note 3 4 3 2" xfId="4841"/>
    <cellStyle name="Note 3 4 3 2 2" xfId="32386"/>
    <cellStyle name="Note 3 4 3 2 2 2" xfId="48118"/>
    <cellStyle name="Note 3 4 3 2 3" xfId="23976"/>
    <cellStyle name="Note 3 4 3 2 3 2" xfId="40105"/>
    <cellStyle name="Note 3 4 3 2 4" xfId="10987"/>
    <cellStyle name="Note 3 4 3 3" xfId="4842"/>
    <cellStyle name="Note 3 4 3 3 2" xfId="29391"/>
    <cellStyle name="Note 3 4 3 3 2 2" xfId="45255"/>
    <cellStyle name="Note 3 4 3 3 3" xfId="21684"/>
    <cellStyle name="Note 3 4 3 3 3 2" xfId="37945"/>
    <cellStyle name="Note 3 4 3 3 4" xfId="12435"/>
    <cellStyle name="Note 3 4 3 4" xfId="27600"/>
    <cellStyle name="Note 3 4 3 4 2" xfId="43596"/>
    <cellStyle name="Note 3 4 3 5" xfId="20328"/>
    <cellStyle name="Note 3 4 3 5 2" xfId="36721"/>
    <cellStyle name="Note 3 4 3 6" xfId="13574"/>
    <cellStyle name="Note 3 4 4" xfId="4843"/>
    <cellStyle name="Note 3 4 4 2" xfId="4844"/>
    <cellStyle name="Note 3 4 4 2 2" xfId="33023"/>
    <cellStyle name="Note 3 4 4 2 2 2" xfId="48734"/>
    <cellStyle name="Note 3 4 4 2 3" xfId="24419"/>
    <cellStyle name="Note 3 4 4 2 3 2" xfId="40527"/>
    <cellStyle name="Note 3 4 4 2 4" xfId="10216"/>
    <cellStyle name="Note 3 4 4 3" xfId="4845"/>
    <cellStyle name="Note 3 4 4 3 2" xfId="33904"/>
    <cellStyle name="Note 3 4 4 3 2 2" xfId="49615"/>
    <cellStyle name="Note 3 4 4 3 3" xfId="25084"/>
    <cellStyle name="Note 3 4 4 3 3 2" xfId="41192"/>
    <cellStyle name="Note 3 4 4 3 4" xfId="11241"/>
    <cellStyle name="Note 3 4 4 4" xfId="4846"/>
    <cellStyle name="Note 3 4 4 4 2" xfId="30053"/>
    <cellStyle name="Note 3 4 4 4 2 2" xfId="45875"/>
    <cellStyle name="Note 3 4 4 4 3" xfId="22151"/>
    <cellStyle name="Note 3 4 4 4 3 2" xfId="38370"/>
    <cellStyle name="Note 3 4 4 4 4" xfId="12635"/>
    <cellStyle name="Note 3 4 4 5" xfId="28248"/>
    <cellStyle name="Note 3 4 4 5 2" xfId="44202"/>
    <cellStyle name="Note 3 4 4 6" xfId="20783"/>
    <cellStyle name="Note 3 4 4 6 2" xfId="37134"/>
    <cellStyle name="Note 3 4 4 7" xfId="17961"/>
    <cellStyle name="Note 3 4 5" xfId="4847"/>
    <cellStyle name="Note 3 4 5 2" xfId="4848"/>
    <cellStyle name="Note 3 4 5 2 2" xfId="34787"/>
    <cellStyle name="Note 3 4 5 2 2 2" xfId="50498"/>
    <cellStyle name="Note 3 4 5 2 3" xfId="25732"/>
    <cellStyle name="Note 3 4 5 2 3 2" xfId="41840"/>
    <cellStyle name="Note 3 4 5 2 4" xfId="35316"/>
    <cellStyle name="Note 3 4 5 3" xfId="4849"/>
    <cellStyle name="Note 3 4 5 3 2" xfId="31297"/>
    <cellStyle name="Note 3 4 5 3 2 2" xfId="47076"/>
    <cellStyle name="Note 3 4 5 3 3" xfId="23128"/>
    <cellStyle name="Note 3 4 5 3 3 2" xfId="39304"/>
    <cellStyle name="Note 3 4 5 3 4" xfId="15492"/>
    <cellStyle name="Note 3 4 5 4" xfId="26536"/>
    <cellStyle name="Note 3 4 5 4 2" xfId="42579"/>
    <cellStyle name="Note 3 4 5 5" xfId="19501"/>
    <cellStyle name="Note 3 4 5 5 2" xfId="35941"/>
    <cellStyle name="Note 3 4 5 6" xfId="16127"/>
    <cellStyle name="Note 3 4 6" xfId="4850"/>
    <cellStyle name="Note 3 4 6 2" xfId="30696"/>
    <cellStyle name="Note 3 4 6 2 2" xfId="46497"/>
    <cellStyle name="Note 3 4 6 3" xfId="22655"/>
    <cellStyle name="Note 3 4 6 3 2" xfId="38853"/>
    <cellStyle name="Note 3 4 6 4" xfId="17816"/>
    <cellStyle name="Note 3 4 7" xfId="25956"/>
    <cellStyle name="Note 3 4 7 2" xfId="42042"/>
    <cellStyle name="Note 3 4 8" xfId="19037"/>
    <cellStyle name="Note 3 4 8 2" xfId="35520"/>
    <cellStyle name="Note 3 4 9" xfId="14416"/>
    <cellStyle name="Note 3 5" xfId="4851"/>
    <cellStyle name="Note 3 5 2" xfId="4852"/>
    <cellStyle name="Note 3 5 2 2" xfId="4853"/>
    <cellStyle name="Note 3 5 2 2 2" xfId="32031"/>
    <cellStyle name="Note 3 5 2 2 2 2" xfId="47788"/>
    <cellStyle name="Note 3 5 2 2 3" xfId="23706"/>
    <cellStyle name="Note 3 5 2 2 3 2" xfId="39860"/>
    <cellStyle name="Note 3 5 2 2 4" xfId="13539"/>
    <cellStyle name="Note 3 5 2 3" xfId="4854"/>
    <cellStyle name="Note 3 5 2 3 2" xfId="34090"/>
    <cellStyle name="Note 3 5 2 3 2 2" xfId="49801"/>
    <cellStyle name="Note 3 5 2 3 3" xfId="25225"/>
    <cellStyle name="Note 3 5 2 3 3 2" xfId="41333"/>
    <cellStyle name="Note 3 5 2 3 4" xfId="11682"/>
    <cellStyle name="Note 3 5 2 4" xfId="4855"/>
    <cellStyle name="Note 3 5 2 4 2" xfId="29053"/>
    <cellStyle name="Note 3 5 2 4 2 2" xfId="44942"/>
    <cellStyle name="Note 3 5 2 4 3" xfId="21429"/>
    <cellStyle name="Note 3 5 2 4 3 2" xfId="37715"/>
    <cellStyle name="Note 3 5 2 4 4" xfId="14181"/>
    <cellStyle name="Note 3 5 2 5" xfId="27262"/>
    <cellStyle name="Note 3 5 2 5 2" xfId="43283"/>
    <cellStyle name="Note 3 5 2 6" xfId="20073"/>
    <cellStyle name="Note 3 5 2 6 2" xfId="36491"/>
    <cellStyle name="Note 3 5 2 7" xfId="17738"/>
    <cellStyle name="Note 3 5 3" xfId="4856"/>
    <cellStyle name="Note 3 5 3 2" xfId="4857"/>
    <cellStyle name="Note 3 5 3 2 2" xfId="32571"/>
    <cellStyle name="Note 3 5 3 2 2 2" xfId="48293"/>
    <cellStyle name="Note 3 5 3 2 3" xfId="24123"/>
    <cellStyle name="Note 3 5 3 2 3 2" xfId="40242"/>
    <cellStyle name="Note 3 5 3 2 4" xfId="11672"/>
    <cellStyle name="Note 3 5 3 3" xfId="4858"/>
    <cellStyle name="Note 3 5 3 3 2" xfId="29576"/>
    <cellStyle name="Note 3 5 3 3 2 2" xfId="45430"/>
    <cellStyle name="Note 3 5 3 3 3" xfId="21831"/>
    <cellStyle name="Note 3 5 3 3 3 2" xfId="38082"/>
    <cellStyle name="Note 3 5 3 3 4" xfId="18073"/>
    <cellStyle name="Note 3 5 3 4" xfId="27785"/>
    <cellStyle name="Note 3 5 3 4 2" xfId="43771"/>
    <cellStyle name="Note 3 5 3 5" xfId="20475"/>
    <cellStyle name="Note 3 5 3 5 2" xfId="36858"/>
    <cellStyle name="Note 3 5 3 6" xfId="11816"/>
    <cellStyle name="Note 3 5 4" xfId="4859"/>
    <cellStyle name="Note 3 5 4 2" xfId="4860"/>
    <cellStyle name="Note 3 5 4 2 2" xfId="33201"/>
    <cellStyle name="Note 3 5 4 2 2 2" xfId="48912"/>
    <cellStyle name="Note 3 5 4 2 3" xfId="24559"/>
    <cellStyle name="Note 3 5 4 2 3 2" xfId="40667"/>
    <cellStyle name="Note 3 5 4 2 4" xfId="15064"/>
    <cellStyle name="Note 3 5 4 3" xfId="4861"/>
    <cellStyle name="Note 3 5 4 3 2" xfId="33226"/>
    <cellStyle name="Note 3 5 4 3 2 2" xfId="48937"/>
    <cellStyle name="Note 3 5 4 3 3" xfId="24577"/>
    <cellStyle name="Note 3 5 4 3 3 2" xfId="40685"/>
    <cellStyle name="Note 3 5 4 3 4" xfId="14674"/>
    <cellStyle name="Note 3 5 4 4" xfId="4862"/>
    <cellStyle name="Note 3 5 4 4 2" xfId="30238"/>
    <cellStyle name="Note 3 5 4 4 2 2" xfId="46050"/>
    <cellStyle name="Note 3 5 4 4 3" xfId="22298"/>
    <cellStyle name="Note 3 5 4 4 3 2" xfId="38507"/>
    <cellStyle name="Note 3 5 4 4 4" xfId="13631"/>
    <cellStyle name="Note 3 5 4 5" xfId="28433"/>
    <cellStyle name="Note 3 5 4 5 2" xfId="44377"/>
    <cellStyle name="Note 3 5 4 6" xfId="20930"/>
    <cellStyle name="Note 3 5 4 6 2" xfId="37271"/>
    <cellStyle name="Note 3 5 4 7" xfId="14661"/>
    <cellStyle name="Note 3 5 5" xfId="4863"/>
    <cellStyle name="Note 3 5 5 2" xfId="4864"/>
    <cellStyle name="Note 3 5 5 2 2" xfId="33955"/>
    <cellStyle name="Note 3 5 5 2 2 2" xfId="49666"/>
    <cellStyle name="Note 3 5 5 2 3" xfId="25122"/>
    <cellStyle name="Note 3 5 5 2 3 2" xfId="41230"/>
    <cellStyle name="Note 3 5 5 2 4" xfId="12105"/>
    <cellStyle name="Note 3 5 5 3" xfId="4865"/>
    <cellStyle name="Note 3 5 5 3 2" xfId="31482"/>
    <cellStyle name="Note 3 5 5 3 2 2" xfId="47251"/>
    <cellStyle name="Note 3 5 5 3 3" xfId="23275"/>
    <cellStyle name="Note 3 5 5 3 3 2" xfId="39441"/>
    <cellStyle name="Note 3 5 5 3 4" xfId="11107"/>
    <cellStyle name="Note 3 5 5 4" xfId="26721"/>
    <cellStyle name="Note 3 5 5 4 2" xfId="42754"/>
    <cellStyle name="Note 3 5 5 5" xfId="19648"/>
    <cellStyle name="Note 3 5 5 5 2" xfId="36078"/>
    <cellStyle name="Note 3 5 5 6" xfId="10702"/>
    <cellStyle name="Note 3 5 6" xfId="4866"/>
    <cellStyle name="Note 3 5 6 2" xfId="30875"/>
    <cellStyle name="Note 3 5 6 2 2" xfId="46676"/>
    <cellStyle name="Note 3 5 6 3" xfId="22794"/>
    <cellStyle name="Note 3 5 6 3 2" xfId="38992"/>
    <cellStyle name="Note 3 5 6 4" xfId="14721"/>
    <cellStyle name="Note 3 5 7" xfId="26141"/>
    <cellStyle name="Note 3 5 7 2" xfId="42217"/>
    <cellStyle name="Note 3 5 8" xfId="19184"/>
    <cellStyle name="Note 3 5 8 2" xfId="35657"/>
    <cellStyle name="Note 3 5 9" xfId="11950"/>
    <cellStyle name="Note 3 6" xfId="4867"/>
    <cellStyle name="Note 3 6 2" xfId="4868"/>
    <cellStyle name="Note 3 6 2 2" xfId="31122"/>
    <cellStyle name="Note 3 6 2 2 2" xfId="46912"/>
    <cellStyle name="Note 3 6 2 3" xfId="22989"/>
    <cellStyle name="Note 3 6 2 3 2" xfId="39176"/>
    <cellStyle name="Note 3 6 2 4" xfId="15472"/>
    <cellStyle name="Note 3 6 3" xfId="4869"/>
    <cellStyle name="Note 3 6 3 2" xfId="34730"/>
    <cellStyle name="Note 3 6 3 2 2" xfId="50441"/>
    <cellStyle name="Note 3 6 3 3" xfId="25684"/>
    <cellStyle name="Note 3 6 3 3 2" xfId="41792"/>
    <cellStyle name="Note 3 6 3 4" xfId="35259"/>
    <cellStyle name="Note 3 6 4" xfId="4870"/>
    <cellStyle name="Note 3 6 4 2" xfId="18615"/>
    <cellStyle name="Note 3 6 4 2 2" xfId="28651"/>
    <cellStyle name="Note 3 6 4 2 2 2" xfId="44573"/>
    <cellStyle name="Note 3 6 4 2 3" xfId="35369"/>
    <cellStyle name="Note 3 6 4 3" xfId="21107"/>
    <cellStyle name="Note 3 6 4 3 2" xfId="37426"/>
    <cellStyle name="Note 3 6 4 4" xfId="12204"/>
    <cellStyle name="Note 3 6 5" xfId="26361"/>
    <cellStyle name="Note 3 6 5 2" xfId="42415"/>
    <cellStyle name="Note 3 6 6" xfId="19362"/>
    <cellStyle name="Note 3 6 6 2" xfId="35813"/>
    <cellStyle name="Note 3 6 7" xfId="12929"/>
    <cellStyle name="Note 3 7" xfId="4871"/>
    <cellStyle name="Note 3 7 2" xfId="4872"/>
    <cellStyle name="Note 3 7 2 2" xfId="31679"/>
    <cellStyle name="Note 3 7 2 2 2" xfId="47437"/>
    <cellStyle name="Note 3 7 2 3" xfId="23431"/>
    <cellStyle name="Note 3 7 2 3 2" xfId="39586"/>
    <cellStyle name="Note 3 7 2 4" xfId="11934"/>
    <cellStyle name="Note 3 7 3" xfId="4873"/>
    <cellStyle name="Note 3 7 3 2" xfId="33554"/>
    <cellStyle name="Note 3 7 3 2 2" xfId="49265"/>
    <cellStyle name="Note 3 7 3 3" xfId="24828"/>
    <cellStyle name="Note 3 7 3 3 2" xfId="40936"/>
    <cellStyle name="Note 3 7 3 4" xfId="13968"/>
    <cellStyle name="Note 3 7 4" xfId="4874"/>
    <cellStyle name="Note 3 7 4 2" xfId="28705"/>
    <cellStyle name="Note 3 7 4 2 2" xfId="44595"/>
    <cellStyle name="Note 3 7 4 3" xfId="21157"/>
    <cellStyle name="Note 3 7 4 3 2" xfId="37444"/>
    <cellStyle name="Note 3 7 4 4" xfId="16539"/>
    <cellStyle name="Note 3 7 5" xfId="26914"/>
    <cellStyle name="Note 3 7 5 2" xfId="42936"/>
    <cellStyle name="Note 3 7 6" xfId="19801"/>
    <cellStyle name="Note 3 7 6 2" xfId="36220"/>
    <cellStyle name="Note 3 7 7" xfId="12648"/>
    <cellStyle name="Note 3 8" xfId="4875"/>
    <cellStyle name="Note 3 8 2" xfId="4876"/>
    <cellStyle name="Note 3 8 2 2" xfId="32274"/>
    <cellStyle name="Note 3 8 2 2 2" xfId="48017"/>
    <cellStyle name="Note 3 8 2 3" xfId="23900"/>
    <cellStyle name="Note 3 8 2 3 2" xfId="40040"/>
    <cellStyle name="Note 3 8 2 4" xfId="9917"/>
    <cellStyle name="Note 3 8 3" xfId="4877"/>
    <cellStyle name="Note 3 8 3 2" xfId="29279"/>
    <cellStyle name="Note 3 8 3 2 2" xfId="45154"/>
    <cellStyle name="Note 3 8 3 3" xfId="21608"/>
    <cellStyle name="Note 3 8 3 3 2" xfId="37880"/>
    <cellStyle name="Note 3 8 3 4" xfId="16893"/>
    <cellStyle name="Note 3 8 4" xfId="27488"/>
    <cellStyle name="Note 3 8 4 2" xfId="43495"/>
    <cellStyle name="Note 3 8 5" xfId="20252"/>
    <cellStyle name="Note 3 8 5 2" xfId="36656"/>
    <cellStyle name="Note 3 8 6" xfId="12197"/>
    <cellStyle name="Note 3 9" xfId="4878"/>
    <cellStyle name="Note 3 9 2" xfId="4879"/>
    <cellStyle name="Note 3 9 2 2" xfId="32850"/>
    <cellStyle name="Note 3 9 2 2 2" xfId="48561"/>
    <cellStyle name="Note 3 9 2 3" xfId="24285"/>
    <cellStyle name="Note 3 9 2 3 2" xfId="40393"/>
    <cellStyle name="Note 3 9 2 4" xfId="14549"/>
    <cellStyle name="Note 3 9 3" xfId="4880"/>
    <cellStyle name="Note 3 9 3 2" xfId="34056"/>
    <cellStyle name="Note 3 9 3 2 2" xfId="49767"/>
    <cellStyle name="Note 3 9 3 3" xfId="25200"/>
    <cellStyle name="Note 3 9 3 3 2" xfId="41308"/>
    <cellStyle name="Note 3 9 3 4" xfId="13607"/>
    <cellStyle name="Note 3 9 4" xfId="4881"/>
    <cellStyle name="Note 3 9 4 2" xfId="29872"/>
    <cellStyle name="Note 3 9 4 2 2" xfId="45705"/>
    <cellStyle name="Note 3 9 4 3" xfId="22009"/>
    <cellStyle name="Note 3 9 4 3 2" xfId="38239"/>
    <cellStyle name="Note 3 9 4 4" xfId="14120"/>
    <cellStyle name="Note 3 9 5" xfId="28069"/>
    <cellStyle name="Note 3 9 5 2" xfId="44034"/>
    <cellStyle name="Note 3 9 6" xfId="20642"/>
    <cellStyle name="Note 3 9 6 2" xfId="37004"/>
    <cellStyle name="Note 3 9 7" xfId="17736"/>
    <cellStyle name="Note 30" xfId="9696"/>
    <cellStyle name="Note 31" xfId="13791"/>
    <cellStyle name="Note 4" xfId="4882"/>
    <cellStyle name="Note 4 10" xfId="4883"/>
    <cellStyle name="Note 4 10 2" xfId="4884"/>
    <cellStyle name="Note 4 10 2 2" xfId="32856"/>
    <cellStyle name="Note 4 10 2 2 2" xfId="48567"/>
    <cellStyle name="Note 4 10 2 3" xfId="24290"/>
    <cellStyle name="Note 4 10 2 3 2" xfId="40398"/>
    <cellStyle name="Note 4 10 2 4" xfId="12334"/>
    <cellStyle name="Note 4 10 3" xfId="4885"/>
    <cellStyle name="Note 4 10 3 2" xfId="34455"/>
    <cellStyle name="Note 4 10 3 2 2" xfId="50166"/>
    <cellStyle name="Note 4 10 3 3" xfId="25483"/>
    <cellStyle name="Note 4 10 3 3 2" xfId="41591"/>
    <cellStyle name="Note 4 10 3 4" xfId="34984"/>
    <cellStyle name="Note 4 10 4" xfId="4886"/>
    <cellStyle name="Note 4 10 4 2" xfId="29879"/>
    <cellStyle name="Note 4 10 4 2 2" xfId="45710"/>
    <cellStyle name="Note 4 10 4 3" xfId="22015"/>
    <cellStyle name="Note 4 10 4 3 2" xfId="38243"/>
    <cellStyle name="Note 4 10 4 4" xfId="13053"/>
    <cellStyle name="Note 4 10 5" xfId="28076"/>
    <cellStyle name="Note 4 10 5 2" xfId="44039"/>
    <cellStyle name="Note 4 10 6" xfId="20648"/>
    <cellStyle name="Note 4 10 6 2" xfId="37008"/>
    <cellStyle name="Note 4 10 7" xfId="16536"/>
    <cellStyle name="Note 4 11" xfId="4887"/>
    <cellStyle name="Note 4 11 2" xfId="4888"/>
    <cellStyle name="Note 4 11 2 2" xfId="34272"/>
    <cellStyle name="Note 4 11 2 2 2" xfId="49983"/>
    <cellStyle name="Note 4 11 2 3" xfId="25356"/>
    <cellStyle name="Note 4 11 2 3 2" xfId="41464"/>
    <cellStyle name="Note 4 11 2 4" xfId="17894"/>
    <cellStyle name="Note 4 11 2 5" xfId="11175"/>
    <cellStyle name="Note 4 11 3" xfId="4889"/>
    <cellStyle name="Note 4 11 3 2" xfId="31075"/>
    <cellStyle name="Note 4 11 3 2 2" xfId="46874"/>
    <cellStyle name="Note 4 11 3 3" xfId="22950"/>
    <cellStyle name="Note 4 11 3 3 2" xfId="39146"/>
    <cellStyle name="Note 4 11 3 4" xfId="14986"/>
    <cellStyle name="Note 4 11 3 5" xfId="18018"/>
    <cellStyle name="Note 4 11 4" xfId="26328"/>
    <cellStyle name="Note 4 11 4 2" xfId="42391"/>
    <cellStyle name="Note 4 11 5" xfId="19333"/>
    <cellStyle name="Note 4 11 5 2" xfId="35793"/>
    <cellStyle name="Note 4 11 6" xfId="10547"/>
    <cellStyle name="Note 4 11 7" xfId="15816"/>
    <cellStyle name="Note 4 12" xfId="4890"/>
    <cellStyle name="Note 4 12 2" xfId="30513"/>
    <cellStyle name="Note 4 12 2 2" xfId="46314"/>
    <cellStyle name="Note 4 12 3" xfId="22514"/>
    <cellStyle name="Note 4 12 3 2" xfId="38712"/>
    <cellStyle name="Note 4 12 4" xfId="14054"/>
    <cellStyle name="Note 4 13" xfId="4891"/>
    <cellStyle name="Note 4 13 2" xfId="18591"/>
    <cellStyle name="Note 4 13 2 2" xfId="28623"/>
    <cellStyle name="Note 4 13 2 2 2" xfId="44554"/>
    <cellStyle name="Note 4 13 2 3" xfId="35354"/>
    <cellStyle name="Note 4 13 3" xfId="21082"/>
    <cellStyle name="Note 4 13 3 2" xfId="37410"/>
    <cellStyle name="Note 4 13 4" xfId="12772"/>
    <cellStyle name="Note 4 13 5" xfId="13903"/>
    <cellStyle name="Note 4 14" xfId="25788"/>
    <cellStyle name="Note 4 14 2" xfId="41883"/>
    <cellStyle name="Note 4 15" xfId="18904"/>
    <cellStyle name="Note 4 15 2" xfId="35396"/>
    <cellStyle name="Note 4 16" xfId="13986"/>
    <cellStyle name="Note 4 2" xfId="4892"/>
    <cellStyle name="Note 4 2 10" xfId="4893"/>
    <cellStyle name="Note 4 2 10 2" xfId="30553"/>
    <cellStyle name="Note 4 2 10 2 2" xfId="46354"/>
    <cellStyle name="Note 4 2 10 3" xfId="22545"/>
    <cellStyle name="Note 4 2 10 3 2" xfId="38743"/>
    <cellStyle name="Note 4 2 10 4" xfId="14559"/>
    <cellStyle name="Note 4 2 11" xfId="25827"/>
    <cellStyle name="Note 4 2 11 2" xfId="41914"/>
    <cellStyle name="Note 4 2 12" xfId="18937"/>
    <cellStyle name="Note 4 2 12 2" xfId="35421"/>
    <cellStyle name="Note 4 2 13" xfId="14308"/>
    <cellStyle name="Note 4 2 2" xfId="4894"/>
    <cellStyle name="Note 4 2 2 10" xfId="25853"/>
    <cellStyle name="Note 4 2 2 10 2" xfId="41940"/>
    <cellStyle name="Note 4 2 2 11" xfId="18956"/>
    <cellStyle name="Note 4 2 2 11 2" xfId="35440"/>
    <cellStyle name="Note 4 2 2 12" xfId="17868"/>
    <cellStyle name="Note 4 2 2 2" xfId="4895"/>
    <cellStyle name="Note 4 2 2 2 10" xfId="19016"/>
    <cellStyle name="Note 4 2 2 2 10 2" xfId="35500"/>
    <cellStyle name="Note 4 2 2 2 11" xfId="17494"/>
    <cellStyle name="Note 4 2 2 2 2" xfId="4896"/>
    <cellStyle name="Note 4 2 2 2 2 2" xfId="4897"/>
    <cellStyle name="Note 4 2 2 2 2 2 2" xfId="4898"/>
    <cellStyle name="Note 4 2 2 2 2 2 2 2" xfId="31994"/>
    <cellStyle name="Note 4 2 2 2 2 2 2 2 2" xfId="47751"/>
    <cellStyle name="Note 4 2 2 2 2 2 2 3" xfId="23677"/>
    <cellStyle name="Note 4 2 2 2 2 2 2 3 2" xfId="39831"/>
    <cellStyle name="Note 4 2 2 2 2 2 2 4" xfId="15712"/>
    <cellStyle name="Note 4 2 2 2 2 2 3" xfId="4899"/>
    <cellStyle name="Note 4 2 2 2 2 2 3 2" xfId="34599"/>
    <cellStyle name="Note 4 2 2 2 2 2 3 2 2" xfId="50310"/>
    <cellStyle name="Note 4 2 2 2 2 2 3 3" xfId="25586"/>
    <cellStyle name="Note 4 2 2 2 2 2 3 3 2" xfId="41694"/>
    <cellStyle name="Note 4 2 2 2 2 2 3 4" xfId="35128"/>
    <cellStyle name="Note 4 2 2 2 2 2 4" xfId="4900"/>
    <cellStyle name="Note 4 2 2 2 2 2 4 2" xfId="29016"/>
    <cellStyle name="Note 4 2 2 2 2 2 4 2 2" xfId="44905"/>
    <cellStyle name="Note 4 2 2 2 2 2 4 3" xfId="21400"/>
    <cellStyle name="Note 4 2 2 2 2 2 4 3 2" xfId="37686"/>
    <cellStyle name="Note 4 2 2 2 2 2 4 4" xfId="18103"/>
    <cellStyle name="Note 4 2 2 2 2 2 5" xfId="27225"/>
    <cellStyle name="Note 4 2 2 2 2 2 5 2" xfId="43246"/>
    <cellStyle name="Note 4 2 2 2 2 2 6" xfId="20044"/>
    <cellStyle name="Note 4 2 2 2 2 2 6 2" xfId="36462"/>
    <cellStyle name="Note 4 2 2 2 2 2 7" xfId="12912"/>
    <cellStyle name="Note 4 2 2 2 2 3" xfId="4901"/>
    <cellStyle name="Note 4 2 2 2 2 3 2" xfId="4902"/>
    <cellStyle name="Note 4 2 2 2 2 3 2 2" xfId="32525"/>
    <cellStyle name="Note 4 2 2 2 2 3 2 2 2" xfId="48257"/>
    <cellStyle name="Note 4 2 2 2 2 3 2 3" xfId="24084"/>
    <cellStyle name="Note 4 2 2 2 2 3 2 3 2" xfId="40213"/>
    <cellStyle name="Note 4 2 2 2 2 3 2 4" xfId="17596"/>
    <cellStyle name="Note 4 2 2 2 2 3 3" xfId="4903"/>
    <cellStyle name="Note 4 2 2 2 2 3 3 2" xfId="29530"/>
    <cellStyle name="Note 4 2 2 2 2 3 3 2 2" xfId="45394"/>
    <cellStyle name="Note 4 2 2 2 2 3 3 3" xfId="21792"/>
    <cellStyle name="Note 4 2 2 2 2 3 3 3 2" xfId="38053"/>
    <cellStyle name="Note 4 2 2 2 2 3 3 4" xfId="14174"/>
    <cellStyle name="Note 4 2 2 2 2 3 4" xfId="27739"/>
    <cellStyle name="Note 4 2 2 2 2 3 4 2" xfId="43735"/>
    <cellStyle name="Note 4 2 2 2 2 3 5" xfId="20436"/>
    <cellStyle name="Note 4 2 2 2 2 3 5 2" xfId="36829"/>
    <cellStyle name="Note 4 2 2 2 2 3 6" xfId="14286"/>
    <cellStyle name="Note 4 2 2 2 2 4" xfId="4904"/>
    <cellStyle name="Note 4 2 2 2 2 4 2" xfId="4905"/>
    <cellStyle name="Note 4 2 2 2 2 4 2 2" xfId="33162"/>
    <cellStyle name="Note 4 2 2 2 2 4 2 2 2" xfId="48873"/>
    <cellStyle name="Note 4 2 2 2 2 4 2 3" xfId="24527"/>
    <cellStyle name="Note 4 2 2 2 2 4 2 3 2" xfId="40635"/>
    <cellStyle name="Note 4 2 2 2 2 4 2 4" xfId="12400"/>
    <cellStyle name="Note 4 2 2 2 2 4 3" xfId="4906"/>
    <cellStyle name="Note 4 2 2 2 2 4 3 2" xfId="32863"/>
    <cellStyle name="Note 4 2 2 2 2 4 3 2 2" xfId="48574"/>
    <cellStyle name="Note 4 2 2 2 2 4 3 3" xfId="24295"/>
    <cellStyle name="Note 4 2 2 2 2 4 3 3 2" xfId="40403"/>
    <cellStyle name="Note 4 2 2 2 2 4 3 4" xfId="17565"/>
    <cellStyle name="Note 4 2 2 2 2 4 4" xfId="4907"/>
    <cellStyle name="Note 4 2 2 2 2 4 4 2" xfId="30192"/>
    <cellStyle name="Note 4 2 2 2 2 4 4 2 2" xfId="46014"/>
    <cellStyle name="Note 4 2 2 2 2 4 4 3" xfId="22259"/>
    <cellStyle name="Note 4 2 2 2 2 4 4 3 2" xfId="38478"/>
    <cellStyle name="Note 4 2 2 2 2 4 4 4" xfId="13152"/>
    <cellStyle name="Note 4 2 2 2 2 4 5" xfId="28387"/>
    <cellStyle name="Note 4 2 2 2 2 4 5 2" xfId="44341"/>
    <cellStyle name="Note 4 2 2 2 2 4 6" xfId="20891"/>
    <cellStyle name="Note 4 2 2 2 2 4 6 2" xfId="37242"/>
    <cellStyle name="Note 4 2 2 2 2 4 7" xfId="12191"/>
    <cellStyle name="Note 4 2 2 2 2 5" xfId="4908"/>
    <cellStyle name="Note 4 2 2 2 2 5 2" xfId="4909"/>
    <cellStyle name="Note 4 2 2 2 2 5 2 2" xfId="33991"/>
    <cellStyle name="Note 4 2 2 2 2 5 2 2 2" xfId="49702"/>
    <cellStyle name="Note 4 2 2 2 2 5 2 3" xfId="25147"/>
    <cellStyle name="Note 4 2 2 2 2 5 2 3 2" xfId="41255"/>
    <cellStyle name="Note 4 2 2 2 2 5 2 4" xfId="16479"/>
    <cellStyle name="Note 4 2 2 2 2 5 3" xfId="4910"/>
    <cellStyle name="Note 4 2 2 2 2 5 3 2" xfId="31436"/>
    <cellStyle name="Note 4 2 2 2 2 5 3 2 2" xfId="47215"/>
    <cellStyle name="Note 4 2 2 2 2 5 3 3" xfId="23236"/>
    <cellStyle name="Note 4 2 2 2 2 5 3 3 2" xfId="39412"/>
    <cellStyle name="Note 4 2 2 2 2 5 3 4" xfId="14828"/>
    <cellStyle name="Note 4 2 2 2 2 5 4" xfId="26675"/>
    <cellStyle name="Note 4 2 2 2 2 5 4 2" xfId="42718"/>
    <cellStyle name="Note 4 2 2 2 2 5 5" xfId="19609"/>
    <cellStyle name="Note 4 2 2 2 2 5 5 2" xfId="36049"/>
    <cellStyle name="Note 4 2 2 2 2 5 6" xfId="16578"/>
    <cellStyle name="Note 4 2 2 2 2 6" xfId="4911"/>
    <cellStyle name="Note 4 2 2 2 2 6 2" xfId="30835"/>
    <cellStyle name="Note 4 2 2 2 2 6 2 2" xfId="46636"/>
    <cellStyle name="Note 4 2 2 2 2 6 3" xfId="22763"/>
    <cellStyle name="Note 4 2 2 2 2 6 3 2" xfId="38961"/>
    <cellStyle name="Note 4 2 2 2 2 6 4" xfId="10787"/>
    <cellStyle name="Note 4 2 2 2 2 7" xfId="26095"/>
    <cellStyle name="Note 4 2 2 2 2 7 2" xfId="42181"/>
    <cellStyle name="Note 4 2 2 2 2 8" xfId="19145"/>
    <cellStyle name="Note 4 2 2 2 2 8 2" xfId="35628"/>
    <cellStyle name="Note 4 2 2 2 2 9" xfId="16767"/>
    <cellStyle name="Note 4 2 2 2 3" xfId="4912"/>
    <cellStyle name="Note 4 2 2 2 3 2" xfId="4913"/>
    <cellStyle name="Note 4 2 2 2 3 2 2" xfId="4914"/>
    <cellStyle name="Note 4 2 2 2 3 2 2 2" xfId="32179"/>
    <cellStyle name="Note 4 2 2 2 3 2 2 2 2" xfId="47934"/>
    <cellStyle name="Note 4 2 2 2 3 2 2 3" xfId="23820"/>
    <cellStyle name="Note 4 2 2 2 3 2 2 3 2" xfId="39972"/>
    <cellStyle name="Note 4 2 2 2 3 2 2 4" xfId="10425"/>
    <cellStyle name="Note 4 2 2 2 3 2 3" xfId="4915"/>
    <cellStyle name="Note 4 2 2 2 3 2 3 2" xfId="34561"/>
    <cellStyle name="Note 4 2 2 2 3 2 3 2 2" xfId="50272"/>
    <cellStyle name="Note 4 2 2 2 3 2 3 3" xfId="25560"/>
    <cellStyle name="Note 4 2 2 2 3 2 3 3 2" xfId="41668"/>
    <cellStyle name="Note 4 2 2 2 3 2 3 4" xfId="35090"/>
    <cellStyle name="Note 4 2 2 2 3 2 4" xfId="4916"/>
    <cellStyle name="Note 4 2 2 2 3 2 4 2" xfId="29200"/>
    <cellStyle name="Note 4 2 2 2 3 2 4 2 2" xfId="45087"/>
    <cellStyle name="Note 4 2 2 2 3 2 4 3" xfId="21543"/>
    <cellStyle name="Note 4 2 2 2 3 2 4 3 2" xfId="37827"/>
    <cellStyle name="Note 4 2 2 2 3 2 4 4" xfId="18000"/>
    <cellStyle name="Note 4 2 2 2 3 2 5" xfId="27409"/>
    <cellStyle name="Note 4 2 2 2 3 2 5 2" xfId="43428"/>
    <cellStyle name="Note 4 2 2 2 3 2 6" xfId="20187"/>
    <cellStyle name="Note 4 2 2 2 3 2 6 2" xfId="36603"/>
    <cellStyle name="Note 4 2 2 2 3 2 7" xfId="13811"/>
    <cellStyle name="Note 4 2 2 2 3 3" xfId="4917"/>
    <cellStyle name="Note 4 2 2 2 3 3 2" xfId="4918"/>
    <cellStyle name="Note 4 2 2 2 3 3 2 2" xfId="32723"/>
    <cellStyle name="Note 4 2 2 2 3 3 2 2 2" xfId="48435"/>
    <cellStyle name="Note 4 2 2 2 3 3 2 3" xfId="24243"/>
    <cellStyle name="Note 4 2 2 2 3 3 2 3 2" xfId="40352"/>
    <cellStyle name="Note 4 2 2 2 3 3 2 4" xfId="16671"/>
    <cellStyle name="Note 4 2 2 2 3 3 3" xfId="4919"/>
    <cellStyle name="Note 4 2 2 2 3 3 3 2" xfId="29728"/>
    <cellStyle name="Note 4 2 2 2 3 3 3 2 2" xfId="45572"/>
    <cellStyle name="Note 4 2 2 2 3 3 3 3" xfId="21951"/>
    <cellStyle name="Note 4 2 2 2 3 3 3 3 2" xfId="38192"/>
    <cellStyle name="Note 4 2 2 2 3 3 3 4" xfId="18202"/>
    <cellStyle name="Note 4 2 2 2 3 3 4" xfId="27937"/>
    <cellStyle name="Note 4 2 2 2 3 3 4 2" xfId="43913"/>
    <cellStyle name="Note 4 2 2 2 3 3 5" xfId="20595"/>
    <cellStyle name="Note 4 2 2 2 3 3 5 2" xfId="36968"/>
    <cellStyle name="Note 4 2 2 2 3 3 6" xfId="17945"/>
    <cellStyle name="Note 4 2 2 2 3 4" xfId="4920"/>
    <cellStyle name="Note 4 2 2 2 3 4 2" xfId="4921"/>
    <cellStyle name="Note 4 2 2 2 3 4 2 2" xfId="33349"/>
    <cellStyle name="Note 4 2 2 2 3 4 2 2 2" xfId="49060"/>
    <cellStyle name="Note 4 2 2 2 3 4 2 3" xfId="24674"/>
    <cellStyle name="Note 4 2 2 2 3 4 2 3 2" xfId="40782"/>
    <cellStyle name="Note 4 2 2 2 3 4 2 4" xfId="14896"/>
    <cellStyle name="Note 4 2 2 2 3 4 3" xfId="4922"/>
    <cellStyle name="Note 4 2 2 2 3 4 3 2" xfId="32839"/>
    <cellStyle name="Note 4 2 2 2 3 4 3 2 2" xfId="48550"/>
    <cellStyle name="Note 4 2 2 2 3 4 3 3" xfId="24275"/>
    <cellStyle name="Note 4 2 2 2 3 4 3 3 2" xfId="40383"/>
    <cellStyle name="Note 4 2 2 2 3 4 3 4" xfId="12509"/>
    <cellStyle name="Note 4 2 2 2 3 4 4" xfId="4923"/>
    <cellStyle name="Note 4 2 2 2 3 4 4 2" xfId="30397"/>
    <cellStyle name="Note 4 2 2 2 3 4 4 2 2" xfId="46199"/>
    <cellStyle name="Note 4 2 2 2 3 4 4 3" xfId="22424"/>
    <cellStyle name="Note 4 2 2 2 3 4 4 3 2" xfId="38623"/>
    <cellStyle name="Note 4 2 2 2 3 4 4 4" xfId="9911"/>
    <cellStyle name="Note 4 2 2 2 3 4 5" xfId="28587"/>
    <cellStyle name="Note 4 2 2 2 3 4 5 2" xfId="44521"/>
    <cellStyle name="Note 4 2 2 2 3 4 6" xfId="21052"/>
    <cellStyle name="Note 4 2 2 2 3 4 6 2" xfId="37383"/>
    <cellStyle name="Note 4 2 2 2 3 4 7" xfId="17507"/>
    <cellStyle name="Note 4 2 2 2 3 5" xfId="4924"/>
    <cellStyle name="Note 4 2 2 2 3 5 2" xfId="4925"/>
    <cellStyle name="Note 4 2 2 2 3 5 2 2" xfId="34675"/>
    <cellStyle name="Note 4 2 2 2 3 5 2 2 2" xfId="50386"/>
    <cellStyle name="Note 4 2 2 2 3 5 2 3" xfId="25645"/>
    <cellStyle name="Note 4 2 2 2 3 5 2 3 2" xfId="41753"/>
    <cellStyle name="Note 4 2 2 2 3 5 2 4" xfId="35204"/>
    <cellStyle name="Note 4 2 2 2 3 5 3" xfId="4926"/>
    <cellStyle name="Note 4 2 2 2 3 5 3 2" xfId="31634"/>
    <cellStyle name="Note 4 2 2 2 3 5 3 2 2" xfId="47393"/>
    <cellStyle name="Note 4 2 2 2 3 5 3 3" xfId="23395"/>
    <cellStyle name="Note 4 2 2 2 3 5 3 3 2" xfId="39551"/>
    <cellStyle name="Note 4 2 2 2 3 5 3 4" xfId="13486"/>
    <cellStyle name="Note 4 2 2 2 3 5 4" xfId="26873"/>
    <cellStyle name="Note 4 2 2 2 3 5 4 2" xfId="42896"/>
    <cellStyle name="Note 4 2 2 2 3 5 5" xfId="19768"/>
    <cellStyle name="Note 4 2 2 2 3 5 5 2" xfId="36188"/>
    <cellStyle name="Note 4 2 2 2 3 5 6" xfId="11122"/>
    <cellStyle name="Note 4 2 2 2 3 6" xfId="4927"/>
    <cellStyle name="Note 4 2 2 2 3 6 2" xfId="31040"/>
    <cellStyle name="Note 4 2 2 2 3 6 2 2" xfId="46841"/>
    <cellStyle name="Note 4 2 2 2 3 6 3" xfId="22922"/>
    <cellStyle name="Note 4 2 2 2 3 6 3 2" xfId="39120"/>
    <cellStyle name="Note 4 2 2 2 3 6 4" xfId="12720"/>
    <cellStyle name="Note 4 2 2 2 3 7" xfId="26293"/>
    <cellStyle name="Note 4 2 2 2 3 7 2" xfId="42359"/>
    <cellStyle name="Note 4 2 2 2 3 8" xfId="19304"/>
    <cellStyle name="Note 4 2 2 2 3 8 2" xfId="35767"/>
    <cellStyle name="Note 4 2 2 2 3 9" xfId="18280"/>
    <cellStyle name="Note 4 2 2 2 4" xfId="4928"/>
    <cellStyle name="Note 4 2 2 2 4 2" xfId="4929"/>
    <cellStyle name="Note 4 2 2 2 4 2 2" xfId="31830"/>
    <cellStyle name="Note 4 2 2 2 4 2 2 2" xfId="47587"/>
    <cellStyle name="Note 4 2 2 2 4 2 3" xfId="23549"/>
    <cellStyle name="Note 4 2 2 2 4 2 3 2" xfId="39703"/>
    <cellStyle name="Note 4 2 2 2 4 2 4" xfId="18143"/>
    <cellStyle name="Note 4 2 2 2 4 3" xfId="4930"/>
    <cellStyle name="Note 4 2 2 2 4 3 2" xfId="33595"/>
    <cellStyle name="Note 4 2 2 2 4 3 2 2" xfId="49306"/>
    <cellStyle name="Note 4 2 2 2 4 3 3" xfId="24861"/>
    <cellStyle name="Note 4 2 2 2 4 3 3 2" xfId="40969"/>
    <cellStyle name="Note 4 2 2 2 4 3 4" xfId="14037"/>
    <cellStyle name="Note 4 2 2 2 4 4" xfId="4931"/>
    <cellStyle name="Note 4 2 2 2 4 4 2" xfId="28852"/>
    <cellStyle name="Note 4 2 2 2 4 4 2 2" xfId="44741"/>
    <cellStyle name="Note 4 2 2 2 4 4 3" xfId="21272"/>
    <cellStyle name="Note 4 2 2 2 4 4 3 2" xfId="37558"/>
    <cellStyle name="Note 4 2 2 2 4 4 4" xfId="13954"/>
    <cellStyle name="Note 4 2 2 2 4 5" xfId="27061"/>
    <cellStyle name="Note 4 2 2 2 4 5 2" xfId="43082"/>
    <cellStyle name="Note 4 2 2 2 4 6" xfId="19916"/>
    <cellStyle name="Note 4 2 2 2 4 6 2" xfId="36334"/>
    <cellStyle name="Note 4 2 2 2 4 7" xfId="13151"/>
    <cellStyle name="Note 4 2 2 2 5" xfId="4932"/>
    <cellStyle name="Note 4 2 2 2 5 2" xfId="4933"/>
    <cellStyle name="Note 4 2 2 2 5 2 2" xfId="32365"/>
    <cellStyle name="Note 4 2 2 2 5 2 2 2" xfId="48098"/>
    <cellStyle name="Note 4 2 2 2 5 2 3" xfId="23960"/>
    <cellStyle name="Note 4 2 2 2 5 2 3 2" xfId="40090"/>
    <cellStyle name="Note 4 2 2 2 5 2 4" xfId="16065"/>
    <cellStyle name="Note 4 2 2 2 5 3" xfId="4934"/>
    <cellStyle name="Note 4 2 2 2 5 3 2" xfId="29370"/>
    <cellStyle name="Note 4 2 2 2 5 3 2 2" xfId="45235"/>
    <cellStyle name="Note 4 2 2 2 5 3 3" xfId="21668"/>
    <cellStyle name="Note 4 2 2 2 5 3 3 2" xfId="37930"/>
    <cellStyle name="Note 4 2 2 2 5 3 4" xfId="17336"/>
    <cellStyle name="Note 4 2 2 2 5 4" xfId="27579"/>
    <cellStyle name="Note 4 2 2 2 5 4 2" xfId="43576"/>
    <cellStyle name="Note 4 2 2 2 5 5" xfId="20312"/>
    <cellStyle name="Note 4 2 2 2 5 5 2" xfId="36706"/>
    <cellStyle name="Note 4 2 2 2 5 6" xfId="12232"/>
    <cellStyle name="Note 4 2 2 2 6" xfId="4935"/>
    <cellStyle name="Note 4 2 2 2 6 2" xfId="4936"/>
    <cellStyle name="Note 4 2 2 2 6 2 2" xfId="32997"/>
    <cellStyle name="Note 4 2 2 2 6 2 2 2" xfId="48708"/>
    <cellStyle name="Note 4 2 2 2 6 2 3" xfId="24399"/>
    <cellStyle name="Note 4 2 2 2 6 2 3 2" xfId="40507"/>
    <cellStyle name="Note 4 2 2 2 6 2 4" xfId="17015"/>
    <cellStyle name="Note 4 2 2 2 6 3" xfId="4937"/>
    <cellStyle name="Note 4 2 2 2 6 3 2" xfId="34775"/>
    <cellStyle name="Note 4 2 2 2 6 3 2 2" xfId="50486"/>
    <cellStyle name="Note 4 2 2 2 6 3 3" xfId="25722"/>
    <cellStyle name="Note 4 2 2 2 6 3 3 2" xfId="41830"/>
    <cellStyle name="Note 4 2 2 2 6 3 4" xfId="35304"/>
    <cellStyle name="Note 4 2 2 2 6 4" xfId="4938"/>
    <cellStyle name="Note 4 2 2 2 6 4 2" xfId="30027"/>
    <cellStyle name="Note 4 2 2 2 6 4 2 2" xfId="45850"/>
    <cellStyle name="Note 4 2 2 2 6 4 3" xfId="22130"/>
    <cellStyle name="Note 4 2 2 2 6 4 3 2" xfId="38350"/>
    <cellStyle name="Note 4 2 2 2 6 4 4" xfId="15757"/>
    <cellStyle name="Note 4 2 2 2 6 5" xfId="28222"/>
    <cellStyle name="Note 4 2 2 2 6 5 2" xfId="44177"/>
    <cellStyle name="Note 4 2 2 2 6 6" xfId="20762"/>
    <cellStyle name="Note 4 2 2 2 6 6 2" xfId="37114"/>
    <cellStyle name="Note 4 2 2 2 6 7" xfId="13463"/>
    <cellStyle name="Note 4 2 2 2 7" xfId="4939"/>
    <cellStyle name="Note 4 2 2 2 7 2" xfId="4940"/>
    <cellStyle name="Note 4 2 2 2 7 2 2" xfId="34676"/>
    <cellStyle name="Note 4 2 2 2 7 2 2 2" xfId="50387"/>
    <cellStyle name="Note 4 2 2 2 7 2 3" xfId="25646"/>
    <cellStyle name="Note 4 2 2 2 7 2 3 2" xfId="41754"/>
    <cellStyle name="Note 4 2 2 2 7 2 4" xfId="35205"/>
    <cellStyle name="Note 4 2 2 2 7 3" xfId="4941"/>
    <cellStyle name="Note 4 2 2 2 7 3 2" xfId="31271"/>
    <cellStyle name="Note 4 2 2 2 7 3 2 2" xfId="47051"/>
    <cellStyle name="Note 4 2 2 2 7 3 3" xfId="23107"/>
    <cellStyle name="Note 4 2 2 2 7 3 3 2" xfId="39284"/>
    <cellStyle name="Note 4 2 2 2 7 3 4" xfId="18220"/>
    <cellStyle name="Note 4 2 2 2 7 4" xfId="26510"/>
    <cellStyle name="Note 4 2 2 2 7 4 2" xfId="42554"/>
    <cellStyle name="Note 4 2 2 2 7 5" xfId="19480"/>
    <cellStyle name="Note 4 2 2 2 7 5 2" xfId="35921"/>
    <cellStyle name="Note 4 2 2 2 7 6" xfId="11522"/>
    <cellStyle name="Note 4 2 2 2 8" xfId="4942"/>
    <cellStyle name="Note 4 2 2 2 8 2" xfId="30670"/>
    <cellStyle name="Note 4 2 2 2 8 2 2" xfId="46471"/>
    <cellStyle name="Note 4 2 2 2 8 3" xfId="22634"/>
    <cellStyle name="Note 4 2 2 2 8 3 2" xfId="38832"/>
    <cellStyle name="Note 4 2 2 2 8 4" xfId="15693"/>
    <cellStyle name="Note 4 2 2 2 9" xfId="25930"/>
    <cellStyle name="Note 4 2 2 2 9 2" xfId="42017"/>
    <cellStyle name="Note 4 2 2 3" xfId="4943"/>
    <cellStyle name="Note 4 2 2 3 2" xfId="4944"/>
    <cellStyle name="Note 4 2 2 3 2 2" xfId="4945"/>
    <cellStyle name="Note 4 2 2 3 2 2 2" xfId="31917"/>
    <cellStyle name="Note 4 2 2 3 2 2 2 2" xfId="47674"/>
    <cellStyle name="Note 4 2 2 3 2 2 3" xfId="23617"/>
    <cellStyle name="Note 4 2 2 3 2 2 3 2" xfId="39771"/>
    <cellStyle name="Note 4 2 2 3 2 2 4" xfId="12935"/>
    <cellStyle name="Note 4 2 2 3 2 3" xfId="4946"/>
    <cellStyle name="Note 4 2 2 3 2 3 2" xfId="34195"/>
    <cellStyle name="Note 4 2 2 3 2 3 2 2" xfId="49906"/>
    <cellStyle name="Note 4 2 2 3 2 3 3" xfId="25297"/>
    <cellStyle name="Note 4 2 2 3 2 3 3 2" xfId="41405"/>
    <cellStyle name="Note 4 2 2 3 2 3 4" xfId="9996"/>
    <cellStyle name="Note 4 2 2 3 2 4" xfId="4947"/>
    <cellStyle name="Note 4 2 2 3 2 4 2" xfId="28939"/>
    <cellStyle name="Note 4 2 2 3 2 4 2 2" xfId="44828"/>
    <cellStyle name="Note 4 2 2 3 2 4 3" xfId="21340"/>
    <cellStyle name="Note 4 2 2 3 2 4 3 2" xfId="37626"/>
    <cellStyle name="Note 4 2 2 3 2 4 4" xfId="15287"/>
    <cellStyle name="Note 4 2 2 3 2 5" xfId="27148"/>
    <cellStyle name="Note 4 2 2 3 2 5 2" xfId="43169"/>
    <cellStyle name="Note 4 2 2 3 2 6" xfId="19984"/>
    <cellStyle name="Note 4 2 2 3 2 6 2" xfId="36402"/>
    <cellStyle name="Note 4 2 2 3 2 7" xfId="14784"/>
    <cellStyle name="Note 4 2 2 3 3" xfId="4948"/>
    <cellStyle name="Note 4 2 2 3 3 2" xfId="4949"/>
    <cellStyle name="Note 4 2 2 3 3 2 2" xfId="32448"/>
    <cellStyle name="Note 4 2 2 3 3 2 2 2" xfId="48180"/>
    <cellStyle name="Note 4 2 2 3 3 2 3" xfId="24024"/>
    <cellStyle name="Note 4 2 2 3 3 2 3 2" xfId="40153"/>
    <cellStyle name="Note 4 2 2 3 3 2 4" xfId="10598"/>
    <cellStyle name="Note 4 2 2 3 3 3" xfId="4950"/>
    <cellStyle name="Note 4 2 2 3 3 3 2" xfId="29453"/>
    <cellStyle name="Note 4 2 2 3 3 3 2 2" xfId="45317"/>
    <cellStyle name="Note 4 2 2 3 3 3 3" xfId="21732"/>
    <cellStyle name="Note 4 2 2 3 3 3 3 2" xfId="37993"/>
    <cellStyle name="Note 4 2 2 3 3 3 4" xfId="17648"/>
    <cellStyle name="Note 4 2 2 3 3 4" xfId="27662"/>
    <cellStyle name="Note 4 2 2 3 3 4 2" xfId="43658"/>
    <cellStyle name="Note 4 2 2 3 3 5" xfId="20376"/>
    <cellStyle name="Note 4 2 2 3 3 5 2" xfId="36769"/>
    <cellStyle name="Note 4 2 2 3 3 6" xfId="15704"/>
    <cellStyle name="Note 4 2 2 3 4" xfId="4951"/>
    <cellStyle name="Note 4 2 2 3 4 2" xfId="4952"/>
    <cellStyle name="Note 4 2 2 3 4 2 2" xfId="33085"/>
    <cellStyle name="Note 4 2 2 3 4 2 2 2" xfId="48796"/>
    <cellStyle name="Note 4 2 2 3 4 2 3" xfId="24467"/>
    <cellStyle name="Note 4 2 2 3 4 2 3 2" xfId="40575"/>
    <cellStyle name="Note 4 2 2 3 4 2 4" xfId="12701"/>
    <cellStyle name="Note 4 2 2 3 4 3" xfId="4953"/>
    <cellStyle name="Note 4 2 2 3 4 3 2" xfId="34347"/>
    <cellStyle name="Note 4 2 2 3 4 3 2 2" xfId="50058"/>
    <cellStyle name="Note 4 2 2 3 4 3 3" xfId="25407"/>
    <cellStyle name="Note 4 2 2 3 4 3 3 2" xfId="41515"/>
    <cellStyle name="Note 4 2 2 3 4 3 4" xfId="34876"/>
    <cellStyle name="Note 4 2 2 3 4 4" xfId="4954"/>
    <cellStyle name="Note 4 2 2 3 4 4 2" xfId="30115"/>
    <cellStyle name="Note 4 2 2 3 4 4 2 2" xfId="45937"/>
    <cellStyle name="Note 4 2 2 3 4 4 3" xfId="22199"/>
    <cellStyle name="Note 4 2 2 3 4 4 3 2" xfId="38418"/>
    <cellStyle name="Note 4 2 2 3 4 4 4" xfId="16819"/>
    <cellStyle name="Note 4 2 2 3 4 5" xfId="28310"/>
    <cellStyle name="Note 4 2 2 3 4 5 2" xfId="44264"/>
    <cellStyle name="Note 4 2 2 3 4 6" xfId="20831"/>
    <cellStyle name="Note 4 2 2 3 4 6 2" xfId="37182"/>
    <cellStyle name="Note 4 2 2 3 4 7" xfId="17393"/>
    <cellStyle name="Note 4 2 2 3 5" xfId="4955"/>
    <cellStyle name="Note 4 2 2 3 5 2" xfId="4956"/>
    <cellStyle name="Note 4 2 2 3 5 2 2" xfId="33701"/>
    <cellStyle name="Note 4 2 2 3 5 2 2 2" xfId="49412"/>
    <cellStyle name="Note 4 2 2 3 5 2 3" xfId="24936"/>
    <cellStyle name="Note 4 2 2 3 5 2 3 2" xfId="41044"/>
    <cellStyle name="Note 4 2 2 3 5 2 4" xfId="17136"/>
    <cellStyle name="Note 4 2 2 3 5 3" xfId="4957"/>
    <cellStyle name="Note 4 2 2 3 5 3 2" xfId="31359"/>
    <cellStyle name="Note 4 2 2 3 5 3 2 2" xfId="47138"/>
    <cellStyle name="Note 4 2 2 3 5 3 3" xfId="23176"/>
    <cellStyle name="Note 4 2 2 3 5 3 3 2" xfId="39352"/>
    <cellStyle name="Note 4 2 2 3 5 3 4" xfId="12005"/>
    <cellStyle name="Note 4 2 2 3 5 4" xfId="26598"/>
    <cellStyle name="Note 4 2 2 3 5 4 2" xfId="42641"/>
    <cellStyle name="Note 4 2 2 3 5 5" xfId="19549"/>
    <cellStyle name="Note 4 2 2 3 5 5 2" xfId="35989"/>
    <cellStyle name="Note 4 2 2 3 5 6" xfId="14429"/>
    <cellStyle name="Note 4 2 2 3 6" xfId="4958"/>
    <cellStyle name="Note 4 2 2 3 6 2" xfId="30758"/>
    <cellStyle name="Note 4 2 2 3 6 2 2" xfId="46559"/>
    <cellStyle name="Note 4 2 2 3 6 3" xfId="22703"/>
    <cellStyle name="Note 4 2 2 3 6 3 2" xfId="38901"/>
    <cellStyle name="Note 4 2 2 3 6 4" xfId="11398"/>
    <cellStyle name="Note 4 2 2 3 7" xfId="26018"/>
    <cellStyle name="Note 4 2 2 3 7 2" xfId="42104"/>
    <cellStyle name="Note 4 2 2 3 8" xfId="19085"/>
    <cellStyle name="Note 4 2 2 3 8 2" xfId="35568"/>
    <cellStyle name="Note 4 2 2 3 9" xfId="12380"/>
    <cellStyle name="Note 4 2 2 4" xfId="4959"/>
    <cellStyle name="Note 4 2 2 4 2" xfId="4960"/>
    <cellStyle name="Note 4 2 2 4 2 2" xfId="4961"/>
    <cellStyle name="Note 4 2 2 4 2 2 2" xfId="32100"/>
    <cellStyle name="Note 4 2 2 4 2 2 2 2" xfId="47856"/>
    <cellStyle name="Note 4 2 2 4 2 2 3" xfId="23759"/>
    <cellStyle name="Note 4 2 2 4 2 2 3 2" xfId="39912"/>
    <cellStyle name="Note 4 2 2 4 2 2 4" xfId="10475"/>
    <cellStyle name="Note 4 2 2 4 2 3" xfId="4962"/>
    <cellStyle name="Note 4 2 2 4 2 3 2" xfId="34661"/>
    <cellStyle name="Note 4 2 2 4 2 3 2 2" xfId="50372"/>
    <cellStyle name="Note 4 2 2 4 2 3 3" xfId="25632"/>
    <cellStyle name="Note 4 2 2 4 2 3 3 2" xfId="41740"/>
    <cellStyle name="Note 4 2 2 4 2 3 4" xfId="35190"/>
    <cellStyle name="Note 4 2 2 4 2 4" xfId="4963"/>
    <cellStyle name="Note 4 2 2 4 2 4 2" xfId="29121"/>
    <cellStyle name="Note 4 2 2 4 2 4 2 2" xfId="45009"/>
    <cellStyle name="Note 4 2 2 4 2 4 3" xfId="21482"/>
    <cellStyle name="Note 4 2 2 4 2 4 3 2" xfId="37767"/>
    <cellStyle name="Note 4 2 2 4 2 4 4" xfId="14397"/>
    <cellStyle name="Note 4 2 2 4 2 5" xfId="27330"/>
    <cellStyle name="Note 4 2 2 4 2 5 2" xfId="43350"/>
    <cellStyle name="Note 4 2 2 4 2 6" xfId="20126"/>
    <cellStyle name="Note 4 2 2 4 2 6 2" xfId="36543"/>
    <cellStyle name="Note 4 2 2 4 2 7" xfId="10961"/>
    <cellStyle name="Note 4 2 2 4 3" xfId="4964"/>
    <cellStyle name="Note 4 2 2 4 3 2" xfId="4965"/>
    <cellStyle name="Note 4 2 2 4 3 2 2" xfId="32646"/>
    <cellStyle name="Note 4 2 2 4 3 2 2 2" xfId="48358"/>
    <cellStyle name="Note 4 2 2 4 3 2 3" xfId="24183"/>
    <cellStyle name="Note 4 2 2 4 3 2 3 2" xfId="40292"/>
    <cellStyle name="Note 4 2 2 4 3 2 4" xfId="14319"/>
    <cellStyle name="Note 4 2 2 4 3 3" xfId="4966"/>
    <cellStyle name="Note 4 2 2 4 3 3 2" xfId="29651"/>
    <cellStyle name="Note 4 2 2 4 3 3 2 2" xfId="45495"/>
    <cellStyle name="Note 4 2 2 4 3 3 3" xfId="21891"/>
    <cellStyle name="Note 4 2 2 4 3 3 3 2" xfId="38132"/>
    <cellStyle name="Note 4 2 2 4 3 3 4" xfId="15597"/>
    <cellStyle name="Note 4 2 2 4 3 4" xfId="27860"/>
    <cellStyle name="Note 4 2 2 4 3 4 2" xfId="43836"/>
    <cellStyle name="Note 4 2 2 4 3 5" xfId="20535"/>
    <cellStyle name="Note 4 2 2 4 3 5 2" xfId="36908"/>
    <cellStyle name="Note 4 2 2 4 3 6" xfId="12027"/>
    <cellStyle name="Note 4 2 2 4 4" xfId="4967"/>
    <cellStyle name="Note 4 2 2 4 4 2" xfId="4968"/>
    <cellStyle name="Note 4 2 2 4 4 2 2" xfId="33271"/>
    <cellStyle name="Note 4 2 2 4 4 2 2 2" xfId="48982"/>
    <cellStyle name="Note 4 2 2 4 4 2 3" xfId="24613"/>
    <cellStyle name="Note 4 2 2 4 4 2 3 2" xfId="40721"/>
    <cellStyle name="Note 4 2 2 4 4 2 4" xfId="18098"/>
    <cellStyle name="Note 4 2 2 4 4 3" xfId="4969"/>
    <cellStyle name="Note 4 2 2 4 4 3 2" xfId="33565"/>
    <cellStyle name="Note 4 2 2 4 4 3 2 2" xfId="49276"/>
    <cellStyle name="Note 4 2 2 4 4 3 3" xfId="24835"/>
    <cellStyle name="Note 4 2 2 4 4 3 3 2" xfId="40943"/>
    <cellStyle name="Note 4 2 2 4 4 3 4" xfId="14303"/>
    <cellStyle name="Note 4 2 2 4 4 4" xfId="4970"/>
    <cellStyle name="Note 4 2 2 4 4 4 2" xfId="30317"/>
    <cellStyle name="Note 4 2 2 4 4 4 2 2" xfId="46119"/>
    <cellStyle name="Note 4 2 2 4 4 4 3" xfId="22362"/>
    <cellStyle name="Note 4 2 2 4 4 4 3 2" xfId="38561"/>
    <cellStyle name="Note 4 2 2 4 4 4 4" xfId="12035"/>
    <cellStyle name="Note 4 2 2 4 4 5" xfId="28509"/>
    <cellStyle name="Note 4 2 2 4 4 5 2" xfId="44443"/>
    <cellStyle name="Note 4 2 2 4 4 6" xfId="20991"/>
    <cellStyle name="Note 4 2 2 4 4 6 2" xfId="37322"/>
    <cellStyle name="Note 4 2 2 4 4 7" xfId="14551"/>
    <cellStyle name="Note 4 2 2 4 5" xfId="4971"/>
    <cellStyle name="Note 4 2 2 4 5 2" xfId="4972"/>
    <cellStyle name="Note 4 2 2 4 5 2 2" xfId="34704"/>
    <cellStyle name="Note 4 2 2 4 5 2 2 2" xfId="50415"/>
    <cellStyle name="Note 4 2 2 4 5 2 3" xfId="25667"/>
    <cellStyle name="Note 4 2 2 4 5 2 3 2" xfId="41775"/>
    <cellStyle name="Note 4 2 2 4 5 2 4" xfId="35233"/>
    <cellStyle name="Note 4 2 2 4 5 3" xfId="4973"/>
    <cellStyle name="Note 4 2 2 4 5 3 2" xfId="31557"/>
    <cellStyle name="Note 4 2 2 4 5 3 2 2" xfId="47316"/>
    <cellStyle name="Note 4 2 2 4 5 3 3" xfId="23335"/>
    <cellStyle name="Note 4 2 2 4 5 3 3 2" xfId="39491"/>
    <cellStyle name="Note 4 2 2 4 5 3 4" xfId="15137"/>
    <cellStyle name="Note 4 2 2 4 5 4" xfId="26796"/>
    <cellStyle name="Note 4 2 2 4 5 4 2" xfId="42819"/>
    <cellStyle name="Note 4 2 2 4 5 5" xfId="19708"/>
    <cellStyle name="Note 4 2 2 4 5 5 2" xfId="36128"/>
    <cellStyle name="Note 4 2 2 4 5 6" xfId="11102"/>
    <cellStyle name="Note 4 2 2 4 6" xfId="4974"/>
    <cellStyle name="Note 4 2 2 4 6 2" xfId="30958"/>
    <cellStyle name="Note 4 2 2 4 6 2 2" xfId="46759"/>
    <cellStyle name="Note 4 2 2 4 6 3" xfId="22857"/>
    <cellStyle name="Note 4 2 2 4 6 3 2" xfId="39055"/>
    <cellStyle name="Note 4 2 2 4 6 4" xfId="17737"/>
    <cellStyle name="Note 4 2 2 4 7" xfId="26216"/>
    <cellStyle name="Note 4 2 2 4 7 2" xfId="42282"/>
    <cellStyle name="Note 4 2 2 4 8" xfId="19244"/>
    <cellStyle name="Note 4 2 2 4 8 2" xfId="35707"/>
    <cellStyle name="Note 4 2 2 4 9" xfId="17681"/>
    <cellStyle name="Note 4 2 2 5" xfId="4975"/>
    <cellStyle name="Note 4 2 2 5 2" xfId="4976"/>
    <cellStyle name="Note 4 2 2 5 2 2" xfId="31751"/>
    <cellStyle name="Note 4 2 2 5 2 2 2" xfId="47508"/>
    <cellStyle name="Note 4 2 2 5 2 3" xfId="23487"/>
    <cellStyle name="Note 4 2 2 5 2 3 2" xfId="39641"/>
    <cellStyle name="Note 4 2 2 5 2 4" xfId="16975"/>
    <cellStyle name="Note 4 2 2 5 3" xfId="4977"/>
    <cellStyle name="Note 4 2 2 5 3 2" xfId="34564"/>
    <cellStyle name="Note 4 2 2 5 3 2 2" xfId="50275"/>
    <cellStyle name="Note 4 2 2 5 3 3" xfId="25561"/>
    <cellStyle name="Note 4 2 2 5 3 3 2" xfId="41669"/>
    <cellStyle name="Note 4 2 2 5 3 4" xfId="35093"/>
    <cellStyle name="Note 4 2 2 5 4" xfId="4978"/>
    <cellStyle name="Note 4 2 2 5 4 2" xfId="28773"/>
    <cellStyle name="Note 4 2 2 5 4 2 2" xfId="44662"/>
    <cellStyle name="Note 4 2 2 5 4 3" xfId="21210"/>
    <cellStyle name="Note 4 2 2 5 4 3 2" xfId="37496"/>
    <cellStyle name="Note 4 2 2 5 4 4" xfId="15201"/>
    <cellStyle name="Note 4 2 2 5 5" xfId="26982"/>
    <cellStyle name="Note 4 2 2 5 5 2" xfId="43003"/>
    <cellStyle name="Note 4 2 2 5 6" xfId="19854"/>
    <cellStyle name="Note 4 2 2 5 6 2" xfId="36272"/>
    <cellStyle name="Note 4 2 2 5 7" xfId="10055"/>
    <cellStyle name="Note 4 2 2 6" xfId="4979"/>
    <cellStyle name="Note 4 2 2 6 2" xfId="4980"/>
    <cellStyle name="Note 4 2 2 6 2 2" xfId="32321"/>
    <cellStyle name="Note 4 2 2 6 2 2 2" xfId="48054"/>
    <cellStyle name="Note 4 2 2 6 2 3" xfId="23933"/>
    <cellStyle name="Note 4 2 2 6 2 3 2" xfId="40063"/>
    <cellStyle name="Note 4 2 2 6 2 4" xfId="11990"/>
    <cellStyle name="Note 4 2 2 6 3" xfId="4981"/>
    <cellStyle name="Note 4 2 2 6 3 2" xfId="29326"/>
    <cellStyle name="Note 4 2 2 6 3 2 2" xfId="45191"/>
    <cellStyle name="Note 4 2 2 6 3 3" xfId="21641"/>
    <cellStyle name="Note 4 2 2 6 3 3 2" xfId="37903"/>
    <cellStyle name="Note 4 2 2 6 3 4" xfId="14957"/>
    <cellStyle name="Note 4 2 2 6 4" xfId="27535"/>
    <cellStyle name="Note 4 2 2 6 4 2" xfId="43532"/>
    <cellStyle name="Note 4 2 2 6 5" xfId="20285"/>
    <cellStyle name="Note 4 2 2 6 5 2" xfId="36679"/>
    <cellStyle name="Note 4 2 2 6 6" xfId="15225"/>
    <cellStyle name="Note 4 2 2 7" xfId="4982"/>
    <cellStyle name="Note 4 2 2 7 2" xfId="4983"/>
    <cellStyle name="Note 4 2 2 7 2 2" xfId="32920"/>
    <cellStyle name="Note 4 2 2 7 2 2 2" xfId="48631"/>
    <cellStyle name="Note 4 2 2 7 2 3" xfId="24339"/>
    <cellStyle name="Note 4 2 2 7 2 3 2" xfId="40447"/>
    <cellStyle name="Note 4 2 2 7 2 4" xfId="14764"/>
    <cellStyle name="Note 4 2 2 7 3" xfId="4984"/>
    <cellStyle name="Note 4 2 2 7 3 2" xfId="32837"/>
    <cellStyle name="Note 4 2 2 7 3 2 2" xfId="48548"/>
    <cellStyle name="Note 4 2 2 7 3 3" xfId="24273"/>
    <cellStyle name="Note 4 2 2 7 3 3 2" xfId="40381"/>
    <cellStyle name="Note 4 2 2 7 3 4" xfId="14146"/>
    <cellStyle name="Note 4 2 2 7 4" xfId="4985"/>
    <cellStyle name="Note 4 2 2 7 4 2" xfId="29949"/>
    <cellStyle name="Note 4 2 2 7 4 2 2" xfId="45772"/>
    <cellStyle name="Note 4 2 2 7 4 3" xfId="22070"/>
    <cellStyle name="Note 4 2 2 7 4 3 2" xfId="38290"/>
    <cellStyle name="Note 4 2 2 7 4 4" xfId="15022"/>
    <cellStyle name="Note 4 2 2 7 5" xfId="28145"/>
    <cellStyle name="Note 4 2 2 7 5 2" xfId="44100"/>
    <cellStyle name="Note 4 2 2 7 6" xfId="20702"/>
    <cellStyle name="Note 4 2 2 7 6 2" xfId="37054"/>
    <cellStyle name="Note 4 2 2 7 7" xfId="10902"/>
    <cellStyle name="Note 4 2 2 8" xfId="4986"/>
    <cellStyle name="Note 4 2 2 8 2" xfId="4987"/>
    <cellStyle name="Note 4 2 2 8 2 2" xfId="31101"/>
    <cellStyle name="Note 4 2 2 8 2 2 2" xfId="46893"/>
    <cellStyle name="Note 4 2 2 8 2 3" xfId="22972"/>
    <cellStyle name="Note 4 2 2 8 2 3 2" xfId="39161"/>
    <cellStyle name="Note 4 2 2 8 2 4" xfId="13511"/>
    <cellStyle name="Note 4 2 2 8 3" xfId="4988"/>
    <cellStyle name="Note 4 2 2 8 3 2" xfId="31194"/>
    <cellStyle name="Note 4 2 2 8 3 2 2" xfId="46974"/>
    <cellStyle name="Note 4 2 2 8 3 3" xfId="23047"/>
    <cellStyle name="Note 4 2 2 8 3 3 2" xfId="39224"/>
    <cellStyle name="Note 4 2 2 8 3 4" xfId="17860"/>
    <cellStyle name="Note 4 2 2 8 4" xfId="26433"/>
    <cellStyle name="Note 4 2 2 8 4 2" xfId="42477"/>
    <cellStyle name="Note 4 2 2 8 5" xfId="19420"/>
    <cellStyle name="Note 4 2 2 8 5 2" xfId="35861"/>
    <cellStyle name="Note 4 2 2 8 6" xfId="16176"/>
    <cellStyle name="Note 4 2 2 9" xfId="4989"/>
    <cellStyle name="Note 4 2 2 9 2" xfId="30587"/>
    <cellStyle name="Note 4 2 2 9 2 2" xfId="46388"/>
    <cellStyle name="Note 4 2 2 9 3" xfId="22572"/>
    <cellStyle name="Note 4 2 2 9 3 2" xfId="38770"/>
    <cellStyle name="Note 4 2 2 9 4" xfId="11898"/>
    <cellStyle name="Note 4 2 3" xfId="4990"/>
    <cellStyle name="Note 4 2 3 10" xfId="19004"/>
    <cellStyle name="Note 4 2 3 10 2" xfId="35488"/>
    <cellStyle name="Note 4 2 3 11" xfId="11881"/>
    <cellStyle name="Note 4 2 3 2" xfId="4991"/>
    <cellStyle name="Note 4 2 3 2 2" xfId="4992"/>
    <cellStyle name="Note 4 2 3 2 2 2" xfId="4993"/>
    <cellStyle name="Note 4 2 3 2 2 2 2" xfId="31976"/>
    <cellStyle name="Note 4 2 3 2 2 2 2 2" xfId="47733"/>
    <cellStyle name="Note 4 2 3 2 2 2 3" xfId="23665"/>
    <cellStyle name="Note 4 2 3 2 2 2 3 2" xfId="39819"/>
    <cellStyle name="Note 4 2 3 2 2 2 4" xfId="13188"/>
    <cellStyle name="Note 4 2 3 2 2 3" xfId="4994"/>
    <cellStyle name="Note 4 2 3 2 2 3 2" xfId="34097"/>
    <cellStyle name="Note 4 2 3 2 2 3 2 2" xfId="49808"/>
    <cellStyle name="Note 4 2 3 2 2 3 3" xfId="25231"/>
    <cellStyle name="Note 4 2 3 2 2 3 3 2" xfId="41339"/>
    <cellStyle name="Note 4 2 3 2 2 3 4" xfId="9792"/>
    <cellStyle name="Note 4 2 3 2 2 4" xfId="4995"/>
    <cellStyle name="Note 4 2 3 2 2 4 2" xfId="28998"/>
    <cellStyle name="Note 4 2 3 2 2 4 2 2" xfId="44887"/>
    <cellStyle name="Note 4 2 3 2 2 4 3" xfId="21388"/>
    <cellStyle name="Note 4 2 3 2 2 4 3 2" xfId="37674"/>
    <cellStyle name="Note 4 2 3 2 2 4 4" xfId="14117"/>
    <cellStyle name="Note 4 2 3 2 2 5" xfId="27207"/>
    <cellStyle name="Note 4 2 3 2 2 5 2" xfId="43228"/>
    <cellStyle name="Note 4 2 3 2 2 6" xfId="20032"/>
    <cellStyle name="Note 4 2 3 2 2 6 2" xfId="36450"/>
    <cellStyle name="Note 4 2 3 2 2 7" xfId="16056"/>
    <cellStyle name="Note 4 2 3 2 3" xfId="4996"/>
    <cellStyle name="Note 4 2 3 2 3 2" xfId="4997"/>
    <cellStyle name="Note 4 2 3 2 3 2 2" xfId="32507"/>
    <cellStyle name="Note 4 2 3 2 3 2 2 2" xfId="48239"/>
    <cellStyle name="Note 4 2 3 2 3 2 3" xfId="24072"/>
    <cellStyle name="Note 4 2 3 2 3 2 3 2" xfId="40201"/>
    <cellStyle name="Note 4 2 3 2 3 2 4" xfId="11177"/>
    <cellStyle name="Note 4 2 3 2 3 3" xfId="4998"/>
    <cellStyle name="Note 4 2 3 2 3 3 2" xfId="29512"/>
    <cellStyle name="Note 4 2 3 2 3 3 2 2" xfId="45376"/>
    <cellStyle name="Note 4 2 3 2 3 3 3" xfId="21780"/>
    <cellStyle name="Note 4 2 3 2 3 3 3 2" xfId="38041"/>
    <cellStyle name="Note 4 2 3 2 3 3 4" xfId="17876"/>
    <cellStyle name="Note 4 2 3 2 3 4" xfId="27721"/>
    <cellStyle name="Note 4 2 3 2 3 4 2" xfId="43717"/>
    <cellStyle name="Note 4 2 3 2 3 5" xfId="20424"/>
    <cellStyle name="Note 4 2 3 2 3 5 2" xfId="36817"/>
    <cellStyle name="Note 4 2 3 2 3 6" xfId="9930"/>
    <cellStyle name="Note 4 2 3 2 4" xfId="4999"/>
    <cellStyle name="Note 4 2 3 2 4 2" xfId="5000"/>
    <cellStyle name="Note 4 2 3 2 4 2 2" xfId="33144"/>
    <cellStyle name="Note 4 2 3 2 4 2 2 2" xfId="48855"/>
    <cellStyle name="Note 4 2 3 2 4 2 3" xfId="24515"/>
    <cellStyle name="Note 4 2 3 2 4 2 3 2" xfId="40623"/>
    <cellStyle name="Note 4 2 3 2 4 2 4" xfId="14111"/>
    <cellStyle name="Note 4 2 3 2 4 3" xfId="5001"/>
    <cellStyle name="Note 4 2 3 2 4 3 2" xfId="33569"/>
    <cellStyle name="Note 4 2 3 2 4 3 2 2" xfId="49280"/>
    <cellStyle name="Note 4 2 3 2 4 3 3" xfId="24839"/>
    <cellStyle name="Note 4 2 3 2 4 3 3 2" xfId="40947"/>
    <cellStyle name="Note 4 2 3 2 4 3 4" xfId="17666"/>
    <cellStyle name="Note 4 2 3 2 4 4" xfId="5002"/>
    <cellStyle name="Note 4 2 3 2 4 4 2" xfId="30174"/>
    <cellStyle name="Note 4 2 3 2 4 4 2 2" xfId="45996"/>
    <cellStyle name="Note 4 2 3 2 4 4 3" xfId="22247"/>
    <cellStyle name="Note 4 2 3 2 4 4 3 2" xfId="38466"/>
    <cellStyle name="Note 4 2 3 2 4 4 4" xfId="16466"/>
    <cellStyle name="Note 4 2 3 2 4 5" xfId="28369"/>
    <cellStyle name="Note 4 2 3 2 4 5 2" xfId="44323"/>
    <cellStyle name="Note 4 2 3 2 4 6" xfId="20879"/>
    <cellStyle name="Note 4 2 3 2 4 6 2" xfId="37230"/>
    <cellStyle name="Note 4 2 3 2 4 7" xfId="18207"/>
    <cellStyle name="Note 4 2 3 2 5" xfId="5003"/>
    <cellStyle name="Note 4 2 3 2 5 2" xfId="5004"/>
    <cellStyle name="Note 4 2 3 2 5 2 2" xfId="33803"/>
    <cellStyle name="Note 4 2 3 2 5 2 2 2" xfId="49514"/>
    <cellStyle name="Note 4 2 3 2 5 2 3" xfId="25007"/>
    <cellStyle name="Note 4 2 3 2 5 2 3 2" xfId="41115"/>
    <cellStyle name="Note 4 2 3 2 5 2 4" xfId="13094"/>
    <cellStyle name="Note 4 2 3 2 5 3" xfId="5005"/>
    <cellStyle name="Note 4 2 3 2 5 3 2" xfId="31418"/>
    <cellStyle name="Note 4 2 3 2 5 3 2 2" xfId="47197"/>
    <cellStyle name="Note 4 2 3 2 5 3 3" xfId="23224"/>
    <cellStyle name="Note 4 2 3 2 5 3 3 2" xfId="39400"/>
    <cellStyle name="Note 4 2 3 2 5 3 4" xfId="11910"/>
    <cellStyle name="Note 4 2 3 2 5 4" xfId="26657"/>
    <cellStyle name="Note 4 2 3 2 5 4 2" xfId="42700"/>
    <cellStyle name="Note 4 2 3 2 5 5" xfId="19597"/>
    <cellStyle name="Note 4 2 3 2 5 5 2" xfId="36037"/>
    <cellStyle name="Note 4 2 3 2 5 6" xfId="14168"/>
    <cellStyle name="Note 4 2 3 2 6" xfId="5006"/>
    <cellStyle name="Note 4 2 3 2 6 2" xfId="30817"/>
    <cellStyle name="Note 4 2 3 2 6 2 2" xfId="46618"/>
    <cellStyle name="Note 4 2 3 2 6 3" xfId="22751"/>
    <cellStyle name="Note 4 2 3 2 6 3 2" xfId="38949"/>
    <cellStyle name="Note 4 2 3 2 6 4" xfId="15364"/>
    <cellStyle name="Note 4 2 3 2 7" xfId="26077"/>
    <cellStyle name="Note 4 2 3 2 7 2" xfId="42163"/>
    <cellStyle name="Note 4 2 3 2 8" xfId="19133"/>
    <cellStyle name="Note 4 2 3 2 8 2" xfId="35616"/>
    <cellStyle name="Note 4 2 3 2 9" xfId="11018"/>
    <cellStyle name="Note 4 2 3 3" xfId="5007"/>
    <cellStyle name="Note 4 2 3 3 2" xfId="5008"/>
    <cellStyle name="Note 4 2 3 3 2 2" xfId="5009"/>
    <cellStyle name="Note 4 2 3 3 2 2 2" xfId="32161"/>
    <cellStyle name="Note 4 2 3 3 2 2 2 2" xfId="47916"/>
    <cellStyle name="Note 4 2 3 3 2 2 3" xfId="23808"/>
    <cellStyle name="Note 4 2 3 3 2 2 3 2" xfId="39960"/>
    <cellStyle name="Note 4 2 3 3 2 2 4" xfId="17125"/>
    <cellStyle name="Note 4 2 3 3 2 3" xfId="5010"/>
    <cellStyle name="Note 4 2 3 3 2 3 2" xfId="34298"/>
    <cellStyle name="Note 4 2 3 3 2 3 2 2" xfId="50009"/>
    <cellStyle name="Note 4 2 3 3 2 3 3" xfId="25373"/>
    <cellStyle name="Note 4 2 3 3 2 3 3 2" xfId="41481"/>
    <cellStyle name="Note 4 2 3 3 2 3 4" xfId="34827"/>
    <cellStyle name="Note 4 2 3 3 2 4" xfId="5011"/>
    <cellStyle name="Note 4 2 3 3 2 4 2" xfId="29182"/>
    <cellStyle name="Note 4 2 3 3 2 4 2 2" xfId="45069"/>
    <cellStyle name="Note 4 2 3 3 2 4 3" xfId="21531"/>
    <cellStyle name="Note 4 2 3 3 2 4 3 2" xfId="37815"/>
    <cellStyle name="Note 4 2 3 3 2 4 4" xfId="13604"/>
    <cellStyle name="Note 4 2 3 3 2 5" xfId="27391"/>
    <cellStyle name="Note 4 2 3 3 2 5 2" xfId="43410"/>
    <cellStyle name="Note 4 2 3 3 2 6" xfId="20175"/>
    <cellStyle name="Note 4 2 3 3 2 6 2" xfId="36591"/>
    <cellStyle name="Note 4 2 3 3 2 7" xfId="16538"/>
    <cellStyle name="Note 4 2 3 3 3" xfId="5012"/>
    <cellStyle name="Note 4 2 3 3 3 2" xfId="5013"/>
    <cellStyle name="Note 4 2 3 3 3 2 2" xfId="32705"/>
    <cellStyle name="Note 4 2 3 3 3 2 2 2" xfId="48417"/>
    <cellStyle name="Note 4 2 3 3 3 2 3" xfId="24231"/>
    <cellStyle name="Note 4 2 3 3 3 2 3 2" xfId="40340"/>
    <cellStyle name="Note 4 2 3 3 3 2 4" xfId="10807"/>
    <cellStyle name="Note 4 2 3 3 3 3" xfId="5014"/>
    <cellStyle name="Note 4 2 3 3 3 3 2" xfId="29710"/>
    <cellStyle name="Note 4 2 3 3 3 3 2 2" xfId="45554"/>
    <cellStyle name="Note 4 2 3 3 3 3 3" xfId="21939"/>
    <cellStyle name="Note 4 2 3 3 3 3 3 2" xfId="38180"/>
    <cellStyle name="Note 4 2 3 3 3 3 4" xfId="12142"/>
    <cellStyle name="Note 4 2 3 3 3 4" xfId="27919"/>
    <cellStyle name="Note 4 2 3 3 3 4 2" xfId="43895"/>
    <cellStyle name="Note 4 2 3 3 3 5" xfId="20583"/>
    <cellStyle name="Note 4 2 3 3 3 5 2" xfId="36956"/>
    <cellStyle name="Note 4 2 3 3 3 6" xfId="11611"/>
    <cellStyle name="Note 4 2 3 3 4" xfId="5015"/>
    <cellStyle name="Note 4 2 3 3 4 2" xfId="5016"/>
    <cellStyle name="Note 4 2 3 3 4 2 2" xfId="33331"/>
    <cellStyle name="Note 4 2 3 3 4 2 2 2" xfId="49042"/>
    <cellStyle name="Note 4 2 3 3 4 2 3" xfId="24662"/>
    <cellStyle name="Note 4 2 3 3 4 2 3 2" xfId="40770"/>
    <cellStyle name="Note 4 2 3 3 4 2 4" xfId="16156"/>
    <cellStyle name="Note 4 2 3 3 4 3" xfId="5017"/>
    <cellStyle name="Note 4 2 3 3 4 3 2" xfId="33564"/>
    <cellStyle name="Note 4 2 3 3 4 3 2 2" xfId="49275"/>
    <cellStyle name="Note 4 2 3 3 4 3 3" xfId="24834"/>
    <cellStyle name="Note 4 2 3 3 4 3 3 2" xfId="40942"/>
    <cellStyle name="Note 4 2 3 3 4 3 4" xfId="11047"/>
    <cellStyle name="Note 4 2 3 3 4 4" xfId="5018"/>
    <cellStyle name="Note 4 2 3 3 4 4 2" xfId="30379"/>
    <cellStyle name="Note 4 2 3 3 4 4 2 2" xfId="46181"/>
    <cellStyle name="Note 4 2 3 3 4 4 3" xfId="22412"/>
    <cellStyle name="Note 4 2 3 3 4 4 3 2" xfId="38611"/>
    <cellStyle name="Note 4 2 3 3 4 4 4" xfId="9927"/>
    <cellStyle name="Note 4 2 3 3 4 5" xfId="28569"/>
    <cellStyle name="Note 4 2 3 3 4 5 2" xfId="44503"/>
    <cellStyle name="Note 4 2 3 3 4 6" xfId="21040"/>
    <cellStyle name="Note 4 2 3 3 4 6 2" xfId="37371"/>
    <cellStyle name="Note 4 2 3 3 4 7" xfId="16710"/>
    <cellStyle name="Note 4 2 3 3 5" xfId="5019"/>
    <cellStyle name="Note 4 2 3 3 5 2" xfId="5020"/>
    <cellStyle name="Note 4 2 3 3 5 2 2" xfId="34386"/>
    <cellStyle name="Note 4 2 3 3 5 2 2 2" xfId="50097"/>
    <cellStyle name="Note 4 2 3 3 5 2 3" xfId="25434"/>
    <cellStyle name="Note 4 2 3 3 5 2 3 2" xfId="41542"/>
    <cellStyle name="Note 4 2 3 3 5 2 4" xfId="34915"/>
    <cellStyle name="Note 4 2 3 3 5 3" xfId="5021"/>
    <cellStyle name="Note 4 2 3 3 5 3 2" xfId="31616"/>
    <cellStyle name="Note 4 2 3 3 5 3 2 2" xfId="47375"/>
    <cellStyle name="Note 4 2 3 3 5 3 3" xfId="23383"/>
    <cellStyle name="Note 4 2 3 3 5 3 3 2" xfId="39539"/>
    <cellStyle name="Note 4 2 3 3 5 3 4" xfId="16928"/>
    <cellStyle name="Note 4 2 3 3 5 4" xfId="26855"/>
    <cellStyle name="Note 4 2 3 3 5 4 2" xfId="42878"/>
    <cellStyle name="Note 4 2 3 3 5 5" xfId="19756"/>
    <cellStyle name="Note 4 2 3 3 5 5 2" xfId="36176"/>
    <cellStyle name="Note 4 2 3 3 5 6" xfId="14606"/>
    <cellStyle name="Note 4 2 3 3 6" xfId="5022"/>
    <cellStyle name="Note 4 2 3 3 6 2" xfId="31022"/>
    <cellStyle name="Note 4 2 3 3 6 2 2" xfId="46823"/>
    <cellStyle name="Note 4 2 3 3 6 3" xfId="22910"/>
    <cellStyle name="Note 4 2 3 3 6 3 2" xfId="39108"/>
    <cellStyle name="Note 4 2 3 3 6 4" xfId="10141"/>
    <cellStyle name="Note 4 2 3 3 7" xfId="26275"/>
    <cellStyle name="Note 4 2 3 3 7 2" xfId="42341"/>
    <cellStyle name="Note 4 2 3 3 8" xfId="19292"/>
    <cellStyle name="Note 4 2 3 3 8 2" xfId="35755"/>
    <cellStyle name="Note 4 2 3 3 9" xfId="13580"/>
    <cellStyle name="Note 4 2 3 4" xfId="5023"/>
    <cellStyle name="Note 4 2 3 4 2" xfId="5024"/>
    <cellStyle name="Note 4 2 3 4 2 2" xfId="31812"/>
    <cellStyle name="Note 4 2 3 4 2 2 2" xfId="47569"/>
    <cellStyle name="Note 4 2 3 4 2 3" xfId="23537"/>
    <cellStyle name="Note 4 2 3 4 2 3 2" xfId="39691"/>
    <cellStyle name="Note 4 2 3 4 2 4" xfId="12486"/>
    <cellStyle name="Note 4 2 3 4 3" xfId="5025"/>
    <cellStyle name="Note 4 2 3 4 3 2" xfId="34388"/>
    <cellStyle name="Note 4 2 3 4 3 2 2" xfId="50099"/>
    <cellStyle name="Note 4 2 3 4 3 3" xfId="25436"/>
    <cellStyle name="Note 4 2 3 4 3 3 2" xfId="41544"/>
    <cellStyle name="Note 4 2 3 4 3 4" xfId="34917"/>
    <cellStyle name="Note 4 2 3 4 4" xfId="5026"/>
    <cellStyle name="Note 4 2 3 4 4 2" xfId="28834"/>
    <cellStyle name="Note 4 2 3 4 4 2 2" xfId="44723"/>
    <cellStyle name="Note 4 2 3 4 4 3" xfId="21260"/>
    <cellStyle name="Note 4 2 3 4 4 3 2" xfId="37546"/>
    <cellStyle name="Note 4 2 3 4 4 4" xfId="13816"/>
    <cellStyle name="Note 4 2 3 4 5" xfId="27043"/>
    <cellStyle name="Note 4 2 3 4 5 2" xfId="43064"/>
    <cellStyle name="Note 4 2 3 4 6" xfId="19904"/>
    <cellStyle name="Note 4 2 3 4 6 2" xfId="36322"/>
    <cellStyle name="Note 4 2 3 4 7" xfId="16470"/>
    <cellStyle name="Note 4 2 3 5" xfId="5027"/>
    <cellStyle name="Note 4 2 3 5 2" xfId="5028"/>
    <cellStyle name="Note 4 2 3 5 2 2" xfId="32352"/>
    <cellStyle name="Note 4 2 3 5 2 2 2" xfId="48085"/>
    <cellStyle name="Note 4 2 3 5 2 3" xfId="23953"/>
    <cellStyle name="Note 4 2 3 5 2 3 2" xfId="40083"/>
    <cellStyle name="Note 4 2 3 5 2 4" xfId="14251"/>
    <cellStyle name="Note 4 2 3 5 3" xfId="5029"/>
    <cellStyle name="Note 4 2 3 5 3 2" xfId="29357"/>
    <cellStyle name="Note 4 2 3 5 3 2 2" xfId="45222"/>
    <cellStyle name="Note 4 2 3 5 3 3" xfId="21661"/>
    <cellStyle name="Note 4 2 3 5 3 3 2" xfId="37923"/>
    <cellStyle name="Note 4 2 3 5 3 4" xfId="13370"/>
    <cellStyle name="Note 4 2 3 5 4" xfId="27566"/>
    <cellStyle name="Note 4 2 3 5 4 2" xfId="43563"/>
    <cellStyle name="Note 4 2 3 5 5" xfId="20305"/>
    <cellStyle name="Note 4 2 3 5 5 2" xfId="36699"/>
    <cellStyle name="Note 4 2 3 5 6" xfId="17886"/>
    <cellStyle name="Note 4 2 3 6" xfId="5030"/>
    <cellStyle name="Note 4 2 3 6 2" xfId="5031"/>
    <cellStyle name="Note 4 2 3 6 2 2" xfId="32979"/>
    <cellStyle name="Note 4 2 3 6 2 2 2" xfId="48690"/>
    <cellStyle name="Note 4 2 3 6 2 3" xfId="24387"/>
    <cellStyle name="Note 4 2 3 6 2 3 2" xfId="40495"/>
    <cellStyle name="Note 4 2 3 6 2 4" xfId="11381"/>
    <cellStyle name="Note 4 2 3 6 3" xfId="5032"/>
    <cellStyle name="Note 4 2 3 6 3 2" xfId="34560"/>
    <cellStyle name="Note 4 2 3 6 3 2 2" xfId="50271"/>
    <cellStyle name="Note 4 2 3 6 3 3" xfId="25559"/>
    <cellStyle name="Note 4 2 3 6 3 3 2" xfId="41667"/>
    <cellStyle name="Note 4 2 3 6 3 4" xfId="35089"/>
    <cellStyle name="Note 4 2 3 6 4" xfId="5033"/>
    <cellStyle name="Note 4 2 3 6 4 2" xfId="30009"/>
    <cellStyle name="Note 4 2 3 6 4 2 2" xfId="45832"/>
    <cellStyle name="Note 4 2 3 6 4 3" xfId="22118"/>
    <cellStyle name="Note 4 2 3 6 4 3 2" xfId="38338"/>
    <cellStyle name="Note 4 2 3 6 4 4" xfId="13236"/>
    <cellStyle name="Note 4 2 3 6 5" xfId="28204"/>
    <cellStyle name="Note 4 2 3 6 5 2" xfId="44159"/>
    <cellStyle name="Note 4 2 3 6 6" xfId="20750"/>
    <cellStyle name="Note 4 2 3 6 6 2" xfId="37102"/>
    <cellStyle name="Note 4 2 3 6 7" xfId="16324"/>
    <cellStyle name="Note 4 2 3 7" xfId="5034"/>
    <cellStyle name="Note 4 2 3 7 2" xfId="5035"/>
    <cellStyle name="Note 4 2 3 7 2 2" xfId="33447"/>
    <cellStyle name="Note 4 2 3 7 2 2 2" xfId="49158"/>
    <cellStyle name="Note 4 2 3 7 2 3" xfId="24747"/>
    <cellStyle name="Note 4 2 3 7 2 3 2" xfId="40855"/>
    <cellStyle name="Note 4 2 3 7 2 4" xfId="10441"/>
    <cellStyle name="Note 4 2 3 7 3" xfId="5036"/>
    <cellStyle name="Note 4 2 3 7 3 2" xfId="31253"/>
    <cellStyle name="Note 4 2 3 7 3 2 2" xfId="47033"/>
    <cellStyle name="Note 4 2 3 7 3 3" xfId="23095"/>
    <cellStyle name="Note 4 2 3 7 3 3 2" xfId="39272"/>
    <cellStyle name="Note 4 2 3 7 3 4" xfId="14880"/>
    <cellStyle name="Note 4 2 3 7 4" xfId="26492"/>
    <cellStyle name="Note 4 2 3 7 4 2" xfId="42536"/>
    <cellStyle name="Note 4 2 3 7 5" xfId="19468"/>
    <cellStyle name="Note 4 2 3 7 5 2" xfId="35909"/>
    <cellStyle name="Note 4 2 3 7 6" xfId="12862"/>
    <cellStyle name="Note 4 2 3 8" xfId="5037"/>
    <cellStyle name="Note 4 2 3 8 2" xfId="30652"/>
    <cellStyle name="Note 4 2 3 8 2 2" xfId="46453"/>
    <cellStyle name="Note 4 2 3 8 3" xfId="22622"/>
    <cellStyle name="Note 4 2 3 8 3 2" xfId="38820"/>
    <cellStyle name="Note 4 2 3 8 4" xfId="13166"/>
    <cellStyle name="Note 4 2 3 9" xfId="25912"/>
    <cellStyle name="Note 4 2 3 9 2" xfId="41999"/>
    <cellStyle name="Note 4 2 4" xfId="5038"/>
    <cellStyle name="Note 4 2 4 2" xfId="5039"/>
    <cellStyle name="Note 4 2 4 2 2" xfId="5040"/>
    <cellStyle name="Note 4 2 4 2 2 2" xfId="31891"/>
    <cellStyle name="Note 4 2 4 2 2 2 2" xfId="47648"/>
    <cellStyle name="Note 4 2 4 2 2 3" xfId="23598"/>
    <cellStyle name="Note 4 2 4 2 2 3 2" xfId="39752"/>
    <cellStyle name="Note 4 2 4 2 2 4" xfId="15858"/>
    <cellStyle name="Note 4 2 4 2 3" xfId="5041"/>
    <cellStyle name="Note 4 2 4 2 3 2" xfId="33599"/>
    <cellStyle name="Note 4 2 4 2 3 2 2" xfId="49310"/>
    <cellStyle name="Note 4 2 4 2 3 3" xfId="24864"/>
    <cellStyle name="Note 4 2 4 2 3 3 2" xfId="40972"/>
    <cellStyle name="Note 4 2 4 2 3 4" xfId="18022"/>
    <cellStyle name="Note 4 2 4 2 4" xfId="5042"/>
    <cellStyle name="Note 4 2 4 2 4 2" xfId="28913"/>
    <cellStyle name="Note 4 2 4 2 4 2 2" xfId="44802"/>
    <cellStyle name="Note 4 2 4 2 4 3" xfId="21321"/>
    <cellStyle name="Note 4 2 4 2 4 3 2" xfId="37607"/>
    <cellStyle name="Note 4 2 4 2 4 4" xfId="11814"/>
    <cellStyle name="Note 4 2 4 2 5" xfId="27122"/>
    <cellStyle name="Note 4 2 4 2 5 2" xfId="43143"/>
    <cellStyle name="Note 4 2 4 2 6" xfId="19965"/>
    <cellStyle name="Note 4 2 4 2 6 2" xfId="36383"/>
    <cellStyle name="Note 4 2 4 2 7" xfId="9760"/>
    <cellStyle name="Note 4 2 4 3" xfId="5043"/>
    <cellStyle name="Note 4 2 4 3 2" xfId="5044"/>
    <cellStyle name="Note 4 2 4 3 2 2" xfId="32422"/>
    <cellStyle name="Note 4 2 4 3 2 2 2" xfId="48154"/>
    <cellStyle name="Note 4 2 4 3 2 3" xfId="24005"/>
    <cellStyle name="Note 4 2 4 3 2 3 2" xfId="40134"/>
    <cellStyle name="Note 4 2 4 3 2 4" xfId="13377"/>
    <cellStyle name="Note 4 2 4 3 3" xfId="5045"/>
    <cellStyle name="Note 4 2 4 3 3 2" xfId="29427"/>
    <cellStyle name="Note 4 2 4 3 3 2 2" xfId="45291"/>
    <cellStyle name="Note 4 2 4 3 3 3" xfId="21713"/>
    <cellStyle name="Note 4 2 4 3 3 3 2" xfId="37974"/>
    <cellStyle name="Note 4 2 4 3 3 4" xfId="17217"/>
    <cellStyle name="Note 4 2 4 3 4" xfId="27636"/>
    <cellStyle name="Note 4 2 4 3 4 2" xfId="43632"/>
    <cellStyle name="Note 4 2 4 3 5" xfId="20357"/>
    <cellStyle name="Note 4 2 4 3 5 2" xfId="36750"/>
    <cellStyle name="Note 4 2 4 3 6" xfId="13653"/>
    <cellStyle name="Note 4 2 4 4" xfId="5046"/>
    <cellStyle name="Note 4 2 4 4 2" xfId="5047"/>
    <cellStyle name="Note 4 2 4 4 2 2" xfId="33059"/>
    <cellStyle name="Note 4 2 4 4 2 2 2" xfId="48770"/>
    <cellStyle name="Note 4 2 4 4 2 3" xfId="24448"/>
    <cellStyle name="Note 4 2 4 4 2 3 2" xfId="40556"/>
    <cellStyle name="Note 4 2 4 4 2 4" xfId="13490"/>
    <cellStyle name="Note 4 2 4 4 3" xfId="5048"/>
    <cellStyle name="Note 4 2 4 4 3 2" xfId="34091"/>
    <cellStyle name="Note 4 2 4 4 3 2 2" xfId="49802"/>
    <cellStyle name="Note 4 2 4 4 3 3" xfId="25226"/>
    <cellStyle name="Note 4 2 4 4 3 3 2" xfId="41334"/>
    <cellStyle name="Note 4 2 4 4 3 4" xfId="10390"/>
    <cellStyle name="Note 4 2 4 4 4" xfId="5049"/>
    <cellStyle name="Note 4 2 4 4 4 2" xfId="30089"/>
    <cellStyle name="Note 4 2 4 4 4 2 2" xfId="45911"/>
    <cellStyle name="Note 4 2 4 4 4 3" xfId="22180"/>
    <cellStyle name="Note 4 2 4 4 4 3 2" xfId="38399"/>
    <cellStyle name="Note 4 2 4 4 4 4" xfId="12938"/>
    <cellStyle name="Note 4 2 4 4 5" xfId="28284"/>
    <cellStyle name="Note 4 2 4 4 5 2" xfId="44238"/>
    <cellStyle name="Note 4 2 4 4 6" xfId="20812"/>
    <cellStyle name="Note 4 2 4 4 6 2" xfId="37163"/>
    <cellStyle name="Note 4 2 4 4 7" xfId="11425"/>
    <cellStyle name="Note 4 2 4 5" xfId="5050"/>
    <cellStyle name="Note 4 2 4 5 2" xfId="5051"/>
    <cellStyle name="Note 4 2 4 5 2 2" xfId="34459"/>
    <cellStyle name="Note 4 2 4 5 2 2 2" xfId="50170"/>
    <cellStyle name="Note 4 2 4 5 2 3" xfId="25487"/>
    <cellStyle name="Note 4 2 4 5 2 3 2" xfId="41595"/>
    <cellStyle name="Note 4 2 4 5 2 4" xfId="34988"/>
    <cellStyle name="Note 4 2 4 5 3" xfId="5052"/>
    <cellStyle name="Note 4 2 4 5 3 2" xfId="31333"/>
    <cellStyle name="Note 4 2 4 5 3 2 2" xfId="47112"/>
    <cellStyle name="Note 4 2 4 5 3 3" xfId="23157"/>
    <cellStyle name="Note 4 2 4 5 3 3 2" xfId="39333"/>
    <cellStyle name="Note 4 2 4 5 3 4" xfId="14486"/>
    <cellStyle name="Note 4 2 4 5 4" xfId="26572"/>
    <cellStyle name="Note 4 2 4 5 4 2" xfId="42615"/>
    <cellStyle name="Note 4 2 4 5 5" xfId="19530"/>
    <cellStyle name="Note 4 2 4 5 5 2" xfId="35970"/>
    <cellStyle name="Note 4 2 4 5 6" xfId="11453"/>
    <cellStyle name="Note 4 2 4 6" xfId="5053"/>
    <cellStyle name="Note 4 2 4 6 2" xfId="30732"/>
    <cellStyle name="Note 4 2 4 6 2 2" xfId="46533"/>
    <cellStyle name="Note 4 2 4 6 3" xfId="22684"/>
    <cellStyle name="Note 4 2 4 6 3 2" xfId="38882"/>
    <cellStyle name="Note 4 2 4 6 4" xfId="14300"/>
    <cellStyle name="Note 4 2 4 7" xfId="25992"/>
    <cellStyle name="Note 4 2 4 7 2" xfId="42078"/>
    <cellStyle name="Note 4 2 4 8" xfId="19066"/>
    <cellStyle name="Note 4 2 4 8 2" xfId="35549"/>
    <cellStyle name="Note 4 2 4 9" xfId="17618"/>
    <cellStyle name="Note 4 2 5" xfId="5054"/>
    <cellStyle name="Note 4 2 5 2" xfId="5055"/>
    <cellStyle name="Note 4 2 5 2 2" xfId="5056"/>
    <cellStyle name="Note 4 2 5 2 2 2" xfId="32071"/>
    <cellStyle name="Note 4 2 5 2 2 2 2" xfId="47828"/>
    <cellStyle name="Note 4 2 5 2 2 3" xfId="23738"/>
    <cellStyle name="Note 4 2 5 2 2 3 2" xfId="39892"/>
    <cellStyle name="Note 4 2 5 2 2 4" xfId="18072"/>
    <cellStyle name="Note 4 2 5 2 3" xfId="5057"/>
    <cellStyle name="Note 4 2 5 2 3 2" xfId="33744"/>
    <cellStyle name="Note 4 2 5 2 3 2 2" xfId="49455"/>
    <cellStyle name="Note 4 2 5 2 3 3" xfId="24966"/>
    <cellStyle name="Note 4 2 5 2 3 3 2" xfId="41074"/>
    <cellStyle name="Note 4 2 5 2 3 4" xfId="16342"/>
    <cellStyle name="Note 4 2 5 2 4" xfId="5058"/>
    <cellStyle name="Note 4 2 5 2 4 2" xfId="29093"/>
    <cellStyle name="Note 4 2 5 2 4 2 2" xfId="44982"/>
    <cellStyle name="Note 4 2 5 2 4 3" xfId="21461"/>
    <cellStyle name="Note 4 2 5 2 4 3 2" xfId="37747"/>
    <cellStyle name="Note 4 2 5 2 4 4" xfId="12240"/>
    <cellStyle name="Note 4 2 5 2 5" xfId="27302"/>
    <cellStyle name="Note 4 2 5 2 5 2" xfId="43323"/>
    <cellStyle name="Note 4 2 5 2 6" xfId="20105"/>
    <cellStyle name="Note 4 2 5 2 6 2" xfId="36523"/>
    <cellStyle name="Note 4 2 5 2 7" xfId="14200"/>
    <cellStyle name="Note 4 2 5 3" xfId="5059"/>
    <cellStyle name="Note 4 2 5 3 2" xfId="5060"/>
    <cellStyle name="Note 4 2 5 3 2 2" xfId="32620"/>
    <cellStyle name="Note 4 2 5 3 2 2 2" xfId="48332"/>
    <cellStyle name="Note 4 2 5 3 2 3" xfId="24164"/>
    <cellStyle name="Note 4 2 5 3 2 3 2" xfId="40273"/>
    <cellStyle name="Note 4 2 5 3 2 4" xfId="16735"/>
    <cellStyle name="Note 4 2 5 3 3" xfId="5061"/>
    <cellStyle name="Note 4 2 5 3 3 2" xfId="29625"/>
    <cellStyle name="Note 4 2 5 3 3 2 2" xfId="45469"/>
    <cellStyle name="Note 4 2 5 3 3 3" xfId="21872"/>
    <cellStyle name="Note 4 2 5 3 3 3 2" xfId="38113"/>
    <cellStyle name="Note 4 2 5 3 3 4" xfId="14179"/>
    <cellStyle name="Note 4 2 5 3 4" xfId="27834"/>
    <cellStyle name="Note 4 2 5 3 4 2" xfId="43810"/>
    <cellStyle name="Note 4 2 5 3 5" xfId="20516"/>
    <cellStyle name="Note 4 2 5 3 5 2" xfId="36889"/>
    <cellStyle name="Note 4 2 5 3 6" xfId="10635"/>
    <cellStyle name="Note 4 2 5 4" xfId="5062"/>
    <cellStyle name="Note 4 2 5 4 2" xfId="5063"/>
    <cellStyle name="Note 4 2 5 4 2 2" xfId="33244"/>
    <cellStyle name="Note 4 2 5 4 2 2 2" xfId="48955"/>
    <cellStyle name="Note 4 2 5 4 2 3" xfId="24593"/>
    <cellStyle name="Note 4 2 5 4 2 3 2" xfId="40701"/>
    <cellStyle name="Note 4 2 5 4 2 4" xfId="17982"/>
    <cellStyle name="Note 4 2 5 4 3" xfId="5064"/>
    <cellStyle name="Note 4 2 5 4 3 2" xfId="30477"/>
    <cellStyle name="Note 4 2 5 4 3 2 2" xfId="46278"/>
    <cellStyle name="Note 4 2 5 4 3 3" xfId="22484"/>
    <cellStyle name="Note 4 2 5 4 3 3 2" xfId="38682"/>
    <cellStyle name="Note 4 2 5 4 3 4" xfId="10100"/>
    <cellStyle name="Note 4 2 5 4 4" xfId="5065"/>
    <cellStyle name="Note 4 2 5 4 4 2" xfId="30289"/>
    <cellStyle name="Note 4 2 5 4 4 2 2" xfId="46091"/>
    <cellStyle name="Note 4 2 5 4 4 3" xfId="22341"/>
    <cellStyle name="Note 4 2 5 4 4 3 2" xfId="38540"/>
    <cellStyle name="Note 4 2 5 4 4 4" xfId="12264"/>
    <cellStyle name="Note 4 2 5 4 5" xfId="28482"/>
    <cellStyle name="Note 4 2 5 4 5 2" xfId="44416"/>
    <cellStyle name="Note 4 2 5 4 6" xfId="20971"/>
    <cellStyle name="Note 4 2 5 4 6 2" xfId="37302"/>
    <cellStyle name="Note 4 2 5 4 7" xfId="12097"/>
    <cellStyle name="Note 4 2 5 5" xfId="5066"/>
    <cellStyle name="Note 4 2 5 5 2" xfId="5067"/>
    <cellStyle name="Note 4 2 5 5 2 2" xfId="30270"/>
    <cellStyle name="Note 4 2 5 5 2 2 2" xfId="46073"/>
    <cellStyle name="Note 4 2 5 5 2 3" xfId="22324"/>
    <cellStyle name="Note 4 2 5 5 2 3 2" xfId="38524"/>
    <cellStyle name="Note 4 2 5 5 2 4" xfId="13916"/>
    <cellStyle name="Note 4 2 5 5 3" xfId="5068"/>
    <cellStyle name="Note 4 2 5 5 3 2" xfId="31531"/>
    <cellStyle name="Note 4 2 5 5 3 2 2" xfId="47290"/>
    <cellStyle name="Note 4 2 5 5 3 3" xfId="23316"/>
    <cellStyle name="Note 4 2 5 5 3 3 2" xfId="39472"/>
    <cellStyle name="Note 4 2 5 5 3 4" xfId="13679"/>
    <cellStyle name="Note 4 2 5 5 4" xfId="26770"/>
    <cellStyle name="Note 4 2 5 5 4 2" xfId="42793"/>
    <cellStyle name="Note 4 2 5 5 5" xfId="19689"/>
    <cellStyle name="Note 4 2 5 5 5 2" xfId="36109"/>
    <cellStyle name="Note 4 2 5 5 6" xfId="12041"/>
    <cellStyle name="Note 4 2 5 6" xfId="5069"/>
    <cellStyle name="Note 4 2 5 6 2" xfId="30924"/>
    <cellStyle name="Note 4 2 5 6 2 2" xfId="46725"/>
    <cellStyle name="Note 4 2 5 6 3" xfId="22834"/>
    <cellStyle name="Note 4 2 5 6 3 2" xfId="39032"/>
    <cellStyle name="Note 4 2 5 6 4" xfId="16757"/>
    <cellStyle name="Note 4 2 5 7" xfId="26190"/>
    <cellStyle name="Note 4 2 5 7 2" xfId="42256"/>
    <cellStyle name="Note 4 2 5 8" xfId="19225"/>
    <cellStyle name="Note 4 2 5 8 2" xfId="35688"/>
    <cellStyle name="Note 4 2 5 9" xfId="15481"/>
    <cellStyle name="Note 4 2 6" xfId="5070"/>
    <cellStyle name="Note 4 2 6 2" xfId="5071"/>
    <cellStyle name="Note 4 2 6 2 2" xfId="31725"/>
    <cellStyle name="Note 4 2 6 2 2 2" xfId="47482"/>
    <cellStyle name="Note 4 2 6 2 3" xfId="23468"/>
    <cellStyle name="Note 4 2 6 2 3 2" xfId="39622"/>
    <cellStyle name="Note 4 2 6 2 4" xfId="12426"/>
    <cellStyle name="Note 4 2 6 3" xfId="5072"/>
    <cellStyle name="Note 4 2 6 3 2" xfId="30557"/>
    <cellStyle name="Note 4 2 6 3 2 2" xfId="46358"/>
    <cellStyle name="Note 4 2 6 3 3" xfId="22548"/>
    <cellStyle name="Note 4 2 6 3 3 2" xfId="38746"/>
    <cellStyle name="Note 4 2 6 3 4" xfId="13978"/>
    <cellStyle name="Note 4 2 6 4" xfId="5073"/>
    <cellStyle name="Note 4 2 6 4 2" xfId="28747"/>
    <cellStyle name="Note 4 2 6 4 2 2" xfId="44636"/>
    <cellStyle name="Note 4 2 6 4 3" xfId="21191"/>
    <cellStyle name="Note 4 2 6 4 3 2" xfId="37477"/>
    <cellStyle name="Note 4 2 6 4 4" xfId="11768"/>
    <cellStyle name="Note 4 2 6 5" xfId="26956"/>
    <cellStyle name="Note 4 2 6 5 2" xfId="42977"/>
    <cellStyle name="Note 4 2 6 6" xfId="19835"/>
    <cellStyle name="Note 4 2 6 6 2" xfId="36253"/>
    <cellStyle name="Note 4 2 6 7" xfId="16998"/>
    <cellStyle name="Note 4 2 7" xfId="5074"/>
    <cellStyle name="Note 4 2 7 2" xfId="5075"/>
    <cellStyle name="Note 4 2 7 2 2" xfId="32303"/>
    <cellStyle name="Note 4 2 7 2 2 2" xfId="48036"/>
    <cellStyle name="Note 4 2 7 2 3" xfId="23922"/>
    <cellStyle name="Note 4 2 7 2 3 2" xfId="40052"/>
    <cellStyle name="Note 4 2 7 2 4" xfId="10599"/>
    <cellStyle name="Note 4 2 7 3" xfId="5076"/>
    <cellStyle name="Note 4 2 7 3 2" xfId="29308"/>
    <cellStyle name="Note 4 2 7 3 2 2" xfId="45173"/>
    <cellStyle name="Note 4 2 7 3 3" xfId="21630"/>
    <cellStyle name="Note 4 2 7 3 3 2" xfId="37892"/>
    <cellStyle name="Note 4 2 7 3 4" xfId="15748"/>
    <cellStyle name="Note 4 2 7 4" xfId="27517"/>
    <cellStyle name="Note 4 2 7 4 2" xfId="43514"/>
    <cellStyle name="Note 4 2 7 5" xfId="20274"/>
    <cellStyle name="Note 4 2 7 5 2" xfId="36668"/>
    <cellStyle name="Note 4 2 7 6" xfId="11027"/>
    <cellStyle name="Note 4 2 8" xfId="5077"/>
    <cellStyle name="Note 4 2 8 2" xfId="5078"/>
    <cellStyle name="Note 4 2 8 2 2" xfId="32893"/>
    <cellStyle name="Note 4 2 8 2 2 2" xfId="48604"/>
    <cellStyle name="Note 4 2 8 2 3" xfId="24319"/>
    <cellStyle name="Note 4 2 8 2 3 2" xfId="40427"/>
    <cellStyle name="Note 4 2 8 2 4" xfId="14621"/>
    <cellStyle name="Note 4 2 8 3" xfId="5079"/>
    <cellStyle name="Note 4 2 8 3 2" xfId="33634"/>
    <cellStyle name="Note 4 2 8 3 2 2" xfId="49345"/>
    <cellStyle name="Note 4 2 8 3 3" xfId="24891"/>
    <cellStyle name="Note 4 2 8 3 3 2" xfId="40999"/>
    <cellStyle name="Note 4 2 8 3 4" xfId="10082"/>
    <cellStyle name="Note 4 2 8 4" xfId="5080"/>
    <cellStyle name="Note 4 2 8 4 2" xfId="29922"/>
    <cellStyle name="Note 4 2 8 4 2 2" xfId="45745"/>
    <cellStyle name="Note 4 2 8 4 3" xfId="22050"/>
    <cellStyle name="Note 4 2 8 4 3 2" xfId="38270"/>
    <cellStyle name="Note 4 2 8 4 4" xfId="13582"/>
    <cellStyle name="Note 4 2 8 5" xfId="28118"/>
    <cellStyle name="Note 4 2 8 5 2" xfId="44073"/>
    <cellStyle name="Note 4 2 8 6" xfId="20682"/>
    <cellStyle name="Note 4 2 8 6 2" xfId="37034"/>
    <cellStyle name="Note 4 2 8 7" xfId="12980"/>
    <cellStyle name="Note 4 2 9" xfId="5081"/>
    <cellStyle name="Note 4 2 9 2" xfId="5082"/>
    <cellStyle name="Note 4 2 9 2 2" xfId="34793"/>
    <cellStyle name="Note 4 2 9 2 2 2" xfId="50504"/>
    <cellStyle name="Note 4 2 9 2 3" xfId="25736"/>
    <cellStyle name="Note 4 2 9 2 3 2" xfId="41844"/>
    <cellStyle name="Note 4 2 9 2 4" xfId="35322"/>
    <cellStyle name="Note 4 2 9 3" xfId="5083"/>
    <cellStyle name="Note 4 2 9 3 2" xfId="31168"/>
    <cellStyle name="Note 4 2 9 3 2 2" xfId="46948"/>
    <cellStyle name="Note 4 2 9 3 3" xfId="23028"/>
    <cellStyle name="Note 4 2 9 3 3 2" xfId="39205"/>
    <cellStyle name="Note 4 2 9 3 4" xfId="14437"/>
    <cellStyle name="Note 4 2 9 4" xfId="26407"/>
    <cellStyle name="Note 4 2 9 4 2" xfId="42451"/>
    <cellStyle name="Note 4 2 9 5" xfId="19401"/>
    <cellStyle name="Note 4 2 9 5 2" xfId="35842"/>
    <cellStyle name="Note 4 2 9 6" xfId="17512"/>
    <cellStyle name="Note 4 3" xfId="5084"/>
    <cellStyle name="Note 4 3 10" xfId="25841"/>
    <cellStyle name="Note 4 3 10 2" xfId="41928"/>
    <cellStyle name="Note 4 3 11" xfId="18947"/>
    <cellStyle name="Note 4 3 11 2" xfId="35431"/>
    <cellStyle name="Note 4 3 12" xfId="11406"/>
    <cellStyle name="Note 4 3 2" xfId="5085"/>
    <cellStyle name="Note 4 3 2 10" xfId="18999"/>
    <cellStyle name="Note 4 3 2 10 2" xfId="35483"/>
    <cellStyle name="Note 4 3 2 11" xfId="16774"/>
    <cellStyle name="Note 4 3 2 2" xfId="5086"/>
    <cellStyle name="Note 4 3 2 2 2" xfId="5087"/>
    <cellStyle name="Note 4 3 2 2 2 2" xfId="5088"/>
    <cellStyle name="Note 4 3 2 2 2 2 2" xfId="31971"/>
    <cellStyle name="Note 4 3 2 2 2 2 2 2" xfId="47728"/>
    <cellStyle name="Note 4 3 2 2 2 2 3" xfId="23660"/>
    <cellStyle name="Note 4 3 2 2 2 2 3 2" xfId="39814"/>
    <cellStyle name="Note 4 3 2 2 2 2 4" xfId="12634"/>
    <cellStyle name="Note 4 3 2 2 2 3" xfId="5089"/>
    <cellStyle name="Note 4 3 2 2 2 3 2" xfId="34186"/>
    <cellStyle name="Note 4 3 2 2 2 3 2 2" xfId="49897"/>
    <cellStyle name="Note 4 3 2 2 2 3 3" xfId="25293"/>
    <cellStyle name="Note 4 3 2 2 2 3 3 2" xfId="41401"/>
    <cellStyle name="Note 4 3 2 2 2 3 4" xfId="10299"/>
    <cellStyle name="Note 4 3 2 2 2 4" xfId="5090"/>
    <cellStyle name="Note 4 3 2 2 2 4 2" xfId="28993"/>
    <cellStyle name="Note 4 3 2 2 2 4 2 2" xfId="44882"/>
    <cellStyle name="Note 4 3 2 2 2 4 3" xfId="21383"/>
    <cellStyle name="Note 4 3 2 2 2 4 3 2" xfId="37669"/>
    <cellStyle name="Note 4 3 2 2 2 4 4" xfId="10371"/>
    <cellStyle name="Note 4 3 2 2 2 5" xfId="27202"/>
    <cellStyle name="Note 4 3 2 2 2 5 2" xfId="43223"/>
    <cellStyle name="Note 4 3 2 2 2 6" xfId="20027"/>
    <cellStyle name="Note 4 3 2 2 2 6 2" xfId="36445"/>
    <cellStyle name="Note 4 3 2 2 2 7" xfId="13879"/>
    <cellStyle name="Note 4 3 2 2 3" xfId="5091"/>
    <cellStyle name="Note 4 3 2 2 3 2" xfId="5092"/>
    <cellStyle name="Note 4 3 2 2 3 2 2" xfId="32502"/>
    <cellStyle name="Note 4 3 2 2 3 2 2 2" xfId="48234"/>
    <cellStyle name="Note 4 3 2 2 3 2 3" xfId="24067"/>
    <cellStyle name="Note 4 3 2 2 3 2 3 2" xfId="40196"/>
    <cellStyle name="Note 4 3 2 2 3 2 4" xfId="16101"/>
    <cellStyle name="Note 4 3 2 2 3 3" xfId="5093"/>
    <cellStyle name="Note 4 3 2 2 3 3 2" xfId="29507"/>
    <cellStyle name="Note 4 3 2 2 3 3 2 2" xfId="45371"/>
    <cellStyle name="Note 4 3 2 2 3 3 3" xfId="21775"/>
    <cellStyle name="Note 4 3 2 2 3 3 3 2" xfId="38036"/>
    <cellStyle name="Note 4 3 2 2 3 3 4" xfId="17289"/>
    <cellStyle name="Note 4 3 2 2 3 4" xfId="27716"/>
    <cellStyle name="Note 4 3 2 2 3 4 2" xfId="43712"/>
    <cellStyle name="Note 4 3 2 2 3 5" xfId="20419"/>
    <cellStyle name="Note 4 3 2 2 3 5 2" xfId="36812"/>
    <cellStyle name="Note 4 3 2 2 3 6" xfId="17416"/>
    <cellStyle name="Note 4 3 2 2 4" xfId="5094"/>
    <cellStyle name="Note 4 3 2 2 4 2" xfId="5095"/>
    <cellStyle name="Note 4 3 2 2 4 2 2" xfId="33139"/>
    <cellStyle name="Note 4 3 2 2 4 2 2 2" xfId="48850"/>
    <cellStyle name="Note 4 3 2 2 4 2 3" xfId="24510"/>
    <cellStyle name="Note 4 3 2 2 4 2 3 2" xfId="40618"/>
    <cellStyle name="Note 4 3 2 2 4 2 4" xfId="10355"/>
    <cellStyle name="Note 4 3 2 2 4 3" xfId="5096"/>
    <cellStyle name="Note 4 3 2 2 4 3 2" xfId="33838"/>
    <cellStyle name="Note 4 3 2 2 4 3 2 2" xfId="49549"/>
    <cellStyle name="Note 4 3 2 2 4 3 3" xfId="25034"/>
    <cellStyle name="Note 4 3 2 2 4 3 3 2" xfId="41142"/>
    <cellStyle name="Note 4 3 2 2 4 3 4" xfId="14474"/>
    <cellStyle name="Note 4 3 2 2 4 4" xfId="5097"/>
    <cellStyle name="Note 4 3 2 2 4 4 2" xfId="30169"/>
    <cellStyle name="Note 4 3 2 2 4 4 2 2" xfId="45991"/>
    <cellStyle name="Note 4 3 2 2 4 4 3" xfId="22242"/>
    <cellStyle name="Note 4 3 2 2 4 4 3 2" xfId="38461"/>
    <cellStyle name="Note 4 3 2 2 4 4 4" xfId="14386"/>
    <cellStyle name="Note 4 3 2 2 4 5" xfId="28364"/>
    <cellStyle name="Note 4 3 2 2 4 5 2" xfId="44318"/>
    <cellStyle name="Note 4 3 2 2 4 6" xfId="20874"/>
    <cellStyle name="Note 4 3 2 2 4 6 2" xfId="37225"/>
    <cellStyle name="Note 4 3 2 2 4 7" xfId="13854"/>
    <cellStyle name="Note 4 3 2 2 5" xfId="5098"/>
    <cellStyle name="Note 4 3 2 2 5 2" xfId="5099"/>
    <cellStyle name="Note 4 3 2 2 5 2 2" xfId="34717"/>
    <cellStyle name="Note 4 3 2 2 5 2 2 2" xfId="50428"/>
    <cellStyle name="Note 4 3 2 2 5 2 3" xfId="25677"/>
    <cellStyle name="Note 4 3 2 2 5 2 3 2" xfId="41785"/>
    <cellStyle name="Note 4 3 2 2 5 2 4" xfId="35246"/>
    <cellStyle name="Note 4 3 2 2 5 3" xfId="5100"/>
    <cellStyle name="Note 4 3 2 2 5 3 2" xfId="31413"/>
    <cellStyle name="Note 4 3 2 2 5 3 2 2" xfId="47192"/>
    <cellStyle name="Note 4 3 2 2 5 3 3" xfId="23219"/>
    <cellStyle name="Note 4 3 2 2 5 3 3 2" xfId="39395"/>
    <cellStyle name="Note 4 3 2 2 5 3 4" xfId="16805"/>
    <cellStyle name="Note 4 3 2 2 5 4" xfId="26652"/>
    <cellStyle name="Note 4 3 2 2 5 4 2" xfId="42695"/>
    <cellStyle name="Note 4 3 2 2 5 5" xfId="19592"/>
    <cellStyle name="Note 4 3 2 2 5 5 2" xfId="36032"/>
    <cellStyle name="Note 4 3 2 2 5 6" xfId="10440"/>
    <cellStyle name="Note 4 3 2 2 6" xfId="5101"/>
    <cellStyle name="Note 4 3 2 2 6 2" xfId="30812"/>
    <cellStyle name="Note 4 3 2 2 6 2 2" xfId="46613"/>
    <cellStyle name="Note 4 3 2 2 6 3" xfId="22746"/>
    <cellStyle name="Note 4 3 2 2 6 3 2" xfId="38944"/>
    <cellStyle name="Note 4 3 2 2 6 4" xfId="12857"/>
    <cellStyle name="Note 4 3 2 2 7" xfId="26072"/>
    <cellStyle name="Note 4 3 2 2 7 2" xfId="42158"/>
    <cellStyle name="Note 4 3 2 2 8" xfId="19128"/>
    <cellStyle name="Note 4 3 2 2 8 2" xfId="35611"/>
    <cellStyle name="Note 4 3 2 2 9" xfId="15576"/>
    <cellStyle name="Note 4 3 2 3" xfId="5102"/>
    <cellStyle name="Note 4 3 2 3 2" xfId="5103"/>
    <cellStyle name="Note 4 3 2 3 2 2" xfId="5104"/>
    <cellStyle name="Note 4 3 2 3 2 2 2" xfId="32156"/>
    <cellStyle name="Note 4 3 2 3 2 2 2 2" xfId="47911"/>
    <cellStyle name="Note 4 3 2 3 2 2 3" xfId="23803"/>
    <cellStyle name="Note 4 3 2 3 2 2 3 2" xfId="39955"/>
    <cellStyle name="Note 4 3 2 3 2 2 4" xfId="10257"/>
    <cellStyle name="Note 4 3 2 3 2 3" xfId="5105"/>
    <cellStyle name="Note 4 3 2 3 2 3 2" xfId="34391"/>
    <cellStyle name="Note 4 3 2 3 2 3 2 2" xfId="50102"/>
    <cellStyle name="Note 4 3 2 3 2 3 3" xfId="25438"/>
    <cellStyle name="Note 4 3 2 3 2 3 3 2" xfId="41546"/>
    <cellStyle name="Note 4 3 2 3 2 3 4" xfId="34920"/>
    <cellStyle name="Note 4 3 2 3 2 4" xfId="5106"/>
    <cellStyle name="Note 4 3 2 3 2 4 2" xfId="29177"/>
    <cellStyle name="Note 4 3 2 3 2 4 2 2" xfId="45064"/>
    <cellStyle name="Note 4 3 2 3 2 4 3" xfId="21526"/>
    <cellStyle name="Note 4 3 2 3 2 4 3 2" xfId="37810"/>
    <cellStyle name="Note 4 3 2 3 2 4 4" xfId="12573"/>
    <cellStyle name="Note 4 3 2 3 2 5" xfId="27386"/>
    <cellStyle name="Note 4 3 2 3 2 5 2" xfId="43405"/>
    <cellStyle name="Note 4 3 2 3 2 6" xfId="20170"/>
    <cellStyle name="Note 4 3 2 3 2 6 2" xfId="36586"/>
    <cellStyle name="Note 4 3 2 3 2 7" xfId="14322"/>
    <cellStyle name="Note 4 3 2 3 3" xfId="5107"/>
    <cellStyle name="Note 4 3 2 3 3 2" xfId="5108"/>
    <cellStyle name="Note 4 3 2 3 3 2 2" xfId="32700"/>
    <cellStyle name="Note 4 3 2 3 3 2 2 2" xfId="48412"/>
    <cellStyle name="Note 4 3 2 3 3 2 3" xfId="24226"/>
    <cellStyle name="Note 4 3 2 3 3 2 3 2" xfId="40335"/>
    <cellStyle name="Note 4 3 2 3 3 2 4" xfId="11541"/>
    <cellStyle name="Note 4 3 2 3 3 3" xfId="5109"/>
    <cellStyle name="Note 4 3 2 3 3 3 2" xfId="29705"/>
    <cellStyle name="Note 4 3 2 3 3 3 2 2" xfId="45549"/>
    <cellStyle name="Note 4 3 2 3 3 3 3" xfId="21934"/>
    <cellStyle name="Note 4 3 2 3 3 3 3 2" xfId="38175"/>
    <cellStyle name="Note 4 3 2 3 3 3 4" xfId="16566"/>
    <cellStyle name="Note 4 3 2 3 3 4" xfId="27914"/>
    <cellStyle name="Note 4 3 2 3 3 4 2" xfId="43890"/>
    <cellStyle name="Note 4 3 2 3 3 5" xfId="20578"/>
    <cellStyle name="Note 4 3 2 3 3 5 2" xfId="36951"/>
    <cellStyle name="Note 4 3 2 3 3 6" xfId="16431"/>
    <cellStyle name="Note 4 3 2 3 4" xfId="5110"/>
    <cellStyle name="Note 4 3 2 3 4 2" xfId="5111"/>
    <cellStyle name="Note 4 3 2 3 4 2 2" xfId="33326"/>
    <cellStyle name="Note 4 3 2 3 4 2 2 2" xfId="49037"/>
    <cellStyle name="Note 4 3 2 3 4 2 3" xfId="24657"/>
    <cellStyle name="Note 4 3 2 3 4 2 3 2" xfId="40765"/>
    <cellStyle name="Note 4 3 2 3 4 2 4" xfId="14067"/>
    <cellStyle name="Note 4 3 2 3 4 3" xfId="5112"/>
    <cellStyle name="Note 4 3 2 3 4 3 2" xfId="33873"/>
    <cellStyle name="Note 4 3 2 3 4 3 2 2" xfId="49584"/>
    <cellStyle name="Note 4 3 2 3 4 3 3" xfId="25062"/>
    <cellStyle name="Note 4 3 2 3 4 3 3 2" xfId="41170"/>
    <cellStyle name="Note 4 3 2 3 4 3 4" xfId="13261"/>
    <cellStyle name="Note 4 3 2 3 4 4" xfId="5113"/>
    <cellStyle name="Note 4 3 2 3 4 4 2" xfId="30374"/>
    <cellStyle name="Note 4 3 2 3 4 4 2 2" xfId="46176"/>
    <cellStyle name="Note 4 3 2 3 4 4 3" xfId="22407"/>
    <cellStyle name="Note 4 3 2 3 4 4 3 2" xfId="38606"/>
    <cellStyle name="Note 4 3 2 3 4 4 4" xfId="12028"/>
    <cellStyle name="Note 4 3 2 3 4 5" xfId="28564"/>
    <cellStyle name="Note 4 3 2 3 4 5 2" xfId="44498"/>
    <cellStyle name="Note 4 3 2 3 4 6" xfId="21035"/>
    <cellStyle name="Note 4 3 2 3 4 6 2" xfId="37366"/>
    <cellStyle name="Note 4 3 2 3 4 7" xfId="14622"/>
    <cellStyle name="Note 4 3 2 3 5" xfId="5114"/>
    <cellStyle name="Note 4 3 2 3 5 2" xfId="5115"/>
    <cellStyle name="Note 4 3 2 3 5 2 2" xfId="34252"/>
    <cellStyle name="Note 4 3 2 3 5 2 2 2" xfId="49963"/>
    <cellStyle name="Note 4 3 2 3 5 2 3" xfId="25339"/>
    <cellStyle name="Note 4 3 2 3 5 2 3 2" xfId="41447"/>
    <cellStyle name="Note 4 3 2 3 5 2 4" xfId="18842"/>
    <cellStyle name="Note 4 3 2 3 5 3" xfId="5116"/>
    <cellStyle name="Note 4 3 2 3 5 3 2" xfId="31611"/>
    <cellStyle name="Note 4 3 2 3 5 3 2 2" xfId="47370"/>
    <cellStyle name="Note 4 3 2 3 5 3 3" xfId="23378"/>
    <cellStyle name="Note 4 3 2 3 5 3 3 2" xfId="39534"/>
    <cellStyle name="Note 4 3 2 3 5 3 4" xfId="14837"/>
    <cellStyle name="Note 4 3 2 3 5 4" xfId="26850"/>
    <cellStyle name="Note 4 3 2 3 5 4 2" xfId="42873"/>
    <cellStyle name="Note 4 3 2 3 5 5" xfId="19751"/>
    <cellStyle name="Note 4 3 2 3 5 5 2" xfId="36171"/>
    <cellStyle name="Note 4 3 2 3 5 6" xfId="13037"/>
    <cellStyle name="Note 4 3 2 3 6" xfId="5117"/>
    <cellStyle name="Note 4 3 2 3 6 2" xfId="31017"/>
    <cellStyle name="Note 4 3 2 3 6 2 2" xfId="46818"/>
    <cellStyle name="Note 4 3 2 3 6 3" xfId="22905"/>
    <cellStyle name="Note 4 3 2 3 6 3 2" xfId="39103"/>
    <cellStyle name="Note 4 3 2 3 6 4" xfId="11872"/>
    <cellStyle name="Note 4 3 2 3 7" xfId="26270"/>
    <cellStyle name="Note 4 3 2 3 7 2" xfId="42336"/>
    <cellStyle name="Note 4 3 2 3 8" xfId="19287"/>
    <cellStyle name="Note 4 3 2 3 8 2" xfId="35750"/>
    <cellStyle name="Note 4 3 2 3 9" xfId="17853"/>
    <cellStyle name="Note 4 3 2 4" xfId="5118"/>
    <cellStyle name="Note 4 3 2 4 2" xfId="5119"/>
    <cellStyle name="Note 4 3 2 4 2 2" xfId="31807"/>
    <cellStyle name="Note 4 3 2 4 2 2 2" xfId="47564"/>
    <cellStyle name="Note 4 3 2 4 2 3" xfId="23532"/>
    <cellStyle name="Note 4 3 2 4 2 3 2" xfId="39686"/>
    <cellStyle name="Note 4 3 2 4 2 4" xfId="15237"/>
    <cellStyle name="Note 4 3 2 4 3" xfId="5120"/>
    <cellStyle name="Note 4 3 2 4 3 2" xfId="33618"/>
    <cellStyle name="Note 4 3 2 4 3 2 2" xfId="49329"/>
    <cellStyle name="Note 4 3 2 4 3 3" xfId="24878"/>
    <cellStyle name="Note 4 3 2 4 3 3 2" xfId="40986"/>
    <cellStyle name="Note 4 3 2 4 3 4" xfId="14759"/>
    <cellStyle name="Note 4 3 2 4 4" xfId="5121"/>
    <cellStyle name="Note 4 3 2 4 4 2" xfId="28829"/>
    <cellStyle name="Note 4 3 2 4 4 2 2" xfId="44718"/>
    <cellStyle name="Note 4 3 2 4 4 3" xfId="21255"/>
    <cellStyle name="Note 4 3 2 4 4 3 2" xfId="37541"/>
    <cellStyle name="Note 4 3 2 4 4 4" xfId="18010"/>
    <cellStyle name="Note 4 3 2 4 5" xfId="27038"/>
    <cellStyle name="Note 4 3 2 4 5 2" xfId="43059"/>
    <cellStyle name="Note 4 3 2 4 6" xfId="19899"/>
    <cellStyle name="Note 4 3 2 4 6 2" xfId="36317"/>
    <cellStyle name="Note 4 3 2 4 7" xfId="14390"/>
    <cellStyle name="Note 4 3 2 5" xfId="5122"/>
    <cellStyle name="Note 4 3 2 5 2" xfId="5123"/>
    <cellStyle name="Note 4 3 2 5 2 2" xfId="32351"/>
    <cellStyle name="Note 4 3 2 5 2 2 2" xfId="48084"/>
    <cellStyle name="Note 4 3 2 5 2 3" xfId="23952"/>
    <cellStyle name="Note 4 3 2 5 2 3 2" xfId="40082"/>
    <cellStyle name="Note 4 3 2 5 2 4" xfId="10963"/>
    <cellStyle name="Note 4 3 2 5 3" xfId="5124"/>
    <cellStyle name="Note 4 3 2 5 3 2" xfId="29356"/>
    <cellStyle name="Note 4 3 2 5 3 2 2" xfId="45221"/>
    <cellStyle name="Note 4 3 2 5 3 3" xfId="21660"/>
    <cellStyle name="Note 4 3 2 5 3 3 2" xfId="37922"/>
    <cellStyle name="Note 4 3 2 5 3 4" xfId="10019"/>
    <cellStyle name="Note 4 3 2 5 4" xfId="27565"/>
    <cellStyle name="Note 4 3 2 5 4 2" xfId="43562"/>
    <cellStyle name="Note 4 3 2 5 5" xfId="20304"/>
    <cellStyle name="Note 4 3 2 5 5 2" xfId="36698"/>
    <cellStyle name="Note 4 3 2 5 6" xfId="12966"/>
    <cellStyle name="Note 4 3 2 6" xfId="5125"/>
    <cellStyle name="Note 4 3 2 6 2" xfId="5126"/>
    <cellStyle name="Note 4 3 2 6 2 2" xfId="32974"/>
    <cellStyle name="Note 4 3 2 6 2 2 2" xfId="48685"/>
    <cellStyle name="Note 4 3 2 6 2 3" xfId="24382"/>
    <cellStyle name="Note 4 3 2 6 2 3 2" xfId="40490"/>
    <cellStyle name="Note 4 3 2 6 2 4" xfId="16186"/>
    <cellStyle name="Note 4 3 2 6 3" xfId="5127"/>
    <cellStyle name="Note 4 3 2 6 3 2" xfId="31102"/>
    <cellStyle name="Note 4 3 2 6 3 2 2" xfId="46894"/>
    <cellStyle name="Note 4 3 2 6 3 3" xfId="22973"/>
    <cellStyle name="Note 4 3 2 6 3 3 2" xfId="39162"/>
    <cellStyle name="Note 4 3 2 6 3 4" xfId="17167"/>
    <cellStyle name="Note 4 3 2 6 4" xfId="5128"/>
    <cellStyle name="Note 4 3 2 6 4 2" xfId="30004"/>
    <cellStyle name="Note 4 3 2 6 4 2 2" xfId="45827"/>
    <cellStyle name="Note 4 3 2 6 4 3" xfId="22113"/>
    <cellStyle name="Note 4 3 2 6 4 3 2" xfId="38333"/>
    <cellStyle name="Note 4 3 2 6 4 4" xfId="16976"/>
    <cellStyle name="Note 4 3 2 6 5" xfId="28199"/>
    <cellStyle name="Note 4 3 2 6 5 2" xfId="44154"/>
    <cellStyle name="Note 4 3 2 6 6" xfId="20745"/>
    <cellStyle name="Note 4 3 2 6 6 2" xfId="37097"/>
    <cellStyle name="Note 4 3 2 6 7" xfId="18178"/>
    <cellStyle name="Note 4 3 2 7" xfId="5129"/>
    <cellStyle name="Note 4 3 2 7 2" xfId="5130"/>
    <cellStyle name="Note 4 3 2 7 2 2" xfId="33818"/>
    <cellStyle name="Note 4 3 2 7 2 2 2" xfId="49529"/>
    <cellStyle name="Note 4 3 2 7 2 3" xfId="25019"/>
    <cellStyle name="Note 4 3 2 7 2 3 2" xfId="41127"/>
    <cellStyle name="Note 4 3 2 7 2 4" xfId="17998"/>
    <cellStyle name="Note 4 3 2 7 3" xfId="5131"/>
    <cellStyle name="Note 4 3 2 7 3 2" xfId="31248"/>
    <cellStyle name="Note 4 3 2 7 3 2 2" xfId="47028"/>
    <cellStyle name="Note 4 3 2 7 3 3" xfId="23090"/>
    <cellStyle name="Note 4 3 2 7 3 3 2" xfId="39267"/>
    <cellStyle name="Note 4 3 2 7 3 4" xfId="12341"/>
    <cellStyle name="Note 4 3 2 7 4" xfId="26487"/>
    <cellStyle name="Note 4 3 2 7 4 2" xfId="42531"/>
    <cellStyle name="Note 4 3 2 7 5" xfId="19463"/>
    <cellStyle name="Note 4 3 2 7 5 2" xfId="35904"/>
    <cellStyle name="Note 4 3 2 7 6" xfId="12285"/>
    <cellStyle name="Note 4 3 2 8" xfId="5132"/>
    <cellStyle name="Note 4 3 2 8 2" xfId="30647"/>
    <cellStyle name="Note 4 3 2 8 2 2" xfId="46448"/>
    <cellStyle name="Note 4 3 2 8 3" xfId="22617"/>
    <cellStyle name="Note 4 3 2 8 3 2" xfId="38815"/>
    <cellStyle name="Note 4 3 2 8 4" xfId="12605"/>
    <cellStyle name="Note 4 3 2 9" xfId="25907"/>
    <cellStyle name="Note 4 3 2 9 2" xfId="41994"/>
    <cellStyle name="Note 4 3 3" xfId="5133"/>
    <cellStyle name="Note 4 3 3 2" xfId="5134"/>
    <cellStyle name="Note 4 3 3 2 2" xfId="5135"/>
    <cellStyle name="Note 4 3 3 2 2 2" xfId="31905"/>
    <cellStyle name="Note 4 3 3 2 2 2 2" xfId="47662"/>
    <cellStyle name="Note 4 3 3 2 2 3" xfId="23608"/>
    <cellStyle name="Note 4 3 3 2 2 3 2" xfId="39762"/>
    <cellStyle name="Note 4 3 3 2 2 4" xfId="13006"/>
    <cellStyle name="Note 4 3 3 2 3" xfId="5136"/>
    <cellStyle name="Note 4 3 3 2 3 2" xfId="33751"/>
    <cellStyle name="Note 4 3 3 2 3 2 2" xfId="49462"/>
    <cellStyle name="Note 4 3 3 2 3 3" xfId="24972"/>
    <cellStyle name="Note 4 3 3 2 3 3 2" xfId="41080"/>
    <cellStyle name="Note 4 3 3 2 3 4" xfId="15194"/>
    <cellStyle name="Note 4 3 3 2 4" xfId="5137"/>
    <cellStyle name="Note 4 3 3 2 4 2" xfId="28927"/>
    <cellStyle name="Note 4 3 3 2 4 2 2" xfId="44816"/>
    <cellStyle name="Note 4 3 3 2 4 3" xfId="21331"/>
    <cellStyle name="Note 4 3 3 2 4 3 2" xfId="37617"/>
    <cellStyle name="Note 4 3 3 2 4 4" xfId="16546"/>
    <cellStyle name="Note 4 3 3 2 5" xfId="27136"/>
    <cellStyle name="Note 4 3 3 2 5 2" xfId="43157"/>
    <cellStyle name="Note 4 3 3 2 6" xfId="19975"/>
    <cellStyle name="Note 4 3 3 2 6 2" xfId="36393"/>
    <cellStyle name="Note 4 3 3 2 7" xfId="11705"/>
    <cellStyle name="Note 4 3 3 3" xfId="5138"/>
    <cellStyle name="Note 4 3 3 3 2" xfId="5139"/>
    <cellStyle name="Note 4 3 3 3 2 2" xfId="32436"/>
    <cellStyle name="Note 4 3 3 3 2 2 2" xfId="48168"/>
    <cellStyle name="Note 4 3 3 3 2 3" xfId="24015"/>
    <cellStyle name="Note 4 3 3 3 2 3 2" xfId="40144"/>
    <cellStyle name="Note 4 3 3 3 2 4" xfId="9845"/>
    <cellStyle name="Note 4 3 3 3 3" xfId="5140"/>
    <cellStyle name="Note 4 3 3 3 3 2" xfId="29441"/>
    <cellStyle name="Note 4 3 3 3 3 2 2" xfId="45305"/>
    <cellStyle name="Note 4 3 3 3 3 3" xfId="21723"/>
    <cellStyle name="Note 4 3 3 3 3 3 2" xfId="37984"/>
    <cellStyle name="Note 4 3 3 3 3 4" xfId="11903"/>
    <cellStyle name="Note 4 3 3 3 4" xfId="27650"/>
    <cellStyle name="Note 4 3 3 3 4 2" xfId="43646"/>
    <cellStyle name="Note 4 3 3 3 5" xfId="20367"/>
    <cellStyle name="Note 4 3 3 3 5 2" xfId="36760"/>
    <cellStyle name="Note 4 3 3 3 6" xfId="16747"/>
    <cellStyle name="Note 4 3 3 4" xfId="5141"/>
    <cellStyle name="Note 4 3 3 4 2" xfId="5142"/>
    <cellStyle name="Note 4 3 3 4 2 2" xfId="33073"/>
    <cellStyle name="Note 4 3 3 4 2 2 2" xfId="48784"/>
    <cellStyle name="Note 4 3 3 4 2 3" xfId="24458"/>
    <cellStyle name="Note 4 3 3 4 2 3 2" xfId="40566"/>
    <cellStyle name="Note 4 3 3 4 2 4" xfId="16676"/>
    <cellStyle name="Note 4 3 3 4 3" xfId="5143"/>
    <cellStyle name="Note 4 3 3 4 3 2" xfId="34062"/>
    <cellStyle name="Note 4 3 3 4 3 2 2" xfId="49773"/>
    <cellStyle name="Note 4 3 3 4 3 3" xfId="25205"/>
    <cellStyle name="Note 4 3 3 4 3 3 2" xfId="41313"/>
    <cellStyle name="Note 4 3 3 4 3 4" xfId="16031"/>
    <cellStyle name="Note 4 3 3 4 4" xfId="5144"/>
    <cellStyle name="Note 4 3 3 4 4 2" xfId="30103"/>
    <cellStyle name="Note 4 3 3 4 4 2 2" xfId="45925"/>
    <cellStyle name="Note 4 3 3 4 4 3" xfId="22190"/>
    <cellStyle name="Note 4 3 3 4 4 3 2" xfId="38409"/>
    <cellStyle name="Note 4 3 3 4 4 4" xfId="12103"/>
    <cellStyle name="Note 4 3 3 4 5" xfId="28298"/>
    <cellStyle name="Note 4 3 3 4 5 2" xfId="44252"/>
    <cellStyle name="Note 4 3 3 4 6" xfId="20822"/>
    <cellStyle name="Note 4 3 3 4 6 2" xfId="37173"/>
    <cellStyle name="Note 4 3 3 4 7" xfId="12871"/>
    <cellStyle name="Note 4 3 3 5" xfId="5145"/>
    <cellStyle name="Note 4 3 3 5 2" xfId="5146"/>
    <cellStyle name="Note 4 3 3 5 2 2" xfId="33867"/>
    <cellStyle name="Note 4 3 3 5 2 2 2" xfId="49578"/>
    <cellStyle name="Note 4 3 3 5 2 3" xfId="25056"/>
    <cellStyle name="Note 4 3 3 5 2 3 2" xfId="41164"/>
    <cellStyle name="Note 4 3 3 5 2 4" xfId="17001"/>
    <cellStyle name="Note 4 3 3 5 3" xfId="5147"/>
    <cellStyle name="Note 4 3 3 5 3 2" xfId="31347"/>
    <cellStyle name="Note 4 3 3 5 3 2 2" xfId="47126"/>
    <cellStyle name="Note 4 3 3 5 3 3" xfId="23167"/>
    <cellStyle name="Note 4 3 3 5 3 3 2" xfId="39343"/>
    <cellStyle name="Note 4 3 3 5 3 4" xfId="15028"/>
    <cellStyle name="Note 4 3 3 5 4" xfId="26586"/>
    <cellStyle name="Note 4 3 3 5 4 2" xfId="42629"/>
    <cellStyle name="Note 4 3 3 5 5" xfId="19540"/>
    <cellStyle name="Note 4 3 3 5 5 2" xfId="35980"/>
    <cellStyle name="Note 4 3 3 5 6" xfId="12859"/>
    <cellStyle name="Note 4 3 3 6" xfId="5148"/>
    <cellStyle name="Note 4 3 3 6 2" xfId="30746"/>
    <cellStyle name="Note 4 3 3 6 2 2" xfId="46547"/>
    <cellStyle name="Note 4 3 3 6 3" xfId="22694"/>
    <cellStyle name="Note 4 3 3 6 3 2" xfId="38892"/>
    <cellStyle name="Note 4 3 3 6 4" xfId="18129"/>
    <cellStyle name="Note 4 3 3 7" xfId="26006"/>
    <cellStyle name="Note 4 3 3 7 2" xfId="42092"/>
    <cellStyle name="Note 4 3 3 8" xfId="19076"/>
    <cellStyle name="Note 4 3 3 8 2" xfId="35559"/>
    <cellStyle name="Note 4 3 3 9" xfId="11868"/>
    <cellStyle name="Note 4 3 4" xfId="5149"/>
    <cellStyle name="Note 4 3 4 2" xfId="5150"/>
    <cellStyle name="Note 4 3 4 2 2" xfId="5151"/>
    <cellStyle name="Note 4 3 4 2 2 2" xfId="32088"/>
    <cellStyle name="Note 4 3 4 2 2 2 2" xfId="47844"/>
    <cellStyle name="Note 4 3 4 2 2 3" xfId="23750"/>
    <cellStyle name="Note 4 3 4 2 2 3 2" xfId="39903"/>
    <cellStyle name="Note 4 3 4 2 2 4" xfId="14960"/>
    <cellStyle name="Note 4 3 4 2 3" xfId="5152"/>
    <cellStyle name="Note 4 3 4 2 3 2" xfId="33408"/>
    <cellStyle name="Note 4 3 4 2 3 2 2" xfId="49119"/>
    <cellStyle name="Note 4 3 4 2 3 3" xfId="24716"/>
    <cellStyle name="Note 4 3 4 2 3 3 2" xfId="40824"/>
    <cellStyle name="Note 4 3 4 2 3 4" xfId="14658"/>
    <cellStyle name="Note 4 3 4 2 4" xfId="5153"/>
    <cellStyle name="Note 4 3 4 2 4 2" xfId="29109"/>
    <cellStyle name="Note 4 3 4 2 4 2 2" xfId="44997"/>
    <cellStyle name="Note 4 3 4 2 4 3" xfId="21473"/>
    <cellStyle name="Note 4 3 4 2 4 3 2" xfId="37758"/>
    <cellStyle name="Note 4 3 4 2 4 4" xfId="16523"/>
    <cellStyle name="Note 4 3 4 2 5" xfId="27318"/>
    <cellStyle name="Note 4 3 4 2 5 2" xfId="43338"/>
    <cellStyle name="Note 4 3 4 2 6" xfId="20117"/>
    <cellStyle name="Note 4 3 4 2 6 2" xfId="36534"/>
    <cellStyle name="Note 4 3 4 2 7" xfId="10012"/>
    <cellStyle name="Note 4 3 4 3" xfId="5154"/>
    <cellStyle name="Note 4 3 4 3 2" xfId="5155"/>
    <cellStyle name="Note 4 3 4 3 2 2" xfId="32634"/>
    <cellStyle name="Note 4 3 4 3 2 2 2" xfId="48346"/>
    <cellStyle name="Note 4 3 4 3 2 3" xfId="24174"/>
    <cellStyle name="Note 4 3 4 3 2 3 2" xfId="40283"/>
    <cellStyle name="Note 4 3 4 3 2 4" xfId="10693"/>
    <cellStyle name="Note 4 3 4 3 3" xfId="5156"/>
    <cellStyle name="Note 4 3 4 3 3 2" xfId="29639"/>
    <cellStyle name="Note 4 3 4 3 3 2 2" xfId="45483"/>
    <cellStyle name="Note 4 3 4 3 3 3" xfId="21882"/>
    <cellStyle name="Note 4 3 4 3 3 3 2" xfId="38123"/>
    <cellStyle name="Note 4 3 4 3 3 4" xfId="15091"/>
    <cellStyle name="Note 4 3 4 3 4" xfId="27848"/>
    <cellStyle name="Note 4 3 4 3 4 2" xfId="43824"/>
    <cellStyle name="Note 4 3 4 3 5" xfId="20526"/>
    <cellStyle name="Note 4 3 4 3 5 2" xfId="36899"/>
    <cellStyle name="Note 4 3 4 3 6" xfId="18188"/>
    <cellStyle name="Note 4 3 4 4" xfId="5157"/>
    <cellStyle name="Note 4 3 4 4 2" xfId="5158"/>
    <cellStyle name="Note 4 3 4 4 2 2" xfId="33258"/>
    <cellStyle name="Note 4 3 4 4 2 2 2" xfId="48969"/>
    <cellStyle name="Note 4 3 4 4 2 3" xfId="24603"/>
    <cellStyle name="Note 4 3 4 4 2 3 2" xfId="40711"/>
    <cellStyle name="Note 4 3 4 4 2 4" xfId="17002"/>
    <cellStyle name="Note 4 3 4 4 3" xfId="5159"/>
    <cellStyle name="Note 4 3 4 4 3 2" xfId="33498"/>
    <cellStyle name="Note 4 3 4 4 3 2 2" xfId="49209"/>
    <cellStyle name="Note 4 3 4 4 3 3" xfId="24785"/>
    <cellStyle name="Note 4 3 4 4 3 3 2" xfId="40893"/>
    <cellStyle name="Note 4 3 4 4 3 4" xfId="16751"/>
    <cellStyle name="Note 4 3 4 4 4" xfId="5160"/>
    <cellStyle name="Note 4 3 4 4 4 2" xfId="30304"/>
    <cellStyle name="Note 4 3 4 4 4 2 2" xfId="46106"/>
    <cellStyle name="Note 4 3 4 4 4 3" xfId="22352"/>
    <cellStyle name="Note 4 3 4 4 4 3 2" xfId="38551"/>
    <cellStyle name="Note 4 3 4 4 4 4" xfId="10643"/>
    <cellStyle name="Note 4 3 4 4 5" xfId="28496"/>
    <cellStyle name="Note 4 3 4 4 5 2" xfId="44430"/>
    <cellStyle name="Note 4 3 4 4 6" xfId="20981"/>
    <cellStyle name="Note 4 3 4 4 6 2" xfId="37312"/>
    <cellStyle name="Note 4 3 4 4 7" xfId="18253"/>
    <cellStyle name="Note 4 3 4 5" xfId="5161"/>
    <cellStyle name="Note 4 3 4 5 2" xfId="5162"/>
    <cellStyle name="Note 4 3 4 5 2 2" xfId="34669"/>
    <cellStyle name="Note 4 3 4 5 2 2 2" xfId="50380"/>
    <cellStyle name="Note 4 3 4 5 2 3" xfId="25639"/>
    <cellStyle name="Note 4 3 4 5 2 3 2" xfId="41747"/>
    <cellStyle name="Note 4 3 4 5 2 4" xfId="35198"/>
    <cellStyle name="Note 4 3 4 5 3" xfId="5163"/>
    <cellStyle name="Note 4 3 4 5 3 2" xfId="31545"/>
    <cellStyle name="Note 4 3 4 5 3 2 2" xfId="47304"/>
    <cellStyle name="Note 4 3 4 5 3 3" xfId="23326"/>
    <cellStyle name="Note 4 3 4 5 3 3 2" xfId="39482"/>
    <cellStyle name="Note 4 3 4 5 3 4" xfId="16768"/>
    <cellStyle name="Note 4 3 4 5 4" xfId="26784"/>
    <cellStyle name="Note 4 3 4 5 4 2" xfId="42807"/>
    <cellStyle name="Note 4 3 4 5 5" xfId="19699"/>
    <cellStyle name="Note 4 3 4 5 5 2" xfId="36119"/>
    <cellStyle name="Note 4 3 4 5 6" xfId="14005"/>
    <cellStyle name="Note 4 3 4 6" xfId="5164"/>
    <cellStyle name="Note 4 3 4 6 2" xfId="30945"/>
    <cellStyle name="Note 4 3 4 6 2 2" xfId="46746"/>
    <cellStyle name="Note 4 3 4 6 3" xfId="22848"/>
    <cellStyle name="Note 4 3 4 6 3 2" xfId="39046"/>
    <cellStyle name="Note 4 3 4 6 4" xfId="11297"/>
    <cellStyle name="Note 4 3 4 7" xfId="26204"/>
    <cellStyle name="Note 4 3 4 7 2" xfId="42270"/>
    <cellStyle name="Note 4 3 4 8" xfId="19235"/>
    <cellStyle name="Note 4 3 4 8 2" xfId="35698"/>
    <cellStyle name="Note 4 3 4 9" xfId="13115"/>
    <cellStyle name="Note 4 3 5" xfId="5165"/>
    <cellStyle name="Note 4 3 5 2" xfId="5166"/>
    <cellStyle name="Note 4 3 5 2 2" xfId="31739"/>
    <cellStyle name="Note 4 3 5 2 2 2" xfId="47496"/>
    <cellStyle name="Note 4 3 5 2 3" xfId="23478"/>
    <cellStyle name="Note 4 3 5 2 3 2" xfId="39632"/>
    <cellStyle name="Note 4 3 5 2 4" xfId="13988"/>
    <cellStyle name="Note 4 3 5 3" xfId="5167"/>
    <cellStyle name="Note 4 3 5 3 2" xfId="34739"/>
    <cellStyle name="Note 4 3 5 3 2 2" xfId="50450"/>
    <cellStyle name="Note 4 3 5 3 3" xfId="25693"/>
    <cellStyle name="Note 4 3 5 3 3 2" xfId="41801"/>
    <cellStyle name="Note 4 3 5 3 4" xfId="35268"/>
    <cellStyle name="Note 4 3 5 4" xfId="5168"/>
    <cellStyle name="Note 4 3 5 4 2" xfId="28761"/>
    <cellStyle name="Note 4 3 5 4 2 2" xfId="44650"/>
    <cellStyle name="Note 4 3 5 4 3" xfId="21201"/>
    <cellStyle name="Note 4 3 5 4 3 2" xfId="37487"/>
    <cellStyle name="Note 4 3 5 4 4" xfId="16528"/>
    <cellStyle name="Note 4 3 5 5" xfId="26970"/>
    <cellStyle name="Note 4 3 5 5 2" xfId="42991"/>
    <cellStyle name="Note 4 3 5 6" xfId="19845"/>
    <cellStyle name="Note 4 3 5 6 2" xfId="36263"/>
    <cellStyle name="Note 4 3 5 7" xfId="14159"/>
    <cellStyle name="Note 4 3 6" xfId="5169"/>
    <cellStyle name="Note 4 3 6 2" xfId="5170"/>
    <cellStyle name="Note 4 3 6 2 2" xfId="32313"/>
    <cellStyle name="Note 4 3 6 2 2 2" xfId="48046"/>
    <cellStyle name="Note 4 3 6 2 3" xfId="23928"/>
    <cellStyle name="Note 4 3 6 2 3 2" xfId="40058"/>
    <cellStyle name="Note 4 3 6 2 4" xfId="11734"/>
    <cellStyle name="Note 4 3 6 3" xfId="5171"/>
    <cellStyle name="Note 4 3 6 3 2" xfId="29318"/>
    <cellStyle name="Note 4 3 6 3 2 2" xfId="45183"/>
    <cellStyle name="Note 4 3 6 3 3" xfId="21636"/>
    <cellStyle name="Note 4 3 6 3 3 2" xfId="37898"/>
    <cellStyle name="Note 4 3 6 3 4" xfId="12415"/>
    <cellStyle name="Note 4 3 6 4" xfId="27527"/>
    <cellStyle name="Note 4 3 6 4 2" xfId="43524"/>
    <cellStyle name="Note 4 3 6 5" xfId="20280"/>
    <cellStyle name="Note 4 3 6 5 2" xfId="36674"/>
    <cellStyle name="Note 4 3 6 6" xfId="16377"/>
    <cellStyle name="Note 4 3 7" xfId="5172"/>
    <cellStyle name="Note 4 3 7 2" xfId="5173"/>
    <cellStyle name="Note 4 3 7 2 2" xfId="32908"/>
    <cellStyle name="Note 4 3 7 2 2 2" xfId="48619"/>
    <cellStyle name="Note 4 3 7 2 3" xfId="24330"/>
    <cellStyle name="Note 4 3 7 2 3 2" xfId="40438"/>
    <cellStyle name="Note 4 3 7 2 4" xfId="14376"/>
    <cellStyle name="Note 4 3 7 3" xfId="5174"/>
    <cellStyle name="Note 4 3 7 3 2" xfId="34011"/>
    <cellStyle name="Note 4 3 7 3 2 2" xfId="49722"/>
    <cellStyle name="Note 4 3 7 3 3" xfId="25163"/>
    <cellStyle name="Note 4 3 7 3 3 2" xfId="41271"/>
    <cellStyle name="Note 4 3 7 3 4" xfId="14809"/>
    <cellStyle name="Note 4 3 7 4" xfId="5175"/>
    <cellStyle name="Note 4 3 7 4 2" xfId="29937"/>
    <cellStyle name="Note 4 3 7 4 2 2" xfId="45760"/>
    <cellStyle name="Note 4 3 7 4 3" xfId="22061"/>
    <cellStyle name="Note 4 3 7 4 3 2" xfId="38281"/>
    <cellStyle name="Note 4 3 7 4 4" xfId="18179"/>
    <cellStyle name="Note 4 3 7 5" xfId="28133"/>
    <cellStyle name="Note 4 3 7 5 2" xfId="44088"/>
    <cellStyle name="Note 4 3 7 6" xfId="20693"/>
    <cellStyle name="Note 4 3 7 6 2" xfId="37045"/>
    <cellStyle name="Note 4 3 7 7" xfId="13769"/>
    <cellStyle name="Note 4 3 8" xfId="5176"/>
    <cellStyle name="Note 4 3 8 2" xfId="5177"/>
    <cellStyle name="Note 4 3 8 2 2" xfId="33960"/>
    <cellStyle name="Note 4 3 8 2 2 2" xfId="49671"/>
    <cellStyle name="Note 4 3 8 2 3" xfId="25127"/>
    <cellStyle name="Note 4 3 8 2 3 2" xfId="41235"/>
    <cellStyle name="Note 4 3 8 2 4" xfId="10427"/>
    <cellStyle name="Note 4 3 8 3" xfId="5178"/>
    <cellStyle name="Note 4 3 8 3 2" xfId="31182"/>
    <cellStyle name="Note 4 3 8 3 2 2" xfId="46962"/>
    <cellStyle name="Note 4 3 8 3 3" xfId="23038"/>
    <cellStyle name="Note 4 3 8 3 3 2" xfId="39215"/>
    <cellStyle name="Note 4 3 8 3 4" xfId="14687"/>
    <cellStyle name="Note 4 3 8 4" xfId="26421"/>
    <cellStyle name="Note 4 3 8 4 2" xfId="42465"/>
    <cellStyle name="Note 4 3 8 5" xfId="19411"/>
    <cellStyle name="Note 4 3 8 5 2" xfId="35852"/>
    <cellStyle name="Note 4 3 8 6" xfId="15873"/>
    <cellStyle name="Note 4 3 9" xfId="5179"/>
    <cellStyle name="Note 4 3 9 2" xfId="30574"/>
    <cellStyle name="Note 4 3 9 2 2" xfId="46375"/>
    <cellStyle name="Note 4 3 9 3" xfId="22562"/>
    <cellStyle name="Note 4 3 9 3 2" xfId="38760"/>
    <cellStyle name="Note 4 3 9 4" xfId="16044"/>
    <cellStyle name="Note 4 4" xfId="5180"/>
    <cellStyle name="Note 4 4 10" xfId="18964"/>
    <cellStyle name="Note 4 4 10 2" xfId="35448"/>
    <cellStyle name="Note 4 4 11" xfId="10899"/>
    <cellStyle name="Note 4 4 2" xfId="5181"/>
    <cellStyle name="Note 4 4 2 2" xfId="5182"/>
    <cellStyle name="Note 4 4 2 2 2" xfId="5183"/>
    <cellStyle name="Note 4 4 2 2 2 2" xfId="31927"/>
    <cellStyle name="Note 4 4 2 2 2 2 2" xfId="47684"/>
    <cellStyle name="Note 4 4 2 2 2 3" xfId="23625"/>
    <cellStyle name="Note 4 4 2 2 2 3 2" xfId="39779"/>
    <cellStyle name="Note 4 4 2 2 2 4" xfId="12695"/>
    <cellStyle name="Note 4 4 2 2 3" xfId="5184"/>
    <cellStyle name="Note 4 4 2 2 3 2" xfId="33626"/>
    <cellStyle name="Note 4 4 2 2 3 2 2" xfId="49337"/>
    <cellStyle name="Note 4 4 2 2 3 3" xfId="24885"/>
    <cellStyle name="Note 4 4 2 2 3 3 2" xfId="40993"/>
    <cellStyle name="Note 4 4 2 2 3 4" xfId="17245"/>
    <cellStyle name="Note 4 4 2 2 4" xfId="5185"/>
    <cellStyle name="Note 4 4 2 2 4 2" xfId="28949"/>
    <cellStyle name="Note 4 4 2 2 4 2 2" xfId="44838"/>
    <cellStyle name="Note 4 4 2 2 4 3" xfId="21348"/>
    <cellStyle name="Note 4 4 2 2 4 3 2" xfId="37634"/>
    <cellStyle name="Note 4 4 2 2 4 4" xfId="13565"/>
    <cellStyle name="Note 4 4 2 2 5" xfId="27158"/>
    <cellStyle name="Note 4 4 2 2 5 2" xfId="43179"/>
    <cellStyle name="Note 4 4 2 2 6" xfId="19992"/>
    <cellStyle name="Note 4 4 2 2 6 2" xfId="36410"/>
    <cellStyle name="Note 4 4 2 2 7" xfId="16296"/>
    <cellStyle name="Note 4 4 2 3" xfId="5186"/>
    <cellStyle name="Note 4 4 2 3 2" xfId="5187"/>
    <cellStyle name="Note 4 4 2 3 2 2" xfId="32458"/>
    <cellStyle name="Note 4 4 2 3 2 2 2" xfId="48190"/>
    <cellStyle name="Note 4 4 2 3 2 3" xfId="24032"/>
    <cellStyle name="Note 4 4 2 3 2 3 2" xfId="40161"/>
    <cellStyle name="Note 4 4 2 3 2 4" xfId="11972"/>
    <cellStyle name="Note 4 4 2 3 3" xfId="5188"/>
    <cellStyle name="Note 4 4 2 3 3 2" xfId="29463"/>
    <cellStyle name="Note 4 4 2 3 3 2 2" xfId="45327"/>
    <cellStyle name="Note 4 4 2 3 3 3" xfId="21740"/>
    <cellStyle name="Note 4 4 2 3 3 3 2" xfId="38001"/>
    <cellStyle name="Note 4 4 2 3 3 4" xfId="14868"/>
    <cellStyle name="Note 4 4 2 3 4" xfId="27672"/>
    <cellStyle name="Note 4 4 2 3 4 2" xfId="43668"/>
    <cellStyle name="Note 4 4 2 3 5" xfId="20384"/>
    <cellStyle name="Note 4 4 2 3 5 2" xfId="36777"/>
    <cellStyle name="Note 4 4 2 3 6" xfId="13418"/>
    <cellStyle name="Note 4 4 2 4" xfId="5189"/>
    <cellStyle name="Note 4 4 2 4 2" xfId="5190"/>
    <cellStyle name="Note 4 4 2 4 2 2" xfId="33095"/>
    <cellStyle name="Note 4 4 2 4 2 2 2" xfId="48806"/>
    <cellStyle name="Note 4 4 2 4 2 3" xfId="24475"/>
    <cellStyle name="Note 4 4 2 4 2 3 2" xfId="40583"/>
    <cellStyle name="Note 4 4 2 4 2 4" xfId="14732"/>
    <cellStyle name="Note 4 4 2 4 3" xfId="5191"/>
    <cellStyle name="Note 4 4 2 4 3 2" xfId="33591"/>
    <cellStyle name="Note 4 4 2 4 3 2 2" xfId="49302"/>
    <cellStyle name="Note 4 4 2 4 3 3" xfId="24858"/>
    <cellStyle name="Note 4 4 2 4 3 3 2" xfId="40966"/>
    <cellStyle name="Note 4 4 2 4 3 4" xfId="10160"/>
    <cellStyle name="Note 4 4 2 4 4" xfId="5192"/>
    <cellStyle name="Note 4 4 2 4 4 2" xfId="30125"/>
    <cellStyle name="Note 4 4 2 4 4 2 2" xfId="45947"/>
    <cellStyle name="Note 4 4 2 4 4 3" xfId="22207"/>
    <cellStyle name="Note 4 4 2 4 4 3 2" xfId="38426"/>
    <cellStyle name="Note 4 4 2 4 4 4" xfId="10049"/>
    <cellStyle name="Note 4 4 2 4 5" xfId="28320"/>
    <cellStyle name="Note 4 4 2 4 5 2" xfId="44274"/>
    <cellStyle name="Note 4 4 2 4 6" xfId="20839"/>
    <cellStyle name="Note 4 4 2 4 6 2" xfId="37190"/>
    <cellStyle name="Note 4 4 2 4 7" xfId="11532"/>
    <cellStyle name="Note 4 4 2 5" xfId="5193"/>
    <cellStyle name="Note 4 4 2 5 2" xfId="5194"/>
    <cellStyle name="Note 4 4 2 5 2 2" xfId="33784"/>
    <cellStyle name="Note 4 4 2 5 2 2 2" xfId="49495"/>
    <cellStyle name="Note 4 4 2 5 2 3" xfId="24996"/>
    <cellStyle name="Note 4 4 2 5 2 3 2" xfId="41104"/>
    <cellStyle name="Note 4 4 2 5 2 4" xfId="17937"/>
    <cellStyle name="Note 4 4 2 5 3" xfId="5195"/>
    <cellStyle name="Note 4 4 2 5 3 2" xfId="31369"/>
    <cellStyle name="Note 4 4 2 5 3 2 2" xfId="47148"/>
    <cellStyle name="Note 4 4 2 5 3 3" xfId="23184"/>
    <cellStyle name="Note 4 4 2 5 3 3 2" xfId="39360"/>
    <cellStyle name="Note 4 4 2 5 3 4" xfId="14068"/>
    <cellStyle name="Note 4 4 2 5 4" xfId="26608"/>
    <cellStyle name="Note 4 4 2 5 4 2" xfId="42651"/>
    <cellStyle name="Note 4 4 2 5 5" xfId="19557"/>
    <cellStyle name="Note 4 4 2 5 5 2" xfId="35997"/>
    <cellStyle name="Note 4 4 2 5 6" xfId="17086"/>
    <cellStyle name="Note 4 4 2 6" xfId="5196"/>
    <cellStyle name="Note 4 4 2 6 2" xfId="30768"/>
    <cellStyle name="Note 4 4 2 6 2 2" xfId="46569"/>
    <cellStyle name="Note 4 4 2 6 3" xfId="22711"/>
    <cellStyle name="Note 4 4 2 6 3 2" xfId="38909"/>
    <cellStyle name="Note 4 4 2 6 4" xfId="18321"/>
    <cellStyle name="Note 4 4 2 7" xfId="26028"/>
    <cellStyle name="Note 4 4 2 7 2" xfId="42114"/>
    <cellStyle name="Note 4 4 2 8" xfId="19093"/>
    <cellStyle name="Note 4 4 2 8 2" xfId="35576"/>
    <cellStyle name="Note 4 4 2 9" xfId="15462"/>
    <cellStyle name="Note 4 4 3" xfId="5197"/>
    <cellStyle name="Note 4 4 3 2" xfId="5198"/>
    <cellStyle name="Note 4 4 3 2 2" xfId="5199"/>
    <cellStyle name="Note 4 4 3 2 2 2" xfId="32111"/>
    <cellStyle name="Note 4 4 3 2 2 2 2" xfId="47867"/>
    <cellStyle name="Note 4 4 3 2 2 3" xfId="23767"/>
    <cellStyle name="Note 4 4 3 2 2 3 2" xfId="39920"/>
    <cellStyle name="Note 4 4 3 2 2 4" xfId="11983"/>
    <cellStyle name="Note 4 4 3 2 3" xfId="5200"/>
    <cellStyle name="Note 4 4 3 2 3 2" xfId="33540"/>
    <cellStyle name="Note 4 4 3 2 3 2 2" xfId="49251"/>
    <cellStyle name="Note 4 4 3 2 3 3" xfId="24815"/>
    <cellStyle name="Note 4 4 3 2 3 3 2" xfId="40923"/>
    <cellStyle name="Note 4 4 3 2 3 4" xfId="13541"/>
    <cellStyle name="Note 4 4 3 2 4" xfId="5201"/>
    <cellStyle name="Note 4 4 3 2 4 2" xfId="29132"/>
    <cellStyle name="Note 4 4 3 2 4 2 2" xfId="45020"/>
    <cellStyle name="Note 4 4 3 2 4 3" xfId="21490"/>
    <cellStyle name="Note 4 4 3 2 4 3 2" xfId="37775"/>
    <cellStyle name="Note 4 4 3 2 4 4" xfId="13317"/>
    <cellStyle name="Note 4 4 3 2 5" xfId="27341"/>
    <cellStyle name="Note 4 4 3 2 5 2" xfId="43361"/>
    <cellStyle name="Note 4 4 3 2 6" xfId="20134"/>
    <cellStyle name="Note 4 4 3 2 6 2" xfId="36551"/>
    <cellStyle name="Note 4 4 3 2 7" xfId="12016"/>
    <cellStyle name="Note 4 4 3 3" xfId="5202"/>
    <cellStyle name="Note 4 4 3 3 2" xfId="5203"/>
    <cellStyle name="Note 4 4 3 3 2 2" xfId="32656"/>
    <cellStyle name="Note 4 4 3 3 2 2 2" xfId="48368"/>
    <cellStyle name="Note 4 4 3 3 2 3" xfId="24191"/>
    <cellStyle name="Note 4 4 3 3 2 3 2" xfId="40300"/>
    <cellStyle name="Note 4 4 3 3 2 4" xfId="11576"/>
    <cellStyle name="Note 4 4 3 3 3" xfId="5204"/>
    <cellStyle name="Note 4 4 3 3 3 2" xfId="29661"/>
    <cellStyle name="Note 4 4 3 3 3 2 2" xfId="45505"/>
    <cellStyle name="Note 4 4 3 3 3 3" xfId="21899"/>
    <cellStyle name="Note 4 4 3 3 3 3 2" xfId="38140"/>
    <cellStyle name="Note 4 4 3 3 3 4" xfId="13699"/>
    <cellStyle name="Note 4 4 3 3 4" xfId="27870"/>
    <cellStyle name="Note 4 4 3 3 4 2" xfId="43846"/>
    <cellStyle name="Note 4 4 3 3 5" xfId="20543"/>
    <cellStyle name="Note 4 4 3 3 5 2" xfId="36916"/>
    <cellStyle name="Note 4 4 3 3 6" xfId="14081"/>
    <cellStyle name="Note 4 4 3 4" xfId="5205"/>
    <cellStyle name="Note 4 4 3 4 2" xfId="5206"/>
    <cellStyle name="Note 4 4 3 4 2 2" xfId="33282"/>
    <cellStyle name="Note 4 4 3 4 2 2 2" xfId="48993"/>
    <cellStyle name="Note 4 4 3 4 2 3" xfId="24622"/>
    <cellStyle name="Note 4 4 3 4 2 3 2" xfId="40730"/>
    <cellStyle name="Note 4 4 3 4 2 4" xfId="15782"/>
    <cellStyle name="Note 4 4 3 4 3" xfId="5207"/>
    <cellStyle name="Note 4 4 3 4 3 2" xfId="33607"/>
    <cellStyle name="Note 4 4 3 4 3 2 2" xfId="49318"/>
    <cellStyle name="Note 4 4 3 4 3 3" xfId="24871"/>
    <cellStyle name="Note 4 4 3 4 3 3 2" xfId="40979"/>
    <cellStyle name="Note 4 4 3 4 3 4" xfId="17024"/>
    <cellStyle name="Note 4 4 3 4 4" xfId="5208"/>
    <cellStyle name="Note 4 4 3 4 4 2" xfId="30330"/>
    <cellStyle name="Note 4 4 3 4 4 2 2" xfId="46132"/>
    <cellStyle name="Note 4 4 3 4 4 3" xfId="22372"/>
    <cellStyle name="Note 4 4 3 4 4 3 2" xfId="38571"/>
    <cellStyle name="Note 4 4 3 4 4 4" xfId="9770"/>
    <cellStyle name="Note 4 4 3 4 5" xfId="28520"/>
    <cellStyle name="Note 4 4 3 4 5 2" xfId="44454"/>
    <cellStyle name="Note 4 4 3 4 6" xfId="21000"/>
    <cellStyle name="Note 4 4 3 4 6 2" xfId="37331"/>
    <cellStyle name="Note 4 4 3 4 7" xfId="12904"/>
    <cellStyle name="Note 4 4 3 5" xfId="5209"/>
    <cellStyle name="Note 4 4 3 5 2" xfId="5210"/>
    <cellStyle name="Note 4 4 3 5 2 2" xfId="34040"/>
    <cellStyle name="Note 4 4 3 5 2 2 2" xfId="49751"/>
    <cellStyle name="Note 4 4 3 5 2 3" xfId="25187"/>
    <cellStyle name="Note 4 4 3 5 2 3 2" xfId="41295"/>
    <cellStyle name="Note 4 4 3 5 2 4" xfId="10926"/>
    <cellStyle name="Note 4 4 3 5 3" xfId="5211"/>
    <cellStyle name="Note 4 4 3 5 3 2" xfId="31567"/>
    <cellStyle name="Note 4 4 3 5 3 2 2" xfId="47326"/>
    <cellStyle name="Note 4 4 3 5 3 3" xfId="23343"/>
    <cellStyle name="Note 4 4 3 5 3 3 2" xfId="39499"/>
    <cellStyle name="Note 4 4 3 5 3 4" xfId="14928"/>
    <cellStyle name="Note 4 4 3 5 4" xfId="26806"/>
    <cellStyle name="Note 4 4 3 5 4 2" xfId="42829"/>
    <cellStyle name="Note 4 4 3 5 5" xfId="19716"/>
    <cellStyle name="Note 4 4 3 5 5 2" xfId="36136"/>
    <cellStyle name="Note 4 4 3 5 6" xfId="16241"/>
    <cellStyle name="Note 4 4 3 6" xfId="5212"/>
    <cellStyle name="Note 4 4 3 6 2" xfId="30971"/>
    <cellStyle name="Note 4 4 3 6 2 2" xfId="46772"/>
    <cellStyle name="Note 4 4 3 6 3" xfId="22868"/>
    <cellStyle name="Note 4 4 3 6 3 2" xfId="39066"/>
    <cellStyle name="Note 4 4 3 6 4" xfId="16247"/>
    <cellStyle name="Note 4 4 3 7" xfId="26226"/>
    <cellStyle name="Note 4 4 3 7 2" xfId="42292"/>
    <cellStyle name="Note 4 4 3 8" xfId="19252"/>
    <cellStyle name="Note 4 4 3 8 2" xfId="35715"/>
    <cellStyle name="Note 4 4 3 9" xfId="10358"/>
    <cellStyle name="Note 4 4 4" xfId="5213"/>
    <cellStyle name="Note 4 4 4 2" xfId="5214"/>
    <cellStyle name="Note 4 4 4 2 2" xfId="31762"/>
    <cellStyle name="Note 4 4 4 2 2 2" xfId="47519"/>
    <cellStyle name="Note 4 4 4 2 3" xfId="23496"/>
    <cellStyle name="Note 4 4 4 2 3 2" xfId="39650"/>
    <cellStyle name="Note 4 4 4 2 4" xfId="14712"/>
    <cellStyle name="Note 4 4 4 3" xfId="5215"/>
    <cellStyle name="Note 4 4 4 3 2" xfId="33596"/>
    <cellStyle name="Note 4 4 4 3 2 2" xfId="49307"/>
    <cellStyle name="Note 4 4 4 3 3" xfId="24862"/>
    <cellStyle name="Note 4 4 4 3 3 2" xfId="40970"/>
    <cellStyle name="Note 4 4 4 3 4" xfId="16703"/>
    <cellStyle name="Note 4 4 4 4" xfId="5216"/>
    <cellStyle name="Note 4 4 4 4 2" xfId="28784"/>
    <cellStyle name="Note 4 4 4 4 2 2" xfId="44673"/>
    <cellStyle name="Note 4 4 4 4 3" xfId="21219"/>
    <cellStyle name="Note 4 4 4 4 3 2" xfId="37505"/>
    <cellStyle name="Note 4 4 4 4 4" xfId="17525"/>
    <cellStyle name="Note 4 4 4 5" xfId="26993"/>
    <cellStyle name="Note 4 4 4 5 2" xfId="43014"/>
    <cellStyle name="Note 4 4 4 6" xfId="19863"/>
    <cellStyle name="Note 4 4 4 6 2" xfId="36281"/>
    <cellStyle name="Note 4 4 4 7" xfId="12244"/>
    <cellStyle name="Note 4 4 5" xfId="5217"/>
    <cellStyle name="Note 4 4 5 2" xfId="5218"/>
    <cellStyle name="Note 4 4 5 2 2" xfId="32326"/>
    <cellStyle name="Note 4 4 5 2 2 2" xfId="48059"/>
    <cellStyle name="Note 4 4 5 2 3" xfId="23936"/>
    <cellStyle name="Note 4 4 5 2 3 2" xfId="40066"/>
    <cellStyle name="Note 4 4 5 2 4" xfId="14212"/>
    <cellStyle name="Note 4 4 5 3" xfId="5219"/>
    <cellStyle name="Note 4 4 5 3 2" xfId="29331"/>
    <cellStyle name="Note 4 4 5 3 2 2" xfId="45196"/>
    <cellStyle name="Note 4 4 5 3 3" xfId="21644"/>
    <cellStyle name="Note 4 4 5 3 3 2" xfId="37906"/>
    <cellStyle name="Note 4 4 5 3 4" xfId="13772"/>
    <cellStyle name="Note 4 4 5 4" xfId="27540"/>
    <cellStyle name="Note 4 4 5 4 2" xfId="43537"/>
    <cellStyle name="Note 4 4 5 5" xfId="20288"/>
    <cellStyle name="Note 4 4 5 5 2" xfId="36682"/>
    <cellStyle name="Note 4 4 5 6" xfId="12471"/>
    <cellStyle name="Note 4 4 6" xfId="5220"/>
    <cellStyle name="Note 4 4 6 2" xfId="5221"/>
    <cellStyle name="Note 4 4 6 2 2" xfId="32930"/>
    <cellStyle name="Note 4 4 6 2 2 2" xfId="48641"/>
    <cellStyle name="Note 4 4 6 2 3" xfId="24347"/>
    <cellStyle name="Note 4 4 6 2 3 2" xfId="40455"/>
    <cellStyle name="Note 4 4 6 2 4" xfId="11958"/>
    <cellStyle name="Note 4 4 6 3" xfId="5222"/>
    <cellStyle name="Note 4 4 6 3 2" xfId="34647"/>
    <cellStyle name="Note 4 4 6 3 2 2" xfId="50358"/>
    <cellStyle name="Note 4 4 6 3 3" xfId="25621"/>
    <cellStyle name="Note 4 4 6 3 3 2" xfId="41729"/>
    <cellStyle name="Note 4 4 6 3 4" xfId="35176"/>
    <cellStyle name="Note 4 4 6 4" xfId="5223"/>
    <cellStyle name="Note 4 4 6 4 2" xfId="29960"/>
    <cellStyle name="Note 4 4 6 4 2 2" xfId="45783"/>
    <cellStyle name="Note 4 4 6 4 3" xfId="22078"/>
    <cellStyle name="Note 4 4 6 4 3 2" xfId="38298"/>
    <cellStyle name="Note 4 4 6 4 4" xfId="16317"/>
    <cellStyle name="Note 4 4 6 5" xfId="28155"/>
    <cellStyle name="Note 4 4 6 5 2" xfId="44110"/>
    <cellStyle name="Note 4 4 6 6" xfId="20710"/>
    <cellStyle name="Note 4 4 6 6 2" xfId="37062"/>
    <cellStyle name="Note 4 4 6 7" xfId="16283"/>
    <cellStyle name="Note 4 4 7" xfId="5224"/>
    <cellStyle name="Note 4 4 7 2" xfId="5225"/>
    <cellStyle name="Note 4 4 7 2 2" xfId="34681"/>
    <cellStyle name="Note 4 4 7 2 2 2" xfId="50392"/>
    <cellStyle name="Note 4 4 7 2 3" xfId="25649"/>
    <cellStyle name="Note 4 4 7 2 3 2" xfId="41757"/>
    <cellStyle name="Note 4 4 7 2 4" xfId="35210"/>
    <cellStyle name="Note 4 4 7 3" xfId="5226"/>
    <cellStyle name="Note 4 4 7 3 2" xfId="31204"/>
    <cellStyle name="Note 4 4 7 3 2 2" xfId="46984"/>
    <cellStyle name="Note 4 4 7 3 3" xfId="23055"/>
    <cellStyle name="Note 4 4 7 3 3 2" xfId="39232"/>
    <cellStyle name="Note 4 4 7 3 4" xfId="12401"/>
    <cellStyle name="Note 4 4 7 4" xfId="26443"/>
    <cellStyle name="Note 4 4 7 4 2" xfId="42487"/>
    <cellStyle name="Note 4 4 7 5" xfId="19428"/>
    <cellStyle name="Note 4 4 7 5 2" xfId="35869"/>
    <cellStyle name="Note 4 4 7 6" xfId="16670"/>
    <cellStyle name="Note 4 4 8" xfId="5227"/>
    <cellStyle name="Note 4 4 8 2" xfId="30602"/>
    <cellStyle name="Note 4 4 8 2 2" xfId="46403"/>
    <cellStyle name="Note 4 4 8 3" xfId="22581"/>
    <cellStyle name="Note 4 4 8 3 2" xfId="38779"/>
    <cellStyle name="Note 4 4 8 4" xfId="15672"/>
    <cellStyle name="Note 4 4 9" xfId="25863"/>
    <cellStyle name="Note 4 4 9 2" xfId="41950"/>
    <cellStyle name="Note 4 5" xfId="5228"/>
    <cellStyle name="Note 4 5 2" xfId="5229"/>
    <cellStyle name="Note 4 5 2 2" xfId="5230"/>
    <cellStyle name="Note 4 5 2 2 2" xfId="31860"/>
    <cellStyle name="Note 4 5 2 2 2 2" xfId="47617"/>
    <cellStyle name="Note 4 5 2 2 3" xfId="23573"/>
    <cellStyle name="Note 4 5 2 2 3 2" xfId="39727"/>
    <cellStyle name="Note 4 5 2 2 4" xfId="13124"/>
    <cellStyle name="Note 4 5 2 3" xfId="5231"/>
    <cellStyle name="Note 4 5 2 3 2" xfId="33580"/>
    <cellStyle name="Note 4 5 2 3 2 2" xfId="49291"/>
    <cellStyle name="Note 4 5 2 3 3" xfId="24848"/>
    <cellStyle name="Note 4 5 2 3 3 2" xfId="40956"/>
    <cellStyle name="Note 4 5 2 3 4" xfId="10826"/>
    <cellStyle name="Note 4 5 2 4" xfId="5232"/>
    <cellStyle name="Note 4 5 2 4 2" xfId="28882"/>
    <cellStyle name="Note 4 5 2 4 2 2" xfId="44771"/>
    <cellStyle name="Note 4 5 2 4 3" xfId="21296"/>
    <cellStyle name="Note 4 5 2 4 3 2" xfId="37582"/>
    <cellStyle name="Note 4 5 2 4 4" xfId="10349"/>
    <cellStyle name="Note 4 5 2 5" xfId="27091"/>
    <cellStyle name="Note 4 5 2 5 2" xfId="43112"/>
    <cellStyle name="Note 4 5 2 6" xfId="19940"/>
    <cellStyle name="Note 4 5 2 6 2" xfId="36358"/>
    <cellStyle name="Note 4 5 2 7" xfId="10247"/>
    <cellStyle name="Note 4 5 3" xfId="5233"/>
    <cellStyle name="Note 4 5 3 2" xfId="5234"/>
    <cellStyle name="Note 4 5 3 2 2" xfId="32391"/>
    <cellStyle name="Note 4 5 3 2 2 2" xfId="48123"/>
    <cellStyle name="Note 4 5 3 2 3" xfId="23980"/>
    <cellStyle name="Note 4 5 3 2 3 2" xfId="40109"/>
    <cellStyle name="Note 4 5 3 2 4" xfId="12033"/>
    <cellStyle name="Note 4 5 3 3" xfId="5235"/>
    <cellStyle name="Note 4 5 3 3 2" xfId="29396"/>
    <cellStyle name="Note 4 5 3 3 2 2" xfId="45260"/>
    <cellStyle name="Note 4 5 3 3 3" xfId="21688"/>
    <cellStyle name="Note 4 5 3 3 3 2" xfId="37949"/>
    <cellStyle name="Note 4 5 3 3 4" xfId="17252"/>
    <cellStyle name="Note 4 5 3 4" xfId="27605"/>
    <cellStyle name="Note 4 5 3 4 2" xfId="43601"/>
    <cellStyle name="Note 4 5 3 5" xfId="20332"/>
    <cellStyle name="Note 4 5 3 5 2" xfId="36725"/>
    <cellStyle name="Note 4 5 3 6" xfId="17301"/>
    <cellStyle name="Note 4 5 4" xfId="5236"/>
    <cellStyle name="Note 4 5 4 2" xfId="5237"/>
    <cellStyle name="Note 4 5 4 2 2" xfId="33028"/>
    <cellStyle name="Note 4 5 4 2 2 2" xfId="48739"/>
    <cellStyle name="Note 4 5 4 2 3" xfId="24423"/>
    <cellStyle name="Note 4 5 4 2 3 2" xfId="40531"/>
    <cellStyle name="Note 4 5 4 2 4" xfId="10656"/>
    <cellStyle name="Note 4 5 4 3" xfId="5238"/>
    <cellStyle name="Note 4 5 4 3 2" xfId="33772"/>
    <cellStyle name="Note 4 5 4 3 2 2" xfId="49483"/>
    <cellStyle name="Note 4 5 4 3 3" xfId="24986"/>
    <cellStyle name="Note 4 5 4 3 3 2" xfId="41094"/>
    <cellStyle name="Note 4 5 4 3 4" xfId="12948"/>
    <cellStyle name="Note 4 5 4 4" xfId="5239"/>
    <cellStyle name="Note 4 5 4 4 2" xfId="30058"/>
    <cellStyle name="Note 4 5 4 4 2 2" xfId="45880"/>
    <cellStyle name="Note 4 5 4 4 3" xfId="22155"/>
    <cellStyle name="Note 4 5 4 4 3 2" xfId="38374"/>
    <cellStyle name="Note 4 5 4 4 4" xfId="17322"/>
    <cellStyle name="Note 4 5 4 5" xfId="28253"/>
    <cellStyle name="Note 4 5 4 5 2" xfId="44207"/>
    <cellStyle name="Note 4 5 4 6" xfId="20787"/>
    <cellStyle name="Note 4 5 4 6 2" xfId="37138"/>
    <cellStyle name="Note 4 5 4 7" xfId="13849"/>
    <cellStyle name="Note 4 5 5" xfId="5240"/>
    <cellStyle name="Note 4 5 5 2" xfId="5241"/>
    <cellStyle name="Note 4 5 5 2 2" xfId="33767"/>
    <cellStyle name="Note 4 5 5 2 2 2" xfId="49478"/>
    <cellStyle name="Note 4 5 5 2 3" xfId="24983"/>
    <cellStyle name="Note 4 5 5 2 3 2" xfId="41091"/>
    <cellStyle name="Note 4 5 5 2 4" xfId="17734"/>
    <cellStyle name="Note 4 5 5 3" xfId="5242"/>
    <cellStyle name="Note 4 5 5 3 2" xfId="31302"/>
    <cellStyle name="Note 4 5 5 3 2 2" xfId="47081"/>
    <cellStyle name="Note 4 5 5 3 3" xfId="23132"/>
    <cellStyle name="Note 4 5 5 3 3 2" xfId="39308"/>
    <cellStyle name="Note 4 5 5 3 4" xfId="12737"/>
    <cellStyle name="Note 4 5 5 4" xfId="26541"/>
    <cellStyle name="Note 4 5 5 4 2" xfId="42584"/>
    <cellStyle name="Note 4 5 5 5" xfId="19505"/>
    <cellStyle name="Note 4 5 5 5 2" xfId="35945"/>
    <cellStyle name="Note 4 5 5 6" xfId="11307"/>
    <cellStyle name="Note 4 5 6" xfId="5243"/>
    <cellStyle name="Note 4 5 6 2" xfId="30701"/>
    <cellStyle name="Note 4 5 6 2 2" xfId="46502"/>
    <cellStyle name="Note 4 5 6 3" xfId="22659"/>
    <cellStyle name="Note 4 5 6 3 2" xfId="38857"/>
    <cellStyle name="Note 4 5 6 4" xfId="15248"/>
    <cellStyle name="Note 4 5 7" xfId="25961"/>
    <cellStyle name="Note 4 5 7 2" xfId="42047"/>
    <cellStyle name="Note 4 5 8" xfId="19041"/>
    <cellStyle name="Note 4 5 8 2" xfId="35524"/>
    <cellStyle name="Note 4 5 9" xfId="15801"/>
    <cellStyle name="Note 4 6" xfId="5244"/>
    <cellStyle name="Note 4 6 2" xfId="5245"/>
    <cellStyle name="Note 4 6 2 2" xfId="5246"/>
    <cellStyle name="Note 4 6 2 2 2" xfId="32039"/>
    <cellStyle name="Note 4 6 2 2 2 2" xfId="47796"/>
    <cellStyle name="Note 4 6 2 2 3" xfId="23712"/>
    <cellStyle name="Note 4 6 2 2 3 2" xfId="39866"/>
    <cellStyle name="Note 4 6 2 2 4" xfId="10188"/>
    <cellStyle name="Note 4 6 2 3" xfId="5247"/>
    <cellStyle name="Note 4 6 2 3 2" xfId="33854"/>
    <cellStyle name="Note 4 6 2 3 2 2" xfId="49565"/>
    <cellStyle name="Note 4 6 2 3 3" xfId="25044"/>
    <cellStyle name="Note 4 6 2 3 3 2" xfId="41152"/>
    <cellStyle name="Note 4 6 2 3 4" xfId="18119"/>
    <cellStyle name="Note 4 6 2 4" xfId="5248"/>
    <cellStyle name="Note 4 6 2 4 2" xfId="29061"/>
    <cellStyle name="Note 4 6 2 4 2 2" xfId="44950"/>
    <cellStyle name="Note 4 6 2 4 3" xfId="21435"/>
    <cellStyle name="Note 4 6 2 4 3 2" xfId="37721"/>
    <cellStyle name="Note 4 6 2 4 4" xfId="17858"/>
    <cellStyle name="Note 4 6 2 5" xfId="27270"/>
    <cellStyle name="Note 4 6 2 5 2" xfId="43291"/>
    <cellStyle name="Note 4 6 2 6" xfId="20079"/>
    <cellStyle name="Note 4 6 2 6 2" xfId="36497"/>
    <cellStyle name="Note 4 6 2 7" xfId="14051"/>
    <cellStyle name="Note 4 6 3" xfId="5249"/>
    <cellStyle name="Note 4 6 3 2" xfId="5250"/>
    <cellStyle name="Note 4 6 3 2 2" xfId="32581"/>
    <cellStyle name="Note 4 6 3 2 2 2" xfId="48301"/>
    <cellStyle name="Note 4 6 3 2 3" xfId="24131"/>
    <cellStyle name="Note 4 6 3 2 3 2" xfId="40248"/>
    <cellStyle name="Note 4 6 3 2 4" xfId="18315"/>
    <cellStyle name="Note 4 6 3 3" xfId="5251"/>
    <cellStyle name="Note 4 6 3 3 2" xfId="29586"/>
    <cellStyle name="Note 4 6 3 3 2 2" xfId="45438"/>
    <cellStyle name="Note 4 6 3 3 3" xfId="21839"/>
    <cellStyle name="Note 4 6 3 3 3 2" xfId="38088"/>
    <cellStyle name="Note 4 6 3 3 4" xfId="17271"/>
    <cellStyle name="Note 4 6 3 4" xfId="27795"/>
    <cellStyle name="Note 4 6 3 4 2" xfId="43779"/>
    <cellStyle name="Note 4 6 3 5" xfId="20483"/>
    <cellStyle name="Note 4 6 3 5 2" xfId="36864"/>
    <cellStyle name="Note 4 6 3 6" xfId="17019"/>
    <cellStyle name="Note 4 6 4" xfId="5252"/>
    <cellStyle name="Note 4 6 4 2" xfId="5253"/>
    <cellStyle name="Note 4 6 4 2 2" xfId="33210"/>
    <cellStyle name="Note 4 6 4 2 2 2" xfId="48921"/>
    <cellStyle name="Note 4 6 4 2 3" xfId="24565"/>
    <cellStyle name="Note 4 6 4 2 3 2" xfId="40673"/>
    <cellStyle name="Note 4 6 4 2 4" xfId="11230"/>
    <cellStyle name="Note 4 6 4 3" xfId="5254"/>
    <cellStyle name="Note 4 6 4 3 2" xfId="32874"/>
    <cellStyle name="Note 4 6 4 3 2 2" xfId="48585"/>
    <cellStyle name="Note 4 6 4 3 3" xfId="24303"/>
    <cellStyle name="Note 4 6 4 3 3 2" xfId="40411"/>
    <cellStyle name="Note 4 6 4 3 4" xfId="15903"/>
    <cellStyle name="Note 4 6 4 4" xfId="5255"/>
    <cellStyle name="Note 4 6 4 4 2" xfId="30248"/>
    <cellStyle name="Note 4 6 4 4 2 2" xfId="46058"/>
    <cellStyle name="Note 4 6 4 4 3" xfId="22306"/>
    <cellStyle name="Note 4 6 4 4 3 2" xfId="38513"/>
    <cellStyle name="Note 4 6 4 4 4" xfId="9921"/>
    <cellStyle name="Note 4 6 4 5" xfId="28443"/>
    <cellStyle name="Note 4 6 4 5 2" xfId="44385"/>
    <cellStyle name="Note 4 6 4 6" xfId="20938"/>
    <cellStyle name="Note 4 6 4 6 2" xfId="37277"/>
    <cellStyle name="Note 4 6 4 7" xfId="12173"/>
    <cellStyle name="Note 4 6 5" xfId="5256"/>
    <cellStyle name="Note 4 6 5 2" xfId="5257"/>
    <cellStyle name="Note 4 6 5 2 2" xfId="33671"/>
    <cellStyle name="Note 4 6 5 2 2 2" xfId="49382"/>
    <cellStyle name="Note 4 6 5 2 3" xfId="24914"/>
    <cellStyle name="Note 4 6 5 2 3 2" xfId="41022"/>
    <cellStyle name="Note 4 6 5 2 4" xfId="16728"/>
    <cellStyle name="Note 4 6 5 3" xfId="5258"/>
    <cellStyle name="Note 4 6 5 3 2" xfId="31492"/>
    <cellStyle name="Note 4 6 5 3 2 2" xfId="47259"/>
    <cellStyle name="Note 4 6 5 3 3" xfId="23283"/>
    <cellStyle name="Note 4 6 5 3 3 2" xfId="39447"/>
    <cellStyle name="Note 4 6 5 3 4" xfId="15945"/>
    <cellStyle name="Note 4 6 5 4" xfId="26731"/>
    <cellStyle name="Note 4 6 5 4 2" xfId="42762"/>
    <cellStyle name="Note 4 6 5 5" xfId="19656"/>
    <cellStyle name="Note 4 6 5 5 2" xfId="36084"/>
    <cellStyle name="Note 4 6 5 6" xfId="14895"/>
    <cellStyle name="Note 4 6 6" xfId="5259"/>
    <cellStyle name="Note 4 6 6 2" xfId="30883"/>
    <cellStyle name="Note 4 6 6 2 2" xfId="46684"/>
    <cellStyle name="Note 4 6 6 3" xfId="22800"/>
    <cellStyle name="Note 4 6 6 3 2" xfId="38998"/>
    <cellStyle name="Note 4 6 6 4" xfId="17539"/>
    <cellStyle name="Note 4 6 7" xfId="26151"/>
    <cellStyle name="Note 4 6 7 2" xfId="42225"/>
    <cellStyle name="Note 4 6 8" xfId="19192"/>
    <cellStyle name="Note 4 6 8 2" xfId="35663"/>
    <cellStyle name="Note 4 6 9" xfId="16635"/>
    <cellStyle name="Note 4 7" xfId="5260"/>
    <cellStyle name="Note 4 7 2" xfId="5261"/>
    <cellStyle name="Note 4 7 2 2" xfId="31129"/>
    <cellStyle name="Note 4 7 2 2 2" xfId="46917"/>
    <cellStyle name="Note 4 7 2 3" xfId="22995"/>
    <cellStyle name="Note 4 7 2 3 2" xfId="39180"/>
    <cellStyle name="Note 4 7 2 4" xfId="17966"/>
    <cellStyle name="Note 4 7 3" xfId="5262"/>
    <cellStyle name="Note 4 7 3 2" xfId="34300"/>
    <cellStyle name="Note 4 7 3 2 2" xfId="50011"/>
    <cellStyle name="Note 4 7 3 3" xfId="25375"/>
    <cellStyle name="Note 4 7 3 3 2" xfId="41483"/>
    <cellStyle name="Note 4 7 3 4" xfId="34829"/>
    <cellStyle name="Note 4 7 4" xfId="5263"/>
    <cellStyle name="Note 4 7 4 2" xfId="18622"/>
    <cellStyle name="Note 4 7 4 2 2" xfId="28658"/>
    <cellStyle name="Note 4 7 4 2 2 2" xfId="44578"/>
    <cellStyle name="Note 4 7 4 2 3" xfId="35374"/>
    <cellStyle name="Note 4 7 4 3" xfId="21113"/>
    <cellStyle name="Note 4 7 4 3 2" xfId="37430"/>
    <cellStyle name="Note 4 7 4 4" xfId="15846"/>
    <cellStyle name="Note 4 7 5" xfId="26368"/>
    <cellStyle name="Note 4 7 5 2" xfId="42420"/>
    <cellStyle name="Note 4 7 6" xfId="19368"/>
    <cellStyle name="Note 4 7 6 2" xfId="35817"/>
    <cellStyle name="Note 4 7 7" xfId="14331"/>
    <cellStyle name="Note 4 8" xfId="5264"/>
    <cellStyle name="Note 4 8 2" xfId="5265"/>
    <cellStyle name="Note 4 8 2 2" xfId="31691"/>
    <cellStyle name="Note 4 8 2 2 2" xfId="47448"/>
    <cellStyle name="Note 4 8 2 3" xfId="23441"/>
    <cellStyle name="Note 4 8 2 3 2" xfId="39595"/>
    <cellStyle name="Note 4 8 2 4" xfId="13873"/>
    <cellStyle name="Note 4 8 3" xfId="5266"/>
    <cellStyle name="Note 4 8 3 2" xfId="33550"/>
    <cellStyle name="Note 4 8 3 2 2" xfId="49261"/>
    <cellStyle name="Note 4 8 3 3" xfId="24824"/>
    <cellStyle name="Note 4 8 3 3 2" xfId="40932"/>
    <cellStyle name="Note 4 8 3 4" xfId="14548"/>
    <cellStyle name="Note 4 8 4" xfId="5267"/>
    <cellStyle name="Note 4 8 4 2" xfId="28714"/>
    <cellStyle name="Note 4 8 4 2 2" xfId="44603"/>
    <cellStyle name="Note 4 8 4 3" xfId="21164"/>
    <cellStyle name="Note 4 8 4 3 2" xfId="37450"/>
    <cellStyle name="Note 4 8 4 4" xfId="11584"/>
    <cellStyle name="Note 4 8 5" xfId="26923"/>
    <cellStyle name="Note 4 8 5 2" xfId="42944"/>
    <cellStyle name="Note 4 8 6" xfId="19808"/>
    <cellStyle name="Note 4 8 6 2" xfId="36226"/>
    <cellStyle name="Note 4 8 7" xfId="17973"/>
    <cellStyle name="Note 4 9" xfId="5268"/>
    <cellStyle name="Note 4 9 2" xfId="5269"/>
    <cellStyle name="Note 4 9 2 2" xfId="32279"/>
    <cellStyle name="Note 4 9 2 2 2" xfId="48020"/>
    <cellStyle name="Note 4 9 2 3" xfId="23904"/>
    <cellStyle name="Note 4 9 2 3 2" xfId="40042"/>
    <cellStyle name="Note 4 9 2 4" xfId="18867"/>
    <cellStyle name="Note 4 9 3" xfId="5270"/>
    <cellStyle name="Note 4 9 3 2" xfId="29284"/>
    <cellStyle name="Note 4 9 3 2 2" xfId="45157"/>
    <cellStyle name="Note 4 9 3 3" xfId="21612"/>
    <cellStyle name="Note 4 9 3 3 2" xfId="37882"/>
    <cellStyle name="Note 4 9 3 4" xfId="17154"/>
    <cellStyle name="Note 4 9 4" xfId="27493"/>
    <cellStyle name="Note 4 9 4 2" xfId="43498"/>
    <cellStyle name="Note 4 9 5" xfId="20256"/>
    <cellStyle name="Note 4 9 5 2" xfId="36658"/>
    <cellStyle name="Note 4 9 6" xfId="13123"/>
    <cellStyle name="Note 5" xfId="5271"/>
    <cellStyle name="Note 5 10" xfId="25859"/>
    <cellStyle name="Note 5 10 2" xfId="41946"/>
    <cellStyle name="Note 5 11" xfId="18960"/>
    <cellStyle name="Note 5 11 2" xfId="35444"/>
    <cellStyle name="Note 5 12" xfId="11641"/>
    <cellStyle name="Note 5 2" xfId="5272"/>
    <cellStyle name="Note 5 2 10" xfId="19020"/>
    <cellStyle name="Note 5 2 10 2" xfId="35504"/>
    <cellStyle name="Note 5 2 11" xfId="11134"/>
    <cellStyle name="Note 5 2 2" xfId="5273"/>
    <cellStyle name="Note 5 2 2 2" xfId="5274"/>
    <cellStyle name="Note 5 2 2 2 2" xfId="5275"/>
    <cellStyle name="Note 5 2 2 2 2 2" xfId="32000"/>
    <cellStyle name="Note 5 2 2 2 2 2 2" xfId="47757"/>
    <cellStyle name="Note 5 2 2 2 2 3" xfId="23681"/>
    <cellStyle name="Note 5 2 2 2 2 3 2" xfId="39835"/>
    <cellStyle name="Note 5 2 2 2 2 4" xfId="10710"/>
    <cellStyle name="Note 5 2 2 2 3" xfId="5276"/>
    <cellStyle name="Note 5 2 2 2 3 2" xfId="33522"/>
    <cellStyle name="Note 5 2 2 2 3 2 2" xfId="49233"/>
    <cellStyle name="Note 5 2 2 2 3 3" xfId="24803"/>
    <cellStyle name="Note 5 2 2 2 3 3 2" xfId="40911"/>
    <cellStyle name="Note 5 2 2 2 3 4" xfId="17622"/>
    <cellStyle name="Note 5 2 2 2 4" xfId="5277"/>
    <cellStyle name="Note 5 2 2 2 4 2" xfId="29022"/>
    <cellStyle name="Note 5 2 2 2 4 2 2" xfId="44911"/>
    <cellStyle name="Note 5 2 2 2 4 3" xfId="21404"/>
    <cellStyle name="Note 5 2 2 2 4 3 2" xfId="37690"/>
    <cellStyle name="Note 5 2 2 2 4 4" xfId="14422"/>
    <cellStyle name="Note 5 2 2 2 5" xfId="27231"/>
    <cellStyle name="Note 5 2 2 2 5 2" xfId="43252"/>
    <cellStyle name="Note 5 2 2 2 6" xfId="20048"/>
    <cellStyle name="Note 5 2 2 2 6 2" xfId="36466"/>
    <cellStyle name="Note 5 2 2 2 7" xfId="16966"/>
    <cellStyle name="Note 5 2 2 3" xfId="5278"/>
    <cellStyle name="Note 5 2 2 3 2" xfId="5279"/>
    <cellStyle name="Note 5 2 2 3 2 2" xfId="32531"/>
    <cellStyle name="Note 5 2 2 3 2 2 2" xfId="48263"/>
    <cellStyle name="Note 5 2 2 3 2 3" xfId="24088"/>
    <cellStyle name="Note 5 2 2 3 2 3 2" xfId="40217"/>
    <cellStyle name="Note 5 2 2 3 2 4" xfId="11710"/>
    <cellStyle name="Note 5 2 2 3 3" xfId="5280"/>
    <cellStyle name="Note 5 2 2 3 3 2" xfId="29536"/>
    <cellStyle name="Note 5 2 2 3 3 2 2" xfId="45400"/>
    <cellStyle name="Note 5 2 2 3 3 3" xfId="21796"/>
    <cellStyle name="Note 5 2 2 3 3 3 2" xfId="38057"/>
    <cellStyle name="Note 5 2 2 3 3 4" xfId="11944"/>
    <cellStyle name="Note 5 2 2 3 4" xfId="27745"/>
    <cellStyle name="Note 5 2 2 3 4 2" xfId="43741"/>
    <cellStyle name="Note 5 2 2 3 5" xfId="20440"/>
    <cellStyle name="Note 5 2 2 3 5 2" xfId="36833"/>
    <cellStyle name="Note 5 2 2 3 6" xfId="12213"/>
    <cellStyle name="Note 5 2 2 4" xfId="5281"/>
    <cellStyle name="Note 5 2 2 4 2" xfId="5282"/>
    <cellStyle name="Note 5 2 2 4 2 2" xfId="33168"/>
    <cellStyle name="Note 5 2 2 4 2 2 2" xfId="48879"/>
    <cellStyle name="Note 5 2 2 4 2 3" xfId="24531"/>
    <cellStyle name="Note 5 2 2 4 2 3 2" xfId="40639"/>
    <cellStyle name="Note 5 2 2 4 2 4" xfId="15483"/>
    <cellStyle name="Note 5 2 2 4 3" xfId="5283"/>
    <cellStyle name="Note 5 2 2 4 3 2" xfId="30452"/>
    <cellStyle name="Note 5 2 2 4 3 2 2" xfId="46253"/>
    <cellStyle name="Note 5 2 2 4 3 3" xfId="22466"/>
    <cellStyle name="Note 5 2 2 4 3 3 2" xfId="38664"/>
    <cellStyle name="Note 5 2 2 4 3 4" xfId="16307"/>
    <cellStyle name="Note 5 2 2 4 4" xfId="5284"/>
    <cellStyle name="Note 5 2 2 4 4 2" xfId="30198"/>
    <cellStyle name="Note 5 2 2 4 4 2 2" xfId="46020"/>
    <cellStyle name="Note 5 2 2 4 4 3" xfId="22263"/>
    <cellStyle name="Note 5 2 2 4 4 3 2" xfId="38482"/>
    <cellStyle name="Note 5 2 2 4 4 4" xfId="14219"/>
    <cellStyle name="Note 5 2 2 4 5" xfId="28393"/>
    <cellStyle name="Note 5 2 2 4 5 2" xfId="44347"/>
    <cellStyle name="Note 5 2 2 4 6" xfId="20895"/>
    <cellStyle name="Note 5 2 2 4 6 2" xfId="37246"/>
    <cellStyle name="Note 5 2 2 4 7" xfId="17062"/>
    <cellStyle name="Note 5 2 2 5" xfId="5285"/>
    <cellStyle name="Note 5 2 2 5 2" xfId="5286"/>
    <cellStyle name="Note 5 2 2 5 2 2" xfId="34030"/>
    <cellStyle name="Note 5 2 2 5 2 2 2" xfId="49741"/>
    <cellStyle name="Note 5 2 2 5 2 3" xfId="25178"/>
    <cellStyle name="Note 5 2 2 5 2 3 2" xfId="41286"/>
    <cellStyle name="Note 5 2 2 5 2 4" xfId="16474"/>
    <cellStyle name="Note 5 2 2 5 3" xfId="5287"/>
    <cellStyle name="Note 5 2 2 5 3 2" xfId="31442"/>
    <cellStyle name="Note 5 2 2 5 3 2 2" xfId="47221"/>
    <cellStyle name="Note 5 2 2 5 3 3" xfId="23240"/>
    <cellStyle name="Note 5 2 2 5 3 3 2" xfId="39416"/>
    <cellStyle name="Note 5 2 2 5 3 4" xfId="12621"/>
    <cellStyle name="Note 5 2 2 5 4" xfId="26681"/>
    <cellStyle name="Note 5 2 2 5 4 2" xfId="42724"/>
    <cellStyle name="Note 5 2 2 5 5" xfId="19613"/>
    <cellStyle name="Note 5 2 2 5 5 2" xfId="36053"/>
    <cellStyle name="Note 5 2 2 5 6" xfId="17711"/>
    <cellStyle name="Note 5 2 2 6" xfId="5288"/>
    <cellStyle name="Note 5 2 2 6 2" xfId="30841"/>
    <cellStyle name="Note 5 2 2 6 2 2" xfId="46642"/>
    <cellStyle name="Note 5 2 2 6 3" xfId="22767"/>
    <cellStyle name="Note 5 2 2 6 3 2" xfId="38965"/>
    <cellStyle name="Note 5 2 2 6 4" xfId="16165"/>
    <cellStyle name="Note 5 2 2 7" xfId="26101"/>
    <cellStyle name="Note 5 2 2 7 2" xfId="42187"/>
    <cellStyle name="Note 5 2 2 8" xfId="19149"/>
    <cellStyle name="Note 5 2 2 8 2" xfId="35632"/>
    <cellStyle name="Note 5 2 2 9" xfId="13035"/>
    <cellStyle name="Note 5 2 3" xfId="5289"/>
    <cellStyle name="Note 5 2 3 10" xfId="11261"/>
    <cellStyle name="Note 5 2 3 2" xfId="5290"/>
    <cellStyle name="Note 5 2 3 2 2" xfId="5291"/>
    <cellStyle name="Note 5 2 3 2 2 2" xfId="32185"/>
    <cellStyle name="Note 5 2 3 2 2 2 2" xfId="47940"/>
    <cellStyle name="Note 5 2 3 2 2 3" xfId="23824"/>
    <cellStyle name="Note 5 2 3 2 2 3 2" xfId="39976"/>
    <cellStyle name="Note 5 2 3 2 2 4" xfId="15986"/>
    <cellStyle name="Note 5 2 3 2 2 5" xfId="17558"/>
    <cellStyle name="Note 5 2 3 2 3" xfId="5292"/>
    <cellStyle name="Note 5 2 3 2 3 2" xfId="33468"/>
    <cellStyle name="Note 5 2 3 2 3 2 2" xfId="49179"/>
    <cellStyle name="Note 5 2 3 2 3 3" xfId="24765"/>
    <cellStyle name="Note 5 2 3 2 3 3 2" xfId="40873"/>
    <cellStyle name="Note 5 2 3 2 3 4" xfId="17148"/>
    <cellStyle name="Note 5 2 3 2 3 5" xfId="17605"/>
    <cellStyle name="Note 5 2 3 2 4" xfId="5293"/>
    <cellStyle name="Note 5 2 3 2 4 2" xfId="29206"/>
    <cellStyle name="Note 5 2 3 2 4 2 2" xfId="45093"/>
    <cellStyle name="Note 5 2 3 2 4 3" xfId="21547"/>
    <cellStyle name="Note 5 2 3 2 4 3 2" xfId="37831"/>
    <cellStyle name="Note 5 2 3 2 4 4" xfId="13299"/>
    <cellStyle name="Note 5 2 3 2 4 5" xfId="11708"/>
    <cellStyle name="Note 5 2 3 2 5" xfId="27415"/>
    <cellStyle name="Note 5 2 3 2 5 2" xfId="43434"/>
    <cellStyle name="Note 5 2 3 2 6" xfId="20191"/>
    <cellStyle name="Note 5 2 3 2 6 2" xfId="36607"/>
    <cellStyle name="Note 5 2 3 2 7" xfId="11648"/>
    <cellStyle name="Note 5 2 3 2 8" xfId="16220"/>
    <cellStyle name="Note 5 2 3 3" xfId="5294"/>
    <cellStyle name="Note 5 2 3 3 2" xfId="5295"/>
    <cellStyle name="Note 5 2 3 3 2 2" xfId="31671"/>
    <cellStyle name="Note 5 2 3 3 2 2 2" xfId="47429"/>
    <cellStyle name="Note 5 2 3 3 2 3" xfId="23424"/>
    <cellStyle name="Note 5 2 3 3 2 3 2" xfId="39579"/>
    <cellStyle name="Note 5 2 3 3 2 4" xfId="17833"/>
    <cellStyle name="Note 5 2 3 3 3" xfId="5296"/>
    <cellStyle name="Note 5 2 3 3 3 2" xfId="34385"/>
    <cellStyle name="Note 5 2 3 3 3 2 2" xfId="50096"/>
    <cellStyle name="Note 5 2 3 3 3 3" xfId="25433"/>
    <cellStyle name="Note 5 2 3 3 3 3 2" xfId="41541"/>
    <cellStyle name="Note 5 2 3 3 3 4" xfId="34914"/>
    <cellStyle name="Note 5 2 3 3 4" xfId="5297"/>
    <cellStyle name="Note 5 2 3 3 4 2" xfId="28698"/>
    <cellStyle name="Note 5 2 3 3 4 2 2" xfId="44588"/>
    <cellStyle name="Note 5 2 3 3 4 3" xfId="21151"/>
    <cellStyle name="Note 5 2 3 3 4 3 2" xfId="37438"/>
    <cellStyle name="Note 5 2 3 3 4 4" xfId="18369"/>
    <cellStyle name="Note 5 2 3 3 5" xfId="26907"/>
    <cellStyle name="Note 5 2 3 3 5 2" xfId="42929"/>
    <cellStyle name="Note 5 2 3 3 6" xfId="19795"/>
    <cellStyle name="Note 5 2 3 3 6 2" xfId="36214"/>
    <cellStyle name="Note 5 2 3 3 7" xfId="17275"/>
    <cellStyle name="Note 5 2 3 4" xfId="5298"/>
    <cellStyle name="Note 5 2 3 4 2" xfId="5299"/>
    <cellStyle name="Note 5 2 3 4 2 2" xfId="32729"/>
    <cellStyle name="Note 5 2 3 4 2 2 2" xfId="48441"/>
    <cellStyle name="Note 5 2 3 4 2 3" xfId="24247"/>
    <cellStyle name="Note 5 2 3 4 2 3 2" xfId="40356"/>
    <cellStyle name="Note 5 2 3 4 2 4" xfId="14908"/>
    <cellStyle name="Note 5 2 3 4 3" xfId="5300"/>
    <cellStyle name="Note 5 2 3 4 3 2" xfId="29734"/>
    <cellStyle name="Note 5 2 3 4 3 2 2" xfId="45578"/>
    <cellStyle name="Note 5 2 3 4 3 3" xfId="21955"/>
    <cellStyle name="Note 5 2 3 4 3 3 2" xfId="38196"/>
    <cellStyle name="Note 5 2 3 4 3 4" xfId="14524"/>
    <cellStyle name="Note 5 2 3 4 4" xfId="27943"/>
    <cellStyle name="Note 5 2 3 4 4 2" xfId="43919"/>
    <cellStyle name="Note 5 2 3 4 5" xfId="20599"/>
    <cellStyle name="Note 5 2 3 4 5 2" xfId="36972"/>
    <cellStyle name="Note 5 2 3 4 6" xfId="15078"/>
    <cellStyle name="Note 5 2 3 5" xfId="5301"/>
    <cellStyle name="Note 5 2 3 5 2" xfId="5302"/>
    <cellStyle name="Note 5 2 3 5 2 2" xfId="33355"/>
    <cellStyle name="Note 5 2 3 5 2 2 2" xfId="49066"/>
    <cellStyle name="Note 5 2 3 5 2 3" xfId="24678"/>
    <cellStyle name="Note 5 2 3 5 2 3 2" xfId="40786"/>
    <cellStyle name="Note 5 2 3 5 2 4" xfId="12685"/>
    <cellStyle name="Note 5 2 3 5 3" xfId="5303"/>
    <cellStyle name="Note 5 2 3 5 3 2" xfId="30488"/>
    <cellStyle name="Note 5 2 3 5 3 2 2" xfId="46289"/>
    <cellStyle name="Note 5 2 3 5 3 3" xfId="22493"/>
    <cellStyle name="Note 5 2 3 5 3 3 2" xfId="38691"/>
    <cellStyle name="Note 5 2 3 5 3 4" xfId="9803"/>
    <cellStyle name="Note 5 2 3 5 4" xfId="5304"/>
    <cellStyle name="Note 5 2 3 5 4 2" xfId="30403"/>
    <cellStyle name="Note 5 2 3 5 4 2 2" xfId="46205"/>
    <cellStyle name="Note 5 2 3 5 4 3" xfId="22428"/>
    <cellStyle name="Note 5 2 3 5 4 3 2" xfId="38627"/>
    <cellStyle name="Note 5 2 3 5 4 4" xfId="13363"/>
    <cellStyle name="Note 5 2 3 5 5" xfId="28593"/>
    <cellStyle name="Note 5 2 3 5 5 2" xfId="44527"/>
    <cellStyle name="Note 5 2 3 5 6" xfId="21056"/>
    <cellStyle name="Note 5 2 3 5 6 2" xfId="37387"/>
    <cellStyle name="Note 5 2 3 5 7" xfId="12140"/>
    <cellStyle name="Note 5 2 3 6" xfId="5305"/>
    <cellStyle name="Note 5 2 3 6 2" xfId="5306"/>
    <cellStyle name="Note 5 2 3 6 2 2" xfId="34570"/>
    <cellStyle name="Note 5 2 3 6 2 2 2" xfId="50281"/>
    <cellStyle name="Note 5 2 3 6 2 3" xfId="25566"/>
    <cellStyle name="Note 5 2 3 6 2 3 2" xfId="41674"/>
    <cellStyle name="Note 5 2 3 6 2 4" xfId="18177"/>
    <cellStyle name="Note 5 2 3 6 2 5" xfId="35099"/>
    <cellStyle name="Note 5 2 3 6 3" xfId="5307"/>
    <cellStyle name="Note 5 2 3 6 3 2" xfId="31640"/>
    <cellStyle name="Note 5 2 3 6 3 2 2" xfId="47399"/>
    <cellStyle name="Note 5 2 3 6 3 3" xfId="23399"/>
    <cellStyle name="Note 5 2 3 6 3 3 2" xfId="39555"/>
    <cellStyle name="Note 5 2 3 6 3 4" xfId="15496"/>
    <cellStyle name="Note 5 2 3 6 3 5" xfId="15710"/>
    <cellStyle name="Note 5 2 3 6 4" xfId="26879"/>
    <cellStyle name="Note 5 2 3 6 4 2" xfId="42902"/>
    <cellStyle name="Note 5 2 3 6 5" xfId="19772"/>
    <cellStyle name="Note 5 2 3 6 5 2" xfId="36192"/>
    <cellStyle name="Note 5 2 3 6 6" xfId="11152"/>
    <cellStyle name="Note 5 2 3 6 7" xfId="16438"/>
    <cellStyle name="Note 5 2 3 7" xfId="5308"/>
    <cellStyle name="Note 5 2 3 7 2" xfId="31046"/>
    <cellStyle name="Note 5 2 3 7 2 2" xfId="46847"/>
    <cellStyle name="Note 5 2 3 7 3" xfId="22926"/>
    <cellStyle name="Note 5 2 3 7 3 2" xfId="39124"/>
    <cellStyle name="Note 5 2 3 7 4" xfId="17380"/>
    <cellStyle name="Note 5 2 3 8" xfId="26299"/>
    <cellStyle name="Note 5 2 3 8 2" xfId="42365"/>
    <cellStyle name="Note 5 2 3 9" xfId="19308"/>
    <cellStyle name="Note 5 2 3 9 2" xfId="35771"/>
    <cellStyle name="Note 5 2 4" xfId="5309"/>
    <cellStyle name="Note 5 2 4 2" xfId="5310"/>
    <cellStyle name="Note 5 2 4 2 2" xfId="31836"/>
    <cellStyle name="Note 5 2 4 2 2 2" xfId="47593"/>
    <cellStyle name="Note 5 2 4 2 3" xfId="23553"/>
    <cellStyle name="Note 5 2 4 2 3 2" xfId="39707"/>
    <cellStyle name="Note 5 2 4 2 4" xfId="11145"/>
    <cellStyle name="Note 5 2 4 3" xfId="5311"/>
    <cellStyle name="Note 5 2 4 3 2" xfId="34720"/>
    <cellStyle name="Note 5 2 4 3 2 2" xfId="50431"/>
    <cellStyle name="Note 5 2 4 3 3" xfId="25678"/>
    <cellStyle name="Note 5 2 4 3 3 2" xfId="41786"/>
    <cellStyle name="Note 5 2 4 3 4" xfId="35249"/>
    <cellStyle name="Note 5 2 4 4" xfId="5312"/>
    <cellStyle name="Note 5 2 4 4 2" xfId="28858"/>
    <cellStyle name="Note 5 2 4 4 2 2" xfId="44747"/>
    <cellStyle name="Note 5 2 4 4 3" xfId="21276"/>
    <cellStyle name="Note 5 2 4 4 3 2" xfId="37562"/>
    <cellStyle name="Note 5 2 4 4 4" xfId="11778"/>
    <cellStyle name="Note 5 2 4 5" xfId="27067"/>
    <cellStyle name="Note 5 2 4 5 2" xfId="43088"/>
    <cellStyle name="Note 5 2 4 6" xfId="19920"/>
    <cellStyle name="Note 5 2 4 6 2" xfId="36338"/>
    <cellStyle name="Note 5 2 4 7" xfId="14220"/>
    <cellStyle name="Note 5 2 5" xfId="5313"/>
    <cellStyle name="Note 5 2 5 2" xfId="5314"/>
    <cellStyle name="Note 5 2 5 2 2" xfId="32369"/>
    <cellStyle name="Note 5 2 5 2 2 2" xfId="48102"/>
    <cellStyle name="Note 5 2 5 2 3" xfId="23962"/>
    <cellStyle name="Note 5 2 5 2 3 2" xfId="40092"/>
    <cellStyle name="Note 5 2 5 2 4" xfId="10946"/>
    <cellStyle name="Note 5 2 5 3" xfId="5315"/>
    <cellStyle name="Note 5 2 5 3 2" xfId="29374"/>
    <cellStyle name="Note 5 2 5 3 2 2" xfId="45239"/>
    <cellStyle name="Note 5 2 5 3 3" xfId="21670"/>
    <cellStyle name="Note 5 2 5 3 3 2" xfId="37932"/>
    <cellStyle name="Note 5 2 5 3 4" xfId="16905"/>
    <cellStyle name="Note 5 2 5 4" xfId="27583"/>
    <cellStyle name="Note 5 2 5 4 2" xfId="43580"/>
    <cellStyle name="Note 5 2 5 5" xfId="20314"/>
    <cellStyle name="Note 5 2 5 5 2" xfId="36708"/>
    <cellStyle name="Note 5 2 5 6" xfId="12131"/>
    <cellStyle name="Note 5 2 6" xfId="5316"/>
    <cellStyle name="Note 5 2 6 2" xfId="5317"/>
    <cellStyle name="Note 5 2 6 2 2" xfId="33003"/>
    <cellStyle name="Note 5 2 6 2 2 2" xfId="48714"/>
    <cellStyle name="Note 5 2 6 2 3" xfId="24403"/>
    <cellStyle name="Note 5 2 6 2 3 2" xfId="40511"/>
    <cellStyle name="Note 5 2 6 2 4" xfId="13275"/>
    <cellStyle name="Note 5 2 6 3" xfId="5318"/>
    <cellStyle name="Note 5 2 6 3 2" xfId="34334"/>
    <cellStyle name="Note 5 2 6 3 2 2" xfId="50045"/>
    <cellStyle name="Note 5 2 6 3 3" xfId="25399"/>
    <cellStyle name="Note 5 2 6 3 3 2" xfId="41507"/>
    <cellStyle name="Note 5 2 6 3 4" xfId="34863"/>
    <cellStyle name="Note 5 2 6 4" xfId="5319"/>
    <cellStyle name="Note 5 2 6 4 2" xfId="30033"/>
    <cellStyle name="Note 5 2 6 4 2 2" xfId="45856"/>
    <cellStyle name="Note 5 2 6 4 3" xfId="22134"/>
    <cellStyle name="Note 5 2 6 4 3 2" xfId="38354"/>
    <cellStyle name="Note 5 2 6 4 4" xfId="18107"/>
    <cellStyle name="Note 5 2 6 5" xfId="28228"/>
    <cellStyle name="Note 5 2 6 5 2" xfId="44183"/>
    <cellStyle name="Note 5 2 6 6" xfId="20766"/>
    <cellStyle name="Note 5 2 6 6 2" xfId="37118"/>
    <cellStyle name="Note 5 2 6 7" xfId="15691"/>
    <cellStyle name="Note 5 2 7" xfId="5320"/>
    <cellStyle name="Note 5 2 7 2" xfId="5321"/>
    <cellStyle name="Note 5 2 7 2 2" xfId="33639"/>
    <cellStyle name="Note 5 2 7 2 2 2" xfId="49350"/>
    <cellStyle name="Note 5 2 7 2 3" xfId="24896"/>
    <cellStyle name="Note 5 2 7 2 3 2" xfId="41004"/>
    <cellStyle name="Note 5 2 7 2 4" xfId="18862"/>
    <cellStyle name="Note 5 2 7 3" xfId="5322"/>
    <cellStyle name="Note 5 2 7 3 2" xfId="31277"/>
    <cellStyle name="Note 5 2 7 3 2 2" xfId="47057"/>
    <cellStyle name="Note 5 2 7 3 3" xfId="23111"/>
    <cellStyle name="Note 5 2 7 3 3 2" xfId="39288"/>
    <cellStyle name="Note 5 2 7 3 4" xfId="15016"/>
    <cellStyle name="Note 5 2 7 4" xfId="26516"/>
    <cellStyle name="Note 5 2 7 4 2" xfId="42560"/>
    <cellStyle name="Note 5 2 7 5" xfId="19484"/>
    <cellStyle name="Note 5 2 7 5 2" xfId="35925"/>
    <cellStyle name="Note 5 2 7 6" xfId="14080"/>
    <cellStyle name="Note 5 2 8" xfId="5323"/>
    <cellStyle name="Note 5 2 8 2" xfId="30676"/>
    <cellStyle name="Note 5 2 8 2 2" xfId="46477"/>
    <cellStyle name="Note 5 2 8 3" xfId="22638"/>
    <cellStyle name="Note 5 2 8 3 2" xfId="38836"/>
    <cellStyle name="Note 5 2 8 4" xfId="10695"/>
    <cellStyle name="Note 5 2 9" xfId="25936"/>
    <cellStyle name="Note 5 2 9 2" xfId="42023"/>
    <cellStyle name="Note 5 3" xfId="5324"/>
    <cellStyle name="Note 5 3 2" xfId="5325"/>
    <cellStyle name="Note 5 3 2 2" xfId="5326"/>
    <cellStyle name="Note 5 3 2 2 2" xfId="31923"/>
    <cellStyle name="Note 5 3 2 2 2 2" xfId="47680"/>
    <cellStyle name="Note 5 3 2 2 3" xfId="23621"/>
    <cellStyle name="Note 5 3 2 2 3 2" xfId="39775"/>
    <cellStyle name="Note 5 3 2 2 4" xfId="18043"/>
    <cellStyle name="Note 5 3 2 3" xfId="5327"/>
    <cellStyle name="Note 5 3 2 3 2" xfId="33420"/>
    <cellStyle name="Note 5 3 2 3 2 2" xfId="49131"/>
    <cellStyle name="Note 5 3 2 3 3" xfId="24726"/>
    <cellStyle name="Note 5 3 2 3 3 2" xfId="40834"/>
    <cellStyle name="Note 5 3 2 3 4" xfId="11365"/>
    <cellStyle name="Note 5 3 2 4" xfId="5328"/>
    <cellStyle name="Note 5 3 2 4 2" xfId="28945"/>
    <cellStyle name="Note 5 3 2 4 2 2" xfId="44834"/>
    <cellStyle name="Note 5 3 2 4 3" xfId="21344"/>
    <cellStyle name="Note 5 3 2 4 3 2" xfId="37630"/>
    <cellStyle name="Note 5 3 2 4 4" xfId="13819"/>
    <cellStyle name="Note 5 3 2 5" xfId="27154"/>
    <cellStyle name="Note 5 3 2 5 2" xfId="43175"/>
    <cellStyle name="Note 5 3 2 6" xfId="19988"/>
    <cellStyle name="Note 5 3 2 6 2" xfId="36406"/>
    <cellStyle name="Note 5 3 2 7" xfId="16518"/>
    <cellStyle name="Note 5 3 3" xfId="5329"/>
    <cellStyle name="Note 5 3 3 2" xfId="5330"/>
    <cellStyle name="Note 5 3 3 2 2" xfId="32454"/>
    <cellStyle name="Note 5 3 3 2 2 2" xfId="48186"/>
    <cellStyle name="Note 5 3 3 2 3" xfId="24028"/>
    <cellStyle name="Note 5 3 3 2 3 2" xfId="40157"/>
    <cellStyle name="Note 5 3 3 2 4" xfId="12564"/>
    <cellStyle name="Note 5 3 3 3" xfId="5331"/>
    <cellStyle name="Note 5 3 3 3 2" xfId="29459"/>
    <cellStyle name="Note 5 3 3 3 2 2" xfId="45323"/>
    <cellStyle name="Note 5 3 3 3 3" xfId="21736"/>
    <cellStyle name="Note 5 3 3 3 3 2" xfId="37997"/>
    <cellStyle name="Note 5 3 3 3 4" xfId="12897"/>
    <cellStyle name="Note 5 3 3 4" xfId="27668"/>
    <cellStyle name="Note 5 3 3 4 2" xfId="43664"/>
    <cellStyle name="Note 5 3 3 5" xfId="20380"/>
    <cellStyle name="Note 5 3 3 5 2" xfId="36773"/>
    <cellStyle name="Note 5 3 3 6" xfId="10713"/>
    <cellStyle name="Note 5 3 4" xfId="5332"/>
    <cellStyle name="Note 5 3 4 2" xfId="5333"/>
    <cellStyle name="Note 5 3 4 2 2" xfId="33091"/>
    <cellStyle name="Note 5 3 4 2 2 2" xfId="48802"/>
    <cellStyle name="Note 5 3 4 2 3" xfId="24471"/>
    <cellStyle name="Note 5 3 4 2 3 2" xfId="40579"/>
    <cellStyle name="Note 5 3 4 2 4" xfId="17447"/>
    <cellStyle name="Note 5 3 4 3" xfId="5334"/>
    <cellStyle name="Note 5 3 4 3 2" xfId="33570"/>
    <cellStyle name="Note 5 3 4 3 2 2" xfId="49281"/>
    <cellStyle name="Note 5 3 4 3 3" xfId="24840"/>
    <cellStyle name="Note 5 3 4 3 3 2" xfId="40948"/>
    <cellStyle name="Note 5 3 4 3 4" xfId="16385"/>
    <cellStyle name="Note 5 3 4 4" xfId="5335"/>
    <cellStyle name="Note 5 3 4 4 2" xfId="30121"/>
    <cellStyle name="Note 5 3 4 4 2 2" xfId="45943"/>
    <cellStyle name="Note 5 3 4 4 3" xfId="22203"/>
    <cellStyle name="Note 5 3 4 4 3 2" xfId="38422"/>
    <cellStyle name="Note 5 3 4 4 4" xfId="17073"/>
    <cellStyle name="Note 5 3 4 5" xfId="28316"/>
    <cellStyle name="Note 5 3 4 5 2" xfId="44270"/>
    <cellStyle name="Note 5 3 4 6" xfId="20835"/>
    <cellStyle name="Note 5 3 4 6 2" xfId="37186"/>
    <cellStyle name="Note 5 3 4 7" xfId="12039"/>
    <cellStyle name="Note 5 3 5" xfId="5336"/>
    <cellStyle name="Note 5 3 5 2" xfId="5337"/>
    <cellStyle name="Note 5 3 5 2 2" xfId="34525"/>
    <cellStyle name="Note 5 3 5 2 2 2" xfId="50236"/>
    <cellStyle name="Note 5 3 5 2 3" xfId="25532"/>
    <cellStyle name="Note 5 3 5 2 3 2" xfId="41640"/>
    <cellStyle name="Note 5 3 5 2 4" xfId="35054"/>
    <cellStyle name="Note 5 3 5 3" xfId="5338"/>
    <cellStyle name="Note 5 3 5 3 2" xfId="31365"/>
    <cellStyle name="Note 5 3 5 3 2 2" xfId="47144"/>
    <cellStyle name="Note 5 3 5 3 3" xfId="23180"/>
    <cellStyle name="Note 5 3 5 3 3 2" xfId="39356"/>
    <cellStyle name="Note 5 3 5 3 4" xfId="14644"/>
    <cellStyle name="Note 5 3 5 4" xfId="26604"/>
    <cellStyle name="Note 5 3 5 4 2" xfId="42647"/>
    <cellStyle name="Note 5 3 5 5" xfId="19553"/>
    <cellStyle name="Note 5 3 5 5 2" xfId="35993"/>
    <cellStyle name="Note 5 3 5 6" xfId="11521"/>
    <cellStyle name="Note 5 3 6" xfId="5339"/>
    <cellStyle name="Note 5 3 6 2" xfId="30764"/>
    <cellStyle name="Note 5 3 6 2 2" xfId="46565"/>
    <cellStyle name="Note 5 3 6 3" xfId="22707"/>
    <cellStyle name="Note 5 3 6 3 2" xfId="38905"/>
    <cellStyle name="Note 5 3 6 4" xfId="14029"/>
    <cellStyle name="Note 5 3 7" xfId="26024"/>
    <cellStyle name="Note 5 3 7 2" xfId="42110"/>
    <cellStyle name="Note 5 3 8" xfId="19089"/>
    <cellStyle name="Note 5 3 8 2" xfId="35572"/>
    <cellStyle name="Note 5 3 9" xfId="17299"/>
    <cellStyle name="Note 5 4" xfId="5340"/>
    <cellStyle name="Note 5 4 10" xfId="12063"/>
    <cellStyle name="Note 5 4 2" xfId="5341"/>
    <cellStyle name="Note 5 4 2 2" xfId="5342"/>
    <cellStyle name="Note 5 4 2 2 2" xfId="32107"/>
    <cellStyle name="Note 5 4 2 2 2 2" xfId="47863"/>
    <cellStyle name="Note 5 4 2 2 3" xfId="23763"/>
    <cellStyle name="Note 5 4 2 2 3 2" xfId="39916"/>
    <cellStyle name="Note 5 4 2 2 4" xfId="15913"/>
    <cellStyle name="Note 5 4 2 2 5" xfId="12575"/>
    <cellStyle name="Note 5 4 2 3" xfId="5343"/>
    <cellStyle name="Note 5 4 2 3 2" xfId="33916"/>
    <cellStyle name="Note 5 4 2 3 2 2" xfId="49627"/>
    <cellStyle name="Note 5 4 2 3 3" xfId="25092"/>
    <cellStyle name="Note 5 4 2 3 3 2" xfId="41200"/>
    <cellStyle name="Note 5 4 2 3 4" xfId="17560"/>
    <cellStyle name="Note 5 4 2 3 5" xfId="17653"/>
    <cellStyle name="Note 5 4 2 4" xfId="5344"/>
    <cellStyle name="Note 5 4 2 4 2" xfId="29128"/>
    <cellStyle name="Note 5 4 2 4 2 2" xfId="45016"/>
    <cellStyle name="Note 5 4 2 4 3" xfId="21486"/>
    <cellStyle name="Note 5 4 2 4 3 2" xfId="37771"/>
    <cellStyle name="Note 5 4 2 4 4" xfId="13227"/>
    <cellStyle name="Note 5 4 2 4 5" xfId="13785"/>
    <cellStyle name="Note 5 4 2 5" xfId="27337"/>
    <cellStyle name="Note 5 4 2 5 2" xfId="43357"/>
    <cellStyle name="Note 5 4 2 6" xfId="20130"/>
    <cellStyle name="Note 5 4 2 6 2" xfId="36547"/>
    <cellStyle name="Note 5 4 2 7" xfId="11574"/>
    <cellStyle name="Note 5 4 2 8" xfId="12207"/>
    <cellStyle name="Note 5 4 3" xfId="5345"/>
    <cellStyle name="Note 5 4 3 2" xfId="5346"/>
    <cellStyle name="Note 5 4 3 2 2" xfId="32208"/>
    <cellStyle name="Note 5 4 3 2 2 2" xfId="47962"/>
    <cellStyle name="Note 5 4 3 2 3" xfId="23843"/>
    <cellStyle name="Note 5 4 3 2 3 2" xfId="39994"/>
    <cellStyle name="Note 5 4 3 2 4" xfId="10021"/>
    <cellStyle name="Note 5 4 3 3" xfId="5347"/>
    <cellStyle name="Note 5 4 3 3 2" xfId="33972"/>
    <cellStyle name="Note 5 4 3 3 2 2" xfId="49683"/>
    <cellStyle name="Note 5 4 3 3 3" xfId="25134"/>
    <cellStyle name="Note 5 4 3 3 3 2" xfId="41242"/>
    <cellStyle name="Note 5 4 3 3 4" xfId="13088"/>
    <cellStyle name="Note 5 4 3 4" xfId="5348"/>
    <cellStyle name="Note 5 4 3 4 2" xfId="29227"/>
    <cellStyle name="Note 5 4 3 4 2 2" xfId="45113"/>
    <cellStyle name="Note 5 4 3 4 3" xfId="21564"/>
    <cellStyle name="Note 5 4 3 4 3 2" xfId="37847"/>
    <cellStyle name="Note 5 4 3 4 4" xfId="17075"/>
    <cellStyle name="Note 5 4 3 5" xfId="27436"/>
    <cellStyle name="Note 5 4 3 5 2" xfId="43454"/>
    <cellStyle name="Note 5 4 3 6" xfId="20208"/>
    <cellStyle name="Note 5 4 3 6 2" xfId="36623"/>
    <cellStyle name="Note 5 4 3 7" xfId="14876"/>
    <cellStyle name="Note 5 4 4" xfId="5349"/>
    <cellStyle name="Note 5 4 4 2" xfId="5350"/>
    <cellStyle name="Note 5 4 4 2 2" xfId="32652"/>
    <cellStyle name="Note 5 4 4 2 2 2" xfId="48364"/>
    <cellStyle name="Note 5 4 4 2 3" xfId="24187"/>
    <cellStyle name="Note 5 4 4 2 3 2" xfId="40296"/>
    <cellStyle name="Note 5 4 4 2 4" xfId="12081"/>
    <cellStyle name="Note 5 4 4 3" xfId="5351"/>
    <cellStyle name="Note 5 4 4 3 2" xfId="29657"/>
    <cellStyle name="Note 5 4 4 3 2 2" xfId="45501"/>
    <cellStyle name="Note 5 4 4 3 3" xfId="21895"/>
    <cellStyle name="Note 5 4 4 3 3 2" xfId="38136"/>
    <cellStyle name="Note 5 4 4 3 4" xfId="14309"/>
    <cellStyle name="Note 5 4 4 4" xfId="27866"/>
    <cellStyle name="Note 5 4 4 4 2" xfId="43842"/>
    <cellStyle name="Note 5 4 4 5" xfId="20539"/>
    <cellStyle name="Note 5 4 4 5 2" xfId="36912"/>
    <cellStyle name="Note 5 4 4 6" xfId="14657"/>
    <cellStyle name="Note 5 4 5" xfId="5352"/>
    <cellStyle name="Note 5 4 5 2" xfId="5353"/>
    <cellStyle name="Note 5 4 5 2 2" xfId="33278"/>
    <cellStyle name="Note 5 4 5 2 2 2" xfId="48989"/>
    <cellStyle name="Note 5 4 5 2 3" xfId="24618"/>
    <cellStyle name="Note 5 4 5 2 3 2" xfId="40726"/>
    <cellStyle name="Note 5 4 5 2 4" xfId="16249"/>
    <cellStyle name="Note 5 4 5 3" xfId="5354"/>
    <cellStyle name="Note 5 4 5 3 2" xfId="33474"/>
    <cellStyle name="Note 5 4 5 3 2 2" xfId="49185"/>
    <cellStyle name="Note 5 4 5 3 3" xfId="24769"/>
    <cellStyle name="Note 5 4 5 3 3 2" xfId="40877"/>
    <cellStyle name="Note 5 4 5 3 4" xfId="17112"/>
    <cellStyle name="Note 5 4 5 4" xfId="5355"/>
    <cellStyle name="Note 5 4 5 4 2" xfId="30326"/>
    <cellStyle name="Note 5 4 5 4 2 2" xfId="46128"/>
    <cellStyle name="Note 5 4 5 4 3" xfId="22368"/>
    <cellStyle name="Note 5 4 5 4 3 2" xfId="38567"/>
    <cellStyle name="Note 5 4 5 4 4" xfId="10388"/>
    <cellStyle name="Note 5 4 5 5" xfId="28516"/>
    <cellStyle name="Note 5 4 5 5 2" xfId="44450"/>
    <cellStyle name="Note 5 4 5 6" xfId="20996"/>
    <cellStyle name="Note 5 4 5 6 2" xfId="37327"/>
    <cellStyle name="Note 5 4 5 7" xfId="13406"/>
    <cellStyle name="Note 5 4 6" xfId="5356"/>
    <cellStyle name="Note 5 4 6 2" xfId="5357"/>
    <cellStyle name="Note 5 4 6 2 2" xfId="34125"/>
    <cellStyle name="Note 5 4 6 2 2 2" xfId="49836"/>
    <cellStyle name="Note 5 4 6 2 3" xfId="25252"/>
    <cellStyle name="Note 5 4 6 2 3 2" xfId="41360"/>
    <cellStyle name="Note 5 4 6 2 4" xfId="17755"/>
    <cellStyle name="Note 5 4 6 2 5" xfId="10307"/>
    <cellStyle name="Note 5 4 6 3" xfId="5358"/>
    <cellStyle name="Note 5 4 6 3 2" xfId="31563"/>
    <cellStyle name="Note 5 4 6 3 2 2" xfId="47322"/>
    <cellStyle name="Note 5 4 6 3 3" xfId="23339"/>
    <cellStyle name="Note 5 4 6 3 3 2" xfId="39495"/>
    <cellStyle name="Note 5 4 6 3 4" xfId="15423"/>
    <cellStyle name="Note 5 4 6 3 5" xfId="12956"/>
    <cellStyle name="Note 5 4 6 4" xfId="26802"/>
    <cellStyle name="Note 5 4 6 4 2" xfId="42825"/>
    <cellStyle name="Note 5 4 6 5" xfId="19712"/>
    <cellStyle name="Note 5 4 6 5 2" xfId="36132"/>
    <cellStyle name="Note 5 4 6 6" xfId="11070"/>
    <cellStyle name="Note 5 4 6 7" xfId="14155"/>
    <cellStyle name="Note 5 4 7" xfId="5359"/>
    <cellStyle name="Note 5 4 7 2" xfId="30967"/>
    <cellStyle name="Note 5 4 7 2 2" xfId="46768"/>
    <cellStyle name="Note 5 4 7 3" xfId="22864"/>
    <cellStyle name="Note 5 4 7 3 2" xfId="39062"/>
    <cellStyle name="Note 5 4 7 4" xfId="16826"/>
    <cellStyle name="Note 5 4 8" xfId="26222"/>
    <cellStyle name="Note 5 4 8 2" xfId="42288"/>
    <cellStyle name="Note 5 4 9" xfId="19248"/>
    <cellStyle name="Note 5 4 9 2" xfId="35711"/>
    <cellStyle name="Note 5 5" xfId="5360"/>
    <cellStyle name="Note 5 5 2" xfId="5361"/>
    <cellStyle name="Note 5 5 2 2" xfId="31758"/>
    <cellStyle name="Note 5 5 2 2 2" xfId="47515"/>
    <cellStyle name="Note 5 5 2 3" xfId="23492"/>
    <cellStyle name="Note 5 5 2 3 2" xfId="39646"/>
    <cellStyle name="Note 5 5 2 4" xfId="17098"/>
    <cellStyle name="Note 5 5 3" xfId="5362"/>
    <cellStyle name="Note 5 5 3 2" xfId="33197"/>
    <cellStyle name="Note 5 5 3 2 2" xfId="48908"/>
    <cellStyle name="Note 5 5 3 3" xfId="24555"/>
    <cellStyle name="Note 5 5 3 3 2" xfId="40663"/>
    <cellStyle name="Note 5 5 3 4" xfId="11468"/>
    <cellStyle name="Note 5 5 4" xfId="5363"/>
    <cellStyle name="Note 5 5 4 2" xfId="28780"/>
    <cellStyle name="Note 5 5 4 2 2" xfId="44669"/>
    <cellStyle name="Note 5 5 4 3" xfId="21215"/>
    <cellStyle name="Note 5 5 4 3 2" xfId="37501"/>
    <cellStyle name="Note 5 5 4 4" xfId="17732"/>
    <cellStyle name="Note 5 5 5" xfId="26989"/>
    <cellStyle name="Note 5 5 5 2" xfId="43010"/>
    <cellStyle name="Note 5 5 6" xfId="19859"/>
    <cellStyle name="Note 5 5 6 2" xfId="36277"/>
    <cellStyle name="Note 5 5 7" xfId="9857"/>
    <cellStyle name="Note 5 6" xfId="5364"/>
    <cellStyle name="Note 5 6 2" xfId="5365"/>
    <cellStyle name="Note 5 6 2 2" xfId="32325"/>
    <cellStyle name="Note 5 6 2 2 2" xfId="48058"/>
    <cellStyle name="Note 5 6 2 3" xfId="23935"/>
    <cellStyle name="Note 5 6 2 3 2" xfId="40065"/>
    <cellStyle name="Note 5 6 2 4" xfId="10920"/>
    <cellStyle name="Note 5 6 3" xfId="5366"/>
    <cellStyle name="Note 5 6 3 2" xfId="29330"/>
    <cellStyle name="Note 5 6 3 2 2" xfId="45195"/>
    <cellStyle name="Note 5 6 3 3" xfId="21643"/>
    <cellStyle name="Note 5 6 3 3 2" xfId="37905"/>
    <cellStyle name="Note 5 6 3 4" xfId="12741"/>
    <cellStyle name="Note 5 6 4" xfId="27539"/>
    <cellStyle name="Note 5 6 4 2" xfId="43536"/>
    <cellStyle name="Note 5 6 5" xfId="20287"/>
    <cellStyle name="Note 5 6 5 2" xfId="36681"/>
    <cellStyle name="Note 5 6 6" xfId="16773"/>
    <cellStyle name="Note 5 7" xfId="5367"/>
    <cellStyle name="Note 5 7 2" xfId="5368"/>
    <cellStyle name="Note 5 7 2 2" xfId="32926"/>
    <cellStyle name="Note 5 7 2 2 2" xfId="48637"/>
    <cellStyle name="Note 5 7 2 3" xfId="24343"/>
    <cellStyle name="Note 5 7 2 3 2" xfId="40451"/>
    <cellStyle name="Note 5 7 2 4" xfId="12549"/>
    <cellStyle name="Note 5 7 3" xfId="5369"/>
    <cellStyle name="Note 5 7 3 2" xfId="34410"/>
    <cellStyle name="Note 5 7 3 2 2" xfId="50121"/>
    <cellStyle name="Note 5 7 3 3" xfId="25454"/>
    <cellStyle name="Note 5 7 3 3 2" xfId="41562"/>
    <cellStyle name="Note 5 7 3 4" xfId="34939"/>
    <cellStyle name="Note 5 7 4" xfId="5370"/>
    <cellStyle name="Note 5 7 4 2" xfId="29956"/>
    <cellStyle name="Note 5 7 4 2 2" xfId="45779"/>
    <cellStyle name="Note 5 7 4 3" xfId="22074"/>
    <cellStyle name="Note 5 7 4 3 2" xfId="38294"/>
    <cellStyle name="Note 5 7 4 4" xfId="17862"/>
    <cellStyle name="Note 5 7 5" xfId="28151"/>
    <cellStyle name="Note 5 7 5 2" xfId="44106"/>
    <cellStyle name="Note 5 7 6" xfId="20706"/>
    <cellStyle name="Note 5 7 6 2" xfId="37058"/>
    <cellStyle name="Note 5 7 7" xfId="16515"/>
    <cellStyle name="Note 5 8" xfId="5371"/>
    <cellStyle name="Note 5 8 2" xfId="5372"/>
    <cellStyle name="Note 5 8 2 2" xfId="34521"/>
    <cellStyle name="Note 5 8 2 2 2" xfId="50232"/>
    <cellStyle name="Note 5 8 2 3" xfId="25530"/>
    <cellStyle name="Note 5 8 2 3 2" xfId="41638"/>
    <cellStyle name="Note 5 8 2 4" xfId="35050"/>
    <cellStyle name="Note 5 8 3" xfId="5373"/>
    <cellStyle name="Note 5 8 3 2" xfId="31200"/>
    <cellStyle name="Note 5 8 3 2 2" xfId="46980"/>
    <cellStyle name="Note 5 8 3 3" xfId="23051"/>
    <cellStyle name="Note 5 8 3 3 2" xfId="39228"/>
    <cellStyle name="Note 5 8 3 4" xfId="17900"/>
    <cellStyle name="Note 5 8 4" xfId="26439"/>
    <cellStyle name="Note 5 8 4 2" xfId="42483"/>
    <cellStyle name="Note 5 8 5" xfId="19424"/>
    <cellStyle name="Note 5 8 5 2" xfId="35865"/>
    <cellStyle name="Note 5 8 6" xfId="14585"/>
    <cellStyle name="Note 5 9" xfId="5374"/>
    <cellStyle name="Note 5 9 2" xfId="30598"/>
    <cellStyle name="Note 5 9 2 2" xfId="46399"/>
    <cellStyle name="Note 5 9 3" xfId="22577"/>
    <cellStyle name="Note 5 9 3 2" xfId="38775"/>
    <cellStyle name="Note 5 9 4" xfId="16716"/>
    <cellStyle name="Note 6" xfId="5375"/>
    <cellStyle name="Note 6 2" xfId="5376"/>
    <cellStyle name="Note 6 2 2" xfId="5377"/>
    <cellStyle name="Note 6 2 2 2" xfId="31664"/>
    <cellStyle name="Note 6 2 2 2 2" xfId="47422"/>
    <cellStyle name="Note 6 2 2 3" xfId="23420"/>
    <cellStyle name="Note 6 2 2 3 2" xfId="39575"/>
    <cellStyle name="Note 6 2 2 4" xfId="13264"/>
    <cellStyle name="Note 6 2 3" xfId="5378"/>
    <cellStyle name="Note 6 2 3 2" xfId="29842"/>
    <cellStyle name="Note 6 2 3 2 2" xfId="45683"/>
    <cellStyle name="Note 6 2 3 3" xfId="21982"/>
    <cellStyle name="Note 6 2 3 3 2" xfId="38220"/>
    <cellStyle name="Note 6 2 3 4" xfId="18289"/>
    <cellStyle name="Note 6 2 4" xfId="5379"/>
    <cellStyle name="Note 6 2 4 2" xfId="28692"/>
    <cellStyle name="Note 6 2 4 2 2" xfId="44582"/>
    <cellStyle name="Note 6 2 4 3" xfId="21147"/>
    <cellStyle name="Note 6 2 4 3 2" xfId="37434"/>
    <cellStyle name="Note 6 2 4 4" xfId="12923"/>
    <cellStyle name="Note 6 2 5" xfId="26901"/>
    <cellStyle name="Note 6 2 5 2" xfId="42923"/>
    <cellStyle name="Note 6 2 6" xfId="19791"/>
    <cellStyle name="Note 6 2 6 2" xfId="36210"/>
    <cellStyle name="Note 6 2 7" xfId="13955"/>
    <cellStyle name="Note 6 3" xfId="5380"/>
    <cellStyle name="Note 6 3 2" xfId="5381"/>
    <cellStyle name="Note 6 3 2 2" xfId="32261"/>
    <cellStyle name="Note 6 3 2 2 2" xfId="48011"/>
    <cellStyle name="Note 6 3 2 3" xfId="23889"/>
    <cellStyle name="Note 6 3 2 3 2" xfId="40036"/>
    <cellStyle name="Note 6 3 2 4" xfId="17504"/>
    <cellStyle name="Note 6 3 3" xfId="5382"/>
    <cellStyle name="Note 6 3 3 2" xfId="29266"/>
    <cellStyle name="Note 6 3 3 2 2" xfId="45148"/>
    <cellStyle name="Note 6 3 3 3" xfId="21597"/>
    <cellStyle name="Note 6 3 3 3 2" xfId="37876"/>
    <cellStyle name="Note 6 3 3 4" xfId="9805"/>
    <cellStyle name="Note 6 3 4" xfId="27475"/>
    <cellStyle name="Note 6 3 4 2" xfId="43489"/>
    <cellStyle name="Note 6 3 5" xfId="20241"/>
    <cellStyle name="Note 6 3 5 2" xfId="36652"/>
    <cellStyle name="Note 6 3 6" xfId="17078"/>
    <cellStyle name="Note 6 4" xfId="5383"/>
    <cellStyle name="Note 6 4 2" xfId="5384"/>
    <cellStyle name="Note 6 4 2 2" xfId="32833"/>
    <cellStyle name="Note 6 4 2 2 2" xfId="48544"/>
    <cellStyle name="Note 6 4 2 3" xfId="24270"/>
    <cellStyle name="Note 6 4 2 3 2" xfId="40378"/>
    <cellStyle name="Note 6 4 2 4" xfId="14722"/>
    <cellStyle name="Note 6 4 3" xfId="5385"/>
    <cellStyle name="Note 6 4 3 2" xfId="34467"/>
    <cellStyle name="Note 6 4 3 2 2" xfId="50178"/>
    <cellStyle name="Note 6 4 3 3" xfId="25493"/>
    <cellStyle name="Note 6 4 3 3 2" xfId="41601"/>
    <cellStyle name="Note 6 4 3 4" xfId="34996"/>
    <cellStyle name="Note 6 4 4" xfId="5386"/>
    <cellStyle name="Note 6 4 4 2" xfId="29847"/>
    <cellStyle name="Note 6 4 4 2 2" xfId="45688"/>
    <cellStyle name="Note 6 4 4 3" xfId="21987"/>
    <cellStyle name="Note 6 4 4 3 2" xfId="38225"/>
    <cellStyle name="Note 6 4 4 4" xfId="11787"/>
    <cellStyle name="Note 6 4 5" xfId="28049"/>
    <cellStyle name="Note 6 4 5 2" xfId="44022"/>
    <cellStyle name="Note 6 4 6" xfId="20624"/>
    <cellStyle name="Note 6 4 6 2" xfId="36994"/>
    <cellStyle name="Note 6 4 7" xfId="11470"/>
    <cellStyle name="Note 6 5" xfId="5387"/>
    <cellStyle name="Note 6 5 2" xfId="5388"/>
    <cellStyle name="Note 6 5 2 2" xfId="34469"/>
    <cellStyle name="Note 6 5 2 2 2" xfId="50180"/>
    <cellStyle name="Note 6 5 2 3" xfId="25495"/>
    <cellStyle name="Note 6 5 2 3 2" xfId="41603"/>
    <cellStyle name="Note 6 5 2 4" xfId="34998"/>
    <cellStyle name="Note 6 5 3" xfId="5389"/>
    <cellStyle name="Note 6 5 3 2" xfId="31092"/>
    <cellStyle name="Note 6 5 3 2 2" xfId="46888"/>
    <cellStyle name="Note 6 5 3 3" xfId="22965"/>
    <cellStyle name="Note 6 5 3 3 2" xfId="39158"/>
    <cellStyle name="Note 6 5 3 4" xfId="11560"/>
    <cellStyle name="Note 6 5 4" xfId="26345"/>
    <cellStyle name="Note 6 5 4 2" xfId="42405"/>
    <cellStyle name="Note 6 5 5" xfId="19348"/>
    <cellStyle name="Note 6 5 5 2" xfId="35805"/>
    <cellStyle name="Note 6 5 6" xfId="17519"/>
    <cellStyle name="Note 6 6" xfId="5390"/>
    <cellStyle name="Note 6 6 2" xfId="30446"/>
    <cellStyle name="Note 6 6 2 2" xfId="46247"/>
    <cellStyle name="Note 6 6 3" xfId="22461"/>
    <cellStyle name="Note 6 6 3 2" xfId="38659"/>
    <cellStyle name="Note 6 6 4" xfId="13613"/>
    <cellStyle name="Note 6 7" xfId="25764"/>
    <cellStyle name="Note 6 7 2" xfId="41868"/>
    <cellStyle name="Note 6 8" xfId="18883"/>
    <cellStyle name="Note 6 8 2" xfId="35384"/>
    <cellStyle name="Note 6 9" xfId="13673"/>
    <cellStyle name="Note 7" xfId="5391"/>
    <cellStyle name="Note 7 10" xfId="16449"/>
    <cellStyle name="Note 7 2" xfId="5392"/>
    <cellStyle name="Note 7 2 2" xfId="5393"/>
    <cellStyle name="Note 7 2 2 2" xfId="31841"/>
    <cellStyle name="Note 7 2 2 2 2" xfId="47598"/>
    <cellStyle name="Note 7 2 2 3" xfId="23558"/>
    <cellStyle name="Note 7 2 2 3 2" xfId="39712"/>
    <cellStyle name="Note 7 2 2 4" xfId="15677"/>
    <cellStyle name="Note 7 2 2 5" xfId="18203"/>
    <cellStyle name="Note 7 2 3" xfId="5394"/>
    <cellStyle name="Note 7 2 3 2" xfId="34531"/>
    <cellStyle name="Note 7 2 3 2 2" xfId="50242"/>
    <cellStyle name="Note 7 2 3 3" xfId="25537"/>
    <cellStyle name="Note 7 2 3 3 2" xfId="41645"/>
    <cellStyle name="Note 7 2 3 4" xfId="18141"/>
    <cellStyle name="Note 7 2 3 5" xfId="35060"/>
    <cellStyle name="Note 7 2 4" xfId="5395"/>
    <cellStyle name="Note 7 2 4 2" xfId="28863"/>
    <cellStyle name="Note 7 2 4 2 2" xfId="44752"/>
    <cellStyle name="Note 7 2 4 3" xfId="21281"/>
    <cellStyle name="Note 7 2 4 3 2" xfId="37567"/>
    <cellStyle name="Note 7 2 4 4" xfId="12987"/>
    <cellStyle name="Note 7 2 4 5" xfId="14855"/>
    <cellStyle name="Note 7 2 5" xfId="27072"/>
    <cellStyle name="Note 7 2 5 2" xfId="43093"/>
    <cellStyle name="Note 7 2 6" xfId="19925"/>
    <cellStyle name="Note 7 2 6 2" xfId="36343"/>
    <cellStyle name="Note 7 2 7" xfId="11339"/>
    <cellStyle name="Note 7 2 8" xfId="16306"/>
    <cellStyle name="Note 7 3" xfId="5396"/>
    <cellStyle name="Note 7 3 2" xfId="5397"/>
    <cellStyle name="Note 7 3 2 2" xfId="31660"/>
    <cellStyle name="Note 7 3 2 2 2" xfId="47418"/>
    <cellStyle name="Note 7 3 2 3" xfId="23416"/>
    <cellStyle name="Note 7 3 2 3 2" xfId="39571"/>
    <cellStyle name="Note 7 3 2 4" xfId="12707"/>
    <cellStyle name="Note 7 3 3" xfId="5398"/>
    <cellStyle name="Note 7 3 3 2" xfId="33766"/>
    <cellStyle name="Note 7 3 3 2 2" xfId="49477"/>
    <cellStyle name="Note 7 3 3 3" xfId="24982"/>
    <cellStyle name="Note 7 3 3 3 2" xfId="41090"/>
    <cellStyle name="Note 7 3 3 4" xfId="15129"/>
    <cellStyle name="Note 7 3 4" xfId="5399"/>
    <cellStyle name="Note 7 3 4 2" xfId="28689"/>
    <cellStyle name="Note 7 3 4 2 2" xfId="44579"/>
    <cellStyle name="Note 7 3 4 3" xfId="21144"/>
    <cellStyle name="Note 7 3 4 3 2" xfId="37431"/>
    <cellStyle name="Note 7 3 4 4" xfId="17499"/>
    <cellStyle name="Note 7 3 5" xfId="26898"/>
    <cellStyle name="Note 7 3 5 2" xfId="42920"/>
    <cellStyle name="Note 7 3 6" xfId="19788"/>
    <cellStyle name="Note 7 3 6 2" xfId="36207"/>
    <cellStyle name="Note 7 3 7" xfId="10213"/>
    <cellStyle name="Note 7 4" xfId="5400"/>
    <cellStyle name="Note 7 4 2" xfId="5401"/>
    <cellStyle name="Note 7 4 2 2" xfId="32373"/>
    <cellStyle name="Note 7 4 2 2 2" xfId="48106"/>
    <cellStyle name="Note 7 4 2 3" xfId="23966"/>
    <cellStyle name="Note 7 4 2 3 2" xfId="40096"/>
    <cellStyle name="Note 7 4 2 4" xfId="16319"/>
    <cellStyle name="Note 7 4 3" xfId="5402"/>
    <cellStyle name="Note 7 4 3 2" xfId="29378"/>
    <cellStyle name="Note 7 4 3 2 2" xfId="45243"/>
    <cellStyle name="Note 7 4 3 3" xfId="21674"/>
    <cellStyle name="Note 7 4 3 3 2" xfId="37936"/>
    <cellStyle name="Note 7 4 3 4" xfId="12015"/>
    <cellStyle name="Note 7 4 4" xfId="27587"/>
    <cellStyle name="Note 7 4 4 2" xfId="43584"/>
    <cellStyle name="Note 7 4 5" xfId="20318"/>
    <cellStyle name="Note 7 4 5 2" xfId="36712"/>
    <cellStyle name="Note 7 4 6" xfId="11629"/>
    <cellStyle name="Note 7 5" xfId="5403"/>
    <cellStyle name="Note 7 5 2" xfId="5404"/>
    <cellStyle name="Note 7 5 2 2" xfId="33008"/>
    <cellStyle name="Note 7 5 2 2 2" xfId="48719"/>
    <cellStyle name="Note 7 5 2 3" xfId="24408"/>
    <cellStyle name="Note 7 5 2 3 2" xfId="40516"/>
    <cellStyle name="Note 7 5 2 4" xfId="14749"/>
    <cellStyle name="Note 7 5 3" xfId="5405"/>
    <cellStyle name="Note 7 5 3 2" xfId="34558"/>
    <cellStyle name="Note 7 5 3 2 2" xfId="50269"/>
    <cellStyle name="Note 7 5 3 3" xfId="25557"/>
    <cellStyle name="Note 7 5 3 3 2" xfId="41665"/>
    <cellStyle name="Note 7 5 3 4" xfId="35087"/>
    <cellStyle name="Note 7 5 4" xfId="5406"/>
    <cellStyle name="Note 7 5 4 2" xfId="30038"/>
    <cellStyle name="Note 7 5 4 2 2" xfId="45861"/>
    <cellStyle name="Note 7 5 4 3" xfId="22139"/>
    <cellStyle name="Note 7 5 4 3 2" xfId="38359"/>
    <cellStyle name="Note 7 5 4 4" xfId="12305"/>
    <cellStyle name="Note 7 5 5" xfId="28233"/>
    <cellStyle name="Note 7 5 5 2" xfId="44188"/>
    <cellStyle name="Note 7 5 6" xfId="20771"/>
    <cellStyle name="Note 7 5 6 2" xfId="37123"/>
    <cellStyle name="Note 7 5 7" xfId="18130"/>
    <cellStyle name="Note 7 6" xfId="5407"/>
    <cellStyle name="Note 7 6 2" xfId="5408"/>
    <cellStyle name="Note 7 6 2 2" xfId="34515"/>
    <cellStyle name="Note 7 6 2 2 2" xfId="50226"/>
    <cellStyle name="Note 7 6 2 3" xfId="25526"/>
    <cellStyle name="Note 7 6 2 3 2" xfId="41634"/>
    <cellStyle name="Note 7 6 2 4" xfId="18126"/>
    <cellStyle name="Note 7 6 2 5" xfId="35044"/>
    <cellStyle name="Note 7 6 3" xfId="5409"/>
    <cellStyle name="Note 7 6 3 2" xfId="31282"/>
    <cellStyle name="Note 7 6 3 2 2" xfId="47062"/>
    <cellStyle name="Note 7 6 3 3" xfId="23116"/>
    <cellStyle name="Note 7 6 3 3 2" xfId="39293"/>
    <cellStyle name="Note 7 6 3 4" xfId="15171"/>
    <cellStyle name="Note 7 6 3 5" xfId="15744"/>
    <cellStyle name="Note 7 6 4" xfId="26521"/>
    <cellStyle name="Note 7 6 4 2" xfId="42565"/>
    <cellStyle name="Note 7 6 5" xfId="19489"/>
    <cellStyle name="Note 7 6 5 2" xfId="35930"/>
    <cellStyle name="Note 7 6 6" xfId="10766"/>
    <cellStyle name="Note 7 6 7" xfId="11852"/>
    <cellStyle name="Note 7 7" xfId="5410"/>
    <cellStyle name="Note 7 7 2" xfId="30681"/>
    <cellStyle name="Note 7 7 2 2" xfId="46482"/>
    <cellStyle name="Note 7 7 3" xfId="22643"/>
    <cellStyle name="Note 7 7 3 2" xfId="38841"/>
    <cellStyle name="Note 7 7 4" xfId="16573"/>
    <cellStyle name="Note 7 8" xfId="25941"/>
    <cellStyle name="Note 7 8 2" xfId="42028"/>
    <cellStyle name="Note 7 9" xfId="19025"/>
    <cellStyle name="Note 7 9 2" xfId="35509"/>
    <cellStyle name="Note 8" xfId="5411"/>
    <cellStyle name="Note 8 2" xfId="5412"/>
    <cellStyle name="Note 8 2 2" xfId="5413"/>
    <cellStyle name="Note 8 2 2 2" xfId="31838"/>
    <cellStyle name="Note 8 2 2 2 2" xfId="47595"/>
    <cellStyle name="Note 8 2 2 3" xfId="23555"/>
    <cellStyle name="Note 8 2 2 3 2" xfId="39709"/>
    <cellStyle name="Note 8 2 2 4" xfId="17033"/>
    <cellStyle name="Note 8 2 3" xfId="5414"/>
    <cellStyle name="Note 8 2 3 2" xfId="34165"/>
    <cellStyle name="Note 8 2 3 2 2" xfId="49876"/>
    <cellStyle name="Note 8 2 3 3" xfId="25279"/>
    <cellStyle name="Note 8 2 3 3 2" xfId="41387"/>
    <cellStyle name="Note 8 2 3 4" xfId="9834"/>
    <cellStyle name="Note 8 2 4" xfId="5415"/>
    <cellStyle name="Note 8 2 4 2" xfId="28860"/>
    <cellStyle name="Note 8 2 4 2 2" xfId="44749"/>
    <cellStyle name="Note 8 2 4 3" xfId="21278"/>
    <cellStyle name="Note 8 2 4 3 2" xfId="37564"/>
    <cellStyle name="Note 8 2 4 4" xfId="17874"/>
    <cellStyle name="Note 8 2 5" xfId="27069"/>
    <cellStyle name="Note 8 2 5 2" xfId="43090"/>
    <cellStyle name="Note 8 2 6" xfId="19922"/>
    <cellStyle name="Note 8 2 6 2" xfId="36340"/>
    <cellStyle name="Note 8 2 7" xfId="12580"/>
    <cellStyle name="Note 8 3" xfId="5416"/>
    <cellStyle name="Note 8 3 2" xfId="5417"/>
    <cellStyle name="Note 8 3 2 2" xfId="32370"/>
    <cellStyle name="Note 8 3 2 2 2" xfId="48103"/>
    <cellStyle name="Note 8 3 2 3" xfId="23963"/>
    <cellStyle name="Note 8 3 2 3 2" xfId="40093"/>
    <cellStyle name="Note 8 3 2 4" xfId="14235"/>
    <cellStyle name="Note 8 3 3" xfId="5418"/>
    <cellStyle name="Note 8 3 3 2" xfId="29375"/>
    <cellStyle name="Note 8 3 3 2 2" xfId="45240"/>
    <cellStyle name="Note 8 3 3 3" xfId="21671"/>
    <cellStyle name="Note 8 3 3 3 2" xfId="37933"/>
    <cellStyle name="Note 8 3 3 4" xfId="12606"/>
    <cellStyle name="Note 8 3 4" xfId="27584"/>
    <cellStyle name="Note 8 3 4 2" xfId="43581"/>
    <cellStyle name="Note 8 3 5" xfId="20315"/>
    <cellStyle name="Note 8 3 5 2" xfId="36709"/>
    <cellStyle name="Note 8 3 6" xfId="13282"/>
    <cellStyle name="Note 8 4" xfId="5419"/>
    <cellStyle name="Note 8 4 2" xfId="5420"/>
    <cellStyle name="Note 8 4 2 2" xfId="33005"/>
    <cellStyle name="Note 8 4 2 2 2" xfId="48716"/>
    <cellStyle name="Note 8 4 2 3" xfId="24405"/>
    <cellStyle name="Note 8 4 2 3 2" xfId="40513"/>
    <cellStyle name="Note 8 4 2 4" xfId="15961"/>
    <cellStyle name="Note 8 4 3" xfId="5421"/>
    <cellStyle name="Note 8 4 3 2" xfId="33391"/>
    <cellStyle name="Note 8 4 3 2 2" xfId="49102"/>
    <cellStyle name="Note 8 4 3 3" xfId="24707"/>
    <cellStyle name="Note 8 4 3 3 2" xfId="40815"/>
    <cellStyle name="Note 8 4 3 4" xfId="15553"/>
    <cellStyle name="Note 8 4 4" xfId="5422"/>
    <cellStyle name="Note 8 4 4 2" xfId="30035"/>
    <cellStyle name="Note 8 4 4 2 2" xfId="45858"/>
    <cellStyle name="Note 8 4 4 3" xfId="22136"/>
    <cellStyle name="Note 8 4 4 3 2" xfId="38356"/>
    <cellStyle name="Note 8 4 4 4" xfId="13941"/>
    <cellStyle name="Note 8 4 5" xfId="28230"/>
    <cellStyle name="Note 8 4 5 2" xfId="44185"/>
    <cellStyle name="Note 8 4 6" xfId="20768"/>
    <cellStyle name="Note 8 4 6 2" xfId="37120"/>
    <cellStyle name="Note 8 4 7" xfId="10114"/>
    <cellStyle name="Note 8 5" xfId="5423"/>
    <cellStyle name="Note 8 5 2" xfId="5424"/>
    <cellStyle name="Note 8 5 2 2" xfId="34268"/>
    <cellStyle name="Note 8 5 2 2 2" xfId="49979"/>
    <cellStyle name="Note 8 5 2 3" xfId="25353"/>
    <cellStyle name="Note 8 5 2 3 2" xfId="41461"/>
    <cellStyle name="Note 8 5 2 4" xfId="9822"/>
    <cellStyle name="Note 8 5 3" xfId="5425"/>
    <cellStyle name="Note 8 5 3 2" xfId="31279"/>
    <cellStyle name="Note 8 5 3 2 2" xfId="47059"/>
    <cellStyle name="Note 8 5 3 3" xfId="23113"/>
    <cellStyle name="Note 8 5 3 3 2" xfId="39290"/>
    <cellStyle name="Note 8 5 3 4" xfId="11896"/>
    <cellStyle name="Note 8 5 4" xfId="26518"/>
    <cellStyle name="Note 8 5 4 2" xfId="42562"/>
    <cellStyle name="Note 8 5 5" xfId="19486"/>
    <cellStyle name="Note 8 5 5 2" xfId="35927"/>
    <cellStyle name="Note 8 5 6" xfId="12442"/>
    <cellStyle name="Note 8 6" xfId="5426"/>
    <cellStyle name="Note 8 6 2" xfId="30678"/>
    <cellStyle name="Note 8 6 2 2" xfId="46479"/>
    <cellStyle name="Note 8 6 3" xfId="22640"/>
    <cellStyle name="Note 8 6 3 2" xfId="38838"/>
    <cellStyle name="Note 8 6 4" xfId="16651"/>
    <cellStyle name="Note 8 7" xfId="25938"/>
    <cellStyle name="Note 8 7 2" xfId="42025"/>
    <cellStyle name="Note 8 8" xfId="19022"/>
    <cellStyle name="Note 8 8 2" xfId="35506"/>
    <cellStyle name="Note 8 9" xfId="17023"/>
    <cellStyle name="Note 9" xfId="5427"/>
    <cellStyle name="Note 9 10" xfId="16699"/>
    <cellStyle name="Note 9 2" xfId="5428"/>
    <cellStyle name="Note 9 2 2" xfId="5429"/>
    <cellStyle name="Note 9 2 2 2" xfId="32009"/>
    <cellStyle name="Note 9 2 2 2 2" xfId="47766"/>
    <cellStyle name="Note 9 2 2 3" xfId="23689"/>
    <cellStyle name="Note 9 2 2 3 2" xfId="39843"/>
    <cellStyle name="Note 9 2 2 4" xfId="15828"/>
    <cellStyle name="Note 9 2 2 5" xfId="15441"/>
    <cellStyle name="Note 9 2 3" xfId="5430"/>
    <cellStyle name="Note 9 2 3 2" xfId="33965"/>
    <cellStyle name="Note 9 2 3 2 2" xfId="49676"/>
    <cellStyle name="Note 9 2 3 3" xfId="25130"/>
    <cellStyle name="Note 9 2 3 3 2" xfId="41238"/>
    <cellStyle name="Note 9 2 3 4" xfId="17607"/>
    <cellStyle name="Note 9 2 3 5" xfId="14157"/>
    <cellStyle name="Note 9 2 4" xfId="5431"/>
    <cellStyle name="Note 9 2 4 2" xfId="29031"/>
    <cellStyle name="Note 9 2 4 2 2" xfId="44920"/>
    <cellStyle name="Note 9 2 4 3" xfId="21412"/>
    <cellStyle name="Note 9 2 4 3 2" xfId="37698"/>
    <cellStyle name="Note 9 2 4 4" xfId="13139"/>
    <cellStyle name="Note 9 2 4 5" xfId="17378"/>
    <cellStyle name="Note 9 2 5" xfId="27240"/>
    <cellStyle name="Note 9 2 5 2" xfId="43261"/>
    <cellStyle name="Note 9 2 6" xfId="20056"/>
    <cellStyle name="Note 9 2 6 2" xfId="36474"/>
    <cellStyle name="Note 9 2 7" xfId="11492"/>
    <cellStyle name="Note 9 2 8" xfId="12079"/>
    <cellStyle name="Note 9 3" xfId="5432"/>
    <cellStyle name="Note 9 3 2" xfId="5433"/>
    <cellStyle name="Note 9 3 2 2" xfId="31766"/>
    <cellStyle name="Note 9 3 2 2 2" xfId="47523"/>
    <cellStyle name="Note 9 3 2 3" xfId="23499"/>
    <cellStyle name="Note 9 3 2 3 2" xfId="39653"/>
    <cellStyle name="Note 9 3 2 4" xfId="14136"/>
    <cellStyle name="Note 9 3 3" xfId="5434"/>
    <cellStyle name="Note 9 3 3 2" xfId="33507"/>
    <cellStyle name="Note 9 3 3 2 2" xfId="49218"/>
    <cellStyle name="Note 9 3 3 3" xfId="24793"/>
    <cellStyle name="Note 9 3 3 3 2" xfId="40901"/>
    <cellStyle name="Note 9 3 3 4" xfId="11369"/>
    <cellStyle name="Note 9 3 4" xfId="5435"/>
    <cellStyle name="Note 9 3 4 2" xfId="28788"/>
    <cellStyle name="Note 9 3 4 2 2" xfId="44677"/>
    <cellStyle name="Note 9 3 4 3" xfId="21222"/>
    <cellStyle name="Note 9 3 4 3 2" xfId="37508"/>
    <cellStyle name="Note 9 3 4 4" xfId="17455"/>
    <cellStyle name="Note 9 3 5" xfId="26997"/>
    <cellStyle name="Note 9 3 5 2" xfId="43018"/>
    <cellStyle name="Note 9 3 6" xfId="19866"/>
    <cellStyle name="Note 9 3 6 2" xfId="36284"/>
    <cellStyle name="Note 9 3 7" xfId="11732"/>
    <cellStyle name="Note 9 4" xfId="5436"/>
    <cellStyle name="Note 9 4 2" xfId="5437"/>
    <cellStyle name="Note 9 4 2 2" xfId="32540"/>
    <cellStyle name="Note 9 4 2 2 2" xfId="48272"/>
    <cellStyle name="Note 9 4 2 3" xfId="24096"/>
    <cellStyle name="Note 9 4 2 3 2" xfId="40225"/>
    <cellStyle name="Note 9 4 2 4" xfId="13524"/>
    <cellStyle name="Note 9 4 3" xfId="5438"/>
    <cellStyle name="Note 9 4 3 2" xfId="29545"/>
    <cellStyle name="Note 9 4 3 2 2" xfId="45409"/>
    <cellStyle name="Note 9 4 3 3" xfId="21804"/>
    <cellStyle name="Note 9 4 3 3 2" xfId="38065"/>
    <cellStyle name="Note 9 4 3 4" xfId="18382"/>
    <cellStyle name="Note 9 4 4" xfId="27754"/>
    <cellStyle name="Note 9 4 4 2" xfId="43750"/>
    <cellStyle name="Note 9 4 5" xfId="20448"/>
    <cellStyle name="Note 9 4 5 2" xfId="36841"/>
    <cellStyle name="Note 9 4 6" xfId="10343"/>
    <cellStyle name="Note 9 5" xfId="5439"/>
    <cellStyle name="Note 9 5 2" xfId="5440"/>
    <cellStyle name="Note 9 5 2 2" xfId="33177"/>
    <cellStyle name="Note 9 5 2 2 2" xfId="48888"/>
    <cellStyle name="Note 9 5 2 3" xfId="24539"/>
    <cellStyle name="Note 9 5 2 3 2" xfId="40647"/>
    <cellStyle name="Note 9 5 2 4" xfId="12134"/>
    <cellStyle name="Note 9 5 3" xfId="5441"/>
    <cellStyle name="Note 9 5 3 2" xfId="30324"/>
    <cellStyle name="Note 9 5 3 2 2" xfId="46126"/>
    <cellStyle name="Note 9 5 3 3" xfId="22366"/>
    <cellStyle name="Note 9 5 3 3 2" xfId="38565"/>
    <cellStyle name="Note 9 5 3 4" xfId="10691"/>
    <cellStyle name="Note 9 5 4" xfId="5442"/>
    <cellStyle name="Note 9 5 4 2" xfId="30207"/>
    <cellStyle name="Note 9 5 4 2 2" xfId="46029"/>
    <cellStyle name="Note 9 5 4 3" xfId="22271"/>
    <cellStyle name="Note 9 5 4 3 2" xfId="38490"/>
    <cellStyle name="Note 9 5 4 4" xfId="16014"/>
    <cellStyle name="Note 9 5 5" xfId="28402"/>
    <cellStyle name="Note 9 5 5 2" xfId="44356"/>
    <cellStyle name="Note 9 5 6" xfId="20903"/>
    <cellStyle name="Note 9 5 6 2" xfId="37254"/>
    <cellStyle name="Note 9 5 7" xfId="13931"/>
    <cellStyle name="Note 9 6" xfId="5443"/>
    <cellStyle name="Note 9 6 2" xfId="5444"/>
    <cellStyle name="Note 9 6 2 2" xfId="34246"/>
    <cellStyle name="Note 9 6 2 2 2" xfId="49957"/>
    <cellStyle name="Note 9 6 2 3" xfId="25336"/>
    <cellStyle name="Note 9 6 2 3 2" xfId="41444"/>
    <cellStyle name="Note 9 6 2 4" xfId="17870"/>
    <cellStyle name="Note 9 6 2 5" xfId="10365"/>
    <cellStyle name="Note 9 6 3" xfId="5445"/>
    <cellStyle name="Note 9 6 3 2" xfId="31451"/>
    <cellStyle name="Note 9 6 3 2 2" xfId="47230"/>
    <cellStyle name="Note 9 6 3 3" xfId="23248"/>
    <cellStyle name="Note 9 6 3 3 2" xfId="39424"/>
    <cellStyle name="Note 9 6 3 4" xfId="15321"/>
    <cellStyle name="Note 9 6 3 5" xfId="10314"/>
    <cellStyle name="Note 9 6 4" xfId="26690"/>
    <cellStyle name="Note 9 6 4 2" xfId="42733"/>
    <cellStyle name="Note 9 6 5" xfId="19621"/>
    <cellStyle name="Note 9 6 5 2" xfId="36061"/>
    <cellStyle name="Note 9 6 6" xfId="10916"/>
    <cellStyle name="Note 9 6 7" xfId="10610"/>
    <cellStyle name="Note 9 7" xfId="5446"/>
    <cellStyle name="Note 9 7 2" xfId="30850"/>
    <cellStyle name="Note 9 7 2 2" xfId="46651"/>
    <cellStyle name="Note 9 7 3" xfId="22775"/>
    <cellStyle name="Note 9 7 3 2" xfId="38973"/>
    <cellStyle name="Note 9 7 4" xfId="17786"/>
    <cellStyle name="Note 9 8" xfId="26110"/>
    <cellStyle name="Note 9 8 2" xfId="42196"/>
    <cellStyle name="Note 9 9" xfId="19157"/>
    <cellStyle name="Note 9 9 2" xfId="35640"/>
    <cellStyle name="Output 10" xfId="5447"/>
    <cellStyle name="Output 10 10" xfId="15721"/>
    <cellStyle name="Output 10 2" xfId="5448"/>
    <cellStyle name="Output 10 2 2" xfId="5449"/>
    <cellStyle name="Output 10 2 2 2" xfId="32002"/>
    <cellStyle name="Output 10 2 2 2 2" xfId="47759"/>
    <cellStyle name="Output 10 2 2 3" xfId="15821"/>
    <cellStyle name="Output 10 2 2 4" xfId="16665"/>
    <cellStyle name="Output 10 2 3" xfId="5450"/>
    <cellStyle name="Output 10 2 3 2" xfId="34679"/>
    <cellStyle name="Output 10 2 3 2 2" xfId="50390"/>
    <cellStyle name="Output 10 2 3 3" xfId="18277"/>
    <cellStyle name="Output 10 2 3 4" xfId="35208"/>
    <cellStyle name="Output 10 2 4" xfId="5451"/>
    <cellStyle name="Output 10 2 4 2" xfId="29024"/>
    <cellStyle name="Output 10 2 4 2 2" xfId="44913"/>
    <cellStyle name="Output 10 2 4 3" xfId="13132"/>
    <cellStyle name="Output 10 2 4 4" xfId="11818"/>
    <cellStyle name="Output 10 2 5" xfId="27233"/>
    <cellStyle name="Output 10 2 5 2" xfId="43254"/>
    <cellStyle name="Output 10 2 6" xfId="11485"/>
    <cellStyle name="Output 10 2 7" xfId="13846"/>
    <cellStyle name="Output 10 3" xfId="5452"/>
    <cellStyle name="Output 10 3 2" xfId="5453"/>
    <cellStyle name="Output 10 3 2 2" xfId="32238"/>
    <cellStyle name="Output 10 3 2 2 2" xfId="47990"/>
    <cellStyle name="Output 10 3 2 3" xfId="10655"/>
    <cellStyle name="Output 10 3 3" xfId="5454"/>
    <cellStyle name="Output 10 3 3 2" xfId="34009"/>
    <cellStyle name="Output 10 3 3 2 2" xfId="49720"/>
    <cellStyle name="Output 10 3 3 3" xfId="11671"/>
    <cellStyle name="Output 10 3 4" xfId="5455"/>
    <cellStyle name="Output 10 3 4 2" xfId="29249"/>
    <cellStyle name="Output 10 3 4 2 2" xfId="45133"/>
    <cellStyle name="Output 10 3 4 3" xfId="11174"/>
    <cellStyle name="Output 10 3 5" xfId="27458"/>
    <cellStyle name="Output 10 3 5 2" xfId="43474"/>
    <cellStyle name="Output 10 3 6" xfId="14623"/>
    <cellStyle name="Output 10 4" xfId="5456"/>
    <cellStyle name="Output 10 4 2" xfId="5457"/>
    <cellStyle name="Output 10 4 2 2" xfId="32533"/>
    <cellStyle name="Output 10 4 2 2 2" xfId="48265"/>
    <cellStyle name="Output 10 4 2 3" xfId="14706"/>
    <cellStyle name="Output 10 4 3" xfId="5458"/>
    <cellStyle name="Output 10 4 3 2" xfId="34381"/>
    <cellStyle name="Output 10 4 3 2 2" xfId="50092"/>
    <cellStyle name="Output 10 4 3 3" xfId="34910"/>
    <cellStyle name="Output 10 4 4" xfId="5459"/>
    <cellStyle name="Output 10 4 4 2" xfId="29538"/>
    <cellStyle name="Output 10 4 4 2 2" xfId="45402"/>
    <cellStyle name="Output 10 4 4 3" xfId="17813"/>
    <cellStyle name="Output 10 4 5" xfId="27747"/>
    <cellStyle name="Output 10 4 5 2" xfId="43743"/>
    <cellStyle name="Output 10 4 6" xfId="17579"/>
    <cellStyle name="Output 10 5" xfId="5460"/>
    <cellStyle name="Output 10 5 2" xfId="5461"/>
    <cellStyle name="Output 10 5 2 2" xfId="32786"/>
    <cellStyle name="Output 10 5 2 2 2" xfId="48497"/>
    <cellStyle name="Output 10 5 2 3" xfId="17213"/>
    <cellStyle name="Output 10 5 3" xfId="5462"/>
    <cellStyle name="Output 10 5 3 2" xfId="34353"/>
    <cellStyle name="Output 10 5 3 2 2" xfId="50064"/>
    <cellStyle name="Output 10 5 3 3" xfId="34882"/>
    <cellStyle name="Output 10 5 4" xfId="5463"/>
    <cellStyle name="Output 10 5 4 2" xfId="29791"/>
    <cellStyle name="Output 10 5 4 2 2" xfId="45634"/>
    <cellStyle name="Output 10 5 4 3" xfId="18357"/>
    <cellStyle name="Output 10 5 5" xfId="28000"/>
    <cellStyle name="Output 10 5 5 2" xfId="43975"/>
    <cellStyle name="Output 10 5 6" xfId="10751"/>
    <cellStyle name="Output 10 6" xfId="5464"/>
    <cellStyle name="Output 10 6 2" xfId="5465"/>
    <cellStyle name="Output 10 6 2 2" xfId="33170"/>
    <cellStyle name="Output 10 6 2 2 2" xfId="48881"/>
    <cellStyle name="Output 10 6 2 3" xfId="11137"/>
    <cellStyle name="Output 10 6 3" xfId="5466"/>
    <cellStyle name="Output 10 6 3 2" xfId="30200"/>
    <cellStyle name="Output 10 6 3 2 2" xfId="46022"/>
    <cellStyle name="Output 10 6 3 3" xfId="16884"/>
    <cellStyle name="Output 10 6 4" xfId="28395"/>
    <cellStyle name="Output 10 6 4 2" xfId="44349"/>
    <cellStyle name="Output 10 6 5" xfId="11450"/>
    <cellStyle name="Output 10 7" xfId="5467"/>
    <cellStyle name="Output 10 7 2" xfId="5468"/>
    <cellStyle name="Output 10 7 2 2" xfId="33713"/>
    <cellStyle name="Output 10 7 2 2 2" xfId="49424"/>
    <cellStyle name="Output 10 7 2 3" xfId="17373"/>
    <cellStyle name="Output 10 7 2 4" xfId="14135"/>
    <cellStyle name="Output 10 7 3" xfId="5469"/>
    <cellStyle name="Output 10 7 3 2" xfId="31444"/>
    <cellStyle name="Output 10 7 3 2 2" xfId="47223"/>
    <cellStyle name="Output 10 7 3 3" xfId="15314"/>
    <cellStyle name="Output 10 7 3 4" xfId="17280"/>
    <cellStyle name="Output 10 7 4" xfId="26683"/>
    <cellStyle name="Output 10 7 4 2" xfId="42726"/>
    <cellStyle name="Output 10 7 5" xfId="10908"/>
    <cellStyle name="Output 10 7 6" xfId="11744"/>
    <cellStyle name="Output 10 8" xfId="5470"/>
    <cellStyle name="Output 10 8 2" xfId="30843"/>
    <cellStyle name="Output 10 8 2 2" xfId="46644"/>
    <cellStyle name="Output 10 8 3" xfId="13007"/>
    <cellStyle name="Output 10 9" xfId="26103"/>
    <cellStyle name="Output 10 9 2" xfId="42189"/>
    <cellStyle name="Output 11" xfId="5471"/>
    <cellStyle name="Output 11 10" xfId="11817"/>
    <cellStyle name="Output 11 2" xfId="5472"/>
    <cellStyle name="Output 11 2 2" xfId="5473"/>
    <cellStyle name="Output 11 2 2 2" xfId="32012"/>
    <cellStyle name="Output 11 2 2 2 2" xfId="47769"/>
    <cellStyle name="Output 11 2 2 3" xfId="15831"/>
    <cellStyle name="Output 11 2 2 4" xfId="14334"/>
    <cellStyle name="Output 11 2 3" xfId="5474"/>
    <cellStyle name="Output 11 2 3 2" xfId="34414"/>
    <cellStyle name="Output 11 2 3 2 2" xfId="50125"/>
    <cellStyle name="Output 11 2 3 3" xfId="18027"/>
    <cellStyle name="Output 11 2 3 4" xfId="34943"/>
    <cellStyle name="Output 11 2 4" xfId="5475"/>
    <cellStyle name="Output 11 2 4 2" xfId="29034"/>
    <cellStyle name="Output 11 2 4 2 2" xfId="44923"/>
    <cellStyle name="Output 11 2 4 3" xfId="13142"/>
    <cellStyle name="Output 11 2 4 4" xfId="17021"/>
    <cellStyle name="Output 11 2 5" xfId="27243"/>
    <cellStyle name="Output 11 2 5 2" xfId="43264"/>
    <cellStyle name="Output 11 2 6" xfId="11495"/>
    <cellStyle name="Output 11 2 7" xfId="15910"/>
    <cellStyle name="Output 11 3" xfId="5476"/>
    <cellStyle name="Output 11 3 2" xfId="5477"/>
    <cellStyle name="Output 11 3 2 2" xfId="32013"/>
    <cellStyle name="Output 11 3 2 2 2" xfId="47770"/>
    <cellStyle name="Output 11 3 2 3" xfId="16986"/>
    <cellStyle name="Output 11 3 3" xfId="5478"/>
    <cellStyle name="Output 11 3 3 2" xfId="34137"/>
    <cellStyle name="Output 11 3 3 2 2" xfId="49848"/>
    <cellStyle name="Output 11 3 3 3" xfId="10590"/>
    <cellStyle name="Output 11 3 4" xfId="5479"/>
    <cellStyle name="Output 11 3 4 2" xfId="29035"/>
    <cellStyle name="Output 11 3 4 2 2" xfId="44924"/>
    <cellStyle name="Output 11 3 4 3" xfId="12725"/>
    <cellStyle name="Output 11 3 5" xfId="27244"/>
    <cellStyle name="Output 11 3 5 2" xfId="43265"/>
    <cellStyle name="Output 11 3 6" xfId="11571"/>
    <cellStyle name="Output 11 4" xfId="5480"/>
    <cellStyle name="Output 11 4 2" xfId="5481"/>
    <cellStyle name="Output 11 4 2 2" xfId="32545"/>
    <cellStyle name="Output 11 4 2 2 2" xfId="48275"/>
    <cellStyle name="Output 11 4 2 3" xfId="14470"/>
    <cellStyle name="Output 11 4 3" xfId="5482"/>
    <cellStyle name="Output 11 4 3 2" xfId="34259"/>
    <cellStyle name="Output 11 4 3 2 2" xfId="49970"/>
    <cellStyle name="Output 11 4 3 3" xfId="9823"/>
    <cellStyle name="Output 11 4 4" xfId="5483"/>
    <cellStyle name="Output 11 4 4 2" xfId="29550"/>
    <cellStyle name="Output 11 4 4 2 2" xfId="45412"/>
    <cellStyle name="Output 11 4 4 3" xfId="12313"/>
    <cellStyle name="Output 11 4 5" xfId="27759"/>
    <cellStyle name="Output 11 4 5 2" xfId="43753"/>
    <cellStyle name="Output 11 4 6" xfId="14102"/>
    <cellStyle name="Output 11 5" xfId="5484"/>
    <cellStyle name="Output 11 5 2" xfId="5485"/>
    <cellStyle name="Output 11 5 2 2" xfId="32788"/>
    <cellStyle name="Output 11 5 2 2 2" xfId="48499"/>
    <cellStyle name="Output 11 5 2 3" xfId="11531"/>
    <cellStyle name="Output 11 5 3" xfId="5486"/>
    <cellStyle name="Output 11 5 3 2" xfId="33407"/>
    <cellStyle name="Output 11 5 3 2 2" xfId="49118"/>
    <cellStyle name="Output 11 5 3 3" xfId="10309"/>
    <cellStyle name="Output 11 5 4" xfId="5487"/>
    <cellStyle name="Output 11 5 4 2" xfId="29793"/>
    <cellStyle name="Output 11 5 4 2 2" xfId="45636"/>
    <cellStyle name="Output 11 5 4 3" xfId="13993"/>
    <cellStyle name="Output 11 5 5" xfId="28002"/>
    <cellStyle name="Output 11 5 5 2" xfId="43977"/>
    <cellStyle name="Output 11 5 6" xfId="16706"/>
    <cellStyle name="Output 11 6" xfId="5488"/>
    <cellStyle name="Output 11 6 2" xfId="5489"/>
    <cellStyle name="Output 11 6 2 2" xfId="33181"/>
    <cellStyle name="Output 11 6 2 2 2" xfId="48892"/>
    <cellStyle name="Output 11 6 2 3" xfId="11632"/>
    <cellStyle name="Output 11 6 3" xfId="5490"/>
    <cellStyle name="Output 11 6 3 2" xfId="30212"/>
    <cellStyle name="Output 11 6 3 2 2" xfId="46032"/>
    <cellStyle name="Output 11 6 3 3" xfId="17241"/>
    <cellStyle name="Output 11 6 4" xfId="28407"/>
    <cellStyle name="Output 11 6 4 2" xfId="44359"/>
    <cellStyle name="Output 11 6 5" xfId="16085"/>
    <cellStyle name="Output 11 7" xfId="5491"/>
    <cellStyle name="Output 11 7 2" xfId="5492"/>
    <cellStyle name="Output 11 7 2 2" xfId="34276"/>
    <cellStyle name="Output 11 7 2 2 2" xfId="49987"/>
    <cellStyle name="Output 11 7 2 3" xfId="17898"/>
    <cellStyle name="Output 11 7 2 4" xfId="10575"/>
    <cellStyle name="Output 11 7 3" xfId="5493"/>
    <cellStyle name="Output 11 7 3 2" xfId="31456"/>
    <cellStyle name="Output 11 7 3 2 2" xfId="47233"/>
    <cellStyle name="Output 11 7 3 3" xfId="15326"/>
    <cellStyle name="Output 11 7 3 4" xfId="14084"/>
    <cellStyle name="Output 11 7 4" xfId="26695"/>
    <cellStyle name="Output 11 7 4 2" xfId="42736"/>
    <cellStyle name="Output 11 7 5" xfId="10921"/>
    <cellStyle name="Output 11 7 6" xfId="14233"/>
    <cellStyle name="Output 11 8" xfId="5494"/>
    <cellStyle name="Output 11 8 2" xfId="30855"/>
    <cellStyle name="Output 11 8 2 2" xfId="46656"/>
    <cellStyle name="Output 11 8 3" xfId="12930"/>
    <cellStyle name="Output 11 9" xfId="26115"/>
    <cellStyle name="Output 11 9 2" xfId="42199"/>
    <cellStyle name="Output 12" xfId="5495"/>
    <cellStyle name="Output 12 2" xfId="5496"/>
    <cellStyle name="Output 12 2 2" xfId="5497"/>
    <cellStyle name="Output 12 2 2 2" xfId="32014"/>
    <cellStyle name="Output 12 2 2 2 2" xfId="47771"/>
    <cellStyle name="Output 12 2 2 3" xfId="12692"/>
    <cellStyle name="Output 12 2 3" xfId="5498"/>
    <cellStyle name="Output 12 2 3 2" xfId="33477"/>
    <cellStyle name="Output 12 2 3 2 2" xfId="49188"/>
    <cellStyle name="Output 12 2 3 3" xfId="14833"/>
    <cellStyle name="Output 12 2 4" xfId="5499"/>
    <cellStyle name="Output 12 2 4 2" xfId="29036"/>
    <cellStyle name="Output 12 2 4 2 2" xfId="44925"/>
    <cellStyle name="Output 12 2 4 3" xfId="13857"/>
    <cellStyle name="Output 12 2 5" xfId="27245"/>
    <cellStyle name="Output 12 2 5 2" xfId="43266"/>
    <cellStyle name="Output 12 2 6" xfId="10386"/>
    <cellStyle name="Output 12 3" xfId="5500"/>
    <cellStyle name="Output 12 3 2" xfId="5501"/>
    <cellStyle name="Output 12 3 2 2" xfId="32546"/>
    <cellStyle name="Output 12 3 2 2 2" xfId="48276"/>
    <cellStyle name="Output 12 3 2 3" xfId="15749"/>
    <cellStyle name="Output 12 3 3" xfId="5502"/>
    <cellStyle name="Output 12 3 3 2" xfId="33831"/>
    <cellStyle name="Output 12 3 3 2 2" xfId="49542"/>
    <cellStyle name="Output 12 3 3 3" xfId="12024"/>
    <cellStyle name="Output 12 3 4" xfId="5503"/>
    <cellStyle name="Output 12 3 4 2" xfId="29551"/>
    <cellStyle name="Output 12 3 4 2 2" xfId="45413"/>
    <cellStyle name="Output 12 3 4 3" xfId="13392"/>
    <cellStyle name="Output 12 3 5" xfId="27760"/>
    <cellStyle name="Output 12 3 5 2" xfId="43754"/>
    <cellStyle name="Output 12 3 6" xfId="16766"/>
    <cellStyle name="Output 12 4" xfId="5504"/>
    <cellStyle name="Output 12 4 2" xfId="5505"/>
    <cellStyle name="Output 12 4 2 2" xfId="32789"/>
    <cellStyle name="Output 12 4 2 2 2" xfId="48500"/>
    <cellStyle name="Output 12 4 2 3" xfId="10322"/>
    <cellStyle name="Output 12 4 3" xfId="5506"/>
    <cellStyle name="Output 12 4 3 2" xfId="30940"/>
    <cellStyle name="Output 12 4 3 2 2" xfId="46741"/>
    <cellStyle name="Output 12 4 3 3" xfId="16679"/>
    <cellStyle name="Output 12 4 4" xfId="5507"/>
    <cellStyle name="Output 12 4 4 2" xfId="29794"/>
    <cellStyle name="Output 12 4 4 2 2" xfId="45637"/>
    <cellStyle name="Output 12 4 4 3" xfId="17800"/>
    <cellStyle name="Output 12 4 5" xfId="28003"/>
    <cellStyle name="Output 12 4 5 2" xfId="43978"/>
    <cellStyle name="Output 12 4 6" xfId="12402"/>
    <cellStyle name="Output 12 5" xfId="5508"/>
    <cellStyle name="Output 12 5 2" xfId="5509"/>
    <cellStyle name="Output 12 5 2 2" xfId="33182"/>
    <cellStyle name="Output 12 5 2 2 2" xfId="48893"/>
    <cellStyle name="Output 12 5 2 3" xfId="10458"/>
    <cellStyle name="Output 12 5 3" xfId="5510"/>
    <cellStyle name="Output 12 5 3 2" xfId="30213"/>
    <cellStyle name="Output 12 5 3 2 2" xfId="46033"/>
    <cellStyle name="Output 12 5 3 3" xfId="16872"/>
    <cellStyle name="Output 12 5 4" xfId="28408"/>
    <cellStyle name="Output 12 5 4 2" xfId="44360"/>
    <cellStyle name="Output 12 5 5" xfId="11766"/>
    <cellStyle name="Output 12 6" xfId="5511"/>
    <cellStyle name="Output 12 6 2" xfId="5512"/>
    <cellStyle name="Output 12 6 2 2" xfId="33880"/>
    <cellStyle name="Output 12 6 2 2 2" xfId="49591"/>
    <cellStyle name="Output 12 6 2 3" xfId="10867"/>
    <cellStyle name="Output 12 6 3" xfId="5513"/>
    <cellStyle name="Output 12 6 3 2" xfId="31457"/>
    <cellStyle name="Output 12 6 3 2 2" xfId="47234"/>
    <cellStyle name="Output 12 6 3 3" xfId="16748"/>
    <cellStyle name="Output 12 6 4" xfId="26696"/>
    <cellStyle name="Output 12 6 4 2" xfId="42737"/>
    <cellStyle name="Output 12 6 5" xfId="12591"/>
    <cellStyle name="Output 12 7" xfId="5514"/>
    <cellStyle name="Output 12 7 2" xfId="30856"/>
    <cellStyle name="Output 12 7 2 2" xfId="46657"/>
    <cellStyle name="Output 12 7 3" xfId="17114"/>
    <cellStyle name="Output 12 8" xfId="26116"/>
    <cellStyle name="Output 12 8 2" xfId="42200"/>
    <cellStyle name="Output 12 9" xfId="17304"/>
    <cellStyle name="Output 13" xfId="5515"/>
    <cellStyle name="Output 13 10" xfId="12669"/>
    <cellStyle name="Output 13 2" xfId="5516"/>
    <cellStyle name="Output 13 2 2" xfId="5517"/>
    <cellStyle name="Output 13 2 2 2" xfId="32192"/>
    <cellStyle name="Output 13 2 2 2 2" xfId="47947"/>
    <cellStyle name="Output 13 2 2 3" xfId="15993"/>
    <cellStyle name="Output 13 2 2 4" xfId="11112"/>
    <cellStyle name="Output 13 2 3" xfId="5518"/>
    <cellStyle name="Output 13 2 3 2" xfId="34609"/>
    <cellStyle name="Output 13 2 3 2 2" xfId="50320"/>
    <cellStyle name="Output 13 2 3 3" xfId="18210"/>
    <cellStyle name="Output 13 2 3 4" xfId="35138"/>
    <cellStyle name="Output 13 2 4" xfId="5519"/>
    <cellStyle name="Output 13 2 4 2" xfId="29213"/>
    <cellStyle name="Output 13 2 4 2 2" xfId="45100"/>
    <cellStyle name="Output 13 2 4 3" xfId="13306"/>
    <cellStyle name="Output 13 2 4 4" xfId="12569"/>
    <cellStyle name="Output 13 2 5" xfId="27422"/>
    <cellStyle name="Output 13 2 5 2" xfId="43441"/>
    <cellStyle name="Output 13 2 6" xfId="11655"/>
    <cellStyle name="Output 13 2 7" xfId="10024"/>
    <cellStyle name="Output 13 3" xfId="5520"/>
    <cellStyle name="Output 13 3 2" xfId="5521"/>
    <cellStyle name="Output 13 3 2 2" xfId="32228"/>
    <cellStyle name="Output 13 3 2 2 2" xfId="47981"/>
    <cellStyle name="Output 13 3 2 3" xfId="10941"/>
    <cellStyle name="Output 13 3 3" xfId="5522"/>
    <cellStyle name="Output 13 3 3 2" xfId="33964"/>
    <cellStyle name="Output 13 3 3 2 2" xfId="49675"/>
    <cellStyle name="Output 13 3 3 3" xfId="10863"/>
    <cellStyle name="Output 13 3 4" xfId="5523"/>
    <cellStyle name="Output 13 3 4 2" xfId="29242"/>
    <cellStyle name="Output 13 3 4 2 2" xfId="45127"/>
    <cellStyle name="Output 13 3 4 3" xfId="12418"/>
    <cellStyle name="Output 13 3 5" xfId="27451"/>
    <cellStyle name="Output 13 3 5 2" xfId="43468"/>
    <cellStyle name="Output 13 3 6" xfId="13808"/>
    <cellStyle name="Output 13 4" xfId="5524"/>
    <cellStyle name="Output 13 4 2" xfId="5525"/>
    <cellStyle name="Output 13 4 2 2" xfId="32736"/>
    <cellStyle name="Output 13 4 2 2 2" xfId="48448"/>
    <cellStyle name="Output 13 4 2 3" xfId="13727"/>
    <cellStyle name="Output 13 4 3" xfId="5526"/>
    <cellStyle name="Output 13 4 3 2" xfId="33981"/>
    <cellStyle name="Output 13 4 3 2 2" xfId="49692"/>
    <cellStyle name="Output 13 4 3 3" xfId="9843"/>
    <cellStyle name="Output 13 4 4" xfId="5527"/>
    <cellStyle name="Output 13 4 4 2" xfId="29741"/>
    <cellStyle name="Output 13 4 4 2 2" xfId="45585"/>
    <cellStyle name="Output 13 4 4 3" xfId="9907"/>
    <cellStyle name="Output 13 4 5" xfId="27950"/>
    <cellStyle name="Output 13 4 5 2" xfId="43926"/>
    <cellStyle name="Output 13 4 6" xfId="17925"/>
    <cellStyle name="Output 13 5" xfId="5528"/>
    <cellStyle name="Output 13 5 2" xfId="5529"/>
    <cellStyle name="Output 13 5 2 2" xfId="32825"/>
    <cellStyle name="Output 13 5 2 2 2" xfId="48536"/>
    <cellStyle name="Output 13 5 2 3" xfId="18049"/>
    <cellStyle name="Output 13 5 3" xfId="5530"/>
    <cellStyle name="Output 13 5 3 2" xfId="33490"/>
    <cellStyle name="Output 13 5 3 2 2" xfId="49201"/>
    <cellStyle name="Output 13 5 3 3" xfId="15870"/>
    <cellStyle name="Output 13 5 4" xfId="5531"/>
    <cellStyle name="Output 13 5 4 2" xfId="29830"/>
    <cellStyle name="Output 13 5 4 2 2" xfId="45673"/>
    <cellStyle name="Output 13 5 4 3" xfId="11911"/>
    <cellStyle name="Output 13 5 5" xfId="28039"/>
    <cellStyle name="Output 13 5 5 2" xfId="44014"/>
    <cellStyle name="Output 13 5 6" xfId="13823"/>
    <cellStyle name="Output 13 6" xfId="5532"/>
    <cellStyle name="Output 13 6 2" xfId="5533"/>
    <cellStyle name="Output 13 6 2 2" xfId="33362"/>
    <cellStyle name="Output 13 6 2 2 2" xfId="49073"/>
    <cellStyle name="Output 13 6 2 3" xfId="15926"/>
    <cellStyle name="Output 13 6 3" xfId="5534"/>
    <cellStyle name="Output 13 6 3 2" xfId="30410"/>
    <cellStyle name="Output 13 6 3 2 2" xfId="46212"/>
    <cellStyle name="Output 13 6 3 3" xfId="12592"/>
    <cellStyle name="Output 13 6 4" xfId="28600"/>
    <cellStyle name="Output 13 6 4 2" xfId="44534"/>
    <cellStyle name="Output 13 6 5" xfId="15306"/>
    <cellStyle name="Output 13 7" xfId="5535"/>
    <cellStyle name="Output 13 7 2" xfId="5536"/>
    <cellStyle name="Output 13 7 2 2" xfId="33480"/>
    <cellStyle name="Output 13 7 2 2 2" xfId="49191"/>
    <cellStyle name="Output 13 7 2 3" xfId="17159"/>
    <cellStyle name="Output 13 7 2 4" xfId="10992"/>
    <cellStyle name="Output 13 7 3" xfId="5537"/>
    <cellStyle name="Output 13 7 3 2" xfId="31647"/>
    <cellStyle name="Output 13 7 3 2 2" xfId="47406"/>
    <cellStyle name="Output 13 7 3 3" xfId="15503"/>
    <cellStyle name="Output 13 7 3 4" xfId="14015"/>
    <cellStyle name="Output 13 7 4" xfId="26886"/>
    <cellStyle name="Output 13 7 4 2" xfId="42909"/>
    <cellStyle name="Output 13 7 5" xfId="11159"/>
    <cellStyle name="Output 13 7 6" xfId="14746"/>
    <cellStyle name="Output 13 8" xfId="5538"/>
    <cellStyle name="Output 13 8 2" xfId="31053"/>
    <cellStyle name="Output 13 8 2 2" xfId="46854"/>
    <cellStyle name="Output 13 8 3" xfId="10883"/>
    <cellStyle name="Output 13 9" xfId="26306"/>
    <cellStyle name="Output 13 9 2" xfId="42372"/>
    <cellStyle name="Output 14" xfId="5539"/>
    <cellStyle name="Output 14 10" xfId="15909"/>
    <cellStyle name="Output 14 2" xfId="5540"/>
    <cellStyle name="Output 14 2 2" xfId="5541"/>
    <cellStyle name="Output 14 2 2 2" xfId="32198"/>
    <cellStyle name="Output 14 2 2 2 2" xfId="47953"/>
    <cellStyle name="Output 14 2 2 3" xfId="15999"/>
    <cellStyle name="Output 14 2 2 4" xfId="17258"/>
    <cellStyle name="Output 14 2 3" xfId="5542"/>
    <cellStyle name="Output 14 2 3 2" xfId="33530"/>
    <cellStyle name="Output 14 2 3 2 2" xfId="49241"/>
    <cellStyle name="Output 14 2 3 3" xfId="17206"/>
    <cellStyle name="Output 14 2 3 4" xfId="13247"/>
    <cellStyle name="Output 14 2 4" xfId="5543"/>
    <cellStyle name="Output 14 2 4 2" xfId="29219"/>
    <cellStyle name="Output 14 2 4 2 2" xfId="45106"/>
    <cellStyle name="Output 14 2 4 3" xfId="13312"/>
    <cellStyle name="Output 14 2 4 4" xfId="15611"/>
    <cellStyle name="Output 14 2 5" xfId="27428"/>
    <cellStyle name="Output 14 2 5 2" xfId="43447"/>
    <cellStyle name="Output 14 2 6" xfId="11661"/>
    <cellStyle name="Output 14 2 7" xfId="16640"/>
    <cellStyle name="Output 14 3" xfId="5544"/>
    <cellStyle name="Output 14 3 2" xfId="5545"/>
    <cellStyle name="Output 14 3 2 2" xfId="32204"/>
    <cellStyle name="Output 14 3 2 2 2" xfId="47959"/>
    <cellStyle name="Output 14 3 2 3" xfId="18112"/>
    <cellStyle name="Output 14 3 3" xfId="5546"/>
    <cellStyle name="Output 14 3 3 2" xfId="30432"/>
    <cellStyle name="Output 14 3 3 2 2" xfId="46233"/>
    <cellStyle name="Output 14 3 3 3" xfId="9858"/>
    <cellStyle name="Output 14 3 4" xfId="5547"/>
    <cellStyle name="Output 14 3 4 2" xfId="29224"/>
    <cellStyle name="Output 14 3 4 2 2" xfId="45111"/>
    <cellStyle name="Output 14 3 4 3" xfId="17890"/>
    <cellStyle name="Output 14 3 5" xfId="27433"/>
    <cellStyle name="Output 14 3 5 2" xfId="43452"/>
    <cellStyle name="Output 14 3 6" xfId="12905"/>
    <cellStyle name="Output 14 4" xfId="5548"/>
    <cellStyle name="Output 14 4 2" xfId="5549"/>
    <cellStyle name="Output 14 4 2 2" xfId="32742"/>
    <cellStyle name="Output 14 4 2 2 2" xfId="48454"/>
    <cellStyle name="Output 14 4 2 3" xfId="15939"/>
    <cellStyle name="Output 14 4 3" xfId="5550"/>
    <cellStyle name="Output 14 4 3 2" xfId="33747"/>
    <cellStyle name="Output 14 4 3 2 2" xfId="49458"/>
    <cellStyle name="Output 14 4 3 3" xfId="17939"/>
    <cellStyle name="Output 14 4 4" xfId="5551"/>
    <cellStyle name="Output 14 4 4 2" xfId="29747"/>
    <cellStyle name="Output 14 4 4 2 2" xfId="45591"/>
    <cellStyle name="Output 14 4 4 3" xfId="16067"/>
    <cellStyle name="Output 14 4 5" xfId="27956"/>
    <cellStyle name="Output 14 4 5 2" xfId="43932"/>
    <cellStyle name="Output 14 4 6" xfId="11246"/>
    <cellStyle name="Output 14 5" xfId="5552"/>
    <cellStyle name="Output 14 5 2" xfId="5553"/>
    <cellStyle name="Output 14 5 2 2" xfId="32826"/>
    <cellStyle name="Output 14 5 2 2 2" xfId="48537"/>
    <cellStyle name="Output 14 5 2 3" xfId="16411"/>
    <cellStyle name="Output 14 5 3" xfId="5554"/>
    <cellStyle name="Output 14 5 3 2" xfId="33741"/>
    <cellStyle name="Output 14 5 3 2 2" xfId="49452"/>
    <cellStyle name="Output 14 5 3 3" xfId="12616"/>
    <cellStyle name="Output 14 5 4" xfId="5555"/>
    <cellStyle name="Output 14 5 4 2" xfId="29831"/>
    <cellStyle name="Output 14 5 4 2 2" xfId="45674"/>
    <cellStyle name="Output 14 5 4 3" xfId="13074"/>
    <cellStyle name="Output 14 5 5" xfId="28040"/>
    <cellStyle name="Output 14 5 5 2" xfId="44015"/>
    <cellStyle name="Output 14 5 6" xfId="18075"/>
    <cellStyle name="Output 14 6" xfId="5556"/>
    <cellStyle name="Output 14 6 2" xfId="5557"/>
    <cellStyle name="Output 14 6 2 2" xfId="33368"/>
    <cellStyle name="Output 14 6 2 2 2" xfId="49079"/>
    <cellStyle name="Output 14 6 2 3" xfId="10847"/>
    <cellStyle name="Output 14 6 3" xfId="5558"/>
    <cellStyle name="Output 14 6 3 2" xfId="30416"/>
    <cellStyle name="Output 14 6 3 2 2" xfId="46218"/>
    <cellStyle name="Output 14 6 3 3" xfId="15050"/>
    <cellStyle name="Output 14 6 4" xfId="28606"/>
    <cellStyle name="Output 14 6 4 2" xfId="44540"/>
    <cellStyle name="Output 14 6 5" xfId="13824"/>
    <cellStyle name="Output 14 7" xfId="5559"/>
    <cellStyle name="Output 14 7 2" xfId="5560"/>
    <cellStyle name="Output 14 7 2 2" xfId="34606"/>
    <cellStyle name="Output 14 7 2 2 2" xfId="50317"/>
    <cellStyle name="Output 14 7 2 3" xfId="18208"/>
    <cellStyle name="Output 14 7 2 4" xfId="35135"/>
    <cellStyle name="Output 14 7 3" xfId="5561"/>
    <cellStyle name="Output 14 7 3 2" xfId="31653"/>
    <cellStyle name="Output 14 7 3 2 2" xfId="47412"/>
    <cellStyle name="Output 14 7 3 3" xfId="15509"/>
    <cellStyle name="Output 14 7 3 4" xfId="11301"/>
    <cellStyle name="Output 14 7 4" xfId="26892"/>
    <cellStyle name="Output 14 7 4 2" xfId="42915"/>
    <cellStyle name="Output 14 7 5" xfId="11166"/>
    <cellStyle name="Output 14 7 6" xfId="13564"/>
    <cellStyle name="Output 14 8" xfId="5562"/>
    <cellStyle name="Output 14 8 2" xfId="31059"/>
    <cellStyle name="Output 14 8 2 2" xfId="46860"/>
    <cellStyle name="Output 14 8 3" xfId="16264"/>
    <cellStyle name="Output 14 9" xfId="26312"/>
    <cellStyle name="Output 14 9 2" xfId="42378"/>
    <cellStyle name="Output 15" xfId="5563"/>
    <cellStyle name="Output 15 10" xfId="10222"/>
    <cellStyle name="Output 15 2" xfId="5564"/>
    <cellStyle name="Output 15 2 2" xfId="5565"/>
    <cellStyle name="Output 15 2 2 2" xfId="32034"/>
    <cellStyle name="Output 15 2 2 2 2" xfId="47791"/>
    <cellStyle name="Output 15 2 2 3" xfId="15851"/>
    <cellStyle name="Output 15 2 2 4" xfId="11916"/>
    <cellStyle name="Output 15 2 3" xfId="5566"/>
    <cellStyle name="Output 15 2 3 2" xfId="30520"/>
    <cellStyle name="Output 15 2 3 2 2" xfId="46321"/>
    <cellStyle name="Output 15 2 3 3" xfId="14495"/>
    <cellStyle name="Output 15 2 3 4" xfId="14458"/>
    <cellStyle name="Output 15 2 4" xfId="5567"/>
    <cellStyle name="Output 15 2 4 2" xfId="29056"/>
    <cellStyle name="Output 15 2 4 2 2" xfId="44945"/>
    <cellStyle name="Output 15 2 4 3" xfId="13162"/>
    <cellStyle name="Output 15 2 4 4" xfId="13821"/>
    <cellStyle name="Output 15 2 5" xfId="27265"/>
    <cellStyle name="Output 15 2 5 2" xfId="43286"/>
    <cellStyle name="Output 15 2 6" xfId="11514"/>
    <cellStyle name="Output 15 2 7" xfId="10169"/>
    <cellStyle name="Output 15 3" xfId="5568"/>
    <cellStyle name="Output 15 3 2" xfId="5569"/>
    <cellStyle name="Output 15 3 2 2" xfId="31686"/>
    <cellStyle name="Output 15 3 2 2 2" xfId="47443"/>
    <cellStyle name="Output 15 3 2 3" xfId="9948"/>
    <cellStyle name="Output 15 3 3" xfId="5570"/>
    <cellStyle name="Output 15 3 3 2" xfId="33924"/>
    <cellStyle name="Output 15 3 3 2 2" xfId="49635"/>
    <cellStyle name="Output 15 3 3 3" xfId="16772"/>
    <cellStyle name="Output 15 3 4" xfId="5571"/>
    <cellStyle name="Output 15 3 4 2" xfId="28710"/>
    <cellStyle name="Output 15 3 4 2 2" xfId="44599"/>
    <cellStyle name="Output 15 3 4 3" xfId="12088"/>
    <cellStyle name="Output 15 3 5" xfId="26919"/>
    <cellStyle name="Output 15 3 5 2" xfId="42940"/>
    <cellStyle name="Output 15 3 6" xfId="15890"/>
    <cellStyle name="Output 15 4" xfId="5572"/>
    <cellStyle name="Output 15 4 2" xfId="5573"/>
    <cellStyle name="Output 15 4 2 2" xfId="32576"/>
    <cellStyle name="Output 15 4 2 2 2" xfId="48296"/>
    <cellStyle name="Output 15 4 2 3" xfId="10907"/>
    <cellStyle name="Output 15 4 3" xfId="5574"/>
    <cellStyle name="Output 15 4 3 2" xfId="33443"/>
    <cellStyle name="Output 15 4 3 2 2" xfId="49154"/>
    <cellStyle name="Output 15 4 3 3" xfId="13269"/>
    <cellStyle name="Output 15 4 4" xfId="5575"/>
    <cellStyle name="Output 15 4 4 2" xfId="29581"/>
    <cellStyle name="Output 15 4 4 2 2" xfId="45433"/>
    <cellStyle name="Output 15 4 4 3" xfId="12464"/>
    <cellStyle name="Output 15 4 5" xfId="27790"/>
    <cellStyle name="Output 15 4 5 2" xfId="43774"/>
    <cellStyle name="Output 15 4 6" xfId="14936"/>
    <cellStyle name="Output 15 5" xfId="5576"/>
    <cellStyle name="Output 15 5 2" xfId="5577"/>
    <cellStyle name="Output 15 5 2 2" xfId="32792"/>
    <cellStyle name="Output 15 5 2 2 2" xfId="48503"/>
    <cellStyle name="Output 15 5 2 3" xfId="17775"/>
    <cellStyle name="Output 15 5 3" xfId="5578"/>
    <cellStyle name="Output 15 5 3 2" xfId="33967"/>
    <cellStyle name="Output 15 5 3 2 2" xfId="49678"/>
    <cellStyle name="Output 15 5 3 3" xfId="12519"/>
    <cellStyle name="Output 15 5 4" xfId="5579"/>
    <cellStyle name="Output 15 5 4 2" xfId="29797"/>
    <cellStyle name="Output 15 5 4 2 2" xfId="45640"/>
    <cellStyle name="Output 15 5 4 3" xfId="13416"/>
    <cellStyle name="Output 15 5 5" xfId="28006"/>
    <cellStyle name="Output 15 5 5 2" xfId="43981"/>
    <cellStyle name="Output 15 5 6" xfId="16137"/>
    <cellStyle name="Output 15 6" xfId="5580"/>
    <cellStyle name="Output 15 6 2" xfId="5581"/>
    <cellStyle name="Output 15 6 2 2" xfId="33205"/>
    <cellStyle name="Output 15 6 2 2 2" xfId="48916"/>
    <cellStyle name="Output 15 6 2 3" xfId="16612"/>
    <cellStyle name="Output 15 6 3" xfId="5582"/>
    <cellStyle name="Output 15 6 3 2" xfId="30243"/>
    <cellStyle name="Output 15 6 3 2 2" xfId="46053"/>
    <cellStyle name="Output 15 6 3 3" xfId="11668"/>
    <cellStyle name="Output 15 6 4" xfId="28438"/>
    <cellStyle name="Output 15 6 4 2" xfId="44380"/>
    <cellStyle name="Output 15 6 5" xfId="16749"/>
    <cellStyle name="Output 15 7" xfId="5583"/>
    <cellStyle name="Output 15 7 2" xfId="5584"/>
    <cellStyle name="Output 15 7 2 2" xfId="34129"/>
    <cellStyle name="Output 15 7 2 2 2" xfId="49840"/>
    <cellStyle name="Output 15 7 2 3" xfId="17759"/>
    <cellStyle name="Output 15 7 2 4" xfId="9838"/>
    <cellStyle name="Output 15 7 3" xfId="5585"/>
    <cellStyle name="Output 15 7 3 2" xfId="31487"/>
    <cellStyle name="Output 15 7 3 2 2" xfId="47254"/>
    <cellStyle name="Output 15 7 3 3" xfId="15355"/>
    <cellStyle name="Output 15 7 3 4" xfId="17770"/>
    <cellStyle name="Output 15 7 4" xfId="26726"/>
    <cellStyle name="Output 15 7 4 2" xfId="42757"/>
    <cellStyle name="Output 15 7 5" xfId="10954"/>
    <cellStyle name="Output 15 7 6" xfId="18342"/>
    <cellStyle name="Output 15 8" xfId="5586"/>
    <cellStyle name="Output 15 8 2" xfId="30878"/>
    <cellStyle name="Output 15 8 2 2" xfId="46679"/>
    <cellStyle name="Output 15 8 3" xfId="10852"/>
    <cellStyle name="Output 15 9" xfId="26146"/>
    <cellStyle name="Output 15 9 2" xfId="42220"/>
    <cellStyle name="Output 16" xfId="5587"/>
    <cellStyle name="Output 16 10" xfId="17656"/>
    <cellStyle name="Output 16 2" xfId="5588"/>
    <cellStyle name="Output 16 2 2" xfId="5589"/>
    <cellStyle name="Output 16 2 2 2" xfId="32202"/>
    <cellStyle name="Output 16 2 2 2 2" xfId="47957"/>
    <cellStyle name="Output 16 2 2 3" xfId="16003"/>
    <cellStyle name="Output 16 2 2 4" xfId="17201"/>
    <cellStyle name="Output 16 2 3" xfId="5590"/>
    <cellStyle name="Output 16 2 3 2" xfId="34089"/>
    <cellStyle name="Output 16 2 3 2 2" xfId="49800"/>
    <cellStyle name="Output 16 2 3 3" xfId="17721"/>
    <cellStyle name="Output 16 2 3 4" xfId="9793"/>
    <cellStyle name="Output 16 2 4" xfId="5591"/>
    <cellStyle name="Output 16 2 4 2" xfId="29223"/>
    <cellStyle name="Output 16 2 4 2 2" xfId="45110"/>
    <cellStyle name="Output 16 2 4 3" xfId="13316"/>
    <cellStyle name="Output 16 2 4 4" xfId="15169"/>
    <cellStyle name="Output 16 2 5" xfId="27432"/>
    <cellStyle name="Output 16 2 5 2" xfId="43451"/>
    <cellStyle name="Output 16 2 6" xfId="11665"/>
    <cellStyle name="Output 16 2 7" xfId="16105"/>
    <cellStyle name="Output 16 3" xfId="5592"/>
    <cellStyle name="Output 16 3 2" xfId="5593"/>
    <cellStyle name="Output 16 3 2 2" xfId="32220"/>
    <cellStyle name="Output 16 3 2 2 2" xfId="47974"/>
    <cellStyle name="Output 16 3 2 3" xfId="10442"/>
    <cellStyle name="Output 16 3 3" xfId="5594"/>
    <cellStyle name="Output 16 3 3 2" xfId="34794"/>
    <cellStyle name="Output 16 3 3 2 2" xfId="50505"/>
    <cellStyle name="Output 16 3 3 3" xfId="35323"/>
    <cellStyle name="Output 16 3 4" xfId="5595"/>
    <cellStyle name="Output 16 3 4 2" xfId="29235"/>
    <cellStyle name="Output 16 3 4 2 2" xfId="45121"/>
    <cellStyle name="Output 16 3 4 3" xfId="15675"/>
    <cellStyle name="Output 16 3 5" xfId="27444"/>
    <cellStyle name="Output 16 3 5 2" xfId="43462"/>
    <cellStyle name="Output 16 3 6" xfId="13218"/>
    <cellStyle name="Output 16 4" xfId="5596"/>
    <cellStyle name="Output 16 4 2" xfId="5597"/>
    <cellStyle name="Output 16 4 2 2" xfId="32746"/>
    <cellStyle name="Output 16 4 2 2 2" xfId="48458"/>
    <cellStyle name="Output 16 4 2 3" xfId="15269"/>
    <cellStyle name="Output 16 4 3" xfId="5598"/>
    <cellStyle name="Output 16 4 3 2" xfId="33380"/>
    <cellStyle name="Output 16 4 3 2 2" xfId="49091"/>
    <cellStyle name="Output 16 4 3 3" xfId="10181"/>
    <cellStyle name="Output 16 4 4" xfId="5599"/>
    <cellStyle name="Output 16 4 4 2" xfId="29751"/>
    <cellStyle name="Output 16 4 4 2 2" xfId="45595"/>
    <cellStyle name="Output 16 4 4 3" xfId="15532"/>
    <cellStyle name="Output 16 4 5" xfId="27960"/>
    <cellStyle name="Output 16 4 5 2" xfId="43936"/>
    <cellStyle name="Output 16 4 6" xfId="11031"/>
    <cellStyle name="Output 16 5" xfId="5600"/>
    <cellStyle name="Output 16 5 2" xfId="5601"/>
    <cellStyle name="Output 16 5 2 2" xfId="32827"/>
    <cellStyle name="Output 16 5 2 2 2" xfId="48538"/>
    <cellStyle name="Output 16 5 2 3" xfId="12095"/>
    <cellStyle name="Output 16 5 3" xfId="5602"/>
    <cellStyle name="Output 16 5 3 2" xfId="34660"/>
    <cellStyle name="Output 16 5 3 2 2" xfId="50371"/>
    <cellStyle name="Output 16 5 3 3" xfId="35189"/>
    <cellStyle name="Output 16 5 4" xfId="5603"/>
    <cellStyle name="Output 16 5 4 2" xfId="29832"/>
    <cellStyle name="Output 16 5 4 2 2" xfId="45675"/>
    <cellStyle name="Output 16 5 4 3" xfId="13885"/>
    <cellStyle name="Output 16 5 5" xfId="28041"/>
    <cellStyle name="Output 16 5 5 2" xfId="44016"/>
    <cellStyle name="Output 16 5 6" xfId="16513"/>
    <cellStyle name="Output 16 6" xfId="5604"/>
    <cellStyle name="Output 16 6 2" xfId="5605"/>
    <cellStyle name="Output 16 6 2 2" xfId="33372"/>
    <cellStyle name="Output 16 6 2 2 2" xfId="49083"/>
    <cellStyle name="Output 16 6 2 3" xfId="13533"/>
    <cellStyle name="Output 16 6 3" xfId="5606"/>
    <cellStyle name="Output 16 6 3 2" xfId="30420"/>
    <cellStyle name="Output 16 6 3 2 2" xfId="46222"/>
    <cellStyle name="Output 16 6 3 3" xfId="13383"/>
    <cellStyle name="Output 16 6 4" xfId="28610"/>
    <cellStyle name="Output 16 6 4 2" xfId="44544"/>
    <cellStyle name="Output 16 6 5" xfId="13583"/>
    <cellStyle name="Output 16 7" xfId="5607"/>
    <cellStyle name="Output 16 7 2" xfId="5608"/>
    <cellStyle name="Output 16 7 2 2" xfId="34449"/>
    <cellStyle name="Output 16 7 2 2 2" xfId="50160"/>
    <cellStyle name="Output 16 7 2 3" xfId="18064"/>
    <cellStyle name="Output 16 7 2 4" xfId="34978"/>
    <cellStyle name="Output 16 7 3" xfId="5609"/>
    <cellStyle name="Output 16 7 3 2" xfId="31657"/>
    <cellStyle name="Output 16 7 3 2 2" xfId="47416"/>
    <cellStyle name="Output 16 7 3 3" xfId="15513"/>
    <cellStyle name="Output 16 7 3 4" xfId="11113"/>
    <cellStyle name="Output 16 7 4" xfId="26896"/>
    <cellStyle name="Output 16 7 4 2" xfId="42919"/>
    <cellStyle name="Output 16 7 5" xfId="11171"/>
    <cellStyle name="Output 16 7 6" xfId="18389"/>
    <cellStyle name="Output 16 8" xfId="5610"/>
    <cellStyle name="Output 16 8 2" xfId="31063"/>
    <cellStyle name="Output 16 8 2 2" xfId="46864"/>
    <cellStyle name="Output 16 8 3" xfId="15795"/>
    <cellStyle name="Output 16 9" xfId="26316"/>
    <cellStyle name="Output 16 9 2" xfId="42382"/>
    <cellStyle name="Output 17" xfId="5611"/>
    <cellStyle name="Output 17 2" xfId="5612"/>
    <cellStyle name="Output 17 2 2" xfId="31083"/>
    <cellStyle name="Output 17 2 2 2" xfId="46882"/>
    <cellStyle name="Output 17 2 3" xfId="14994"/>
    <cellStyle name="Output 17 2 4" xfId="16951"/>
    <cellStyle name="Output 17 3" xfId="5613"/>
    <cellStyle name="Output 17 3 2" xfId="34496"/>
    <cellStyle name="Output 17 3 2 2" xfId="50207"/>
    <cellStyle name="Output 17 3 3" xfId="18109"/>
    <cellStyle name="Output 17 3 4" xfId="35025"/>
    <cellStyle name="Output 17 4" xfId="5614"/>
    <cellStyle name="Output 17 4 2" xfId="18597"/>
    <cellStyle name="Output 17 4 2 2" xfId="28631"/>
    <cellStyle name="Output 17 4 2 2 2" xfId="44562"/>
    <cellStyle name="Output 17 4 2 3" xfId="35360"/>
    <cellStyle name="Output 17 4 3" xfId="12780"/>
    <cellStyle name="Output 17 4 4" xfId="16062"/>
    <cellStyle name="Output 17 5" xfId="26336"/>
    <cellStyle name="Output 17 5 2" xfId="42399"/>
    <cellStyle name="Output 17 6" xfId="10557"/>
    <cellStyle name="Output 17 7" xfId="10664"/>
    <cellStyle name="Output 18" xfId="5615"/>
    <cellStyle name="Output 18 2" xfId="5616"/>
    <cellStyle name="Output 18 2 2" xfId="32257"/>
    <cellStyle name="Output 18 2 2 2" xfId="48009"/>
    <cellStyle name="Output 18 2 3" xfId="14423"/>
    <cellStyle name="Output 18 3" xfId="5617"/>
    <cellStyle name="Output 18 3 2" xfId="34295"/>
    <cellStyle name="Output 18 3 2 2" xfId="50006"/>
    <cellStyle name="Output 18 3 3" xfId="34824"/>
    <cellStyle name="Output 18 4" xfId="5618"/>
    <cellStyle name="Output 18 4 2" xfId="29262"/>
    <cellStyle name="Output 18 4 2 2" xfId="45146"/>
    <cellStyle name="Output 18 4 3" xfId="12835"/>
    <cellStyle name="Output 18 5" xfId="27471"/>
    <cellStyle name="Output 18 5 2" xfId="43487"/>
    <cellStyle name="Output 18 6" xfId="17340"/>
    <cellStyle name="Output 19" xfId="5619"/>
    <cellStyle name="Output 19 2" xfId="5620"/>
    <cellStyle name="Output 19 2 2" xfId="32829"/>
    <cellStyle name="Output 19 2 2 2" xfId="48540"/>
    <cellStyle name="Output 19 2 3" xfId="17410"/>
    <cellStyle name="Output 19 3" xfId="5621"/>
    <cellStyle name="Output 19 3 2" xfId="33375"/>
    <cellStyle name="Output 19 3 2 2" xfId="49086"/>
    <cellStyle name="Output 19 3 3" xfId="11909"/>
    <cellStyle name="Output 19 4" xfId="5622"/>
    <cellStyle name="Output 19 4 2" xfId="29834"/>
    <cellStyle name="Output 19 4 2 2" xfId="45677"/>
    <cellStyle name="Output 19 4 3" xfId="11424"/>
    <cellStyle name="Output 19 5" xfId="28043"/>
    <cellStyle name="Output 19 5 2" xfId="44018"/>
    <cellStyle name="Output 19 6" xfId="14852"/>
    <cellStyle name="Output 2" xfId="5623"/>
    <cellStyle name="Output 2 10" xfId="5624"/>
    <cellStyle name="Output 2 10 2" xfId="5625"/>
    <cellStyle name="Output 2 10 2 2" xfId="32844"/>
    <cellStyle name="Output 2 10 2 2 2" xfId="48555"/>
    <cellStyle name="Output 2 10 2 3" xfId="13078"/>
    <cellStyle name="Output 2 10 3" xfId="5626"/>
    <cellStyle name="Output 2 10 3 2" xfId="29862"/>
    <cellStyle name="Output 2 10 3 2 2" xfId="45699"/>
    <cellStyle name="Output 2 10 3 3" xfId="12070"/>
    <cellStyle name="Output 2 10 4" xfId="28060"/>
    <cellStyle name="Output 2 10 4 2" xfId="44029"/>
    <cellStyle name="Output 2 10 5" xfId="17423"/>
    <cellStyle name="Output 2 11" xfId="5627"/>
    <cellStyle name="Output 2 11 2" xfId="5628"/>
    <cellStyle name="Output 2 11 2 2" xfId="34792"/>
    <cellStyle name="Output 2 11 2 2 2" xfId="50503"/>
    <cellStyle name="Output 2 11 2 3" xfId="18381"/>
    <cellStyle name="Output 2 11 2 4" xfId="35321"/>
    <cellStyle name="Output 2 11 3" xfId="5629"/>
    <cellStyle name="Output 2 11 3 2" xfId="31068"/>
    <cellStyle name="Output 2 11 3 2 2" xfId="46869"/>
    <cellStyle name="Output 2 11 3 3" xfId="14979"/>
    <cellStyle name="Output 2 11 3 4" xfId="15081"/>
    <cellStyle name="Output 2 11 4" xfId="26321"/>
    <cellStyle name="Output 2 11 4 2" xfId="42386"/>
    <cellStyle name="Output 2 11 5" xfId="10532"/>
    <cellStyle name="Output 2 11 6" xfId="11645"/>
    <cellStyle name="Output 2 12" xfId="5630"/>
    <cellStyle name="Output 2 12 2" xfId="30476"/>
    <cellStyle name="Output 2 12 2 2" xfId="46277"/>
    <cellStyle name="Output 2 12 3" xfId="10765"/>
    <cellStyle name="Output 2 13" xfId="5631"/>
    <cellStyle name="Output 2 13 2" xfId="18587"/>
    <cellStyle name="Output 2 13 2 2" xfId="28616"/>
    <cellStyle name="Output 2 13 2 2 2" xfId="44549"/>
    <cellStyle name="Output 2 13 2 3" xfId="35352"/>
    <cellStyle name="Output 2 13 3" xfId="12765"/>
    <cellStyle name="Output 2 13 4" xfId="11474"/>
    <cellStyle name="Output 2 14" xfId="25774"/>
    <cellStyle name="Output 2 14 2" xfId="41874"/>
    <cellStyle name="Output 2 15" xfId="18099"/>
    <cellStyle name="Output 2 2" xfId="5632"/>
    <cellStyle name="Output 2 2 10" xfId="5633"/>
    <cellStyle name="Output 2 2 10 2" xfId="30560"/>
    <cellStyle name="Output 2 2 10 2 2" xfId="46361"/>
    <cellStyle name="Output 2 2 10 3" xfId="12911"/>
    <cellStyle name="Output 2 2 11" xfId="25832"/>
    <cellStyle name="Output 2 2 11 2" xfId="41919"/>
    <cellStyle name="Output 2 2 12" xfId="17401"/>
    <cellStyle name="Output 2 2 2" xfId="5634"/>
    <cellStyle name="Output 2 2 2 10" xfId="25844"/>
    <cellStyle name="Output 2 2 2 10 2" xfId="41931"/>
    <cellStyle name="Output 2 2 2 11" xfId="10756"/>
    <cellStyle name="Output 2 2 2 2" xfId="5635"/>
    <cellStyle name="Output 2 2 2 2 10" xfId="15728"/>
    <cellStyle name="Output 2 2 2 2 2" xfId="5636"/>
    <cellStyle name="Output 2 2 2 2 2 2" xfId="5637"/>
    <cellStyle name="Output 2 2 2 2 2 2 2" xfId="5638"/>
    <cellStyle name="Output 2 2 2 2 2 2 2 2" xfId="31979"/>
    <cellStyle name="Output 2 2 2 2 2 2 2 2 2" xfId="47736"/>
    <cellStyle name="Output 2 2 2 2 2 2 2 3" xfId="11536"/>
    <cellStyle name="Output 2 2 2 2 2 2 3" xfId="5639"/>
    <cellStyle name="Output 2 2 2 2 2 2 3 2" xfId="30465"/>
    <cellStyle name="Output 2 2 2 2 2 2 3 2 2" xfId="46266"/>
    <cellStyle name="Output 2 2 2 2 2 2 3 3" xfId="11719"/>
    <cellStyle name="Output 2 2 2 2 2 2 4" xfId="5640"/>
    <cellStyle name="Output 2 2 2 2 2 2 4 2" xfId="29001"/>
    <cellStyle name="Output 2 2 2 2 2 2 4 2 2" xfId="44890"/>
    <cellStyle name="Output 2 2 2 2 2 2 4 3" xfId="13806"/>
    <cellStyle name="Output 2 2 2 2 2 2 5" xfId="27210"/>
    <cellStyle name="Output 2 2 2 2 2 2 5 2" xfId="43231"/>
    <cellStyle name="Output 2 2 2 2 2 2 6" xfId="17253"/>
    <cellStyle name="Output 2 2 2 2 2 3" xfId="5641"/>
    <cellStyle name="Output 2 2 2 2 2 3 2" xfId="5642"/>
    <cellStyle name="Output 2 2 2 2 2 3 2 2" xfId="32510"/>
    <cellStyle name="Output 2 2 2 2 2 3 2 2 2" xfId="48242"/>
    <cellStyle name="Output 2 2 2 2 2 3 2 3" xfId="15097"/>
    <cellStyle name="Output 2 2 2 2 2 3 3" xfId="5643"/>
    <cellStyle name="Output 2 2 2 2 2 3 3 2" xfId="34233"/>
    <cellStyle name="Output 2 2 2 2 2 3 3 2 2" xfId="49944"/>
    <cellStyle name="Output 2 2 2 2 2 3 3 3" xfId="9728"/>
    <cellStyle name="Output 2 2 2 2 2 3 4" xfId="5644"/>
    <cellStyle name="Output 2 2 2 2 2 3 4 2" xfId="29515"/>
    <cellStyle name="Output 2 2 2 2 2 3 4 2 2" xfId="45379"/>
    <cellStyle name="Output 2 2 2 2 2 3 4 3" xfId="17521"/>
    <cellStyle name="Output 2 2 2 2 2 3 5" xfId="27724"/>
    <cellStyle name="Output 2 2 2 2 2 3 5 2" xfId="43720"/>
    <cellStyle name="Output 2 2 2 2 2 3 6" xfId="13950"/>
    <cellStyle name="Output 2 2 2 2 2 4" xfId="5645"/>
    <cellStyle name="Output 2 2 2 2 2 4 2" xfId="5646"/>
    <cellStyle name="Output 2 2 2 2 2 4 2 2" xfId="32779"/>
    <cellStyle name="Output 2 2 2 2 2 4 2 2 2" xfId="48490"/>
    <cellStyle name="Output 2 2 2 2 2 4 2 3" xfId="16924"/>
    <cellStyle name="Output 2 2 2 2 2 4 3" xfId="5647"/>
    <cellStyle name="Output 2 2 2 2 2 4 3 2" xfId="33911"/>
    <cellStyle name="Output 2 2 2 2 2 4 3 2 2" xfId="49622"/>
    <cellStyle name="Output 2 2 2 2 2 4 3 3" xfId="12649"/>
    <cellStyle name="Output 2 2 2 2 2 4 4" xfId="5648"/>
    <cellStyle name="Output 2 2 2 2 2 4 4 2" xfId="29784"/>
    <cellStyle name="Output 2 2 2 2 2 4 4 2 2" xfId="45627"/>
    <cellStyle name="Output 2 2 2 2 2 4 4 3" xfId="13000"/>
    <cellStyle name="Output 2 2 2 2 2 4 5" xfId="27993"/>
    <cellStyle name="Output 2 2 2 2 2 4 5 2" xfId="43968"/>
    <cellStyle name="Output 2 2 2 2 2 4 6" xfId="17788"/>
    <cellStyle name="Output 2 2 2 2 2 5" xfId="5649"/>
    <cellStyle name="Output 2 2 2 2 2 5 2" xfId="5650"/>
    <cellStyle name="Output 2 2 2 2 2 5 2 2" xfId="33147"/>
    <cellStyle name="Output 2 2 2 2 2 5 2 2 2" xfId="48858"/>
    <cellStyle name="Output 2 2 2 2 2 5 2 3" xfId="13506"/>
    <cellStyle name="Output 2 2 2 2 2 5 3" xfId="5651"/>
    <cellStyle name="Output 2 2 2 2 2 5 3 2" xfId="30177"/>
    <cellStyle name="Output 2 2 2 2 2 5 3 2 2" xfId="45999"/>
    <cellStyle name="Output 2 2 2 2 2 5 3 3" xfId="18152"/>
    <cellStyle name="Output 2 2 2 2 2 5 4" xfId="28372"/>
    <cellStyle name="Output 2 2 2 2 2 5 4 2" xfId="44326"/>
    <cellStyle name="Output 2 2 2 2 2 5 5" xfId="13267"/>
    <cellStyle name="Output 2 2 2 2 2 6" xfId="5652"/>
    <cellStyle name="Output 2 2 2 2 2 6 2" xfId="5653"/>
    <cellStyle name="Output 2 2 2 2 2 6 2 2" xfId="34375"/>
    <cellStyle name="Output 2 2 2 2 2 6 2 2 2" xfId="50086"/>
    <cellStyle name="Output 2 2 2 2 2 6 2 3" xfId="34904"/>
    <cellStyle name="Output 2 2 2 2 2 6 3" xfId="5654"/>
    <cellStyle name="Output 2 2 2 2 2 6 3 2" xfId="31421"/>
    <cellStyle name="Output 2 2 2 2 2 6 3 2 2" xfId="47200"/>
    <cellStyle name="Output 2 2 2 2 2 6 3 3" xfId="15761"/>
    <cellStyle name="Output 2 2 2 2 2 6 4" xfId="26660"/>
    <cellStyle name="Output 2 2 2 2 2 6 4 2" xfId="42703"/>
    <cellStyle name="Output 2 2 2 2 2 6 5" xfId="13560"/>
    <cellStyle name="Output 2 2 2 2 2 7" xfId="5655"/>
    <cellStyle name="Output 2 2 2 2 2 7 2" xfId="30820"/>
    <cellStyle name="Output 2 2 2 2 2 7 2 2" xfId="46621"/>
    <cellStyle name="Output 2 2 2 2 2 7 3" xfId="14253"/>
    <cellStyle name="Output 2 2 2 2 2 8" xfId="26080"/>
    <cellStyle name="Output 2 2 2 2 2 8 2" xfId="42166"/>
    <cellStyle name="Output 2 2 2 2 2 9" xfId="12644"/>
    <cellStyle name="Output 2 2 2 2 3" xfId="5656"/>
    <cellStyle name="Output 2 2 2 2 3 2" xfId="5657"/>
    <cellStyle name="Output 2 2 2 2 3 2 2" xfId="5658"/>
    <cellStyle name="Output 2 2 2 2 3 2 2 2" xfId="32164"/>
    <cellStyle name="Output 2 2 2 2 3 2 2 2 2" xfId="47919"/>
    <cellStyle name="Output 2 2 2 2 3 2 2 3" xfId="10245"/>
    <cellStyle name="Output 2 2 2 2 3 2 3" xfId="5659"/>
    <cellStyle name="Output 2 2 2 2 3 2 3 2" xfId="33674"/>
    <cellStyle name="Output 2 2 2 2 3 2 3 2 2" xfId="49385"/>
    <cellStyle name="Output 2 2 2 2 3 2 3 3" xfId="17230"/>
    <cellStyle name="Output 2 2 2 2 3 2 4" xfId="5660"/>
    <cellStyle name="Output 2 2 2 2 3 2 4 2" xfId="29185"/>
    <cellStyle name="Output 2 2 2 2 3 2 4 2 2" xfId="45072"/>
    <cellStyle name="Output 2 2 2 2 3 2 4 3" xfId="11981"/>
    <cellStyle name="Output 2 2 2 2 3 2 5" xfId="27394"/>
    <cellStyle name="Output 2 2 2 2 3 2 5 2" xfId="43413"/>
    <cellStyle name="Output 2 2 2 2 3 2 6" xfId="18012"/>
    <cellStyle name="Output 2 2 2 2 3 3" xfId="5661"/>
    <cellStyle name="Output 2 2 2 2 3 3 2" xfId="5662"/>
    <cellStyle name="Output 2 2 2 2 3 3 2 2" xfId="32708"/>
    <cellStyle name="Output 2 2 2 2 3 3 2 2 2" xfId="48420"/>
    <cellStyle name="Output 2 2 2 2 3 3 2 3" xfId="12461"/>
    <cellStyle name="Output 2 2 2 2 3 3 3" xfId="5663"/>
    <cellStyle name="Output 2 2 2 2 3 3 3 2" xfId="34566"/>
    <cellStyle name="Output 2 2 2 2 3 3 3 2 2" xfId="50277"/>
    <cellStyle name="Output 2 2 2 2 3 3 3 3" xfId="35095"/>
    <cellStyle name="Output 2 2 2 2 3 3 4" xfId="5664"/>
    <cellStyle name="Output 2 2 2 2 3 3 4 2" xfId="29713"/>
    <cellStyle name="Output 2 2 2 2 3 3 4 2 2" xfId="45557"/>
    <cellStyle name="Output 2 2 2 2 3 3 4 3" xfId="15980"/>
    <cellStyle name="Output 2 2 2 2 3 3 5" xfId="27922"/>
    <cellStyle name="Output 2 2 2 2 3 3 5 2" xfId="43898"/>
    <cellStyle name="Output 2 2 2 2 3 3 6" xfId="15279"/>
    <cellStyle name="Output 2 2 2 2 3 4" xfId="5665"/>
    <cellStyle name="Output 2 2 2 2 3 4 2" xfId="5666"/>
    <cellStyle name="Output 2 2 2 2 3 4 2 2" xfId="32818"/>
    <cellStyle name="Output 2 2 2 2 3 4 2 2 2" xfId="48529"/>
    <cellStyle name="Output 2 2 2 2 3 4 2 3" xfId="15440"/>
    <cellStyle name="Output 2 2 2 2 3 4 3" xfId="5667"/>
    <cellStyle name="Output 2 2 2 2 3 4 3 2" xfId="33655"/>
    <cellStyle name="Output 2 2 2 2 3 4 3 2 2" xfId="49366"/>
    <cellStyle name="Output 2 2 2 2 3 4 3 3" xfId="14228"/>
    <cellStyle name="Output 2 2 2 2 3 4 4" xfId="5668"/>
    <cellStyle name="Output 2 2 2 2 3 4 4 2" xfId="29823"/>
    <cellStyle name="Output 2 2 2 2 3 4 4 2 2" xfId="45666"/>
    <cellStyle name="Output 2 2 2 2 3 4 4 3" xfId="10849"/>
    <cellStyle name="Output 2 2 2 2 3 4 5" xfId="28032"/>
    <cellStyle name="Output 2 2 2 2 3 4 5 2" xfId="44007"/>
    <cellStyle name="Output 2 2 2 2 3 4 6" xfId="14762"/>
    <cellStyle name="Output 2 2 2 2 3 5" xfId="5669"/>
    <cellStyle name="Output 2 2 2 2 3 5 2" xfId="5670"/>
    <cellStyle name="Output 2 2 2 2 3 5 2 2" xfId="33334"/>
    <cellStyle name="Output 2 2 2 2 3 5 2 2 2" xfId="49045"/>
    <cellStyle name="Output 2 2 2 2 3 5 2 3" xfId="14517"/>
    <cellStyle name="Output 2 2 2 2 3 5 3" xfId="5671"/>
    <cellStyle name="Output 2 2 2 2 3 5 3 2" xfId="30382"/>
    <cellStyle name="Output 2 2 2 2 3 5 3 2 2" xfId="46184"/>
    <cellStyle name="Output 2 2 2 2 3 5 3 3" xfId="10625"/>
    <cellStyle name="Output 2 2 2 2 3 5 4" xfId="28572"/>
    <cellStyle name="Output 2 2 2 2 3 5 4 2" xfId="44506"/>
    <cellStyle name="Output 2 2 2 2 3 5 5" xfId="17573"/>
    <cellStyle name="Output 2 2 2 2 3 6" xfId="5672"/>
    <cellStyle name="Output 2 2 2 2 3 6 2" xfId="5673"/>
    <cellStyle name="Output 2 2 2 2 3 6 2 2" xfId="33718"/>
    <cellStyle name="Output 2 2 2 2 3 6 2 2 2" xfId="49429"/>
    <cellStyle name="Output 2 2 2 2 3 6 2 3" xfId="16222"/>
    <cellStyle name="Output 2 2 2 2 3 6 3" xfId="5674"/>
    <cellStyle name="Output 2 2 2 2 3 6 3 2" xfId="31619"/>
    <cellStyle name="Output 2 2 2 2 3 6 3 2 2" xfId="47378"/>
    <cellStyle name="Output 2 2 2 2 3 6 3 3" xfId="17915"/>
    <cellStyle name="Output 2 2 2 2 3 6 4" xfId="26858"/>
    <cellStyle name="Output 2 2 2 2 3 6 4 2" xfId="42881"/>
    <cellStyle name="Output 2 2 2 2 3 6 5" xfId="10736"/>
    <cellStyle name="Output 2 2 2 2 3 7" xfId="5675"/>
    <cellStyle name="Output 2 2 2 2 3 7 2" xfId="31025"/>
    <cellStyle name="Output 2 2 2 2 3 7 2 2" xfId="46826"/>
    <cellStyle name="Output 2 2 2 2 3 7 3" xfId="18005"/>
    <cellStyle name="Output 2 2 2 2 3 8" xfId="26278"/>
    <cellStyle name="Output 2 2 2 2 3 8 2" xfId="42344"/>
    <cellStyle name="Output 2 2 2 2 3 9" xfId="11957"/>
    <cellStyle name="Output 2 2 2 2 4" xfId="5676"/>
    <cellStyle name="Output 2 2 2 2 4 2" xfId="5677"/>
    <cellStyle name="Output 2 2 2 2 4 2 2" xfId="31815"/>
    <cellStyle name="Output 2 2 2 2 4 2 2 2" xfId="47572"/>
    <cellStyle name="Output 2 2 2 2 4 2 3" xfId="16209"/>
    <cellStyle name="Output 2 2 2 2 4 3" xfId="5678"/>
    <cellStyle name="Output 2 2 2 2 4 3 2" xfId="34562"/>
    <cellStyle name="Output 2 2 2 2 4 3 2 2" xfId="50273"/>
    <cellStyle name="Output 2 2 2 2 4 3 3" xfId="35091"/>
    <cellStyle name="Output 2 2 2 2 4 4" xfId="5679"/>
    <cellStyle name="Output 2 2 2 2 4 4 2" xfId="28837"/>
    <cellStyle name="Output 2 2 2 2 4 4 2 2" xfId="44726"/>
    <cellStyle name="Output 2 2 2 2 4 4 3" xfId="12189"/>
    <cellStyle name="Output 2 2 2 2 4 5" xfId="27046"/>
    <cellStyle name="Output 2 2 2 2 4 5 2" xfId="43067"/>
    <cellStyle name="Output 2 2 2 2 4 6" xfId="17255"/>
    <cellStyle name="Output 2 2 2 2 5" xfId="5680"/>
    <cellStyle name="Output 2 2 2 2 5 2" xfId="5681"/>
    <cellStyle name="Output 2 2 2 2 5 2 2" xfId="32355"/>
    <cellStyle name="Output 2 2 2 2 5 2 2 2" xfId="48088"/>
    <cellStyle name="Output 2 2 2 2 5 2 3" xfId="16335"/>
    <cellStyle name="Output 2 2 2 2 5 3" xfId="5682"/>
    <cellStyle name="Output 2 2 2 2 5 3 2" xfId="30442"/>
    <cellStyle name="Output 2 2 2 2 5 3 2 2" xfId="46243"/>
    <cellStyle name="Output 2 2 2 2 5 3 3" xfId="12816"/>
    <cellStyle name="Output 2 2 2 2 5 4" xfId="5683"/>
    <cellStyle name="Output 2 2 2 2 5 4 2" xfId="29360"/>
    <cellStyle name="Output 2 2 2 2 5 4 2 2" xfId="45225"/>
    <cellStyle name="Output 2 2 2 2 5 4 3" xfId="12854"/>
    <cellStyle name="Output 2 2 2 2 5 5" xfId="27569"/>
    <cellStyle name="Output 2 2 2 2 5 5 2" xfId="43566"/>
    <cellStyle name="Output 2 2 2 2 5 6" xfId="14938"/>
    <cellStyle name="Output 2 2 2 2 6" xfId="5684"/>
    <cellStyle name="Output 2 2 2 2 6 2" xfId="5685"/>
    <cellStyle name="Output 2 2 2 2 6 2 2" xfId="32982"/>
    <cellStyle name="Output 2 2 2 2 6 2 2 2" xfId="48693"/>
    <cellStyle name="Output 2 2 2 2 6 2 3" xfId="15141"/>
    <cellStyle name="Output 2 2 2 2 6 3" xfId="5686"/>
    <cellStyle name="Output 2 2 2 2 6 3 2" xfId="30012"/>
    <cellStyle name="Output 2 2 2 2 6 3 2 2" xfId="45835"/>
    <cellStyle name="Output 2 2 2 2 6 3 3" xfId="11583"/>
    <cellStyle name="Output 2 2 2 2 6 4" xfId="28207"/>
    <cellStyle name="Output 2 2 2 2 6 4 2" xfId="44162"/>
    <cellStyle name="Output 2 2 2 2 6 5" xfId="17088"/>
    <cellStyle name="Output 2 2 2 2 7" xfId="5687"/>
    <cellStyle name="Output 2 2 2 2 7 2" xfId="5688"/>
    <cellStyle name="Output 2 2 2 2 7 2 2" xfId="34490"/>
    <cellStyle name="Output 2 2 2 2 7 2 2 2" xfId="50201"/>
    <cellStyle name="Output 2 2 2 2 7 2 3" xfId="35019"/>
    <cellStyle name="Output 2 2 2 2 7 3" xfId="5689"/>
    <cellStyle name="Output 2 2 2 2 7 3 2" xfId="31256"/>
    <cellStyle name="Output 2 2 2 2 7 3 2 2" xfId="47036"/>
    <cellStyle name="Output 2 2 2 2 7 3 3" xfId="11054"/>
    <cellStyle name="Output 2 2 2 2 7 4" xfId="26495"/>
    <cellStyle name="Output 2 2 2 2 7 4 2" xfId="42539"/>
    <cellStyle name="Output 2 2 2 2 7 5" xfId="11212"/>
    <cellStyle name="Output 2 2 2 2 8" xfId="5690"/>
    <cellStyle name="Output 2 2 2 2 8 2" xfId="30655"/>
    <cellStyle name="Output 2 2 2 2 8 2 2" xfId="46456"/>
    <cellStyle name="Output 2 2 2 2 8 3" xfId="11518"/>
    <cellStyle name="Output 2 2 2 2 9" xfId="25915"/>
    <cellStyle name="Output 2 2 2 2 9 2" xfId="42002"/>
    <cellStyle name="Output 2 2 2 3" xfId="5691"/>
    <cellStyle name="Output 2 2 2 3 2" xfId="5692"/>
    <cellStyle name="Output 2 2 2 3 2 2" xfId="5693"/>
    <cellStyle name="Output 2 2 2 3 2 2 2" xfId="31908"/>
    <cellStyle name="Output 2 2 2 3 2 2 2 2" xfId="47665"/>
    <cellStyle name="Output 2 2 2 3 2 2 3" xfId="11358"/>
    <cellStyle name="Output 2 2 2 3 2 3" xfId="5694"/>
    <cellStyle name="Output 2 2 2 3 2 3 2" xfId="34072"/>
    <cellStyle name="Output 2 2 2 3 2 3 2 2" xfId="49783"/>
    <cellStyle name="Output 2 2 2 3 2 3 3" xfId="11971"/>
    <cellStyle name="Output 2 2 2 3 2 4" xfId="5695"/>
    <cellStyle name="Output 2 2 2 3 2 4 2" xfId="28930"/>
    <cellStyle name="Output 2 2 2 3 2 4 2 2" xfId="44819"/>
    <cellStyle name="Output 2 2 2 3 2 4 3" xfId="17202"/>
    <cellStyle name="Output 2 2 2 3 2 5" xfId="27139"/>
    <cellStyle name="Output 2 2 2 3 2 5 2" xfId="43160"/>
    <cellStyle name="Output 2 2 2 3 2 6" xfId="9863"/>
    <cellStyle name="Output 2 2 2 3 3" xfId="5696"/>
    <cellStyle name="Output 2 2 2 3 3 2" xfId="5697"/>
    <cellStyle name="Output 2 2 2 3 3 2 2" xfId="32439"/>
    <cellStyle name="Output 2 2 2 3 3 2 2 2" xfId="48171"/>
    <cellStyle name="Output 2 2 2 3 3 2 3" xfId="9846"/>
    <cellStyle name="Output 2 2 2 3 3 3" xfId="5698"/>
    <cellStyle name="Output 2 2 2 3 3 3 2" xfId="33905"/>
    <cellStyle name="Output 2 2 2 3 3 3 2 2" xfId="49616"/>
    <cellStyle name="Output 2 2 2 3 3 3 3" xfId="14857"/>
    <cellStyle name="Output 2 2 2 3 3 4" xfId="5699"/>
    <cellStyle name="Output 2 2 2 3 3 4 2" xfId="29444"/>
    <cellStyle name="Output 2 2 2 3 3 4 2 2" xfId="45308"/>
    <cellStyle name="Output 2 2 2 3 3 4 3" xfId="15752"/>
    <cellStyle name="Output 2 2 2 3 3 5" xfId="27653"/>
    <cellStyle name="Output 2 2 2 3 3 5 2" xfId="43649"/>
    <cellStyle name="Output 2 2 2 3 3 6" xfId="18296"/>
    <cellStyle name="Output 2 2 2 3 4" xfId="5700"/>
    <cellStyle name="Output 2 2 2 3 4 2" xfId="5701"/>
    <cellStyle name="Output 2 2 2 3 4 2 2" xfId="32764"/>
    <cellStyle name="Output 2 2 2 3 4 2 2 2" xfId="48475"/>
    <cellStyle name="Output 2 2 2 3 4 2 3" xfId="15055"/>
    <cellStyle name="Output 2 2 2 3 4 3" xfId="5702"/>
    <cellStyle name="Output 2 2 2 3 4 3 2" xfId="34575"/>
    <cellStyle name="Output 2 2 2 3 4 3 2 2" xfId="50286"/>
    <cellStyle name="Output 2 2 2 3 4 3 3" xfId="35104"/>
    <cellStyle name="Output 2 2 2 3 4 4" xfId="5703"/>
    <cellStyle name="Output 2 2 2 3 4 4 2" xfId="29769"/>
    <cellStyle name="Output 2 2 2 3 4 4 2 2" xfId="45612"/>
    <cellStyle name="Output 2 2 2 3 4 4 3" xfId="17722"/>
    <cellStyle name="Output 2 2 2 3 4 5" xfId="27978"/>
    <cellStyle name="Output 2 2 2 3 4 5 2" xfId="43953"/>
    <cellStyle name="Output 2 2 2 3 4 6" xfId="15229"/>
    <cellStyle name="Output 2 2 2 3 5" xfId="5704"/>
    <cellStyle name="Output 2 2 2 3 5 2" xfId="5705"/>
    <cellStyle name="Output 2 2 2 3 5 2 2" xfId="33076"/>
    <cellStyle name="Output 2 2 2 3 5 2 2 2" xfId="48787"/>
    <cellStyle name="Output 2 2 2 3 5 2 3" xfId="17303"/>
    <cellStyle name="Output 2 2 2 3 5 3" xfId="5706"/>
    <cellStyle name="Output 2 2 2 3 5 3 2" xfId="30106"/>
    <cellStyle name="Output 2 2 2 3 5 3 2 2" xfId="45928"/>
    <cellStyle name="Output 2 2 2 3 5 3 3" xfId="15940"/>
    <cellStyle name="Output 2 2 2 3 5 4" xfId="28301"/>
    <cellStyle name="Output 2 2 2 3 5 4 2" xfId="44255"/>
    <cellStyle name="Output 2 2 2 3 5 5" xfId="11221"/>
    <cellStyle name="Output 2 2 2 3 6" xfId="5707"/>
    <cellStyle name="Output 2 2 2 3 6 2" xfId="5708"/>
    <cellStyle name="Output 2 2 2 3 6 2 2" xfId="34426"/>
    <cellStyle name="Output 2 2 2 3 6 2 2 2" xfId="50137"/>
    <cellStyle name="Output 2 2 2 3 6 2 3" xfId="34955"/>
    <cellStyle name="Output 2 2 2 3 6 3" xfId="5709"/>
    <cellStyle name="Output 2 2 2 3 6 3 2" xfId="31350"/>
    <cellStyle name="Output 2 2 2 3 6 3 2 2" xfId="47129"/>
    <cellStyle name="Output 2 2 2 3 6 3 3" xfId="15350"/>
    <cellStyle name="Output 2 2 2 3 6 4" xfId="26589"/>
    <cellStyle name="Output 2 2 2 3 6 4 2" xfId="42632"/>
    <cellStyle name="Output 2 2 2 3 6 5" xfId="11208"/>
    <cellStyle name="Output 2 2 2 3 7" xfId="5710"/>
    <cellStyle name="Output 2 2 2 3 7 2" xfId="30749"/>
    <cellStyle name="Output 2 2 2 3 7 2 2" xfId="46550"/>
    <cellStyle name="Output 2 2 2 3 7 3" xfId="16781"/>
    <cellStyle name="Output 2 2 2 3 8" xfId="26009"/>
    <cellStyle name="Output 2 2 2 3 8 2" xfId="42095"/>
    <cellStyle name="Output 2 2 2 3 9" xfId="15715"/>
    <cellStyle name="Output 2 2 2 4" xfId="5711"/>
    <cellStyle name="Output 2 2 2 4 2" xfId="5712"/>
    <cellStyle name="Output 2 2 2 4 2 2" xfId="5713"/>
    <cellStyle name="Output 2 2 2 4 2 2 2" xfId="32091"/>
    <cellStyle name="Output 2 2 2 4 2 2 2 2" xfId="47847"/>
    <cellStyle name="Output 2 2 2 4 2 2 3" xfId="12744"/>
    <cellStyle name="Output 2 2 2 4 2 3" xfId="5714"/>
    <cellStyle name="Output 2 2 2 4 2 3 2" xfId="33656"/>
    <cellStyle name="Output 2 2 2 4 2 3 2 2" xfId="49367"/>
    <cellStyle name="Output 2 2 2 4 2 3 3" xfId="16888"/>
    <cellStyle name="Output 2 2 2 4 2 4" xfId="5715"/>
    <cellStyle name="Output 2 2 2 4 2 4 2" xfId="29112"/>
    <cellStyle name="Output 2 2 2 4 2 4 2 2" xfId="45000"/>
    <cellStyle name="Output 2 2 2 4 2 4 3" xfId="17128"/>
    <cellStyle name="Output 2 2 2 4 2 5" xfId="27321"/>
    <cellStyle name="Output 2 2 2 4 2 5 2" xfId="43341"/>
    <cellStyle name="Output 2 2 2 4 2 6" xfId="16072"/>
    <cellStyle name="Output 2 2 2 4 3" xfId="5716"/>
    <cellStyle name="Output 2 2 2 4 3 2" xfId="5717"/>
    <cellStyle name="Output 2 2 2 4 3 2 2" xfId="32637"/>
    <cellStyle name="Output 2 2 2 4 3 2 2 2" xfId="48349"/>
    <cellStyle name="Output 2 2 2 4 3 2 3" xfId="12348"/>
    <cellStyle name="Output 2 2 2 4 3 3" xfId="5718"/>
    <cellStyle name="Output 2 2 2 4 3 3 2" xfId="33709"/>
    <cellStyle name="Output 2 2 2 4 3 3 2 2" xfId="49420"/>
    <cellStyle name="Output 2 2 2 4 3 3 3" xfId="14711"/>
    <cellStyle name="Output 2 2 2 4 3 4" xfId="5719"/>
    <cellStyle name="Output 2 2 2 4 3 4 2" xfId="29642"/>
    <cellStyle name="Output 2 2 2 4 3 4 2 2" xfId="45486"/>
    <cellStyle name="Output 2 2 2 4 3 4 3" xfId="13974"/>
    <cellStyle name="Output 2 2 2 4 3 5" xfId="27851"/>
    <cellStyle name="Output 2 2 2 4 3 5 2" xfId="43827"/>
    <cellStyle name="Output 2 2 2 4 3 6" xfId="16914"/>
    <cellStyle name="Output 2 2 2 4 4" xfId="5720"/>
    <cellStyle name="Output 2 2 2 4 4 2" xfId="5721"/>
    <cellStyle name="Output 2 2 2 4 4 2 2" xfId="32803"/>
    <cellStyle name="Output 2 2 2 4 4 2 2 2" xfId="48514"/>
    <cellStyle name="Output 2 2 2 4 4 2 3" xfId="15707"/>
    <cellStyle name="Output 2 2 2 4 4 3" xfId="5722"/>
    <cellStyle name="Output 2 2 2 4 4 3 2" xfId="33686"/>
    <cellStyle name="Output 2 2 2 4 4 3 2 2" xfId="49397"/>
    <cellStyle name="Output 2 2 2 4 4 3 3" xfId="13987"/>
    <cellStyle name="Output 2 2 2 4 4 4" xfId="5723"/>
    <cellStyle name="Output 2 2 2 4 4 4 2" xfId="29808"/>
    <cellStyle name="Output 2 2 2 4 4 4 2 2" xfId="45651"/>
    <cellStyle name="Output 2 2 2 4 4 4 3" xfId="14329"/>
    <cellStyle name="Output 2 2 2 4 4 5" xfId="28017"/>
    <cellStyle name="Output 2 2 2 4 4 5 2" xfId="43992"/>
    <cellStyle name="Output 2 2 2 4 4 6" xfId="17027"/>
    <cellStyle name="Output 2 2 2 4 5" xfId="5724"/>
    <cellStyle name="Output 2 2 2 4 5 2" xfId="5725"/>
    <cellStyle name="Output 2 2 2 4 5 2 2" xfId="33262"/>
    <cellStyle name="Output 2 2 2 4 5 2 2 2" xfId="48973"/>
    <cellStyle name="Output 2 2 2 4 5 2 3" xfId="16428"/>
    <cellStyle name="Output 2 2 2 4 5 3" xfId="5726"/>
    <cellStyle name="Output 2 2 2 4 5 3 2" xfId="30308"/>
    <cellStyle name="Output 2 2 2 4 5 3 2 2" xfId="46110"/>
    <cellStyle name="Output 2 2 2 4 5 3 3" xfId="16086"/>
    <cellStyle name="Output 2 2 2 4 5 4" xfId="28500"/>
    <cellStyle name="Output 2 2 2 4 5 4 2" xfId="44434"/>
    <cellStyle name="Output 2 2 2 4 5 5" xfId="14421"/>
    <cellStyle name="Output 2 2 2 4 6" xfId="5727"/>
    <cellStyle name="Output 2 2 2 4 6 2" xfId="5728"/>
    <cellStyle name="Output 2 2 2 4 6 2 2" xfId="34626"/>
    <cellStyle name="Output 2 2 2 4 6 2 2 2" xfId="50337"/>
    <cellStyle name="Output 2 2 2 4 6 2 3" xfId="35155"/>
    <cellStyle name="Output 2 2 2 4 6 3" xfId="5729"/>
    <cellStyle name="Output 2 2 2 4 6 3 2" xfId="31548"/>
    <cellStyle name="Output 2 2 2 4 6 3 2 2" xfId="47307"/>
    <cellStyle name="Output 2 2 2 4 6 3 3" xfId="17317"/>
    <cellStyle name="Output 2 2 2 4 6 4" xfId="26787"/>
    <cellStyle name="Output 2 2 2 4 6 4 2" xfId="42810"/>
    <cellStyle name="Output 2 2 2 4 6 5" xfId="16120"/>
    <cellStyle name="Output 2 2 2 4 7" xfId="5730"/>
    <cellStyle name="Output 2 2 2 4 7 2" xfId="30949"/>
    <cellStyle name="Output 2 2 2 4 7 2 2" xfId="46750"/>
    <cellStyle name="Output 2 2 2 4 7 3" xfId="11108"/>
    <cellStyle name="Output 2 2 2 4 8" xfId="26207"/>
    <cellStyle name="Output 2 2 2 4 8 2" xfId="42273"/>
    <cellStyle name="Output 2 2 2 4 9" xfId="10081"/>
    <cellStyle name="Output 2 2 2 5" xfId="5731"/>
    <cellStyle name="Output 2 2 2 5 2" xfId="5732"/>
    <cellStyle name="Output 2 2 2 5 2 2" xfId="31742"/>
    <cellStyle name="Output 2 2 2 5 2 2 2" xfId="47499"/>
    <cellStyle name="Output 2 2 2 5 2 3" xfId="12921"/>
    <cellStyle name="Output 2 2 2 5 3" xfId="5733"/>
    <cellStyle name="Output 2 2 2 5 3 2" xfId="30941"/>
    <cellStyle name="Output 2 2 2 5 3 2 2" xfId="46742"/>
    <cellStyle name="Output 2 2 2 5 3 3" xfId="12374"/>
    <cellStyle name="Output 2 2 2 5 4" xfId="5734"/>
    <cellStyle name="Output 2 2 2 5 4 2" xfId="28764"/>
    <cellStyle name="Output 2 2 2 5 4 2 2" xfId="44653"/>
    <cellStyle name="Output 2 2 2 5 4 3" xfId="17990"/>
    <cellStyle name="Output 2 2 2 5 5" xfId="26973"/>
    <cellStyle name="Output 2 2 2 5 5 2" xfId="42994"/>
    <cellStyle name="Output 2 2 2 5 6" xfId="13550"/>
    <cellStyle name="Output 2 2 2 6" xfId="5735"/>
    <cellStyle name="Output 2 2 2 6 2" xfId="5736"/>
    <cellStyle name="Output 2 2 2 6 2 2" xfId="32315"/>
    <cellStyle name="Output 2 2 2 6 2 2 2" xfId="48048"/>
    <cellStyle name="Output 2 2 2 6 2 3" xfId="15335"/>
    <cellStyle name="Output 2 2 2 6 3" xfId="5737"/>
    <cellStyle name="Output 2 2 2 6 3 2" xfId="34604"/>
    <cellStyle name="Output 2 2 2 6 3 2 2" xfId="50315"/>
    <cellStyle name="Output 2 2 2 6 3 3" xfId="35133"/>
    <cellStyle name="Output 2 2 2 6 4" xfId="5738"/>
    <cellStyle name="Output 2 2 2 6 4 2" xfId="29320"/>
    <cellStyle name="Output 2 2 2 6 4 2 2" xfId="45185"/>
    <cellStyle name="Output 2 2 2 6 4 3" xfId="16145"/>
    <cellStyle name="Output 2 2 2 6 5" xfId="27529"/>
    <cellStyle name="Output 2 2 2 6 5 2" xfId="43526"/>
    <cellStyle name="Output 2 2 2 6 6" xfId="13204"/>
    <cellStyle name="Output 2 2 2 7" xfId="5739"/>
    <cellStyle name="Output 2 2 2 7 2" xfId="5740"/>
    <cellStyle name="Output 2 2 2 7 2 2" xfId="32911"/>
    <cellStyle name="Output 2 2 2 7 2 2 2" xfId="48622"/>
    <cellStyle name="Output 2 2 2 7 2 3" xfId="13762"/>
    <cellStyle name="Output 2 2 2 7 3" xfId="5741"/>
    <cellStyle name="Output 2 2 2 7 3 2" xfId="29940"/>
    <cellStyle name="Output 2 2 2 7 3 2 2" xfId="45763"/>
    <cellStyle name="Output 2 2 2 7 3 3" xfId="13360"/>
    <cellStyle name="Output 2 2 2 7 4" xfId="28136"/>
    <cellStyle name="Output 2 2 2 7 4 2" xfId="44091"/>
    <cellStyle name="Output 2 2 2 7 5" xfId="12144"/>
    <cellStyle name="Output 2 2 2 8" xfId="5742"/>
    <cellStyle name="Output 2 2 2 8 2" xfId="5743"/>
    <cellStyle name="Output 2 2 2 8 2 2" xfId="34514"/>
    <cellStyle name="Output 2 2 2 8 2 2 2" xfId="50225"/>
    <cellStyle name="Output 2 2 2 8 2 3" xfId="35043"/>
    <cellStyle name="Output 2 2 2 8 3" xfId="5744"/>
    <cellStyle name="Output 2 2 2 8 3 2" xfId="31185"/>
    <cellStyle name="Output 2 2 2 8 3 2 2" xfId="46965"/>
    <cellStyle name="Output 2 2 2 8 3 3" xfId="10820"/>
    <cellStyle name="Output 2 2 2 8 4" xfId="26424"/>
    <cellStyle name="Output 2 2 2 8 4 2" xfId="42468"/>
    <cellStyle name="Output 2 2 2 8 5" xfId="14666"/>
    <cellStyle name="Output 2 2 2 9" xfId="5745"/>
    <cellStyle name="Output 2 2 2 9 2" xfId="30578"/>
    <cellStyle name="Output 2 2 2 9 2 2" xfId="46379"/>
    <cellStyle name="Output 2 2 2 9 3" xfId="15243"/>
    <cellStyle name="Output 2 2 3" xfId="5746"/>
    <cellStyle name="Output 2 2 3 10" xfId="14110"/>
    <cellStyle name="Output 2 2 3 2" xfId="5747"/>
    <cellStyle name="Output 2 2 3 2 2" xfId="5748"/>
    <cellStyle name="Output 2 2 3 2 2 2" xfId="5749"/>
    <cellStyle name="Output 2 2 3 2 2 2 2" xfId="31970"/>
    <cellStyle name="Output 2 2 3 2 2 2 2 2" xfId="47727"/>
    <cellStyle name="Output 2 2 3 2 2 2 3" xfId="16930"/>
    <cellStyle name="Output 2 2 3 2 2 3" xfId="5750"/>
    <cellStyle name="Output 2 2 3 2 2 3 2" xfId="34464"/>
    <cellStyle name="Output 2 2 3 2 2 3 2 2" xfId="50175"/>
    <cellStyle name="Output 2 2 3 2 2 3 3" xfId="34993"/>
    <cellStyle name="Output 2 2 3 2 2 4" xfId="5751"/>
    <cellStyle name="Output 2 2 3 2 2 4 2" xfId="28992"/>
    <cellStyle name="Output 2 2 3 2 2 4 2 2" xfId="44881"/>
    <cellStyle name="Output 2 2 3 2 2 4 3" xfId="11562"/>
    <cellStyle name="Output 2 2 3 2 2 5" xfId="27201"/>
    <cellStyle name="Output 2 2 3 2 2 5 2" xfId="43222"/>
    <cellStyle name="Output 2 2 3 2 2 6" xfId="10568"/>
    <cellStyle name="Output 2 2 3 2 3" xfId="5752"/>
    <cellStyle name="Output 2 2 3 2 3 2" xfId="5753"/>
    <cellStyle name="Output 2 2 3 2 3 2 2" xfId="32501"/>
    <cellStyle name="Output 2 2 3 2 3 2 2 2" xfId="48233"/>
    <cellStyle name="Output 2 2 3 2 3 2 3" xfId="17343"/>
    <cellStyle name="Output 2 2 3 2 3 3" xfId="5754"/>
    <cellStyle name="Output 2 2 3 2 3 3 2" xfId="33466"/>
    <cellStyle name="Output 2 2 3 2 3 3 2 2" xfId="49177"/>
    <cellStyle name="Output 2 2 3 2 3 3 3" xfId="14507"/>
    <cellStyle name="Output 2 2 3 2 3 4" xfId="5755"/>
    <cellStyle name="Output 2 2 3 2 3 4 2" xfId="29506"/>
    <cellStyle name="Output 2 2 3 2 3 4 2 2" xfId="45370"/>
    <cellStyle name="Output 2 2 3 2 3 4 3" xfId="12959"/>
    <cellStyle name="Output 2 2 3 2 3 5" xfId="27715"/>
    <cellStyle name="Output 2 2 3 2 3 5 2" xfId="43711"/>
    <cellStyle name="Output 2 2 3 2 3 6" xfId="13082"/>
    <cellStyle name="Output 2 2 3 2 4" xfId="5756"/>
    <cellStyle name="Output 2 2 3 2 4 2" xfId="5757"/>
    <cellStyle name="Output 2 2 3 2 4 2 2" xfId="32777"/>
    <cellStyle name="Output 2 2 3 2 4 2 2 2" xfId="48488"/>
    <cellStyle name="Output 2 2 3 2 4 2 3" xfId="10993"/>
    <cellStyle name="Output 2 2 3 2 4 3" xfId="5758"/>
    <cellStyle name="Output 2 2 3 2 4 3 2" xfId="34615"/>
    <cellStyle name="Output 2 2 3 2 4 3 2 2" xfId="50326"/>
    <cellStyle name="Output 2 2 3 2 4 3 3" xfId="35144"/>
    <cellStyle name="Output 2 2 3 2 4 4" xfId="5759"/>
    <cellStyle name="Output 2 2 3 2 4 4 2" xfId="29782"/>
    <cellStyle name="Output 2 2 3 2 4 4 2 2" xfId="45625"/>
    <cellStyle name="Output 2 2 3 2 4 4 3" xfId="16158"/>
    <cellStyle name="Output 2 2 3 2 4 5" xfId="27991"/>
    <cellStyle name="Output 2 2 3 2 4 5 2" xfId="43966"/>
    <cellStyle name="Output 2 2 3 2 4 6" xfId="11884"/>
    <cellStyle name="Output 2 2 3 2 5" xfId="5760"/>
    <cellStyle name="Output 2 2 3 2 5 2" xfId="5761"/>
    <cellStyle name="Output 2 2 3 2 5 2 2" xfId="33138"/>
    <cellStyle name="Output 2 2 3 2 5 2 2 2" xfId="48849"/>
    <cellStyle name="Output 2 2 3 2 5 2 3" xfId="11553"/>
    <cellStyle name="Output 2 2 3 2 5 3" xfId="5762"/>
    <cellStyle name="Output 2 2 3 2 5 3 2" xfId="30168"/>
    <cellStyle name="Output 2 2 3 2 5 3 2 2" xfId="45990"/>
    <cellStyle name="Output 2 2 3 2 5 3 3" xfId="14959"/>
    <cellStyle name="Output 2 2 3 2 5 4" xfId="28363"/>
    <cellStyle name="Output 2 2 3 2 5 4 2" xfId="44317"/>
    <cellStyle name="Output 2 2 3 2 5 5" xfId="12710"/>
    <cellStyle name="Output 2 2 3 2 6" xfId="5763"/>
    <cellStyle name="Output 2 2 3 2 6 2" xfId="5764"/>
    <cellStyle name="Output 2 2 3 2 6 2 2" xfId="33805"/>
    <cellStyle name="Output 2 2 3 2 6 2 2 2" xfId="49516"/>
    <cellStyle name="Output 2 2 3 2 6 2 3" xfId="15783"/>
    <cellStyle name="Output 2 2 3 2 6 3" xfId="5765"/>
    <cellStyle name="Output 2 2 3 2 6 3 2" xfId="31412"/>
    <cellStyle name="Output 2 2 3 2 6 3 2 2" xfId="47191"/>
    <cellStyle name="Output 2 2 3 2 6 3 3" xfId="14141"/>
    <cellStyle name="Output 2 2 3 2 6 4" xfId="26651"/>
    <cellStyle name="Output 2 2 3 2 6 4 2" xfId="42694"/>
    <cellStyle name="Output 2 2 3 2 6 5" xfId="11614"/>
    <cellStyle name="Output 2 2 3 2 7" xfId="5766"/>
    <cellStyle name="Output 2 2 3 2 7 2" xfId="30811"/>
    <cellStyle name="Output 2 2 3 2 7 2 2" xfId="46612"/>
    <cellStyle name="Output 2 2 3 2 7 3" xfId="12281"/>
    <cellStyle name="Output 2 2 3 2 8" xfId="26071"/>
    <cellStyle name="Output 2 2 3 2 8 2" xfId="42157"/>
    <cellStyle name="Output 2 2 3 2 9" xfId="16919"/>
    <cellStyle name="Output 2 2 3 3" xfId="5767"/>
    <cellStyle name="Output 2 2 3 3 2" xfId="5768"/>
    <cellStyle name="Output 2 2 3 3 2 2" xfId="5769"/>
    <cellStyle name="Output 2 2 3 3 2 2 2" xfId="32155"/>
    <cellStyle name="Output 2 2 3 3 2 2 2 2" xfId="47910"/>
    <cellStyle name="Output 2 2 3 3 2 2 3" xfId="11185"/>
    <cellStyle name="Output 2 2 3 3 2 3" xfId="5770"/>
    <cellStyle name="Output 2 2 3 3 2 3 2" xfId="34729"/>
    <cellStyle name="Output 2 2 3 3 2 3 2 2" xfId="50440"/>
    <cellStyle name="Output 2 2 3 3 2 3 3" xfId="35258"/>
    <cellStyle name="Output 2 2 3 3 2 4" xfId="5771"/>
    <cellStyle name="Output 2 2 3 3 2 4 2" xfId="29176"/>
    <cellStyle name="Output 2 2 3 3 2 4 2 2" xfId="45063"/>
    <cellStyle name="Output 2 2 3 3 2 4 3" xfId="16878"/>
    <cellStyle name="Output 2 2 3 3 2 5" xfId="27385"/>
    <cellStyle name="Output 2 2 3 3 2 5 2" xfId="43404"/>
    <cellStyle name="Output 2 2 3 3 2 6" xfId="11076"/>
    <cellStyle name="Output 2 2 3 3 3" xfId="5772"/>
    <cellStyle name="Output 2 2 3 3 3 2" xfId="5773"/>
    <cellStyle name="Output 2 2 3 3 3 2 2" xfId="32699"/>
    <cellStyle name="Output 2 2 3 3 3 2 2 2" xfId="48411"/>
    <cellStyle name="Output 2 2 3 3 3 2 3" xfId="15881"/>
    <cellStyle name="Output 2 2 3 3 3 3" xfId="5774"/>
    <cellStyle name="Output 2 2 3 3 3 3 2" xfId="33526"/>
    <cellStyle name="Output 2 2 3 3 3 3 2 2" xfId="49237"/>
    <cellStyle name="Output 2 2 3 3 3 3 3" xfId="13723"/>
    <cellStyle name="Output 2 2 3 3 3 4" xfId="5775"/>
    <cellStyle name="Output 2 2 3 3 3 4 2" xfId="29704"/>
    <cellStyle name="Output 2 2 3 3 3 4 2 2" xfId="45548"/>
    <cellStyle name="Output 2 2 3 3 3 4 3" xfId="14379"/>
    <cellStyle name="Output 2 2 3 3 3 5" xfId="27913"/>
    <cellStyle name="Output 2 2 3 3 3 5 2" xfId="43889"/>
    <cellStyle name="Output 2 2 3 3 3 6" xfId="14557"/>
    <cellStyle name="Output 2 2 3 3 4" xfId="5776"/>
    <cellStyle name="Output 2 2 3 3 4 2" xfId="5777"/>
    <cellStyle name="Output 2 2 3 3 4 2 2" xfId="32816"/>
    <cellStyle name="Output 2 2 3 3 4 2 2 2" xfId="48527"/>
    <cellStyle name="Output 2 2 3 3 4 2 3" xfId="11283"/>
    <cellStyle name="Output 2 2 3 3 4 3" xfId="5778"/>
    <cellStyle name="Output 2 2 3 3 4 3 2" xfId="30460"/>
    <cellStyle name="Output 2 2 3 3 4 3 2 2" xfId="46261"/>
    <cellStyle name="Output 2 2 3 3 4 3 3" xfId="14427"/>
    <cellStyle name="Output 2 2 3 3 4 4" xfId="5779"/>
    <cellStyle name="Output 2 2 3 3 4 4 2" xfId="29821"/>
    <cellStyle name="Output 2 2 3 3 4 4 2 2" xfId="45664"/>
    <cellStyle name="Output 2 2 3 3 4 4 3" xfId="15257"/>
    <cellStyle name="Output 2 2 3 3 4 5" xfId="28030"/>
    <cellStyle name="Output 2 2 3 3 4 5 2" xfId="44005"/>
    <cellStyle name="Output 2 2 3 3 4 6" xfId="11634"/>
    <cellStyle name="Output 2 2 3 3 5" xfId="5780"/>
    <cellStyle name="Output 2 2 3 3 5 2" xfId="5781"/>
    <cellStyle name="Output 2 2 3 3 5 2 2" xfId="33325"/>
    <cellStyle name="Output 2 2 3 3 5 2 2 2" xfId="49036"/>
    <cellStyle name="Output 2 2 3 3 5 2 3" xfId="10778"/>
    <cellStyle name="Output 2 2 3 3 5 3" xfId="5782"/>
    <cellStyle name="Output 2 2 3 3 5 3 2" xfId="30373"/>
    <cellStyle name="Output 2 2 3 3 5 3 2 2" xfId="46175"/>
    <cellStyle name="Output 2 2 3 3 5 3 3" xfId="16345"/>
    <cellStyle name="Output 2 2 3 3 5 4" xfId="28563"/>
    <cellStyle name="Output 2 2 3 3 5 4 2" xfId="44497"/>
    <cellStyle name="Output 2 2 3 3 5 5" xfId="10162"/>
    <cellStyle name="Output 2 2 3 3 6" xfId="5783"/>
    <cellStyle name="Output 2 2 3 3 6 2" xfId="5784"/>
    <cellStyle name="Output 2 2 3 3 6 2 2" xfId="34541"/>
    <cellStyle name="Output 2 2 3 3 6 2 2 2" xfId="50252"/>
    <cellStyle name="Output 2 2 3 3 6 2 3" xfId="35070"/>
    <cellStyle name="Output 2 2 3 3 6 3" xfId="5785"/>
    <cellStyle name="Output 2 2 3 3 6 3 2" xfId="31610"/>
    <cellStyle name="Output 2 2 3 3 6 3 2 2" xfId="47369"/>
    <cellStyle name="Output 2 2 3 3 6 3 3" xfId="11223"/>
    <cellStyle name="Output 2 2 3 3 6 4" xfId="26849"/>
    <cellStyle name="Output 2 2 3 3 6 4 2" xfId="42872"/>
    <cellStyle name="Output 2 2 3 3 6 5" xfId="11876"/>
    <cellStyle name="Output 2 2 3 3 7" xfId="5786"/>
    <cellStyle name="Output 2 2 3 3 7 2" xfId="31016"/>
    <cellStyle name="Output 2 2 3 3 7 2 2" xfId="46817"/>
    <cellStyle name="Output 2 2 3 3 7 3" xfId="16187"/>
    <cellStyle name="Output 2 2 3 3 8" xfId="26269"/>
    <cellStyle name="Output 2 2 3 3 8 2" xfId="42335"/>
    <cellStyle name="Output 2 2 3 3 9" xfId="15303"/>
    <cellStyle name="Output 2 2 3 4" xfId="5787"/>
    <cellStyle name="Output 2 2 3 4 2" xfId="5788"/>
    <cellStyle name="Output 2 2 3 4 2 2" xfId="31806"/>
    <cellStyle name="Output 2 2 3 4 2 2 2" xfId="47563"/>
    <cellStyle name="Output 2 2 3 4 2 3" xfId="14697"/>
    <cellStyle name="Output 2 2 3 4 3" xfId="5789"/>
    <cellStyle name="Output 2 2 3 4 3 2" xfId="30597"/>
    <cellStyle name="Output 2 2 3 4 3 2 2" xfId="46398"/>
    <cellStyle name="Output 2 2 3 4 3 3" xfId="14050"/>
    <cellStyle name="Output 2 2 3 4 4" xfId="5790"/>
    <cellStyle name="Output 2 2 3 4 4 2" xfId="28828"/>
    <cellStyle name="Output 2 2 3 4 4 2 2" xfId="44717"/>
    <cellStyle name="Output 2 2 3 4 4 3" xfId="15271"/>
    <cellStyle name="Output 2 2 3 4 5" xfId="27037"/>
    <cellStyle name="Output 2 2 3 4 5 2" xfId="43058"/>
    <cellStyle name="Output 2 2 3 4 6" xfId="14963"/>
    <cellStyle name="Output 2 2 3 5" xfId="5791"/>
    <cellStyle name="Output 2 2 3 5 2" xfId="5792"/>
    <cellStyle name="Output 2 2 3 5 2 2" xfId="32350"/>
    <cellStyle name="Output 2 2 3 5 2 2 2" xfId="48083"/>
    <cellStyle name="Output 2 2 3 5 2 3" xfId="15362"/>
    <cellStyle name="Output 2 2 3 5 3" xfId="5793"/>
    <cellStyle name="Output 2 2 3 5 3 2" xfId="34680"/>
    <cellStyle name="Output 2 2 3 5 3 2 2" xfId="50391"/>
    <cellStyle name="Output 2 2 3 5 3 3" xfId="35209"/>
    <cellStyle name="Output 2 2 3 5 4" xfId="5794"/>
    <cellStyle name="Output 2 2 3 5 4 2" xfId="29355"/>
    <cellStyle name="Output 2 2 3 5 4 2 2" xfId="45220"/>
    <cellStyle name="Output 2 2 3 5 4 3" xfId="10096"/>
    <cellStyle name="Output 2 2 3 5 5" xfId="27564"/>
    <cellStyle name="Output 2 2 3 5 5 2" xfId="43561"/>
    <cellStyle name="Output 2 2 3 5 6" xfId="11819"/>
    <cellStyle name="Output 2 2 3 6" xfId="5795"/>
    <cellStyle name="Output 2 2 3 6 2" xfId="5796"/>
    <cellStyle name="Output 2 2 3 6 2 2" xfId="32973"/>
    <cellStyle name="Output 2 2 3 6 2 2 2" xfId="48684"/>
    <cellStyle name="Output 2 2 3 6 2 3" xfId="17452"/>
    <cellStyle name="Output 2 2 3 6 3" xfId="5797"/>
    <cellStyle name="Output 2 2 3 6 3 2" xfId="30003"/>
    <cellStyle name="Output 2 2 3 6 3 2 2" xfId="45826"/>
    <cellStyle name="Output 2 2 3 6 3 3" xfId="17842"/>
    <cellStyle name="Output 2 2 3 6 4" xfId="28198"/>
    <cellStyle name="Output 2 2 3 6 4 2" xfId="44153"/>
    <cellStyle name="Output 2 2 3 6 5" xfId="13831"/>
    <cellStyle name="Output 2 2 3 7" xfId="5798"/>
    <cellStyle name="Output 2 2 3 7 2" xfId="5799"/>
    <cellStyle name="Output 2 2 3 7 2 2" xfId="33617"/>
    <cellStyle name="Output 2 2 3 7 2 2 2" xfId="49328"/>
    <cellStyle name="Output 2 2 3 7 2 3" xfId="10457"/>
    <cellStyle name="Output 2 2 3 7 3" xfId="5800"/>
    <cellStyle name="Output 2 2 3 7 3 2" xfId="31247"/>
    <cellStyle name="Output 2 2 3 7 3 2 2" xfId="47027"/>
    <cellStyle name="Output 2 2 3 7 3 3" xfId="16643"/>
    <cellStyle name="Output 2 2 3 7 4" xfId="26486"/>
    <cellStyle name="Output 2 2 3 7 4 2" xfId="42530"/>
    <cellStyle name="Output 2 2 3 7 5" xfId="16591"/>
    <cellStyle name="Output 2 2 3 8" xfId="5801"/>
    <cellStyle name="Output 2 2 3 8 2" xfId="30646"/>
    <cellStyle name="Output 2 2 3 8 2 2" xfId="46447"/>
    <cellStyle name="Output 2 2 3 8 3" xfId="16904"/>
    <cellStyle name="Output 2 2 3 9" xfId="25906"/>
    <cellStyle name="Output 2 2 3 9 2" xfId="41993"/>
    <cellStyle name="Output 2 2 4" xfId="5802"/>
    <cellStyle name="Output 2 2 4 2" xfId="5803"/>
    <cellStyle name="Output 2 2 4 2 2" xfId="5804"/>
    <cellStyle name="Output 2 2 4 2 2 2" xfId="31896"/>
    <cellStyle name="Output 2 2 4 2 2 2 2" xfId="47653"/>
    <cellStyle name="Output 2 2 4 2 2 3" xfId="17967"/>
    <cellStyle name="Output 2 2 4 2 3" xfId="5805"/>
    <cellStyle name="Output 2 2 4 2 3 2" xfId="33665"/>
    <cellStyle name="Output 2 2 4 2 3 2 2" xfId="49376"/>
    <cellStyle name="Output 2 2 4 2 3 3" xfId="10270"/>
    <cellStyle name="Output 2 2 4 2 4" xfId="5806"/>
    <cellStyle name="Output 2 2 4 2 4 2" xfId="28918"/>
    <cellStyle name="Output 2 2 4 2 4 2 2" xfId="44807"/>
    <cellStyle name="Output 2 2 4 2 4 3" xfId="14930"/>
    <cellStyle name="Output 2 2 4 2 5" xfId="27127"/>
    <cellStyle name="Output 2 2 4 2 5 2" xfId="43148"/>
    <cellStyle name="Output 2 2 4 2 6" xfId="9860"/>
    <cellStyle name="Output 2 2 4 3" xfId="5807"/>
    <cellStyle name="Output 2 2 4 3 2" xfId="5808"/>
    <cellStyle name="Output 2 2 4 3 2 2" xfId="32427"/>
    <cellStyle name="Output 2 2 4 3 2 2 2" xfId="48159"/>
    <cellStyle name="Output 2 2 4 3 2 3" xfId="10971"/>
    <cellStyle name="Output 2 2 4 3 3" xfId="5809"/>
    <cellStyle name="Output 2 2 4 3 3 2" xfId="34232"/>
    <cellStyle name="Output 2 2 4 3 3 2 2" xfId="49943"/>
    <cellStyle name="Output 2 2 4 3 3 3" xfId="9826"/>
    <cellStyle name="Output 2 2 4 3 4" xfId="5810"/>
    <cellStyle name="Output 2 2 4 3 4 2" xfId="29432"/>
    <cellStyle name="Output 2 2 4 3 4 2 2" xfId="45296"/>
    <cellStyle name="Output 2 2 4 3 4 3" xfId="15249"/>
    <cellStyle name="Output 2 2 4 3 5" xfId="27641"/>
    <cellStyle name="Output 2 2 4 3 5 2" xfId="43637"/>
    <cellStyle name="Output 2 2 4 3 6" xfId="18217"/>
    <cellStyle name="Output 2 2 4 4" xfId="5811"/>
    <cellStyle name="Output 2 2 4 4 2" xfId="5812"/>
    <cellStyle name="Output 2 2 4 4 2 2" xfId="32761"/>
    <cellStyle name="Output 2 2 4 4 2 2 2" xfId="48472"/>
    <cellStyle name="Output 2 2 4 4 2 3" xfId="10048"/>
    <cellStyle name="Output 2 2 4 4 3" xfId="5813"/>
    <cellStyle name="Output 2 2 4 4 3 2" xfId="30542"/>
    <cellStyle name="Output 2 2 4 4 3 2 2" xfId="46343"/>
    <cellStyle name="Output 2 2 4 4 3 3" xfId="16560"/>
    <cellStyle name="Output 2 2 4 4 4" xfId="5814"/>
    <cellStyle name="Output 2 2 4 4 4 2" xfId="29766"/>
    <cellStyle name="Output 2 2 4 4 4 2 2" xfId="45609"/>
    <cellStyle name="Output 2 2 4 4 4 3" xfId="16323"/>
    <cellStyle name="Output 2 2 4 4 5" xfId="27975"/>
    <cellStyle name="Output 2 2 4 4 5 2" xfId="43950"/>
    <cellStyle name="Output 2 2 4 4 6" xfId="11555"/>
    <cellStyle name="Output 2 2 4 5" xfId="5815"/>
    <cellStyle name="Output 2 2 4 5 2" xfId="5816"/>
    <cellStyle name="Output 2 2 4 5 2 2" xfId="33064"/>
    <cellStyle name="Output 2 2 4 5 2 2 2" xfId="48775"/>
    <cellStyle name="Output 2 2 4 5 2 3" xfId="14842"/>
    <cellStyle name="Output 2 2 4 5 3" xfId="5817"/>
    <cellStyle name="Output 2 2 4 5 3 2" xfId="30094"/>
    <cellStyle name="Output 2 2 4 5 3 2 2" xfId="45916"/>
    <cellStyle name="Output 2 2 4 5 3 3" xfId="15449"/>
    <cellStyle name="Output 2 2 4 5 4" xfId="28289"/>
    <cellStyle name="Output 2 2 4 5 4 2" xfId="44243"/>
    <cellStyle name="Output 2 2 4 5 5" xfId="18339"/>
    <cellStyle name="Output 2 2 4 6" xfId="5818"/>
    <cellStyle name="Output 2 2 4 6 2" xfId="5819"/>
    <cellStyle name="Output 2 2 4 6 2 2" xfId="34505"/>
    <cellStyle name="Output 2 2 4 6 2 2 2" xfId="50216"/>
    <cellStyle name="Output 2 2 4 6 2 3" xfId="35034"/>
    <cellStyle name="Output 2 2 4 6 3" xfId="5820"/>
    <cellStyle name="Output 2 2 4 6 3 2" xfId="31338"/>
    <cellStyle name="Output 2 2 4 6 3 2 2" xfId="47117"/>
    <cellStyle name="Output 2 2 4 6 3 3" xfId="13901"/>
    <cellStyle name="Output 2 2 4 6 4" xfId="26577"/>
    <cellStyle name="Output 2 2 4 6 4 2" xfId="42620"/>
    <cellStyle name="Output 2 2 4 6 5" xfId="18370"/>
    <cellStyle name="Output 2 2 4 7" xfId="5821"/>
    <cellStyle name="Output 2 2 4 7 2" xfId="30737"/>
    <cellStyle name="Output 2 2 4 7 2 2" xfId="46538"/>
    <cellStyle name="Output 2 2 4 7 3" xfId="16383"/>
    <cellStyle name="Output 2 2 4 8" xfId="25997"/>
    <cellStyle name="Output 2 2 4 8 2" xfId="42083"/>
    <cellStyle name="Output 2 2 4 9" xfId="15212"/>
    <cellStyle name="Output 2 2 5" xfId="5822"/>
    <cellStyle name="Output 2 2 5 2" xfId="5823"/>
    <cellStyle name="Output 2 2 5 2 2" xfId="5824"/>
    <cellStyle name="Output 2 2 5 2 2 2" xfId="32076"/>
    <cellStyle name="Output 2 2 5 2 2 2 2" xfId="47833"/>
    <cellStyle name="Output 2 2 5 2 2 3" xfId="14396"/>
    <cellStyle name="Output 2 2 5 2 3" xfId="5825"/>
    <cellStyle name="Output 2 2 5 2 3 2" xfId="33697"/>
    <cellStyle name="Output 2 2 5 2 3 2 2" xfId="49408"/>
    <cellStyle name="Output 2 2 5 2 3 3" xfId="14323"/>
    <cellStyle name="Output 2 2 5 2 4" xfId="5826"/>
    <cellStyle name="Output 2 2 5 2 4 2" xfId="29098"/>
    <cellStyle name="Output 2 2 5 2 4 2 2" xfId="44987"/>
    <cellStyle name="Output 2 2 5 2 4 3" xfId="13325"/>
    <cellStyle name="Output 2 2 5 2 5" xfId="27307"/>
    <cellStyle name="Output 2 2 5 2 5 2" xfId="43328"/>
    <cellStyle name="Output 2 2 5 2 6" xfId="16516"/>
    <cellStyle name="Output 2 2 5 3" xfId="5827"/>
    <cellStyle name="Output 2 2 5 3 2" xfId="5828"/>
    <cellStyle name="Output 2 2 5 3 2 2" xfId="32625"/>
    <cellStyle name="Output 2 2 5 3 2 2 2" xfId="48337"/>
    <cellStyle name="Output 2 2 5 3 2 3" xfId="11843"/>
    <cellStyle name="Output 2 2 5 3 3" xfId="5829"/>
    <cellStyle name="Output 2 2 5 3 3 2" xfId="33988"/>
    <cellStyle name="Output 2 2 5 3 3 2 2" xfId="49699"/>
    <cellStyle name="Output 2 2 5 3 3 3" xfId="12756"/>
    <cellStyle name="Output 2 2 5 3 4" xfId="5830"/>
    <cellStyle name="Output 2 2 5 3 4 2" xfId="29630"/>
    <cellStyle name="Output 2 2 5 3 4 2 2" xfId="45474"/>
    <cellStyle name="Output 2 2 5 3 4 3" xfId="16266"/>
    <cellStyle name="Output 2 2 5 3 5" xfId="27839"/>
    <cellStyle name="Output 2 2 5 3 5 2" xfId="43815"/>
    <cellStyle name="Output 2 2 5 3 6" xfId="17661"/>
    <cellStyle name="Output 2 2 5 4" xfId="5831"/>
    <cellStyle name="Output 2 2 5 4 2" xfId="5832"/>
    <cellStyle name="Output 2 2 5 4 2 2" xfId="32800"/>
    <cellStyle name="Output 2 2 5 4 2 2 2" xfId="48511"/>
    <cellStyle name="Output 2 2 5 4 2 3" xfId="11859"/>
    <cellStyle name="Output 2 2 5 4 3" xfId="5833"/>
    <cellStyle name="Output 2 2 5 4 3 2" xfId="34313"/>
    <cellStyle name="Output 2 2 5 4 3 2 2" xfId="50024"/>
    <cellStyle name="Output 2 2 5 4 3 3" xfId="34842"/>
    <cellStyle name="Output 2 2 5 4 4" xfId="5834"/>
    <cellStyle name="Output 2 2 5 4 4 2" xfId="29805"/>
    <cellStyle name="Output 2 2 5 4 4 2 2" xfId="45648"/>
    <cellStyle name="Output 2 2 5 4 4 3" xfId="15436"/>
    <cellStyle name="Output 2 2 5 4 5" xfId="28014"/>
    <cellStyle name="Output 2 2 5 4 5 2" xfId="43989"/>
    <cellStyle name="Output 2 2 5 4 6" xfId="17899"/>
    <cellStyle name="Output 2 2 5 5" xfId="5835"/>
    <cellStyle name="Output 2 2 5 5 2" xfId="5836"/>
    <cellStyle name="Output 2 2 5 5 2 2" xfId="33249"/>
    <cellStyle name="Output 2 2 5 5 2 2 2" xfId="48960"/>
    <cellStyle name="Output 2 2 5 5 2 3" xfId="12947"/>
    <cellStyle name="Output 2 2 5 5 3" xfId="5837"/>
    <cellStyle name="Output 2 2 5 5 3 2" xfId="30294"/>
    <cellStyle name="Output 2 2 5 5 3 2 2" xfId="46096"/>
    <cellStyle name="Output 2 2 5 5 3 3" xfId="15348"/>
    <cellStyle name="Output 2 2 5 5 4" xfId="28487"/>
    <cellStyle name="Output 2 2 5 5 4 2" xfId="44421"/>
    <cellStyle name="Output 2 2 5 5 5" xfId="10418"/>
    <cellStyle name="Output 2 2 5 6" xfId="5838"/>
    <cellStyle name="Output 2 2 5 6 2" xfId="5839"/>
    <cellStyle name="Output 2 2 5 6 2 2" xfId="34187"/>
    <cellStyle name="Output 2 2 5 6 2 2 2" xfId="49898"/>
    <cellStyle name="Output 2 2 5 6 2 3" xfId="9916"/>
    <cellStyle name="Output 2 2 5 6 3" xfId="5840"/>
    <cellStyle name="Output 2 2 5 6 3 2" xfId="31536"/>
    <cellStyle name="Output 2 2 5 6 3 2 2" xfId="47295"/>
    <cellStyle name="Output 2 2 5 6 3 3" xfId="17701"/>
    <cellStyle name="Output 2 2 5 6 4" xfId="26775"/>
    <cellStyle name="Output 2 2 5 6 4 2" xfId="42798"/>
    <cellStyle name="Output 2 2 5 6 5" xfId="18257"/>
    <cellStyle name="Output 2 2 5 7" xfId="5841"/>
    <cellStyle name="Output 2 2 5 7 2" xfId="30931"/>
    <cellStyle name="Output 2 2 5 7 2 2" xfId="46732"/>
    <cellStyle name="Output 2 2 5 7 3" xfId="18230"/>
    <cellStyle name="Output 2 2 5 8" xfId="26195"/>
    <cellStyle name="Output 2 2 5 8 2" xfId="42261"/>
    <cellStyle name="Output 2 2 5 9" xfId="16450"/>
    <cellStyle name="Output 2 2 6" xfId="5842"/>
    <cellStyle name="Output 2 2 6 2" xfId="5843"/>
    <cellStyle name="Output 2 2 6 2 2" xfId="31730"/>
    <cellStyle name="Output 2 2 6 2 2 2" xfId="47487"/>
    <cellStyle name="Output 2 2 6 2 3" xfId="12995"/>
    <cellStyle name="Output 2 2 6 3" xfId="5844"/>
    <cellStyle name="Output 2 2 6 3 2" xfId="34250"/>
    <cellStyle name="Output 2 2 6 3 2 2" xfId="49961"/>
    <cellStyle name="Output 2 2 6 3 3" xfId="9824"/>
    <cellStyle name="Output 2 2 6 4" xfId="5845"/>
    <cellStyle name="Output 2 2 6 4 2" xfId="28752"/>
    <cellStyle name="Output 2 2 6 4 2 2" xfId="44641"/>
    <cellStyle name="Output 2 2 6 4 3" xfId="14832"/>
    <cellStyle name="Output 2 2 6 5" xfId="26961"/>
    <cellStyle name="Output 2 2 6 5 2" xfId="42982"/>
    <cellStyle name="Output 2 2 6 6" xfId="12107"/>
    <cellStyle name="Output 2 2 7" xfId="5846"/>
    <cellStyle name="Output 2 2 7 2" xfId="5847"/>
    <cellStyle name="Output 2 2 7 2 2" xfId="32307"/>
    <cellStyle name="Output 2 2 7 2 2 2" xfId="48040"/>
    <cellStyle name="Output 2 2 7 2 3" xfId="14981"/>
    <cellStyle name="Output 2 2 7 3" xfId="5848"/>
    <cellStyle name="Output 2 2 7 3 2" xfId="34130"/>
    <cellStyle name="Output 2 2 7 3 2 2" xfId="49841"/>
    <cellStyle name="Output 2 2 7 3 3" xfId="9740"/>
    <cellStyle name="Output 2 2 7 4" xfId="5849"/>
    <cellStyle name="Output 2 2 7 4 2" xfId="29312"/>
    <cellStyle name="Output 2 2 7 4 2 2" xfId="45177"/>
    <cellStyle name="Output 2 2 7 4 3" xfId="15167"/>
    <cellStyle name="Output 2 2 7 5" xfId="27521"/>
    <cellStyle name="Output 2 2 7 5 2" xfId="43518"/>
    <cellStyle name="Output 2 2 7 6" xfId="13840"/>
    <cellStyle name="Output 2 2 8" xfId="5850"/>
    <cellStyle name="Output 2 2 8 2" xfId="5851"/>
    <cellStyle name="Output 2 2 8 2 2" xfId="32898"/>
    <cellStyle name="Output 2 2 8 2 2 2" xfId="48609"/>
    <cellStyle name="Output 2 2 8 2 3" xfId="16708"/>
    <cellStyle name="Output 2 2 8 3" xfId="5852"/>
    <cellStyle name="Output 2 2 8 3 2" xfId="29927"/>
    <cellStyle name="Output 2 2 8 3 2 2" xfId="45750"/>
    <cellStyle name="Output 2 2 8 3 3" xfId="15808"/>
    <cellStyle name="Output 2 2 8 4" xfId="28123"/>
    <cellStyle name="Output 2 2 8 4 2" xfId="44078"/>
    <cellStyle name="Output 2 2 8 5" xfId="15493"/>
    <cellStyle name="Output 2 2 9" xfId="5853"/>
    <cellStyle name="Output 2 2 9 2" xfId="5854"/>
    <cellStyle name="Output 2 2 9 2 2" xfId="34504"/>
    <cellStyle name="Output 2 2 9 2 2 2" xfId="50215"/>
    <cellStyle name="Output 2 2 9 2 3" xfId="35033"/>
    <cellStyle name="Output 2 2 9 3" xfId="5855"/>
    <cellStyle name="Output 2 2 9 3 2" xfId="31173"/>
    <cellStyle name="Output 2 2 9 3 2 2" xfId="46953"/>
    <cellStyle name="Output 2 2 9 3 3" xfId="13687"/>
    <cellStyle name="Output 2 2 9 4" xfId="26412"/>
    <cellStyle name="Output 2 2 9 4 2" xfId="42456"/>
    <cellStyle name="Output 2 2 9 5" xfId="14272"/>
    <cellStyle name="Output 2 3" xfId="5856"/>
    <cellStyle name="Output 2 3 10" xfId="25810"/>
    <cellStyle name="Output 2 3 10 2" xfId="41897"/>
    <cellStyle name="Output 2 3 11" xfId="16221"/>
    <cellStyle name="Output 2 3 2" xfId="5857"/>
    <cellStyle name="Output 2 3 2 10" xfId="14859"/>
    <cellStyle name="Output 2 3 2 2" xfId="5858"/>
    <cellStyle name="Output 2 3 2 2 2" xfId="5859"/>
    <cellStyle name="Output 2 3 2 2 2 2" xfId="5860"/>
    <cellStyle name="Output 2 3 2 2 2 2 2" xfId="31952"/>
    <cellStyle name="Output 2 3 2 2 2 2 2 2" xfId="47709"/>
    <cellStyle name="Output 2 3 2 2 2 2 3" xfId="10192"/>
    <cellStyle name="Output 2 3 2 2 2 3" xfId="5861"/>
    <cellStyle name="Output 2 3 2 2 2 3 2" xfId="33659"/>
    <cellStyle name="Output 2 3 2 2 2 3 2 2" xfId="49370"/>
    <cellStyle name="Output 2 3 2 2 2 3 3" xfId="17887"/>
    <cellStyle name="Output 2 3 2 2 2 4" xfId="5862"/>
    <cellStyle name="Output 2 3 2 2 2 4 2" xfId="28974"/>
    <cellStyle name="Output 2 3 2 2 2 4 2 2" xfId="44863"/>
    <cellStyle name="Output 2 3 2 2 2 4 3" xfId="14872"/>
    <cellStyle name="Output 2 3 2 2 2 5" xfId="27183"/>
    <cellStyle name="Output 2 3 2 2 2 5 2" xfId="43204"/>
    <cellStyle name="Output 2 3 2 2 2 6" xfId="11344"/>
    <cellStyle name="Output 2 3 2 2 3" xfId="5863"/>
    <cellStyle name="Output 2 3 2 2 3 2" xfId="5864"/>
    <cellStyle name="Output 2 3 2 2 3 2 2" xfId="32483"/>
    <cellStyle name="Output 2 3 2 2 3 2 2 2" xfId="48215"/>
    <cellStyle name="Output 2 3 2 2 3 2 3" xfId="12424"/>
    <cellStyle name="Output 2 3 2 2 3 3" xfId="5865"/>
    <cellStyle name="Output 2 3 2 2 3 3 2" xfId="34230"/>
    <cellStyle name="Output 2 3 2 2 3 3 2 2" xfId="49941"/>
    <cellStyle name="Output 2 3 2 2 3 3 3" xfId="9882"/>
    <cellStyle name="Output 2 3 2 2 3 4" xfId="5866"/>
    <cellStyle name="Output 2 3 2 2 3 4 2" xfId="29488"/>
    <cellStyle name="Output 2 3 2 2 3 4 2 2" xfId="45352"/>
    <cellStyle name="Output 2 3 2 2 3 4 3" xfId="16200"/>
    <cellStyle name="Output 2 3 2 2 3 5" xfId="27697"/>
    <cellStyle name="Output 2 3 2 2 3 5 2" xfId="43693"/>
    <cellStyle name="Output 2 3 2 2 3 6" xfId="15936"/>
    <cellStyle name="Output 2 3 2 2 4" xfId="5867"/>
    <cellStyle name="Output 2 3 2 2 4 2" xfId="5868"/>
    <cellStyle name="Output 2 3 2 2 4 2 2" xfId="32774"/>
    <cellStyle name="Output 2 3 2 2 4 2 2 2" xfId="48485"/>
    <cellStyle name="Output 2 3 2 2 4 2 3" xfId="14834"/>
    <cellStyle name="Output 2 3 2 2 4 3" xfId="5869"/>
    <cellStyle name="Output 2 3 2 2 4 3 2" xfId="34058"/>
    <cellStyle name="Output 2 3 2 2 4 3 2 2" xfId="49769"/>
    <cellStyle name="Output 2 3 2 2 4 3 3" xfId="16303"/>
    <cellStyle name="Output 2 3 2 2 4 4" xfId="5870"/>
    <cellStyle name="Output 2 3 2 2 4 4 2" xfId="29779"/>
    <cellStyle name="Output 2 3 2 2 4 4 2 2" xfId="45622"/>
    <cellStyle name="Output 2 3 2 2 4 4 3" xfId="16733"/>
    <cellStyle name="Output 2 3 2 2 4 5" xfId="27988"/>
    <cellStyle name="Output 2 3 2 2 4 5 2" xfId="43963"/>
    <cellStyle name="Output 2 3 2 2 4 6" xfId="13508"/>
    <cellStyle name="Output 2 3 2 2 5" xfId="5871"/>
    <cellStyle name="Output 2 3 2 2 5 2" xfId="5872"/>
    <cellStyle name="Output 2 3 2 2 5 2 2" xfId="33120"/>
    <cellStyle name="Output 2 3 2 2 5 2 2 2" xfId="48831"/>
    <cellStyle name="Output 2 3 2 2 5 2 3" xfId="12893"/>
    <cellStyle name="Output 2 3 2 2 5 3" xfId="5873"/>
    <cellStyle name="Output 2 3 2 2 5 3 2" xfId="30150"/>
    <cellStyle name="Output 2 3 2 2 5 3 2 2" xfId="45972"/>
    <cellStyle name="Output 2 3 2 2 5 3 3" xfId="12777"/>
    <cellStyle name="Output 2 3 2 2 5 4" xfId="28345"/>
    <cellStyle name="Output 2 3 2 2 5 4 2" xfId="44299"/>
    <cellStyle name="Output 2 3 2 2 5 5" xfId="10730"/>
    <cellStyle name="Output 2 3 2 2 6" xfId="5874"/>
    <cellStyle name="Output 2 3 2 2 6 2" xfId="5875"/>
    <cellStyle name="Output 2 3 2 2 6 2 2" xfId="34394"/>
    <cellStyle name="Output 2 3 2 2 6 2 2 2" xfId="50105"/>
    <cellStyle name="Output 2 3 2 2 6 2 3" xfId="34923"/>
    <cellStyle name="Output 2 3 2 2 6 3" xfId="5876"/>
    <cellStyle name="Output 2 3 2 2 6 3 2" xfId="31394"/>
    <cellStyle name="Output 2 3 2 2 6 3 2 2" xfId="47173"/>
    <cellStyle name="Output 2 3 2 2 6 3 3" xfId="17418"/>
    <cellStyle name="Output 2 3 2 2 6 4" xfId="26633"/>
    <cellStyle name="Output 2 3 2 2 6 4 2" xfId="42676"/>
    <cellStyle name="Output 2 3 2 2 6 5" xfId="12953"/>
    <cellStyle name="Output 2 3 2 2 7" xfId="5877"/>
    <cellStyle name="Output 2 3 2 2 7 2" xfId="30793"/>
    <cellStyle name="Output 2 3 2 2 7 2 2" xfId="46594"/>
    <cellStyle name="Output 2 3 2 2 7 3" xfId="12539"/>
    <cellStyle name="Output 2 3 2 2 8" xfId="26053"/>
    <cellStyle name="Output 2 3 2 2 8 2" xfId="42139"/>
    <cellStyle name="Output 2 3 2 2 9" xfId="11936"/>
    <cellStyle name="Output 2 3 2 3" xfId="5878"/>
    <cellStyle name="Output 2 3 2 3 2" xfId="5879"/>
    <cellStyle name="Output 2 3 2 3 2 2" xfId="5880"/>
    <cellStyle name="Output 2 3 2 3 2 2 2" xfId="32137"/>
    <cellStyle name="Output 2 3 2 3 2 2 2 2" xfId="47892"/>
    <cellStyle name="Output 2 3 2 3 2 2 3" xfId="11973"/>
    <cellStyle name="Output 2 3 2 3 2 3" xfId="5881"/>
    <cellStyle name="Output 2 3 2 3 2 3 2" xfId="34194"/>
    <cellStyle name="Output 2 3 2 3 2 3 2 2" xfId="49905"/>
    <cellStyle name="Output 2 3 2 3 2 3 3" xfId="10370"/>
    <cellStyle name="Output 2 3 2 3 2 4" xfId="5882"/>
    <cellStyle name="Output 2 3 2 3 2 4 2" xfId="29158"/>
    <cellStyle name="Output 2 3 2 3 2 4 2 2" xfId="45045"/>
    <cellStyle name="Output 2 3 2 3 2 4 3" xfId="14214"/>
    <cellStyle name="Output 2 3 2 3 2 5" xfId="27367"/>
    <cellStyle name="Output 2 3 2 3 2 5 2" xfId="43386"/>
    <cellStyle name="Output 2 3 2 3 2 6" xfId="14569"/>
    <cellStyle name="Output 2 3 2 3 3" xfId="5883"/>
    <cellStyle name="Output 2 3 2 3 3 2" xfId="5884"/>
    <cellStyle name="Output 2 3 2 3 3 2 2" xfId="32681"/>
    <cellStyle name="Output 2 3 2 3 3 2 2 2" xfId="48393"/>
    <cellStyle name="Output 2 3 2 3 3 2 3" xfId="12309"/>
    <cellStyle name="Output 2 3 2 3 3 3" xfId="5885"/>
    <cellStyle name="Output 2 3 2 3 3 3 2" xfId="33968"/>
    <cellStyle name="Output 2 3 2 3 3 3 2 2" xfId="49679"/>
    <cellStyle name="Output 2 3 2 3 3 3 3" xfId="13548"/>
    <cellStyle name="Output 2 3 2 3 3 4" xfId="5886"/>
    <cellStyle name="Output 2 3 2 3 3 4 2" xfId="29686"/>
    <cellStyle name="Output 2 3 2 3 3 4 2 2" xfId="45530"/>
    <cellStyle name="Output 2 3 2 3 3 4 3" xfId="15162"/>
    <cellStyle name="Output 2 3 2 3 3 5" xfId="27895"/>
    <cellStyle name="Output 2 3 2 3 3 5 2" xfId="43871"/>
    <cellStyle name="Output 2 3 2 3 3 6" xfId="16123"/>
    <cellStyle name="Output 2 3 2 3 4" xfId="5887"/>
    <cellStyle name="Output 2 3 2 3 4 2" xfId="5888"/>
    <cellStyle name="Output 2 3 2 3 4 2 2" xfId="32813"/>
    <cellStyle name="Output 2 3 2 3 4 2 2 2" xfId="48524"/>
    <cellStyle name="Output 2 3 2 3 4 2 3" xfId="12931"/>
    <cellStyle name="Output 2 3 2 3 4 3" xfId="5889"/>
    <cellStyle name="Output 2 3 2 3 4 3 2" xfId="34348"/>
    <cellStyle name="Output 2 3 2 3 4 3 2 2" xfId="50059"/>
    <cellStyle name="Output 2 3 2 3 4 3 3" xfId="34877"/>
    <cellStyle name="Output 2 3 2 3 4 4" xfId="5890"/>
    <cellStyle name="Output 2 3 2 3 4 4 2" xfId="29818"/>
    <cellStyle name="Output 2 3 2 3 4 4 2 2" xfId="45661"/>
    <cellStyle name="Output 2 3 2 3 4 4 3" xfId="11588"/>
    <cellStyle name="Output 2 3 2 3 4 5" xfId="28027"/>
    <cellStyle name="Output 2 3 2 3 4 5 2" xfId="44002"/>
    <cellStyle name="Output 2 3 2 3 4 6" xfId="13288"/>
    <cellStyle name="Output 2 3 2 3 5" xfId="5891"/>
    <cellStyle name="Output 2 3 2 3 5 2" xfId="5892"/>
    <cellStyle name="Output 2 3 2 3 5 2 2" xfId="33307"/>
    <cellStyle name="Output 2 3 2 3 5 2 2 2" xfId="49018"/>
    <cellStyle name="Output 2 3 2 3 5 2 3" xfId="15349"/>
    <cellStyle name="Output 2 3 2 3 5 3" xfId="5893"/>
    <cellStyle name="Output 2 3 2 3 5 3 2" xfId="30355"/>
    <cellStyle name="Output 2 3 2 3 5 3 2 2" xfId="46157"/>
    <cellStyle name="Output 2 3 2 3 5 3 3" xfId="13357"/>
    <cellStyle name="Output 2 3 2 3 5 4" xfId="28545"/>
    <cellStyle name="Output 2 3 2 3 5 4 2" xfId="44479"/>
    <cellStyle name="Output 2 3 2 3 5 5" xfId="15236"/>
    <cellStyle name="Output 2 3 2 3 6" xfId="5894"/>
    <cellStyle name="Output 2 3 2 3 6 2" xfId="5895"/>
    <cellStyle name="Output 2 3 2 3 6 2 2" xfId="34069"/>
    <cellStyle name="Output 2 3 2 3 6 2 2 2" xfId="49780"/>
    <cellStyle name="Output 2 3 2 3 6 2 3" xfId="13594"/>
    <cellStyle name="Output 2 3 2 3 6 3" xfId="5896"/>
    <cellStyle name="Output 2 3 2 3 6 3 2" xfId="31592"/>
    <cellStyle name="Output 2 3 2 3 6 3 2 2" xfId="47351"/>
    <cellStyle name="Output 2 3 2 3 6 3 3" xfId="16258"/>
    <cellStyle name="Output 2 3 2 3 6 4" xfId="26831"/>
    <cellStyle name="Output 2 3 2 3 6 4 2" xfId="42854"/>
    <cellStyle name="Output 2 3 2 3 6 5" xfId="12646"/>
    <cellStyle name="Output 2 3 2 3 7" xfId="5897"/>
    <cellStyle name="Output 2 3 2 3 7 2" xfId="30997"/>
    <cellStyle name="Output 2 3 2 3 7 2 2" xfId="46798"/>
    <cellStyle name="Output 2 3 2 3 7 3" xfId="12641"/>
    <cellStyle name="Output 2 3 2 3 8" xfId="26251"/>
    <cellStyle name="Output 2 3 2 3 8 2" xfId="42317"/>
    <cellStyle name="Output 2 3 2 3 9" xfId="17257"/>
    <cellStyle name="Output 2 3 2 4" xfId="5898"/>
    <cellStyle name="Output 2 3 2 4 2" xfId="5899"/>
    <cellStyle name="Output 2 3 2 4 2 2" xfId="31788"/>
    <cellStyle name="Output 2 3 2 4 2 2 2" xfId="47545"/>
    <cellStyle name="Output 2 3 2 4 2 3" xfId="15595"/>
    <cellStyle name="Output 2 3 2 4 3" xfId="5900"/>
    <cellStyle name="Output 2 3 2 4 3 2" xfId="33518"/>
    <cellStyle name="Output 2 3 2 4 3 2 2" xfId="49229"/>
    <cellStyle name="Output 2 3 2 4 3 3" xfId="15624"/>
    <cellStyle name="Output 2 3 2 4 4" xfId="5901"/>
    <cellStyle name="Output 2 3 2 4 4 2" xfId="28810"/>
    <cellStyle name="Output 2 3 2 4 4 2 2" xfId="44699"/>
    <cellStyle name="Output 2 3 2 4 4 3" xfId="11103"/>
    <cellStyle name="Output 2 3 2 4 5" xfId="27019"/>
    <cellStyle name="Output 2 3 2 4 5 2" xfId="43040"/>
    <cellStyle name="Output 2 3 2 4 6" xfId="12874"/>
    <cellStyle name="Output 2 3 2 5" xfId="5902"/>
    <cellStyle name="Output 2 3 2 5 2" xfId="5903"/>
    <cellStyle name="Output 2 3 2 5 2 2" xfId="32342"/>
    <cellStyle name="Output 2 3 2 5 2 2 2" xfId="48075"/>
    <cellStyle name="Output 2 3 2 5 2 3" xfId="15038"/>
    <cellStyle name="Output 2 3 2 5 3" xfId="5904"/>
    <cellStyle name="Output 2 3 2 5 3 2" xfId="34601"/>
    <cellStyle name="Output 2 3 2 5 3 2 2" xfId="50312"/>
    <cellStyle name="Output 2 3 2 5 3 3" xfId="35130"/>
    <cellStyle name="Output 2 3 2 5 4" xfId="5905"/>
    <cellStyle name="Output 2 3 2 5 4 2" xfId="29347"/>
    <cellStyle name="Output 2 3 2 5 4 2 2" xfId="45212"/>
    <cellStyle name="Output 2 3 2 5 4 3" xfId="13591"/>
    <cellStyle name="Output 2 3 2 5 5" xfId="27556"/>
    <cellStyle name="Output 2 3 2 5 5 2" xfId="43553"/>
    <cellStyle name="Output 2 3 2 5 6" xfId="17919"/>
    <cellStyle name="Output 2 3 2 6" xfId="5906"/>
    <cellStyle name="Output 2 3 2 6 2" xfId="5907"/>
    <cellStyle name="Output 2 3 2 6 2 2" xfId="32955"/>
    <cellStyle name="Output 2 3 2 6 2 2 2" xfId="48666"/>
    <cellStyle name="Output 2 3 2 6 2 3" xfId="12640"/>
    <cellStyle name="Output 2 3 2 6 3" xfId="5908"/>
    <cellStyle name="Output 2 3 2 6 3 2" xfId="29985"/>
    <cellStyle name="Output 2 3 2 6 3 2 2" xfId="45808"/>
    <cellStyle name="Output 2 3 2 6 3 3" xfId="17327"/>
    <cellStyle name="Output 2 3 2 6 4" xfId="28180"/>
    <cellStyle name="Output 2 3 2 6 4 2" xfId="44135"/>
    <cellStyle name="Output 2 3 2 6 5" xfId="17624"/>
    <cellStyle name="Output 2 3 2 7" xfId="5909"/>
    <cellStyle name="Output 2 3 2 7 2" xfId="5910"/>
    <cellStyle name="Output 2 3 2 7 2 2" xfId="34527"/>
    <cellStyle name="Output 2 3 2 7 2 2 2" xfId="50238"/>
    <cellStyle name="Output 2 3 2 7 2 3" xfId="35056"/>
    <cellStyle name="Output 2 3 2 7 3" xfId="5911"/>
    <cellStyle name="Output 2 3 2 7 3 2" xfId="31229"/>
    <cellStyle name="Output 2 3 2 7 3 2 2" xfId="47009"/>
    <cellStyle name="Output 2 3 2 7 3 3" xfId="14186"/>
    <cellStyle name="Output 2 3 2 7 4" xfId="26468"/>
    <cellStyle name="Output 2 3 2 7 4 2" xfId="42512"/>
    <cellStyle name="Output 2 3 2 7 5" xfId="17233"/>
    <cellStyle name="Output 2 3 2 8" xfId="5912"/>
    <cellStyle name="Output 2 3 2 8 2" xfId="30628"/>
    <cellStyle name="Output 2 3 2 8 2 2" xfId="46429"/>
    <cellStyle name="Output 2 3 2 8 3" xfId="18058"/>
    <cellStyle name="Output 2 3 2 9" xfId="25888"/>
    <cellStyle name="Output 2 3 2 9 2" xfId="41975"/>
    <cellStyle name="Output 2 3 3" xfId="5913"/>
    <cellStyle name="Output 2 3 3 2" xfId="5914"/>
    <cellStyle name="Output 2 3 3 2 2" xfId="5915"/>
    <cellStyle name="Output 2 3 3 2 2 2" xfId="31874"/>
    <cellStyle name="Output 2 3 3 2 2 2 2" xfId="47631"/>
    <cellStyle name="Output 2 3 3 2 2 3" xfId="12856"/>
    <cellStyle name="Output 2 3 3 2 3" xfId="5916"/>
    <cellStyle name="Output 2 3 3 2 3 2" xfId="33799"/>
    <cellStyle name="Output 2 3 3 2 3 2 2" xfId="49510"/>
    <cellStyle name="Output 2 3 3 2 3 3" xfId="13555"/>
    <cellStyle name="Output 2 3 3 2 4" xfId="5917"/>
    <cellStyle name="Output 2 3 3 2 4 2" xfId="28896"/>
    <cellStyle name="Output 2 3 3 2 4 2 2" xfId="44785"/>
    <cellStyle name="Output 2 3 3 2 4 3" xfId="16192"/>
    <cellStyle name="Output 2 3 3 2 5" xfId="27105"/>
    <cellStyle name="Output 2 3 3 2 5 2" xfId="43126"/>
    <cellStyle name="Output 2 3 3 2 6" xfId="13906"/>
    <cellStyle name="Output 2 3 3 3" xfId="5918"/>
    <cellStyle name="Output 2 3 3 3 2" xfId="5919"/>
    <cellStyle name="Output 2 3 3 3 2 2" xfId="32405"/>
    <cellStyle name="Output 2 3 3 3 2 2 2" xfId="48137"/>
    <cellStyle name="Output 2 3 3 3 2 3" xfId="13359"/>
    <cellStyle name="Output 2 3 3 3 3" xfId="5920"/>
    <cellStyle name="Output 2 3 3 3 3 2" xfId="33877"/>
    <cellStyle name="Output 2 3 3 3 3 2 2" xfId="49588"/>
    <cellStyle name="Output 2 3 3 3 3 3" xfId="10432"/>
    <cellStyle name="Output 2 3 3 3 4" xfId="5921"/>
    <cellStyle name="Output 2 3 3 3 4 2" xfId="29410"/>
    <cellStyle name="Output 2 3 3 3 4 2 2" xfId="45274"/>
    <cellStyle name="Output 2 3 3 3 4 3" xfId="11793"/>
    <cellStyle name="Output 2 3 3 3 5" xfId="27619"/>
    <cellStyle name="Output 2 3 3 3 5 2" xfId="43615"/>
    <cellStyle name="Output 2 3 3 3 6" xfId="16082"/>
    <cellStyle name="Output 2 3 3 4" xfId="5922"/>
    <cellStyle name="Output 2 3 3 4 2" xfId="5923"/>
    <cellStyle name="Output 2 3 3 4 2 2" xfId="32758"/>
    <cellStyle name="Output 2 3 3 4 2 2 2" xfId="48469"/>
    <cellStyle name="Output 2 3 3 4 2 3" xfId="15773"/>
    <cellStyle name="Output 2 3 3 4 3" xfId="5924"/>
    <cellStyle name="Output 2 3 3 4 3 2" xfId="34100"/>
    <cellStyle name="Output 2 3 3 4 3 2 2" xfId="49811"/>
    <cellStyle name="Output 2 3 3 4 3 3" xfId="9947"/>
    <cellStyle name="Output 2 3 3 4 4" xfId="5925"/>
    <cellStyle name="Output 2 3 3 4 4 2" xfId="29763"/>
    <cellStyle name="Output 2 3 3 4 4 2 2" xfId="45606"/>
    <cellStyle name="Output 2 3 3 4 4 3" xfId="16897"/>
    <cellStyle name="Output 2 3 3 4 5" xfId="27972"/>
    <cellStyle name="Output 2 3 3 4 5 2" xfId="43947"/>
    <cellStyle name="Output 2 3 3 4 6" xfId="13208"/>
    <cellStyle name="Output 2 3 3 5" xfId="5926"/>
    <cellStyle name="Output 2 3 3 5 2" xfId="5927"/>
    <cellStyle name="Output 2 3 3 5 2 2" xfId="33042"/>
    <cellStyle name="Output 2 3 3 5 2 2 2" xfId="48753"/>
    <cellStyle name="Output 2 3 3 5 2 3" xfId="12636"/>
    <cellStyle name="Output 2 3 3 5 3" xfId="5928"/>
    <cellStyle name="Output 2 3 3 5 3 2" xfId="30072"/>
    <cellStyle name="Output 2 3 3 5 3 2 2" xfId="45894"/>
    <cellStyle name="Output 2 3 3 5 3 3" xfId="11866"/>
    <cellStyle name="Output 2 3 3 5 4" xfId="28267"/>
    <cellStyle name="Output 2 3 3 5 4 2" xfId="44221"/>
    <cellStyle name="Output 2 3 3 5 5" xfId="15258"/>
    <cellStyle name="Output 2 3 3 6" xfId="5929"/>
    <cellStyle name="Output 2 3 3 6 2" xfId="5930"/>
    <cellStyle name="Output 2 3 3 6 2 2" xfId="34517"/>
    <cellStyle name="Output 2 3 3 6 2 2 2" xfId="50228"/>
    <cellStyle name="Output 2 3 3 6 2 3" xfId="35046"/>
    <cellStyle name="Output 2 3 3 6 3" xfId="5931"/>
    <cellStyle name="Output 2 3 3 6 3 2" xfId="31316"/>
    <cellStyle name="Output 2 3 3 6 3 2 2" xfId="47095"/>
    <cellStyle name="Output 2 3 3 6 3 3" xfId="14196"/>
    <cellStyle name="Output 2 3 3 6 4" xfId="26555"/>
    <cellStyle name="Output 2 3 3 6 4 2" xfId="42598"/>
    <cellStyle name="Output 2 3 3 6 5" xfId="15956"/>
    <cellStyle name="Output 2 3 3 7" xfId="5932"/>
    <cellStyle name="Output 2 3 3 7 2" xfId="30715"/>
    <cellStyle name="Output 2 3 3 7 2 2" xfId="46516"/>
    <cellStyle name="Output 2 3 3 7 3" xfId="10173"/>
    <cellStyle name="Output 2 3 3 8" xfId="25975"/>
    <cellStyle name="Output 2 3 3 8 2" xfId="42061"/>
    <cellStyle name="Output 2 3 3 9" xfId="11773"/>
    <cellStyle name="Output 2 3 4" xfId="5933"/>
    <cellStyle name="Output 2 3 4 2" xfId="5934"/>
    <cellStyle name="Output 2 3 4 2 2" xfId="5935"/>
    <cellStyle name="Output 2 3 4 2 2 2" xfId="32053"/>
    <cellStyle name="Output 2 3 4 2 2 2 2" xfId="47810"/>
    <cellStyle name="Output 2 3 4 2 2 3" xfId="13780"/>
    <cellStyle name="Output 2 3 4 2 3" xfId="5936"/>
    <cellStyle name="Output 2 3 4 2 3 2" xfId="34799"/>
    <cellStyle name="Output 2 3 4 2 3 2 2" xfId="50510"/>
    <cellStyle name="Output 2 3 4 2 3 3" xfId="35328"/>
    <cellStyle name="Output 2 3 4 2 4" xfId="5937"/>
    <cellStyle name="Output 2 3 4 2 4 2" xfId="29075"/>
    <cellStyle name="Output 2 3 4 2 4 2 2" xfId="44964"/>
    <cellStyle name="Output 2 3 4 2 4 3" xfId="16571"/>
    <cellStyle name="Output 2 3 4 2 5" xfId="27284"/>
    <cellStyle name="Output 2 3 4 2 5 2" xfId="43305"/>
    <cellStyle name="Output 2 3 4 2 6" xfId="12740"/>
    <cellStyle name="Output 2 3 4 3" xfId="5938"/>
    <cellStyle name="Output 2 3 4 3 2" xfId="5939"/>
    <cellStyle name="Output 2 3 4 3 2 2" xfId="32603"/>
    <cellStyle name="Output 2 3 4 3 2 2 2" xfId="48315"/>
    <cellStyle name="Output 2 3 4 3 2 3" xfId="14246"/>
    <cellStyle name="Output 2 3 4 3 3" xfId="5940"/>
    <cellStyle name="Output 2 3 4 3 3 2" xfId="34369"/>
    <cellStyle name="Output 2 3 4 3 3 2 2" xfId="50080"/>
    <cellStyle name="Output 2 3 4 3 3 3" xfId="34898"/>
    <cellStyle name="Output 2 3 4 3 4" xfId="5941"/>
    <cellStyle name="Output 2 3 4 3 4 2" xfId="29608"/>
    <cellStyle name="Output 2 3 4 3 4 2 2" xfId="45452"/>
    <cellStyle name="Output 2 3 4 3 4 3" xfId="11129"/>
    <cellStyle name="Output 2 3 4 3 5" xfId="27817"/>
    <cellStyle name="Output 2 3 4 3 5 2" xfId="43793"/>
    <cellStyle name="Output 2 3 4 3 6" xfId="13820"/>
    <cellStyle name="Output 2 3 4 4" xfId="5942"/>
    <cellStyle name="Output 2 3 4 4 2" xfId="5943"/>
    <cellStyle name="Output 2 3 4 4 2 2" xfId="32797"/>
    <cellStyle name="Output 2 3 4 4 2 2 2" xfId="48508"/>
    <cellStyle name="Output 2 3 4 4 2 3" xfId="13482"/>
    <cellStyle name="Output 2 3 4 4 3" xfId="5944"/>
    <cellStyle name="Output 2 3 4 4 3 2" xfId="33482"/>
    <cellStyle name="Output 2 3 4 4 3 2 2" xfId="49193"/>
    <cellStyle name="Output 2 3 4 4 3 3" xfId="16923"/>
    <cellStyle name="Output 2 3 4 4 4" xfId="5945"/>
    <cellStyle name="Output 2 3 4 4 4 2" xfId="29802"/>
    <cellStyle name="Output 2 3 4 4 4 2 2" xfId="45645"/>
    <cellStyle name="Output 2 3 4 4 4 3" xfId="15617"/>
    <cellStyle name="Output 2 3 4 4 5" xfId="28011"/>
    <cellStyle name="Output 2 3 4 4 5 2" xfId="43986"/>
    <cellStyle name="Output 2 3 4 4 6" xfId="11323"/>
    <cellStyle name="Output 2 3 4 5" xfId="5946"/>
    <cellStyle name="Output 2 3 4 5 2" xfId="5947"/>
    <cellStyle name="Output 2 3 4 5 2 2" xfId="33227"/>
    <cellStyle name="Output 2 3 4 5 2 2 2" xfId="48938"/>
    <cellStyle name="Output 2 3 4 5 2 3" xfId="15213"/>
    <cellStyle name="Output 2 3 4 5 3" xfId="5948"/>
    <cellStyle name="Output 2 3 4 5 3 2" xfId="30272"/>
    <cellStyle name="Output 2 3 4 5 3 2 2" xfId="46074"/>
    <cellStyle name="Output 2 3 4 5 3 3" xfId="13375"/>
    <cellStyle name="Output 2 3 4 5 4" xfId="28465"/>
    <cellStyle name="Output 2 3 4 5 4 2" xfId="44399"/>
    <cellStyle name="Output 2 3 4 5 5" xfId="17916"/>
    <cellStyle name="Output 2 3 4 6" xfId="5949"/>
    <cellStyle name="Output 2 3 4 6 2" xfId="5950"/>
    <cellStyle name="Output 2 3 4 6 2 2" xfId="34014"/>
    <cellStyle name="Output 2 3 4 6 2 2 2" xfId="49725"/>
    <cellStyle name="Output 2 3 4 6 2 3" xfId="12603"/>
    <cellStyle name="Output 2 3 4 6 3" xfId="5951"/>
    <cellStyle name="Output 2 3 4 6 3 2" xfId="31514"/>
    <cellStyle name="Output 2 3 4 6 3 2 2" xfId="47273"/>
    <cellStyle name="Output 2 3 4 6 3 3" xfId="15071"/>
    <cellStyle name="Output 2 3 4 6 4" xfId="26753"/>
    <cellStyle name="Output 2 3 4 6 4 2" xfId="42776"/>
    <cellStyle name="Output 2 3 4 6 5" xfId="10031"/>
    <cellStyle name="Output 2 3 4 7" xfId="5952"/>
    <cellStyle name="Output 2 3 4 7 2" xfId="30905"/>
    <cellStyle name="Output 2 3 4 7 2 2" xfId="46706"/>
    <cellStyle name="Output 2 3 4 7 3" xfId="16010"/>
    <cellStyle name="Output 2 3 4 8" xfId="26173"/>
    <cellStyle name="Output 2 3 4 8 2" xfId="42239"/>
    <cellStyle name="Output 2 3 4 9" xfId="12481"/>
    <cellStyle name="Output 2 3 5" xfId="5953"/>
    <cellStyle name="Output 2 3 5 2" xfId="5954"/>
    <cellStyle name="Output 2 3 5 2 2" xfId="31707"/>
    <cellStyle name="Output 2 3 5 2 2 2" xfId="47464"/>
    <cellStyle name="Output 2 3 5 2 3" xfId="14230"/>
    <cellStyle name="Output 2 3 5 3" xfId="5955"/>
    <cellStyle name="Output 2 3 5 3 2" xfId="34111"/>
    <cellStyle name="Output 2 3 5 3 2 2" xfId="49822"/>
    <cellStyle name="Output 2 3 5 3 3" xfId="10593"/>
    <cellStyle name="Output 2 3 5 4" xfId="5956"/>
    <cellStyle name="Output 2 3 5 4 2" xfId="28729"/>
    <cellStyle name="Output 2 3 5 4 2 2" xfId="44618"/>
    <cellStyle name="Output 2 3 5 4 3" xfId="16225"/>
    <cellStyle name="Output 2 3 5 5" xfId="26938"/>
    <cellStyle name="Output 2 3 5 5 2" xfId="42959"/>
    <cellStyle name="Output 2 3 5 6" xfId="17220"/>
    <cellStyle name="Output 2 3 6" xfId="5957"/>
    <cellStyle name="Output 2 3 6 2" xfId="5958"/>
    <cellStyle name="Output 2 3 6 2 2" xfId="32296"/>
    <cellStyle name="Output 2 3 6 2 2 2" xfId="48029"/>
    <cellStyle name="Output 2 3 6 2 3" xfId="9751"/>
    <cellStyle name="Output 2 3 6 3" xfId="5959"/>
    <cellStyle name="Output 2 3 6 3 2" xfId="34362"/>
    <cellStyle name="Output 2 3 6 3 2 2" xfId="50073"/>
    <cellStyle name="Output 2 3 6 3 3" xfId="34891"/>
    <cellStyle name="Output 2 3 6 4" xfId="5960"/>
    <cellStyle name="Output 2 3 6 4 2" xfId="29301"/>
    <cellStyle name="Output 2 3 6 4 2 2" xfId="45166"/>
    <cellStyle name="Output 2 3 6 4 3" xfId="16794"/>
    <cellStyle name="Output 2 3 6 5" xfId="27510"/>
    <cellStyle name="Output 2 3 6 5 2" xfId="43507"/>
    <cellStyle name="Output 2 3 6 6" xfId="12891"/>
    <cellStyle name="Output 2 3 7" xfId="5961"/>
    <cellStyle name="Output 2 3 7 2" xfId="5962"/>
    <cellStyle name="Output 2 3 7 2 2" xfId="32875"/>
    <cellStyle name="Output 2 3 7 2 2 2" xfId="48586"/>
    <cellStyle name="Output 2 3 7 2 3" xfId="11564"/>
    <cellStyle name="Output 2 3 7 3" xfId="5963"/>
    <cellStyle name="Output 2 3 7 3 2" xfId="29904"/>
    <cellStyle name="Output 2 3 7 3 2 2" xfId="45727"/>
    <cellStyle name="Output 2 3 7 3 3" xfId="17030"/>
    <cellStyle name="Output 2 3 7 4" xfId="28100"/>
    <cellStyle name="Output 2 3 7 4 2" xfId="44055"/>
    <cellStyle name="Output 2 3 7 5" xfId="16212"/>
    <cellStyle name="Output 2 3 8" xfId="5964"/>
    <cellStyle name="Output 2 3 8 2" xfId="5965"/>
    <cellStyle name="Output 2 3 8 2 2" xfId="34269"/>
    <cellStyle name="Output 2 3 8 2 2 2" xfId="49980"/>
    <cellStyle name="Output 2 3 8 2 3" xfId="9724"/>
    <cellStyle name="Output 2 3 8 3" xfId="5966"/>
    <cellStyle name="Output 2 3 8 3 2" xfId="31151"/>
    <cellStyle name="Output 2 3 8 3 2 2" xfId="46931"/>
    <cellStyle name="Output 2 3 8 3 3" xfId="11458"/>
    <cellStyle name="Output 2 3 8 4" xfId="26390"/>
    <cellStyle name="Output 2 3 8 4 2" xfId="42434"/>
    <cellStyle name="Output 2 3 8 5" xfId="11913"/>
    <cellStyle name="Output 2 3 9" xfId="5967"/>
    <cellStyle name="Output 2 3 9 2" xfId="30533"/>
    <cellStyle name="Output 2 3 9 2 2" xfId="46334"/>
    <cellStyle name="Output 2 3 9 3" xfId="17551"/>
    <cellStyle name="Output 2 4" xfId="5968"/>
    <cellStyle name="Output 2 4 10" xfId="11962"/>
    <cellStyle name="Output 2 4 2" xfId="5969"/>
    <cellStyle name="Output 2 4 2 2" xfId="5970"/>
    <cellStyle name="Output 2 4 2 2 2" xfId="5971"/>
    <cellStyle name="Output 2 4 2 2 2 2" xfId="31933"/>
    <cellStyle name="Output 2 4 2 2 2 2 2" xfId="47690"/>
    <cellStyle name="Output 2 4 2 2 2 3" xfId="18227"/>
    <cellStyle name="Output 2 4 2 2 3" xfId="5972"/>
    <cellStyle name="Output 2 4 2 2 3 2" xfId="33724"/>
    <cellStyle name="Output 2 4 2 2 3 2 2" xfId="49435"/>
    <cellStyle name="Output 2 4 2 2 3 3" xfId="10177"/>
    <cellStyle name="Output 2 4 2 2 4" xfId="5973"/>
    <cellStyle name="Output 2 4 2 2 4 2" xfId="28955"/>
    <cellStyle name="Output 2 4 2 2 4 2 2" xfId="44844"/>
    <cellStyle name="Output 2 4 2 2 4 3" xfId="15792"/>
    <cellStyle name="Output 2 4 2 2 5" xfId="27164"/>
    <cellStyle name="Output 2 4 2 2 5 2" xfId="43185"/>
    <cellStyle name="Output 2 4 2 2 6" xfId="10250"/>
    <cellStyle name="Output 2 4 2 3" xfId="5974"/>
    <cellStyle name="Output 2 4 2 3 2" xfId="5975"/>
    <cellStyle name="Output 2 4 2 3 2 2" xfId="32464"/>
    <cellStyle name="Output 2 4 2 3 2 2 2" xfId="48196"/>
    <cellStyle name="Output 2 4 2 3 2 3" xfId="14636"/>
    <cellStyle name="Output 2 4 2 3 3" xfId="5976"/>
    <cellStyle name="Output 2 4 2 3 3 2" xfId="33885"/>
    <cellStyle name="Output 2 4 2 3 3 2 2" xfId="49596"/>
    <cellStyle name="Output 2 4 2 3 3 3" xfId="17486"/>
    <cellStyle name="Output 2 4 2 3 4" xfId="5977"/>
    <cellStyle name="Output 2 4 2 3 4 2" xfId="29469"/>
    <cellStyle name="Output 2 4 2 3 4 2 2" xfId="45333"/>
    <cellStyle name="Output 2 4 2 3 4 3" xfId="16950"/>
    <cellStyle name="Output 2 4 2 3 5" xfId="27678"/>
    <cellStyle name="Output 2 4 2 3 5 2" xfId="43674"/>
    <cellStyle name="Output 2 4 2 3 6" xfId="15625"/>
    <cellStyle name="Output 2 4 2 4" xfId="5978"/>
    <cellStyle name="Output 2 4 2 4 2" xfId="5979"/>
    <cellStyle name="Output 2 4 2 4 2 2" xfId="32770"/>
    <cellStyle name="Output 2 4 2 4 2 2 2" xfId="48481"/>
    <cellStyle name="Output 2 4 2 4 2 3" xfId="12870"/>
    <cellStyle name="Output 2 4 2 4 3" xfId="5980"/>
    <cellStyle name="Output 2 4 2 4 3 2" xfId="33484"/>
    <cellStyle name="Output 2 4 2 4 3 2 2" xfId="49195"/>
    <cellStyle name="Output 2 4 2 4 3 3" xfId="13660"/>
    <cellStyle name="Output 2 4 2 4 4" xfId="5981"/>
    <cellStyle name="Output 2 4 2 4 4 2" xfId="29775"/>
    <cellStyle name="Output 2 4 2 4 4 2 2" xfId="45618"/>
    <cellStyle name="Output 2 4 2 4 4 3" xfId="18376"/>
    <cellStyle name="Output 2 4 2 4 5" xfId="27984"/>
    <cellStyle name="Output 2 4 2 4 5 2" xfId="43959"/>
    <cellStyle name="Output 2 4 2 4 6" xfId="13805"/>
    <cellStyle name="Output 2 4 2 5" xfId="5982"/>
    <cellStyle name="Output 2 4 2 5 2" xfId="5983"/>
    <cellStyle name="Output 2 4 2 5 2 2" xfId="33101"/>
    <cellStyle name="Output 2 4 2 5 2 2 2" xfId="48812"/>
    <cellStyle name="Output 2 4 2 5 2 3" xfId="12520"/>
    <cellStyle name="Output 2 4 2 5 3" xfId="5984"/>
    <cellStyle name="Output 2 4 2 5 3 2" xfId="30131"/>
    <cellStyle name="Output 2 4 2 5 3 2 2" xfId="45953"/>
    <cellStyle name="Output 2 4 2 5 3 3" xfId="14831"/>
    <cellStyle name="Output 2 4 2 5 4" xfId="28326"/>
    <cellStyle name="Output 2 4 2 5 4 2" xfId="44280"/>
    <cellStyle name="Output 2 4 2 5 5" xfId="14088"/>
    <cellStyle name="Output 2 4 2 6" xfId="5985"/>
    <cellStyle name="Output 2 4 2 6 2" xfId="5986"/>
    <cellStyle name="Output 2 4 2 6 2 2" xfId="31698"/>
    <cellStyle name="Output 2 4 2 6 2 2 2" xfId="47455"/>
    <cellStyle name="Output 2 4 2 6 2 3" xfId="11187"/>
    <cellStyle name="Output 2 4 2 6 3" xfId="5987"/>
    <cellStyle name="Output 2 4 2 6 3 2" xfId="31375"/>
    <cellStyle name="Output 2 4 2 6 3 2 2" xfId="47154"/>
    <cellStyle name="Output 2 4 2 6 3 3" xfId="11840"/>
    <cellStyle name="Output 2 4 2 6 4" xfId="26614"/>
    <cellStyle name="Output 2 4 2 6 4 2" xfId="42657"/>
    <cellStyle name="Output 2 4 2 6 5" xfId="17121"/>
    <cellStyle name="Output 2 4 2 7" xfId="5988"/>
    <cellStyle name="Output 2 4 2 7 2" xfId="30774"/>
    <cellStyle name="Output 2 4 2 7 2 2" xfId="46575"/>
    <cellStyle name="Output 2 4 2 7 3" xfId="11128"/>
    <cellStyle name="Output 2 4 2 8" xfId="26034"/>
    <cellStyle name="Output 2 4 2 8 2" xfId="42120"/>
    <cellStyle name="Output 2 4 2 9" xfId="13738"/>
    <cellStyle name="Output 2 4 3" xfId="5989"/>
    <cellStyle name="Output 2 4 3 2" xfId="5990"/>
    <cellStyle name="Output 2 4 3 2 2" xfId="5991"/>
    <cellStyle name="Output 2 4 3 2 2 2" xfId="32118"/>
    <cellStyle name="Output 2 4 3 2 2 2 2" xfId="47873"/>
    <cellStyle name="Output 2 4 3 2 2 3" xfId="14218"/>
    <cellStyle name="Output 2 4 3 2 3" xfId="5992"/>
    <cellStyle name="Output 2 4 3 2 3 2" xfId="33664"/>
    <cellStyle name="Output 2 4 3 2 3 2 2" xfId="49375"/>
    <cellStyle name="Output 2 4 3 2 3 3" xfId="11505"/>
    <cellStyle name="Output 2 4 3 2 4" xfId="5993"/>
    <cellStyle name="Output 2 4 3 2 4 2" xfId="29139"/>
    <cellStyle name="Output 2 4 3 2 4 2 2" xfId="45026"/>
    <cellStyle name="Output 2 4 3 2 4 3" xfId="17047"/>
    <cellStyle name="Output 2 4 3 2 5" xfId="27348"/>
    <cellStyle name="Output 2 4 3 2 5 2" xfId="43367"/>
    <cellStyle name="Output 2 4 3 2 6" xfId="15189"/>
    <cellStyle name="Output 2 4 3 3" xfId="5994"/>
    <cellStyle name="Output 2 4 3 3 2" xfId="5995"/>
    <cellStyle name="Output 2 4 3 3 2 2" xfId="32662"/>
    <cellStyle name="Output 2 4 3 3 2 2 2" xfId="48374"/>
    <cellStyle name="Output 2 4 3 3 2 3" xfId="14131"/>
    <cellStyle name="Output 2 4 3 3 3" xfId="5996"/>
    <cellStyle name="Output 2 4 3 3 3 2" xfId="34301"/>
    <cellStyle name="Output 2 4 3 3 3 2 2" xfId="50012"/>
    <cellStyle name="Output 2 4 3 3 3 3" xfId="34830"/>
    <cellStyle name="Output 2 4 3 3 4" xfId="5997"/>
    <cellStyle name="Output 2 4 3 3 4 2" xfId="29667"/>
    <cellStyle name="Output 2 4 3 3 4 2 2" xfId="45511"/>
    <cellStyle name="Output 2 4 3 3 4 3" xfId="11568"/>
    <cellStyle name="Output 2 4 3 3 5" xfId="27876"/>
    <cellStyle name="Output 2 4 3 3 5 2" xfId="43852"/>
    <cellStyle name="Output 2 4 3 3 6" xfId="12171"/>
    <cellStyle name="Output 2 4 3 4" xfId="5998"/>
    <cellStyle name="Output 2 4 3 4 2" xfId="5999"/>
    <cellStyle name="Output 2 4 3 4 2 2" xfId="32809"/>
    <cellStyle name="Output 2 4 3 4 2 2 2" xfId="48520"/>
    <cellStyle name="Output 2 4 3 4 2 3" xfId="10708"/>
    <cellStyle name="Output 2 4 3 4 3" xfId="6000"/>
    <cellStyle name="Output 2 4 3 4 3 2" xfId="34178"/>
    <cellStyle name="Output 2 4 3 4 3 2 2" xfId="49889"/>
    <cellStyle name="Output 2 4 3 4 3 3" xfId="11179"/>
    <cellStyle name="Output 2 4 3 4 4" xfId="6001"/>
    <cellStyle name="Output 2 4 3 4 4 2" xfId="29814"/>
    <cellStyle name="Output 2 4 3 4 4 2 2" xfId="45657"/>
    <cellStyle name="Output 2 4 3 4 4 3" xfId="12091"/>
    <cellStyle name="Output 2 4 3 4 5" xfId="28023"/>
    <cellStyle name="Output 2 4 3 4 5 2" xfId="43998"/>
    <cellStyle name="Output 2 4 3 4 6" xfId="13760"/>
    <cellStyle name="Output 2 4 3 5" xfId="6002"/>
    <cellStyle name="Output 2 4 3 5 2" xfId="6003"/>
    <cellStyle name="Output 2 4 3 5 2 2" xfId="33288"/>
    <cellStyle name="Output 2 4 3 5 2 2 2" xfId="48999"/>
    <cellStyle name="Output 2 4 3 5 2 3" xfId="14522"/>
    <cellStyle name="Output 2 4 3 5 3" xfId="6004"/>
    <cellStyle name="Output 2 4 3 5 3 2" xfId="30336"/>
    <cellStyle name="Output 2 4 3 5 3 2 2" xfId="46138"/>
    <cellStyle name="Output 2 4 3 5 3 3" xfId="11979"/>
    <cellStyle name="Output 2 4 3 5 4" xfId="28526"/>
    <cellStyle name="Output 2 4 3 5 4 2" xfId="44460"/>
    <cellStyle name="Output 2 4 3 5 5" xfId="18087"/>
    <cellStyle name="Output 2 4 3 6" xfId="6005"/>
    <cellStyle name="Output 2 4 3 6 2" xfId="6006"/>
    <cellStyle name="Output 2 4 3 6 2 2" xfId="34779"/>
    <cellStyle name="Output 2 4 3 6 2 2 2" xfId="50490"/>
    <cellStyle name="Output 2 4 3 6 2 3" xfId="35308"/>
    <cellStyle name="Output 2 4 3 6 3" xfId="6007"/>
    <cellStyle name="Output 2 4 3 6 3 2" xfId="31573"/>
    <cellStyle name="Output 2 4 3 6 3 2 2" xfId="47332"/>
    <cellStyle name="Output 2 4 3 6 3 3" xfId="12714"/>
    <cellStyle name="Output 2 4 3 6 4" xfId="26812"/>
    <cellStyle name="Output 2 4 3 6 4 2" xfId="42835"/>
    <cellStyle name="Output 2 4 3 6 5" xfId="10051"/>
    <cellStyle name="Output 2 4 3 7" xfId="6008"/>
    <cellStyle name="Output 2 4 3 7 2" xfId="30977"/>
    <cellStyle name="Output 2 4 3 7 2 2" xfId="46778"/>
    <cellStyle name="Output 2 4 3 7 3" xfId="10201"/>
    <cellStyle name="Output 2 4 3 8" xfId="26232"/>
    <cellStyle name="Output 2 4 3 8 2" xfId="42298"/>
    <cellStyle name="Output 2 4 3 9" xfId="12476"/>
    <cellStyle name="Output 2 4 4" xfId="6009"/>
    <cellStyle name="Output 2 4 4 2" xfId="6010"/>
    <cellStyle name="Output 2 4 4 2 2" xfId="31769"/>
    <cellStyle name="Output 2 4 4 2 2 2" xfId="47526"/>
    <cellStyle name="Output 2 4 4 2 3" xfId="13530"/>
    <cellStyle name="Output 2 4 4 3" xfId="6011"/>
    <cellStyle name="Output 2 4 4 3 2" xfId="33619"/>
    <cellStyle name="Output 2 4 4 3 2 2" xfId="49330"/>
    <cellStyle name="Output 2 4 4 3 3" xfId="15299"/>
    <cellStyle name="Output 2 4 4 4" xfId="6012"/>
    <cellStyle name="Output 2 4 4 4 2" xfId="28791"/>
    <cellStyle name="Output 2 4 4 4 2 2" xfId="44680"/>
    <cellStyle name="Output 2 4 4 4 3" xfId="10128"/>
    <cellStyle name="Output 2 4 4 5" xfId="27000"/>
    <cellStyle name="Output 2 4 4 5 2" xfId="43021"/>
    <cellStyle name="Output 2 4 4 6" xfId="17055"/>
    <cellStyle name="Output 2 4 5" xfId="6013"/>
    <cellStyle name="Output 2 4 5 2" xfId="6014"/>
    <cellStyle name="Output 2 4 5 2 2" xfId="32331"/>
    <cellStyle name="Output 2 4 5 2 2 2" xfId="48064"/>
    <cellStyle name="Output 2 4 5 2 3" xfId="10252"/>
    <cellStyle name="Output 2 4 5 3" xfId="6015"/>
    <cellStyle name="Output 2 4 5 3 2" xfId="33849"/>
    <cellStyle name="Output 2 4 5 3 2 2" xfId="49560"/>
    <cellStyle name="Output 2 4 5 3 3" xfId="15699"/>
    <cellStyle name="Output 2 4 5 4" xfId="6016"/>
    <cellStyle name="Output 2 4 5 4 2" xfId="29336"/>
    <cellStyle name="Output 2 4 5 4 2 2" xfId="45201"/>
    <cellStyle name="Output 2 4 5 4 3" xfId="15525"/>
    <cellStyle name="Output 2 4 5 5" xfId="27545"/>
    <cellStyle name="Output 2 4 5 5 2" xfId="43542"/>
    <cellStyle name="Output 2 4 5 6" xfId="13504"/>
    <cellStyle name="Output 2 4 6" xfId="6017"/>
    <cellStyle name="Output 2 4 6 2" xfId="6018"/>
    <cellStyle name="Output 2 4 6 2 2" xfId="32936"/>
    <cellStyle name="Output 2 4 6 2 2 2" xfId="48647"/>
    <cellStyle name="Output 2 4 6 2 3" xfId="10087"/>
    <cellStyle name="Output 2 4 6 3" xfId="6019"/>
    <cellStyle name="Output 2 4 6 3 2" xfId="29966"/>
    <cellStyle name="Output 2 4 6 3 2 2" xfId="45789"/>
    <cellStyle name="Output 2 4 6 3 3" xfId="10274"/>
    <cellStyle name="Output 2 4 6 4" xfId="28161"/>
    <cellStyle name="Output 2 4 6 4 2" xfId="44116"/>
    <cellStyle name="Output 2 4 6 5" xfId="10238"/>
    <cellStyle name="Output 2 4 7" xfId="6020"/>
    <cellStyle name="Output 2 4 7 2" xfId="6021"/>
    <cellStyle name="Output 2 4 7 2 2" xfId="34588"/>
    <cellStyle name="Output 2 4 7 2 2 2" xfId="50299"/>
    <cellStyle name="Output 2 4 7 2 3" xfId="35117"/>
    <cellStyle name="Output 2 4 7 3" xfId="6022"/>
    <cellStyle name="Output 2 4 7 3 2" xfId="31210"/>
    <cellStyle name="Output 2 4 7 3 2 2" xfId="46990"/>
    <cellStyle name="Output 2 4 7 3 3" xfId="15484"/>
    <cellStyle name="Output 2 4 7 4" xfId="26449"/>
    <cellStyle name="Output 2 4 7 4 2" xfId="42493"/>
    <cellStyle name="Output 2 4 7 5" xfId="17872"/>
    <cellStyle name="Output 2 4 8" xfId="6023"/>
    <cellStyle name="Output 2 4 8 2" xfId="30608"/>
    <cellStyle name="Output 2 4 8 2 2" xfId="46409"/>
    <cellStyle name="Output 2 4 8 3" xfId="13770"/>
    <cellStyle name="Output 2 4 9" xfId="25869"/>
    <cellStyle name="Output 2 4 9 2" xfId="41956"/>
    <cellStyle name="Output 2 5" xfId="6024"/>
    <cellStyle name="Output 2 5 2" xfId="6025"/>
    <cellStyle name="Output 2 5 2 2" xfId="6026"/>
    <cellStyle name="Output 2 5 2 2 2" xfId="31851"/>
    <cellStyle name="Output 2 5 2 2 2 2" xfId="47608"/>
    <cellStyle name="Output 2 5 2 2 3" xfId="18307"/>
    <cellStyle name="Output 2 5 2 3" xfId="6027"/>
    <cellStyle name="Output 2 5 2 3 2" xfId="33560"/>
    <cellStyle name="Output 2 5 2 3 2 2" xfId="49271"/>
    <cellStyle name="Output 2 5 2 3 3" xfId="11253"/>
    <cellStyle name="Output 2 5 2 4" xfId="6028"/>
    <cellStyle name="Output 2 5 2 4 2" xfId="28873"/>
    <cellStyle name="Output 2 5 2 4 2 2" xfId="44762"/>
    <cellStyle name="Output 2 5 2 4 3" xfId="12214"/>
    <cellStyle name="Output 2 5 2 5" xfId="27082"/>
    <cellStyle name="Output 2 5 2 5 2" xfId="43103"/>
    <cellStyle name="Output 2 5 2 6" xfId="12567"/>
    <cellStyle name="Output 2 5 3" xfId="6029"/>
    <cellStyle name="Output 2 5 3 2" xfId="6030"/>
    <cellStyle name="Output 2 5 3 2 2" xfId="32382"/>
    <cellStyle name="Output 2 5 3 2 2 2" xfId="48114"/>
    <cellStyle name="Output 2 5 3 2 3" xfId="16084"/>
    <cellStyle name="Output 2 5 3 3" xfId="6031"/>
    <cellStyle name="Output 2 5 3 3 2" xfId="34481"/>
    <cellStyle name="Output 2 5 3 3 2 2" xfId="50192"/>
    <cellStyle name="Output 2 5 3 3 3" xfId="35010"/>
    <cellStyle name="Output 2 5 3 4" xfId="6032"/>
    <cellStyle name="Output 2 5 3 4 2" xfId="29387"/>
    <cellStyle name="Output 2 5 3 4 2 2" xfId="45251"/>
    <cellStyle name="Output 2 5 3 4 3" xfId="10784"/>
    <cellStyle name="Output 2 5 3 5" xfId="27596"/>
    <cellStyle name="Output 2 5 3 5 2" xfId="43592"/>
    <cellStyle name="Output 2 5 3 6" xfId="13822"/>
    <cellStyle name="Output 2 5 4" xfId="6033"/>
    <cellStyle name="Output 2 5 4 2" xfId="6034"/>
    <cellStyle name="Output 2 5 4 2 2" xfId="32752"/>
    <cellStyle name="Output 2 5 4 2 2 2" xfId="48463"/>
    <cellStyle name="Output 2 5 4 2 3" xfId="13545"/>
    <cellStyle name="Output 2 5 4 3" xfId="6035"/>
    <cellStyle name="Output 2 5 4 3 2" xfId="34470"/>
    <cellStyle name="Output 2 5 4 3 2 2" xfId="50181"/>
    <cellStyle name="Output 2 5 4 3 3" xfId="34999"/>
    <cellStyle name="Output 2 5 4 4" xfId="6036"/>
    <cellStyle name="Output 2 5 4 4 2" xfId="29757"/>
    <cellStyle name="Output 2 5 4 4 2 2" xfId="45600"/>
    <cellStyle name="Output 2 5 4 4 3" xfId="14805"/>
    <cellStyle name="Output 2 5 4 5" xfId="27966"/>
    <cellStyle name="Output 2 5 4 5 2" xfId="43941"/>
    <cellStyle name="Output 2 5 4 6" xfId="16533"/>
    <cellStyle name="Output 2 5 5" xfId="6037"/>
    <cellStyle name="Output 2 5 5 2" xfId="6038"/>
    <cellStyle name="Output 2 5 5 2 2" xfId="33019"/>
    <cellStyle name="Output 2 5 5 2 2 2" xfId="48730"/>
    <cellStyle name="Output 2 5 5 2 3" xfId="13106"/>
    <cellStyle name="Output 2 5 5 3" xfId="6039"/>
    <cellStyle name="Output 2 5 5 3 2" xfId="30049"/>
    <cellStyle name="Output 2 5 5 3 2 2" xfId="45871"/>
    <cellStyle name="Output 2 5 5 3 3" xfId="11006"/>
    <cellStyle name="Output 2 5 5 4" xfId="28244"/>
    <cellStyle name="Output 2 5 5 4 2" xfId="44198"/>
    <cellStyle name="Output 2 5 5 5" xfId="15618"/>
    <cellStyle name="Output 2 5 6" xfId="6040"/>
    <cellStyle name="Output 2 5 6 2" xfId="6041"/>
    <cellStyle name="Output 2 5 6 2 2" xfId="34607"/>
    <cellStyle name="Output 2 5 6 2 2 2" xfId="50318"/>
    <cellStyle name="Output 2 5 6 2 3" xfId="35136"/>
    <cellStyle name="Output 2 5 6 3" xfId="6042"/>
    <cellStyle name="Output 2 5 6 3 2" xfId="31293"/>
    <cellStyle name="Output 2 5 6 3 2 2" xfId="47072"/>
    <cellStyle name="Output 2 5 6 3 3" xfId="17465"/>
    <cellStyle name="Output 2 5 6 4" xfId="26532"/>
    <cellStyle name="Output 2 5 6 4 2" xfId="42575"/>
    <cellStyle name="Output 2 5 6 5" xfId="16689"/>
    <cellStyle name="Output 2 5 7" xfId="6043"/>
    <cellStyle name="Output 2 5 7 2" xfId="30692"/>
    <cellStyle name="Output 2 5 7 2 2" xfId="46493"/>
    <cellStyle name="Output 2 5 7 3" xfId="17479"/>
    <cellStyle name="Output 2 5 8" xfId="25952"/>
    <cellStyle name="Output 2 5 8 2" xfId="42038"/>
    <cellStyle name="Output 2 5 9" xfId="14183"/>
    <cellStyle name="Output 2 6" xfId="6044"/>
    <cellStyle name="Output 2 6 2" xfId="6045"/>
    <cellStyle name="Output 2 6 2 2" xfId="6046"/>
    <cellStyle name="Output 2 6 2 2 2" xfId="32027"/>
    <cellStyle name="Output 2 6 2 2 2 2" xfId="47784"/>
    <cellStyle name="Output 2 6 2 2 3" xfId="10854"/>
    <cellStyle name="Output 2 6 2 3" xfId="6047"/>
    <cellStyle name="Output 2 6 2 3 2" xfId="33531"/>
    <cellStyle name="Output 2 6 2 3 2 2" xfId="49242"/>
    <cellStyle name="Output 2 6 2 3 3" xfId="17706"/>
    <cellStyle name="Output 2 6 2 4" xfId="6048"/>
    <cellStyle name="Output 2 6 2 4 2" xfId="29049"/>
    <cellStyle name="Output 2 6 2 4 2 2" xfId="44938"/>
    <cellStyle name="Output 2 6 2 4 3" xfId="14755"/>
    <cellStyle name="Output 2 6 2 5" xfId="27258"/>
    <cellStyle name="Output 2 6 2 5 2" xfId="43279"/>
    <cellStyle name="Output 2 6 2 6" xfId="17354"/>
    <cellStyle name="Output 2 6 3" xfId="6049"/>
    <cellStyle name="Output 2 6 3 2" xfId="6050"/>
    <cellStyle name="Output 2 6 3 2 2" xfId="32564"/>
    <cellStyle name="Output 2 6 3 2 2 2" xfId="48289"/>
    <cellStyle name="Output 2 6 3 2 3" xfId="13773"/>
    <cellStyle name="Output 2 6 3 3" xfId="6051"/>
    <cellStyle name="Output 2 6 3 3 2" xfId="33470"/>
    <cellStyle name="Output 2 6 3 3 2 2" xfId="49181"/>
    <cellStyle name="Output 2 6 3 3 3" xfId="13935"/>
    <cellStyle name="Output 2 6 3 4" xfId="6052"/>
    <cellStyle name="Output 2 6 3 4 2" xfId="29569"/>
    <cellStyle name="Output 2 6 3 4 2 2" xfId="45426"/>
    <cellStyle name="Output 2 6 3 4 3" xfId="13197"/>
    <cellStyle name="Output 2 6 3 5" xfId="27778"/>
    <cellStyle name="Output 2 6 3 5 2" xfId="43767"/>
    <cellStyle name="Output 2 6 3 6" xfId="10743"/>
    <cellStyle name="Output 2 6 4" xfId="6053"/>
    <cellStyle name="Output 2 6 4 2" xfId="6054"/>
    <cellStyle name="Output 2 6 4 2 2" xfId="32790"/>
    <cellStyle name="Output 2 6 4 2 2 2" xfId="48501"/>
    <cellStyle name="Output 2 6 4 2 3" xfId="14664"/>
    <cellStyle name="Output 2 6 4 3" xfId="6055"/>
    <cellStyle name="Output 2 6 4 3 2" xfId="33647"/>
    <cellStyle name="Output 2 6 4 3 2 2" xfId="49358"/>
    <cellStyle name="Output 2 6 4 3 3" xfId="11184"/>
    <cellStyle name="Output 2 6 4 4" xfId="6056"/>
    <cellStyle name="Output 2 6 4 4 2" xfId="29795"/>
    <cellStyle name="Output 2 6 4 4 2 2" xfId="45638"/>
    <cellStyle name="Output 2 6 4 4 3" xfId="16661"/>
    <cellStyle name="Output 2 6 4 5" xfId="28004"/>
    <cellStyle name="Output 2 6 4 5 2" xfId="43979"/>
    <cellStyle name="Output 2 6 4 6" xfId="13437"/>
    <cellStyle name="Output 2 6 5" xfId="6057"/>
    <cellStyle name="Output 2 6 5 2" xfId="6058"/>
    <cellStyle name="Output 2 6 5 2 2" xfId="33195"/>
    <cellStyle name="Output 2 6 5 2 2 2" xfId="48906"/>
    <cellStyle name="Output 2 6 5 2 3" xfId="18331"/>
    <cellStyle name="Output 2 6 5 3" xfId="6059"/>
    <cellStyle name="Output 2 6 5 3 2" xfId="30231"/>
    <cellStyle name="Output 2 6 5 3 2 2" xfId="46046"/>
    <cellStyle name="Output 2 6 5 3 3" xfId="13905"/>
    <cellStyle name="Output 2 6 5 4" xfId="28426"/>
    <cellStyle name="Output 2 6 5 4 2" xfId="44373"/>
    <cellStyle name="Output 2 6 5 5" xfId="16351"/>
    <cellStyle name="Output 2 6 6" xfId="6060"/>
    <cellStyle name="Output 2 6 6 2" xfId="6061"/>
    <cellStyle name="Output 2 6 6 2 2" xfId="34707"/>
    <cellStyle name="Output 2 6 6 2 2 2" xfId="50418"/>
    <cellStyle name="Output 2 6 6 2 3" xfId="35236"/>
    <cellStyle name="Output 2 6 6 3" xfId="6062"/>
    <cellStyle name="Output 2 6 6 3 2" xfId="31475"/>
    <cellStyle name="Output 2 6 6 3 2 2" xfId="47247"/>
    <cellStyle name="Output 2 6 6 3 3" xfId="12944"/>
    <cellStyle name="Output 2 6 6 4" xfId="26714"/>
    <cellStyle name="Output 2 6 6 4 2" xfId="42750"/>
    <cellStyle name="Output 2 6 6 5" xfId="17372"/>
    <cellStyle name="Output 2 6 7" xfId="6063"/>
    <cellStyle name="Output 2 6 7 2" xfId="30869"/>
    <cellStyle name="Output 2 6 7 2 2" xfId="46670"/>
    <cellStyle name="Output 2 6 7 3" xfId="12094"/>
    <cellStyle name="Output 2 6 8" xfId="26134"/>
    <cellStyle name="Output 2 6 8 2" xfId="42213"/>
    <cellStyle name="Output 2 6 9" xfId="10886"/>
    <cellStyle name="Output 2 7" xfId="6064"/>
    <cellStyle name="Output 2 7 2" xfId="6065"/>
    <cellStyle name="Output 2 7 2 2" xfId="31115"/>
    <cellStyle name="Output 2 7 2 2 2" xfId="46907"/>
    <cellStyle name="Output 2 7 2 3" xfId="16695"/>
    <cellStyle name="Output 2 7 3" xfId="6066"/>
    <cellStyle name="Output 2 7 3 2" xfId="33650"/>
    <cellStyle name="Output 2 7 3 2 2" xfId="49361"/>
    <cellStyle name="Output 2 7 3 3" xfId="10597"/>
    <cellStyle name="Output 2 7 4" xfId="6067"/>
    <cellStyle name="Output 2 7 4 2" xfId="18609"/>
    <cellStyle name="Output 2 7 4 2 2" xfId="28645"/>
    <cellStyle name="Output 2 7 4 2 2 2" xfId="44569"/>
    <cellStyle name="Output 2 7 4 2 3" xfId="35365"/>
    <cellStyle name="Output 2 7 4 3" xfId="14232"/>
    <cellStyle name="Output 2 7 5" xfId="26355"/>
    <cellStyle name="Output 2 7 5 2" xfId="42411"/>
    <cellStyle name="Output 2 7 6" xfId="18044"/>
    <cellStyle name="Output 2 8" xfId="6068"/>
    <cellStyle name="Output 2 8 2" xfId="6069"/>
    <cellStyle name="Output 2 8 2 2" xfId="31674"/>
    <cellStyle name="Output 2 8 2 2 2" xfId="47432"/>
    <cellStyle name="Output 2 8 2 3" xfId="16830"/>
    <cellStyle name="Output 2 8 3" xfId="6070"/>
    <cellStyle name="Output 2 8 3 2" xfId="33444"/>
    <cellStyle name="Output 2 8 3 2 2" xfId="49155"/>
    <cellStyle name="Output 2 8 3 3" xfId="18157"/>
    <cellStyle name="Output 2 8 4" xfId="6071"/>
    <cellStyle name="Output 2 8 4 2" xfId="28701"/>
    <cellStyle name="Output 2 8 4 2 2" xfId="44591"/>
    <cellStyle name="Output 2 8 4 3" xfId="16977"/>
    <cellStyle name="Output 2 8 5" xfId="26910"/>
    <cellStyle name="Output 2 8 5 2" xfId="42932"/>
    <cellStyle name="Output 2 8 6" xfId="14856"/>
    <cellStyle name="Output 2 9" xfId="6072"/>
    <cellStyle name="Output 2 9 2" xfId="6073"/>
    <cellStyle name="Output 2 9 2 2" xfId="32269"/>
    <cellStyle name="Output 2 9 2 2 2" xfId="48015"/>
    <cellStyle name="Output 2 9 2 3" xfId="9753"/>
    <cellStyle name="Output 2 9 3" xfId="6074"/>
    <cellStyle name="Output 2 9 3 2" xfId="34335"/>
    <cellStyle name="Output 2 9 3 2 2" xfId="50046"/>
    <cellStyle name="Output 2 9 3 3" xfId="34864"/>
    <cellStyle name="Output 2 9 4" xfId="6075"/>
    <cellStyle name="Output 2 9 4 2" xfId="29274"/>
    <cellStyle name="Output 2 9 4 2 2" xfId="45152"/>
    <cellStyle name="Output 2 9 4 3" xfId="12346"/>
    <cellStyle name="Output 2 9 5" xfId="27483"/>
    <cellStyle name="Output 2 9 5 2" xfId="43493"/>
    <cellStyle name="Output 2 9 6" xfId="16857"/>
    <cellStyle name="Output 20" xfId="6076"/>
    <cellStyle name="Output 20 2" xfId="6077"/>
    <cellStyle name="Output 20 2 2" xfId="32890"/>
    <cellStyle name="Output 20 2 2 2" xfId="48601"/>
    <cellStyle name="Output 20 2 3" xfId="16614"/>
    <cellStyle name="Output 20 2 4" xfId="15739"/>
    <cellStyle name="Output 20 3" xfId="6078"/>
    <cellStyle name="Output 20 3 2" xfId="29919"/>
    <cellStyle name="Output 20 3 2 2" xfId="45742"/>
    <cellStyle name="Output 20 3 3" xfId="13946"/>
    <cellStyle name="Output 20 3 4" xfId="16012"/>
    <cellStyle name="Output 20 4" xfId="28115"/>
    <cellStyle name="Output 20 4 2" xfId="44070"/>
    <cellStyle name="Output 20 5" xfId="12310"/>
    <cellStyle name="Output 20 6" xfId="17829"/>
    <cellStyle name="Output 21" xfId="6079"/>
    <cellStyle name="Output 21 2" xfId="6080"/>
    <cellStyle name="Output 21 2 2" xfId="32859"/>
    <cellStyle name="Output 21 2 2 2" xfId="48570"/>
    <cellStyle name="Output 21 2 3" xfId="16584"/>
    <cellStyle name="Output 21 2 4" xfId="15591"/>
    <cellStyle name="Output 21 3" xfId="6081"/>
    <cellStyle name="Output 21 3 2" xfId="33771"/>
    <cellStyle name="Output 21 3 2 2" xfId="49482"/>
    <cellStyle name="Output 21 3 3" xfId="17429"/>
    <cellStyle name="Output 21 3 4" xfId="12377"/>
    <cellStyle name="Output 21 4" xfId="6082"/>
    <cellStyle name="Output 21 4 2" xfId="29882"/>
    <cellStyle name="Output 21 4 2 2" xfId="45713"/>
    <cellStyle name="Output 21 4 3" xfId="13911"/>
    <cellStyle name="Output 21 4 4" xfId="11402"/>
    <cellStyle name="Output 21 5" xfId="28079"/>
    <cellStyle name="Output 21 5 2" xfId="44042"/>
    <cellStyle name="Output 21 6" xfId="12277"/>
    <cellStyle name="Output 21 7" xfId="17988"/>
    <cellStyle name="Output 22" xfId="6083"/>
    <cellStyle name="Output 22 2" xfId="29851"/>
    <cellStyle name="Output 22 2 2" xfId="45692"/>
    <cellStyle name="Output 22 3" xfId="11255"/>
    <cellStyle name="Output 23" xfId="9697"/>
    <cellStyle name="Output 23 2" xfId="25758"/>
    <cellStyle name="Output 23 2 2" xfId="41864"/>
    <cellStyle name="Output 23 3" xfId="35380"/>
    <cellStyle name="Output 24" xfId="9698"/>
    <cellStyle name="Output 25" xfId="9699"/>
    <cellStyle name="Output 26" xfId="9700"/>
    <cellStyle name="Output 27" xfId="9701"/>
    <cellStyle name="Output 28" xfId="9702"/>
    <cellStyle name="Output 29" xfId="9703"/>
    <cellStyle name="Output 3" xfId="6084"/>
    <cellStyle name="Output 3 10" xfId="6085"/>
    <cellStyle name="Output 3 10 2" xfId="6086"/>
    <cellStyle name="Output 3 10 2 2" xfId="32851"/>
    <cellStyle name="Output 3 10 2 2 2" xfId="48562"/>
    <cellStyle name="Output 3 10 2 3" xfId="15086"/>
    <cellStyle name="Output 3 10 3" xfId="6087"/>
    <cellStyle name="Output 3 10 3 2" xfId="29873"/>
    <cellStyle name="Output 3 10 3 2 2" xfId="45706"/>
    <cellStyle name="Output 3 10 3 3" xfId="18065"/>
    <cellStyle name="Output 3 10 4" xfId="28070"/>
    <cellStyle name="Output 3 10 4 2" xfId="44035"/>
    <cellStyle name="Output 3 10 5" xfId="11055"/>
    <cellStyle name="Output 3 11" xfId="6088"/>
    <cellStyle name="Output 3 11 2" xfId="6089"/>
    <cellStyle name="Output 3 11 2 2" xfId="34064"/>
    <cellStyle name="Output 3 11 2 2 2" xfId="49775"/>
    <cellStyle name="Output 3 11 2 3" xfId="17700"/>
    <cellStyle name="Output 3 11 2 4" xfId="10260"/>
    <cellStyle name="Output 3 11 3" xfId="6090"/>
    <cellStyle name="Output 3 11 3 2" xfId="31085"/>
    <cellStyle name="Output 3 11 3 2 2" xfId="46884"/>
    <cellStyle name="Output 3 11 3 3" xfId="14996"/>
    <cellStyle name="Output 3 11 3 4" xfId="13690"/>
    <cellStyle name="Output 3 11 4" xfId="26338"/>
    <cellStyle name="Output 3 11 4 2" xfId="42401"/>
    <cellStyle name="Output 3 11 5" xfId="10559"/>
    <cellStyle name="Output 3 11 6" xfId="14490"/>
    <cellStyle name="Output 3 12" xfId="6091"/>
    <cellStyle name="Output 3 12 2" xfId="30486"/>
    <cellStyle name="Output 3 12 2 2" xfId="46287"/>
    <cellStyle name="Output 3 12 3" xfId="9757"/>
    <cellStyle name="Output 3 13" xfId="6092"/>
    <cellStyle name="Output 3 13 2" xfId="28633"/>
    <cellStyle name="Output 3 13 2 2" xfId="44564"/>
    <cellStyle name="Output 3 13 3" xfId="12782"/>
    <cellStyle name="Output 3 13 4" xfId="12843"/>
    <cellStyle name="Output 3 14" xfId="25782"/>
    <cellStyle name="Output 3 14 2" xfId="41879"/>
    <cellStyle name="Output 3 15" xfId="17409"/>
    <cellStyle name="Output 3 2" xfId="6093"/>
    <cellStyle name="Output 3 2 10" xfId="6094"/>
    <cellStyle name="Output 3 2 10 2" xfId="30531"/>
    <cellStyle name="Output 3 2 10 2 2" xfId="46332"/>
    <cellStyle name="Output 3 2 10 3" xfId="12166"/>
    <cellStyle name="Output 3 2 11" xfId="25808"/>
    <cellStyle name="Output 3 2 11 2" xfId="41896"/>
    <cellStyle name="Output 3 2 12" xfId="12498"/>
    <cellStyle name="Output 3 2 2" xfId="6095"/>
    <cellStyle name="Output 3 2 2 10" xfId="25849"/>
    <cellStyle name="Output 3 2 2 10 2" xfId="41936"/>
    <cellStyle name="Output 3 2 2 11" xfId="18095"/>
    <cellStyle name="Output 3 2 2 2" xfId="6096"/>
    <cellStyle name="Output 3 2 2 2 10" xfId="17250"/>
    <cellStyle name="Output 3 2 2 2 2" xfId="6097"/>
    <cellStyle name="Output 3 2 2 2 2 2" xfId="6098"/>
    <cellStyle name="Output 3 2 2 2 2 2 2" xfId="6099"/>
    <cellStyle name="Output 3 2 2 2 2 2 2 2" xfId="31990"/>
    <cellStyle name="Output 3 2 2 2 2 2 2 2 2" xfId="47747"/>
    <cellStyle name="Output 3 2 2 2 2 2 2 3" xfId="16180"/>
    <cellStyle name="Output 3 2 2 2 2 2 3" xfId="6100"/>
    <cellStyle name="Output 3 2 2 2 2 2 3 2" xfId="34304"/>
    <cellStyle name="Output 3 2 2 2 2 2 3 2 2" xfId="50015"/>
    <cellStyle name="Output 3 2 2 2 2 2 3 3" xfId="34833"/>
    <cellStyle name="Output 3 2 2 2 2 2 4" xfId="6101"/>
    <cellStyle name="Output 3 2 2 2 2 2 4 2" xfId="29012"/>
    <cellStyle name="Output 3 2 2 2 2 2 4 2 2" xfId="44901"/>
    <cellStyle name="Output 3 2 2 2 2 2 4 3" xfId="11399"/>
    <cellStyle name="Output 3 2 2 2 2 2 5" xfId="27221"/>
    <cellStyle name="Output 3 2 2 2 2 2 5 2" xfId="43242"/>
    <cellStyle name="Output 3 2 2 2 2 2 6" xfId="13411"/>
    <cellStyle name="Output 3 2 2 2 2 3" xfId="6102"/>
    <cellStyle name="Output 3 2 2 2 2 3 2" xfId="6103"/>
    <cellStyle name="Output 3 2 2 2 2 3 2 2" xfId="32521"/>
    <cellStyle name="Output 3 2 2 2 2 3 2 2 2" xfId="48253"/>
    <cellStyle name="Output 3 2 2 2 2 3 2 3" xfId="14318"/>
    <cellStyle name="Output 3 2 2 2 2 3 3" xfId="6104"/>
    <cellStyle name="Output 3 2 2 2 2 3 3 2" xfId="33493"/>
    <cellStyle name="Output 3 2 2 2 2 3 3 2 2" xfId="49204"/>
    <cellStyle name="Output 3 2 2 2 2 3 3 3" xfId="14663"/>
    <cellStyle name="Output 3 2 2 2 2 3 4" xfId="6105"/>
    <cellStyle name="Output 3 2 2 2 2 3 4 2" xfId="29526"/>
    <cellStyle name="Output 3 2 2 2 2 3 4 2 2" xfId="45390"/>
    <cellStyle name="Output 3 2 2 2 2 3 4 3" xfId="14748"/>
    <cellStyle name="Output 3 2 2 2 2 3 5" xfId="27735"/>
    <cellStyle name="Output 3 2 2 2 2 3 5 2" xfId="43731"/>
    <cellStyle name="Output 3 2 2 2 2 3 6" xfId="14849"/>
    <cellStyle name="Output 3 2 2 2 2 4" xfId="6106"/>
    <cellStyle name="Output 3 2 2 2 2 4 2" xfId="6107"/>
    <cellStyle name="Output 3 2 2 2 2 4 2 2" xfId="32782"/>
    <cellStyle name="Output 3 2 2 2 2 4 2 2 2" xfId="48493"/>
    <cellStyle name="Output 3 2 2 2 2 4 2 3" xfId="17741"/>
    <cellStyle name="Output 3 2 2 2 2 4 3" xfId="6108"/>
    <cellStyle name="Output 3 2 2 2 2 4 3 2" xfId="34183"/>
    <cellStyle name="Output 3 2 2 2 2 4 3 2 2" xfId="49894"/>
    <cellStyle name="Output 3 2 2 2 2 4 3 3" xfId="18849"/>
    <cellStyle name="Output 3 2 2 2 2 4 4" xfId="6109"/>
    <cellStyle name="Output 3 2 2 2 2 4 4 2" xfId="29787"/>
    <cellStyle name="Output 3 2 2 2 2 4 4 2 2" xfId="45630"/>
    <cellStyle name="Output 3 2 2 2 2 4 4 3" xfId="11351"/>
    <cellStyle name="Output 3 2 2 2 2 4 5" xfId="27996"/>
    <cellStyle name="Output 3 2 2 2 2 4 5 2" xfId="43971"/>
    <cellStyle name="Output 3 2 2 2 2 4 6" xfId="10153"/>
    <cellStyle name="Output 3 2 2 2 2 5" xfId="6110"/>
    <cellStyle name="Output 3 2 2 2 2 5 2" xfId="6111"/>
    <cellStyle name="Output 3 2 2 2 2 5 2 2" xfId="33158"/>
    <cellStyle name="Output 3 2 2 2 2 5 2 2 2" xfId="48869"/>
    <cellStyle name="Output 3 2 2 2 2 5 2 3" xfId="18199"/>
    <cellStyle name="Output 3 2 2 2 2 5 3" xfId="6112"/>
    <cellStyle name="Output 3 2 2 2 2 5 3 2" xfId="30188"/>
    <cellStyle name="Output 3 2 2 2 2 5 3 2 2" xfId="46010"/>
    <cellStyle name="Output 3 2 2 2 2 5 3 3" xfId="12585"/>
    <cellStyle name="Output 3 2 2 2 2 5 4" xfId="28383"/>
    <cellStyle name="Output 3 2 2 2 2 5 4 2" xfId="44337"/>
    <cellStyle name="Output 3 2 2 2 2 5 5" xfId="12529"/>
    <cellStyle name="Output 3 2 2 2 2 6" xfId="6113"/>
    <cellStyle name="Output 3 2 2 2 2 6 2" xfId="6114"/>
    <cellStyle name="Output 3 2 2 2 2 6 2 2" xfId="30424"/>
    <cellStyle name="Output 3 2 2 2 2 6 2 2 2" xfId="46225"/>
    <cellStyle name="Output 3 2 2 2 2 6 2 3" xfId="10986"/>
    <cellStyle name="Output 3 2 2 2 2 6 3" xfId="6115"/>
    <cellStyle name="Output 3 2 2 2 2 6 3 2" xfId="31432"/>
    <cellStyle name="Output 3 2 2 2 2 6 3 2 2" xfId="47211"/>
    <cellStyle name="Output 3 2 2 2 2 6 3 3" xfId="12866"/>
    <cellStyle name="Output 3 2 2 2 2 6 4" xfId="26671"/>
    <cellStyle name="Output 3 2 2 2 2 6 4 2" xfId="42714"/>
    <cellStyle name="Output 3 2 2 2 2 6 5" xfId="14498"/>
    <cellStyle name="Output 3 2 2 2 2 7" xfId="6116"/>
    <cellStyle name="Output 3 2 2 2 2 7 2" xfId="30831"/>
    <cellStyle name="Output 3 2 2 2 2 7 2 2" xfId="46632"/>
    <cellStyle name="Output 3 2 2 2 2 7 3" xfId="10297"/>
    <cellStyle name="Output 3 2 2 2 2 8" xfId="26091"/>
    <cellStyle name="Output 3 2 2 2 2 8 2" xfId="42177"/>
    <cellStyle name="Output 3 2 2 2 2 9" xfId="15219"/>
    <cellStyle name="Output 3 2 2 2 3" xfId="6117"/>
    <cellStyle name="Output 3 2 2 2 3 2" xfId="6118"/>
    <cellStyle name="Output 3 2 2 2 3 2 2" xfId="6119"/>
    <cellStyle name="Output 3 2 2 2 3 2 2 2" xfId="32175"/>
    <cellStyle name="Output 3 2 2 2 3 2 2 2 2" xfId="47930"/>
    <cellStyle name="Output 3 2 2 2 3 2 2 3" xfId="10717"/>
    <cellStyle name="Output 3 2 2 2 3 2 3" xfId="6120"/>
    <cellStyle name="Output 3 2 2 2 3 2 3 2" xfId="34080"/>
    <cellStyle name="Output 3 2 2 2 3 2 3 2 2" xfId="49791"/>
    <cellStyle name="Output 3 2 2 2 3 2 3 3" xfId="9794"/>
    <cellStyle name="Output 3 2 2 2 3 2 4" xfId="6121"/>
    <cellStyle name="Output 3 2 2 2 3 2 4 2" xfId="29196"/>
    <cellStyle name="Output 3 2 2 2 3 2 4 2 2" xfId="45083"/>
    <cellStyle name="Output 3 2 2 2 3 2 4 3" xfId="17974"/>
    <cellStyle name="Output 3 2 2 2 3 2 5" xfId="27405"/>
    <cellStyle name="Output 3 2 2 2 3 2 5 2" xfId="43424"/>
    <cellStyle name="Output 3 2 2 2 3 2 6" xfId="10842"/>
    <cellStyle name="Output 3 2 2 2 3 3" xfId="6122"/>
    <cellStyle name="Output 3 2 2 2 3 3 2" xfId="6123"/>
    <cellStyle name="Output 3 2 2 2 3 3 2 2" xfId="32719"/>
    <cellStyle name="Output 3 2 2 2 3 3 2 2 2" xfId="48431"/>
    <cellStyle name="Output 3 2 2 2 3 3 2 3" xfId="15120"/>
    <cellStyle name="Output 3 2 2 2 3 3 3" xfId="6124"/>
    <cellStyle name="Output 3 2 2 2 3 3 3 2" xfId="30427"/>
    <cellStyle name="Output 3 2 2 2 3 3 3 2 2" xfId="46228"/>
    <cellStyle name="Output 3 2 2 2 3 3 3 3" xfId="13655"/>
    <cellStyle name="Output 3 2 2 2 3 3 4" xfId="6125"/>
    <cellStyle name="Output 3 2 2 2 3 3 4 2" xfId="29724"/>
    <cellStyle name="Output 3 2 2 2 3 3 4 2 2" xfId="45568"/>
    <cellStyle name="Output 3 2 2 2 3 3 4 3" xfId="13586"/>
    <cellStyle name="Output 3 2 2 2 3 3 5" xfId="27933"/>
    <cellStyle name="Output 3 2 2 2 3 3 5 2" xfId="43909"/>
    <cellStyle name="Output 3 2 2 2 3 3 6" xfId="14315"/>
    <cellStyle name="Output 3 2 2 2 3 4" xfId="6126"/>
    <cellStyle name="Output 3 2 2 2 3 4 2" xfId="6127"/>
    <cellStyle name="Output 3 2 2 2 3 4 2 2" xfId="32821"/>
    <cellStyle name="Output 3 2 2 2 3 4 2 2 2" xfId="48532"/>
    <cellStyle name="Output 3 2 2 2 3 4 2 3" xfId="14333"/>
    <cellStyle name="Output 3 2 2 2 3 4 3" xfId="6128"/>
    <cellStyle name="Output 3 2 2 2 3 4 3 2" xfId="33858"/>
    <cellStyle name="Output 3 2 2 2 3 4 3 2 2" xfId="49569"/>
    <cellStyle name="Output 3 2 2 2 3 4 3 3" xfId="12946"/>
    <cellStyle name="Output 3 2 2 2 3 4 4" xfId="6129"/>
    <cellStyle name="Output 3 2 2 2 3 4 4 2" xfId="29826"/>
    <cellStyle name="Output 3 2 2 2 3 4 4 2 2" xfId="45669"/>
    <cellStyle name="Output 3 2 2 2 3 4 4 3" xfId="16806"/>
    <cellStyle name="Output 3 2 2 2 3 4 5" xfId="28035"/>
    <cellStyle name="Output 3 2 2 2 3 4 5 2" xfId="44010"/>
    <cellStyle name="Output 3 2 2 2 3 4 6" xfId="10893"/>
    <cellStyle name="Output 3 2 2 2 3 5" xfId="6130"/>
    <cellStyle name="Output 3 2 2 2 3 5 2" xfId="6131"/>
    <cellStyle name="Output 3 2 2 2 3 5 2 2" xfId="33345"/>
    <cellStyle name="Output 3 2 2 2 3 5 2 2 2" xfId="49056"/>
    <cellStyle name="Output 3 2 2 2 3 5 2 3" xfId="12925"/>
    <cellStyle name="Output 3 2 2 2 3 5 3" xfId="6132"/>
    <cellStyle name="Output 3 2 2 2 3 5 3 2" xfId="30393"/>
    <cellStyle name="Output 3 2 2 2 3 5 3 2 2" xfId="46195"/>
    <cellStyle name="Output 3 2 2 2 3 5 3 3" xfId="13640"/>
    <cellStyle name="Output 3 2 2 2 3 5 4" xfId="28583"/>
    <cellStyle name="Output 3 2 2 2 3 5 4 2" xfId="44517"/>
    <cellStyle name="Output 3 2 2 2 3 5 5" xfId="14377"/>
    <cellStyle name="Output 3 2 2 2 3 6" xfId="6133"/>
    <cellStyle name="Output 3 2 2 2 3 6 2" xfId="6134"/>
    <cellStyle name="Output 3 2 2 2 3 6 2 2" xfId="34437"/>
    <cellStyle name="Output 3 2 2 2 3 6 2 2 2" xfId="50148"/>
    <cellStyle name="Output 3 2 2 2 3 6 2 3" xfId="34966"/>
    <cellStyle name="Output 3 2 2 2 3 6 3" xfId="6135"/>
    <cellStyle name="Output 3 2 2 2 3 6 3 2" xfId="31630"/>
    <cellStyle name="Output 3 2 2 2 3 6 3 2 2" xfId="47389"/>
    <cellStyle name="Output 3 2 2 2 3 6 3 3" xfId="10800"/>
    <cellStyle name="Output 3 2 2 2 3 6 4" xfId="26869"/>
    <cellStyle name="Output 3 2 2 2 3 6 4 2" xfId="42892"/>
    <cellStyle name="Output 3 2 2 2 3 6 5" xfId="11309"/>
    <cellStyle name="Output 3 2 2 2 3 7" xfId="6136"/>
    <cellStyle name="Output 3 2 2 2 3 7 2" xfId="31036"/>
    <cellStyle name="Output 3 2 2 2 3 7 2 2" xfId="46837"/>
    <cellStyle name="Output 3 2 2 2 3 7 3" xfId="17471"/>
    <cellStyle name="Output 3 2 2 2 3 8" xfId="26289"/>
    <cellStyle name="Output 3 2 2 2 3 8 2" xfId="42355"/>
    <cellStyle name="Output 3 2 2 2 3 9" xfId="13977"/>
    <cellStyle name="Output 3 2 2 2 4" xfId="6137"/>
    <cellStyle name="Output 3 2 2 2 4 2" xfId="6138"/>
    <cellStyle name="Output 3 2 2 2 4 2 2" xfId="31826"/>
    <cellStyle name="Output 3 2 2 2 4 2 2 2" xfId="47583"/>
    <cellStyle name="Output 3 2 2 2 4 2 3" xfId="14045"/>
    <cellStyle name="Output 3 2 2 2 4 3" xfId="6139"/>
    <cellStyle name="Output 3 2 2 2 4 3 2" xfId="30871"/>
    <cellStyle name="Output 3 2 2 2 4 3 2 2" xfId="46672"/>
    <cellStyle name="Output 3 2 2 2 4 3 3" xfId="17182"/>
    <cellStyle name="Output 3 2 2 2 4 4" xfId="6140"/>
    <cellStyle name="Output 3 2 2 2 4 4 2" xfId="28848"/>
    <cellStyle name="Output 3 2 2 2 4 4 2 2" xfId="44737"/>
    <cellStyle name="Output 3 2 2 2 4 4 3" xfId="9939"/>
    <cellStyle name="Output 3 2 2 2 4 5" xfId="27057"/>
    <cellStyle name="Output 3 2 2 2 4 5 2" xfId="43078"/>
    <cellStyle name="Output 3 2 2 2 4 6" xfId="13614"/>
    <cellStyle name="Output 3 2 2 2 5" xfId="6141"/>
    <cellStyle name="Output 3 2 2 2 5 2" xfId="6142"/>
    <cellStyle name="Output 3 2 2 2 5 2 2" xfId="32362"/>
    <cellStyle name="Output 3 2 2 2 5 2 2 2" xfId="48095"/>
    <cellStyle name="Output 3 2 2 2 5 2 3" xfId="13897"/>
    <cellStyle name="Output 3 2 2 2 5 3" xfId="6143"/>
    <cellStyle name="Output 3 2 2 2 5 3 2" xfId="33928"/>
    <cellStyle name="Output 3 2 2 2 5 3 2 2" xfId="49639"/>
    <cellStyle name="Output 3 2 2 2 5 3 3" xfId="16193"/>
    <cellStyle name="Output 3 2 2 2 5 4" xfId="6144"/>
    <cellStyle name="Output 3 2 2 2 5 4 2" xfId="29367"/>
    <cellStyle name="Output 3 2 2 2 5 4 2 2" xfId="45232"/>
    <cellStyle name="Output 3 2 2 2 5 4 3" xfId="10623"/>
    <cellStyle name="Output 3 2 2 2 5 5" xfId="27576"/>
    <cellStyle name="Output 3 2 2 2 5 5 2" xfId="43573"/>
    <cellStyle name="Output 3 2 2 2 5 6" xfId="13858"/>
    <cellStyle name="Output 3 2 2 2 6" xfId="6145"/>
    <cellStyle name="Output 3 2 2 2 6 2" xfId="6146"/>
    <cellStyle name="Output 3 2 2 2 6 2 2" xfId="32993"/>
    <cellStyle name="Output 3 2 2 2 6 2 2 2" xfId="48704"/>
    <cellStyle name="Output 3 2 2 2 6 2 3" xfId="15471"/>
    <cellStyle name="Output 3 2 2 2 6 3" xfId="6147"/>
    <cellStyle name="Output 3 2 2 2 6 3 2" xfId="30023"/>
    <cellStyle name="Output 3 2 2 2 6 3 2 2" xfId="45846"/>
    <cellStyle name="Output 3 2 2 2 6 3 3" xfId="16224"/>
    <cellStyle name="Output 3 2 2 2 6 4" xfId="28218"/>
    <cellStyle name="Output 3 2 2 2 6 4 2" xfId="44173"/>
    <cellStyle name="Output 3 2 2 2 6 5" xfId="13795"/>
    <cellStyle name="Output 3 2 2 2 7" xfId="6148"/>
    <cellStyle name="Output 3 2 2 2 7 2" xfId="6149"/>
    <cellStyle name="Output 3 2 2 2 7 2 2" xfId="34438"/>
    <cellStyle name="Output 3 2 2 2 7 2 2 2" xfId="50149"/>
    <cellStyle name="Output 3 2 2 2 7 2 3" xfId="34967"/>
    <cellStyle name="Output 3 2 2 2 7 3" xfId="6150"/>
    <cellStyle name="Output 3 2 2 2 7 3 2" xfId="31267"/>
    <cellStyle name="Output 3 2 2 2 7 3 2 2" xfId="47047"/>
    <cellStyle name="Output 3 2 2 2 7 3 3" xfId="11569"/>
    <cellStyle name="Output 3 2 2 2 7 4" xfId="26506"/>
    <cellStyle name="Output 3 2 2 2 7 4 2" xfId="42550"/>
    <cellStyle name="Output 3 2 2 2 7 5" xfId="12026"/>
    <cellStyle name="Output 3 2 2 2 8" xfId="6151"/>
    <cellStyle name="Output 3 2 2 2 8 2" xfId="30666"/>
    <cellStyle name="Output 3 2 2 2 8 2 2" xfId="46467"/>
    <cellStyle name="Output 3 2 2 2 8 3" xfId="16161"/>
    <cellStyle name="Output 3 2 2 2 9" xfId="25926"/>
    <cellStyle name="Output 3 2 2 2 9 2" xfId="42013"/>
    <cellStyle name="Output 3 2 2 3" xfId="6152"/>
    <cellStyle name="Output 3 2 2 3 2" xfId="6153"/>
    <cellStyle name="Output 3 2 2 3 2 2" xfId="6154"/>
    <cellStyle name="Output 3 2 2 3 2 2 2" xfId="31913"/>
    <cellStyle name="Output 3 2 2 3 2 2 2 2" xfId="47670"/>
    <cellStyle name="Output 3 2 2 3 2 2 3" xfId="10714"/>
    <cellStyle name="Output 3 2 2 3 2 3" xfId="6155"/>
    <cellStyle name="Output 3 2 2 3 2 3 2" xfId="33922"/>
    <cellStyle name="Output 3 2 2 3 2 3 2 2" xfId="49633"/>
    <cellStyle name="Output 3 2 2 3 2 3 3" xfId="10816"/>
    <cellStyle name="Output 3 2 2 3 2 4" xfId="6156"/>
    <cellStyle name="Output 3 2 2 3 2 4 2" xfId="28935"/>
    <cellStyle name="Output 3 2 2 3 2 4 2 2" xfId="44824"/>
    <cellStyle name="Output 3 2 2 3 2 4 3" xfId="15959"/>
    <cellStyle name="Output 3 2 2 3 2 5" xfId="27144"/>
    <cellStyle name="Output 3 2 2 3 2 5 2" xfId="43165"/>
    <cellStyle name="Output 3 2 2 3 2 6" xfId="10013"/>
    <cellStyle name="Output 3 2 2 3 3" xfId="6157"/>
    <cellStyle name="Output 3 2 2 3 3 2" xfId="6158"/>
    <cellStyle name="Output 3 2 2 3 3 2 2" xfId="32444"/>
    <cellStyle name="Output 3 2 2 3 3 2 2 2" xfId="48176"/>
    <cellStyle name="Output 3 2 2 3 3 2 3" xfId="11558"/>
    <cellStyle name="Output 3 2 2 3 3 3" xfId="6159"/>
    <cellStyle name="Output 3 2 2 3 3 3 2" xfId="33827"/>
    <cellStyle name="Output 3 2 2 3 3 3 2 2" xfId="49538"/>
    <cellStyle name="Output 3 2 2 3 3 3 3" xfId="12615"/>
    <cellStyle name="Output 3 2 2 3 3 4" xfId="6160"/>
    <cellStyle name="Output 3 2 2 3 3 4 2" xfId="29449"/>
    <cellStyle name="Output 3 2 2 3 3 4 2 2" xfId="45313"/>
    <cellStyle name="Output 3 2 2 3 3 4 3" xfId="15080"/>
    <cellStyle name="Output 3 2 2 3 3 5" xfId="27658"/>
    <cellStyle name="Output 3 2 2 3 3 5 2" xfId="43654"/>
    <cellStyle name="Output 3 2 2 3 3 6" xfId="16170"/>
    <cellStyle name="Output 3 2 2 3 4" xfId="6161"/>
    <cellStyle name="Output 3 2 2 3 4 2" xfId="6162"/>
    <cellStyle name="Output 3 2 2 3 4 2 2" xfId="32765"/>
    <cellStyle name="Output 3 2 2 3 4 2 2 2" xfId="48476"/>
    <cellStyle name="Output 3 2 2 3 4 2 3" xfId="17497"/>
    <cellStyle name="Output 3 2 2 3 4 3" xfId="6163"/>
    <cellStyle name="Output 3 2 2 3 4 3 2" xfId="33969"/>
    <cellStyle name="Output 3 2 2 3 4 3 2 2" xfId="49680"/>
    <cellStyle name="Output 3 2 2 3 4 3 3" xfId="17229"/>
    <cellStyle name="Output 3 2 2 3 4 4" xfId="6164"/>
    <cellStyle name="Output 3 2 2 3 4 4 2" xfId="29770"/>
    <cellStyle name="Output 3 2 2 3 4 4 2 2" xfId="45613"/>
    <cellStyle name="Output 3 2 2 3 4 4 3" xfId="15849"/>
    <cellStyle name="Output 3 2 2 3 4 5" xfId="27979"/>
    <cellStyle name="Output 3 2 2 3 4 5 2" xfId="43954"/>
    <cellStyle name="Output 3 2 2 3 4 6" xfId="17895"/>
    <cellStyle name="Output 3 2 2 3 5" xfId="6165"/>
    <cellStyle name="Output 3 2 2 3 5 2" xfId="6166"/>
    <cellStyle name="Output 3 2 2 3 5 2 2" xfId="33081"/>
    <cellStyle name="Output 3 2 2 3 5 2 2 2" xfId="48792"/>
    <cellStyle name="Output 3 2 2 3 5 2 3" xfId="17366"/>
    <cellStyle name="Output 3 2 2 3 5 3" xfId="6167"/>
    <cellStyle name="Output 3 2 2 3 5 3 2" xfId="30111"/>
    <cellStyle name="Output 3 2 2 3 5 3 2 2" xfId="45933"/>
    <cellStyle name="Output 3 2 2 3 5 3 3" xfId="18326"/>
    <cellStyle name="Output 3 2 2 3 5 4" xfId="28306"/>
    <cellStyle name="Output 3 2 2 3 5 4 2" xfId="44260"/>
    <cellStyle name="Output 3 2 2 3 5 5" xfId="14271"/>
    <cellStyle name="Output 3 2 2 3 6" xfId="6168"/>
    <cellStyle name="Output 3 2 2 3 6 2" xfId="6169"/>
    <cellStyle name="Output 3 2 2 3 6 2 2" xfId="34497"/>
    <cellStyle name="Output 3 2 2 3 6 2 2 2" xfId="50208"/>
    <cellStyle name="Output 3 2 2 3 6 2 3" xfId="35026"/>
    <cellStyle name="Output 3 2 2 3 6 3" xfId="6170"/>
    <cellStyle name="Output 3 2 2 3 6 3 2" xfId="31355"/>
    <cellStyle name="Output 3 2 2 3 6 3 2 2" xfId="47134"/>
    <cellStyle name="Output 3 2 2 3 6 3 3" xfId="12596"/>
    <cellStyle name="Output 3 2 2 3 6 4" xfId="26594"/>
    <cellStyle name="Output 3 2 2 3 6 4 2" xfId="42637"/>
    <cellStyle name="Output 3 2 2 3 6 5" xfId="14255"/>
    <cellStyle name="Output 3 2 2 3 7" xfId="6171"/>
    <cellStyle name="Output 3 2 2 3 7 2" xfId="30754"/>
    <cellStyle name="Output 3 2 2 3 7 2 2" xfId="46555"/>
    <cellStyle name="Output 3 2 2 3 7 3" xfId="11888"/>
    <cellStyle name="Output 3 2 2 3 8" xfId="26014"/>
    <cellStyle name="Output 3 2 2 3 8 2" xfId="42100"/>
    <cellStyle name="Output 3 2 2 3 9" xfId="16597"/>
    <cellStyle name="Output 3 2 2 4" xfId="6172"/>
    <cellStyle name="Output 3 2 2 4 2" xfId="6173"/>
    <cellStyle name="Output 3 2 2 4 2 2" xfId="6174"/>
    <cellStyle name="Output 3 2 2 4 2 2 2" xfId="32096"/>
    <cellStyle name="Output 3 2 2 4 2 2 2 2" xfId="47852"/>
    <cellStyle name="Output 3 2 2 4 2 2 3" xfId="12913"/>
    <cellStyle name="Output 3 2 2 4 2 3" xfId="6175"/>
    <cellStyle name="Output 3 2 2 4 2 3 2" xfId="34423"/>
    <cellStyle name="Output 3 2 2 4 2 3 2 2" xfId="50134"/>
    <cellStyle name="Output 3 2 2 4 2 3 3" xfId="34952"/>
    <cellStyle name="Output 3 2 2 4 2 4" xfId="6176"/>
    <cellStyle name="Output 3 2 2 4 2 4 2" xfId="29117"/>
    <cellStyle name="Output 3 2 2 4 2 4 2 2" xfId="45005"/>
    <cellStyle name="Output 3 2 2 4 2 4 3" xfId="15538"/>
    <cellStyle name="Output 3 2 2 4 2 5" xfId="27326"/>
    <cellStyle name="Output 3 2 2 4 2 5 2" xfId="43346"/>
    <cellStyle name="Output 3 2 2 4 2 6" xfId="11204"/>
    <cellStyle name="Output 3 2 2 4 3" xfId="6177"/>
    <cellStyle name="Output 3 2 2 4 3 2" xfId="6178"/>
    <cellStyle name="Output 3 2 2 4 3 2 2" xfId="32642"/>
    <cellStyle name="Output 3 2 2 4 3 2 2 2" xfId="48354"/>
    <cellStyle name="Output 3 2 2 4 3 2 3" xfId="14887"/>
    <cellStyle name="Output 3 2 2 4 3 3" xfId="6179"/>
    <cellStyle name="Output 3 2 2 4 3 3 2" xfId="34479"/>
    <cellStyle name="Output 3 2 2 4 3 3 2 2" xfId="50190"/>
    <cellStyle name="Output 3 2 2 4 3 3 3" xfId="35008"/>
    <cellStyle name="Output 3 2 2 4 3 4" xfId="6180"/>
    <cellStyle name="Output 3 2 2 4 3 4 2" xfId="29647"/>
    <cellStyle name="Output 3 2 2 4 3 4 2 2" xfId="45491"/>
    <cellStyle name="Output 3 2 2 4 3 4 3" xfId="16106"/>
    <cellStyle name="Output 3 2 2 4 3 5" xfId="27856"/>
    <cellStyle name="Output 3 2 2 4 3 5 2" xfId="43832"/>
    <cellStyle name="Output 3 2 2 4 3 6" xfId="12208"/>
    <cellStyle name="Output 3 2 2 4 4" xfId="6181"/>
    <cellStyle name="Output 3 2 2 4 4 2" xfId="6182"/>
    <cellStyle name="Output 3 2 2 4 4 2 2" xfId="32804"/>
    <cellStyle name="Output 3 2 2 4 4 2 2 2" xfId="48515"/>
    <cellStyle name="Output 3 2 2 4 4 2 3" xfId="11370"/>
    <cellStyle name="Output 3 2 2 4 4 3" xfId="6183"/>
    <cellStyle name="Output 3 2 2 4 4 3 2" xfId="34608"/>
    <cellStyle name="Output 3 2 2 4 4 3 2 2" xfId="50319"/>
    <cellStyle name="Output 3 2 2 4 4 3 3" xfId="35137"/>
    <cellStyle name="Output 3 2 2 4 4 4" xfId="6184"/>
    <cellStyle name="Output 3 2 2 4 4 4 2" xfId="29809"/>
    <cellStyle name="Output 3 2 2 4 4 4 2 2" xfId="45652"/>
    <cellStyle name="Output 3 2 2 4 4 4 3" xfId="17278"/>
    <cellStyle name="Output 3 2 2 4 4 5" xfId="28018"/>
    <cellStyle name="Output 3 2 2 4 4 5 2" xfId="43993"/>
    <cellStyle name="Output 3 2 2 4 4 6" xfId="12731"/>
    <cellStyle name="Output 3 2 2 4 5" xfId="6185"/>
    <cellStyle name="Output 3 2 2 4 5 2" xfId="6186"/>
    <cellStyle name="Output 3 2 2 4 5 2 2" xfId="33267"/>
    <cellStyle name="Output 3 2 2 4 5 2 2 2" xfId="48978"/>
    <cellStyle name="Output 3 2 2 4 5 2 3" xfId="11608"/>
    <cellStyle name="Output 3 2 2 4 5 3" xfId="6187"/>
    <cellStyle name="Output 3 2 2 4 5 3 2" xfId="30313"/>
    <cellStyle name="Output 3 2 2 4 5 3 2 2" xfId="46115"/>
    <cellStyle name="Output 3 2 2 4 5 3 3" xfId="14267"/>
    <cellStyle name="Output 3 2 2 4 5 4" xfId="28505"/>
    <cellStyle name="Output 3 2 2 4 5 4 2" xfId="44439"/>
    <cellStyle name="Output 3 2 2 4 5 5" xfId="15768"/>
    <cellStyle name="Output 3 2 2 4 6" xfId="6188"/>
    <cellStyle name="Output 3 2 2 4 6 2" xfId="6189"/>
    <cellStyle name="Output 3 2 2 4 6 2 2" xfId="34474"/>
    <cellStyle name="Output 3 2 2 4 6 2 2 2" xfId="50185"/>
    <cellStyle name="Output 3 2 2 4 6 2 3" xfId="35003"/>
    <cellStyle name="Output 3 2 2 4 6 3" xfId="6190"/>
    <cellStyle name="Output 3 2 2 4 6 3 2" xfId="31553"/>
    <cellStyle name="Output 3 2 2 4 6 3 2 2" xfId="47312"/>
    <cellStyle name="Output 3 2 2 4 6 3 3" xfId="15722"/>
    <cellStyle name="Output 3 2 2 4 6 4" xfId="26792"/>
    <cellStyle name="Output 3 2 2 4 6 4 2" xfId="42815"/>
    <cellStyle name="Output 3 2 2 4 6 5" xfId="11292"/>
    <cellStyle name="Output 3 2 2 4 7" xfId="6191"/>
    <cellStyle name="Output 3 2 2 4 7 2" xfId="30954"/>
    <cellStyle name="Output 3 2 2 4 7 2 2" xfId="46755"/>
    <cellStyle name="Output 3 2 2 4 7 3" xfId="17162"/>
    <cellStyle name="Output 3 2 2 4 8" xfId="26212"/>
    <cellStyle name="Output 3 2 2 4 8 2" xfId="42278"/>
    <cellStyle name="Output 3 2 2 4 9" xfId="13961"/>
    <cellStyle name="Output 3 2 2 5" xfId="6192"/>
    <cellStyle name="Output 3 2 2 5 2" xfId="6193"/>
    <cellStyle name="Output 3 2 2 5 2 2" xfId="31747"/>
    <cellStyle name="Output 3 2 2 5 2 2 2" xfId="47504"/>
    <cellStyle name="Output 3 2 2 5 2 3" xfId="15430"/>
    <cellStyle name="Output 3 2 2 5 3" xfId="6194"/>
    <cellStyle name="Output 3 2 2 5 3 2" xfId="34728"/>
    <cellStyle name="Output 3 2 2 5 3 2 2" xfId="50439"/>
    <cellStyle name="Output 3 2 2 5 3 3" xfId="35257"/>
    <cellStyle name="Output 3 2 2 5 4" xfId="6195"/>
    <cellStyle name="Output 3 2 2 5 4 2" xfId="28769"/>
    <cellStyle name="Output 3 2 2 5 4 2 2" xfId="44658"/>
    <cellStyle name="Output 3 2 2 5 4 3" xfId="15868"/>
    <cellStyle name="Output 3 2 2 5 5" xfId="26978"/>
    <cellStyle name="Output 3 2 2 5 5 2" xfId="42999"/>
    <cellStyle name="Output 3 2 2 5 6" xfId="17514"/>
    <cellStyle name="Output 3 2 2 6" xfId="6196"/>
    <cellStyle name="Output 3 2 2 6 2" xfId="6197"/>
    <cellStyle name="Output 3 2 2 6 2 2" xfId="32318"/>
    <cellStyle name="Output 3 2 2 6 2 2 2" xfId="48051"/>
    <cellStyle name="Output 3 2 2 6 2 3" xfId="12582"/>
    <cellStyle name="Output 3 2 2 6 3" xfId="6198"/>
    <cellStyle name="Output 3 2 2 6 3 2" xfId="34784"/>
    <cellStyle name="Output 3 2 2 6 3 2 2" xfId="50495"/>
    <cellStyle name="Output 3 2 2 6 3 3" xfId="35313"/>
    <cellStyle name="Output 3 2 2 6 4" xfId="6199"/>
    <cellStyle name="Output 3 2 2 6 4 2" xfId="29323"/>
    <cellStyle name="Output 3 2 2 6 4 2 2" xfId="45188"/>
    <cellStyle name="Output 3 2 2 6 4 3" xfId="18314"/>
    <cellStyle name="Output 3 2 2 6 5" xfId="27532"/>
    <cellStyle name="Output 3 2 2 6 5 2" xfId="43529"/>
    <cellStyle name="Output 3 2 2 6 6" xfId="11551"/>
    <cellStyle name="Output 3 2 2 7" xfId="6200"/>
    <cellStyle name="Output 3 2 2 7 2" xfId="6201"/>
    <cellStyle name="Output 3 2 2 7 2 2" xfId="32916"/>
    <cellStyle name="Output 3 2 2 7 2 2 2" xfId="48627"/>
    <cellStyle name="Output 3 2 2 7 2 3" xfId="18275"/>
    <cellStyle name="Output 3 2 2 7 3" xfId="6202"/>
    <cellStyle name="Output 3 2 2 7 3 2" xfId="29945"/>
    <cellStyle name="Output 3 2 2 7 3 2 2" xfId="45768"/>
    <cellStyle name="Output 3 2 2 7 3 3" xfId="15527"/>
    <cellStyle name="Output 3 2 2 7 4" xfId="28141"/>
    <cellStyle name="Output 3 2 2 7 4 2" xfId="44096"/>
    <cellStyle name="Output 3 2 2 7 5" xfId="10469"/>
    <cellStyle name="Output 3 2 2 8" xfId="6203"/>
    <cellStyle name="Output 3 2 2 8 2" xfId="6204"/>
    <cellStyle name="Output 3 2 2 8 2 2" xfId="34646"/>
    <cellStyle name="Output 3 2 2 8 2 2 2" xfId="50357"/>
    <cellStyle name="Output 3 2 2 8 2 3" xfId="35175"/>
    <cellStyle name="Output 3 2 2 8 3" xfId="6205"/>
    <cellStyle name="Output 3 2 2 8 3 2" xfId="31190"/>
    <cellStyle name="Output 3 2 2 8 3 2 2" xfId="46970"/>
    <cellStyle name="Output 3 2 2 8 3 3" xfId="14827"/>
    <cellStyle name="Output 3 2 2 8 4" xfId="26429"/>
    <cellStyle name="Output 3 2 2 8 4 2" xfId="42473"/>
    <cellStyle name="Output 3 2 2 8 5" xfId="16754"/>
    <cellStyle name="Output 3 2 2 9" xfId="6206"/>
    <cellStyle name="Output 3 2 2 9 2" xfId="30583"/>
    <cellStyle name="Output 3 2 2 9 2 2" xfId="46384"/>
    <cellStyle name="Output 3 2 2 9 3" xfId="12490"/>
    <cellStyle name="Output 3 2 3" xfId="6207"/>
    <cellStyle name="Output 3 2 3 10" xfId="16625"/>
    <cellStyle name="Output 3 2 3 2" xfId="6208"/>
    <cellStyle name="Output 3 2 3 2 2" xfId="6209"/>
    <cellStyle name="Output 3 2 3 2 2 2" xfId="6210"/>
    <cellStyle name="Output 3 2 3 2 2 2 2" xfId="31943"/>
    <cellStyle name="Output 3 2 3 2 2 2 2 2" xfId="47700"/>
    <cellStyle name="Output 3 2 3 2 2 2 3" xfId="12513"/>
    <cellStyle name="Output 3 2 3 2 2 3" xfId="6211"/>
    <cellStyle name="Output 3 2 3 2 2 3 2" xfId="34435"/>
    <cellStyle name="Output 3 2 3 2 2 3 2 2" xfId="50146"/>
    <cellStyle name="Output 3 2 3 2 2 3 3" xfId="34964"/>
    <cellStyle name="Output 3 2 3 2 2 4" xfId="6212"/>
    <cellStyle name="Output 3 2 3 2 2 4 2" xfId="28965"/>
    <cellStyle name="Output 3 2 3 2 2 4 2 2" xfId="44854"/>
    <cellStyle name="Output 3 2 3 2 2 4 3" xfId="12331"/>
    <cellStyle name="Output 3 2 3 2 2 5" xfId="27174"/>
    <cellStyle name="Output 3 2 3 2 2 5 2" xfId="43195"/>
    <cellStyle name="Output 3 2 3 2 2 6" xfId="16484"/>
    <cellStyle name="Output 3 2 3 2 3" xfId="6213"/>
    <cellStyle name="Output 3 2 3 2 3 2" xfId="6214"/>
    <cellStyle name="Output 3 2 3 2 3 2 2" xfId="32474"/>
    <cellStyle name="Output 3 2 3 2 3 2 2 2" xfId="48206"/>
    <cellStyle name="Output 3 2 3 2 3 2 3" xfId="11832"/>
    <cellStyle name="Output 3 2 3 2 3 3" xfId="6215"/>
    <cellStyle name="Output 3 2 3 2 3 3 2" xfId="30441"/>
    <cellStyle name="Output 3 2 3 2 3 3 2 2" xfId="46242"/>
    <cellStyle name="Output 3 2 3 2 3 3 3" xfId="11733"/>
    <cellStyle name="Output 3 2 3 2 3 4" xfId="6216"/>
    <cellStyle name="Output 3 2 3 2 3 4 2" xfId="29479"/>
    <cellStyle name="Output 3 2 3 2 3 4 2 2" xfId="45343"/>
    <cellStyle name="Output 3 2 3 2 3 4 3" xfId="14690"/>
    <cellStyle name="Output 3 2 3 2 3 5" xfId="27688"/>
    <cellStyle name="Output 3 2 3 2 3 5 2" xfId="43684"/>
    <cellStyle name="Output 3 2 3 2 3 6" xfId="18283"/>
    <cellStyle name="Output 3 2 3 2 4" xfId="6217"/>
    <cellStyle name="Output 3 2 3 2 4 2" xfId="6218"/>
    <cellStyle name="Output 3 2 3 2 4 2 2" xfId="32772"/>
    <cellStyle name="Output 3 2 3 2 4 2 2 2" xfId="48483"/>
    <cellStyle name="Output 3 2 3 2 4 2 3" xfId="15559"/>
    <cellStyle name="Output 3 2 3 2 4 3" xfId="6219"/>
    <cellStyle name="Output 3 2 3 2 4 3 2" xfId="34655"/>
    <cellStyle name="Output 3 2 3 2 4 3 2 2" xfId="50366"/>
    <cellStyle name="Output 3 2 3 2 4 3 3" xfId="35184"/>
    <cellStyle name="Output 3 2 3 2 4 4" xfId="6220"/>
    <cellStyle name="Output 3 2 3 2 4 4 2" xfId="29777"/>
    <cellStyle name="Output 3 2 3 2 4 4 2 2" xfId="45620"/>
    <cellStyle name="Output 3 2 3 2 4 4 3" xfId="14069"/>
    <cellStyle name="Output 3 2 3 2 4 5" xfId="27986"/>
    <cellStyle name="Output 3 2 3 2 4 5 2" xfId="43961"/>
    <cellStyle name="Output 3 2 3 2 4 6" xfId="16496"/>
    <cellStyle name="Output 3 2 3 2 5" xfId="6221"/>
    <cellStyle name="Output 3 2 3 2 5 2" xfId="6222"/>
    <cellStyle name="Output 3 2 3 2 5 2 2" xfId="33111"/>
    <cellStyle name="Output 3 2 3 2 5 2 2 2" xfId="48822"/>
    <cellStyle name="Output 3 2 3 2 5 2 3" xfId="10054"/>
    <cellStyle name="Output 3 2 3 2 5 3" xfId="6223"/>
    <cellStyle name="Output 3 2 3 2 5 3 2" xfId="30141"/>
    <cellStyle name="Output 3 2 3 2 5 3 2 2" xfId="45963"/>
    <cellStyle name="Output 3 2 3 2 5 3 3" xfId="10271"/>
    <cellStyle name="Output 3 2 3 2 5 4" xfId="28336"/>
    <cellStyle name="Output 3 2 3 2 5 4 2" xfId="44290"/>
    <cellStyle name="Output 3 2 3 2 5 5" xfId="11860"/>
    <cellStyle name="Output 3 2 3 2 6" xfId="6224"/>
    <cellStyle name="Output 3 2 3 2 6 2" xfId="6225"/>
    <cellStyle name="Output 3 2 3 2 6 2 2" xfId="34816"/>
    <cellStyle name="Output 3 2 3 2 6 2 2 2" xfId="50527"/>
    <cellStyle name="Output 3 2 3 2 6 2 3" xfId="35345"/>
    <cellStyle name="Output 3 2 3 2 6 3" xfId="6226"/>
    <cellStyle name="Output 3 2 3 2 6 3 2" xfId="31385"/>
    <cellStyle name="Output 3 2 3 2 6 3 2 2" xfId="47164"/>
    <cellStyle name="Output 3 2 3 2 6 3 3" xfId="13992"/>
    <cellStyle name="Output 3 2 3 2 6 4" xfId="26624"/>
    <cellStyle name="Output 3 2 3 2 6 4 2" xfId="42667"/>
    <cellStyle name="Output 3 2 3 2 6 5" xfId="18158"/>
    <cellStyle name="Output 3 2 3 2 7" xfId="6227"/>
    <cellStyle name="Output 3 2 3 2 7 2" xfId="30784"/>
    <cellStyle name="Output 3 2 3 2 7 2 2" xfId="46585"/>
    <cellStyle name="Output 3 2 3 2 7 3" xfId="15964"/>
    <cellStyle name="Output 3 2 3 2 8" xfId="26044"/>
    <cellStyle name="Output 3 2 3 2 8 2" xfId="42130"/>
    <cellStyle name="Output 3 2 3 2 9" xfId="15280"/>
    <cellStyle name="Output 3 2 3 3" xfId="6228"/>
    <cellStyle name="Output 3 2 3 3 2" xfId="6229"/>
    <cellStyle name="Output 3 2 3 3 2 2" xfId="6230"/>
    <cellStyle name="Output 3 2 3 3 2 2 2" xfId="32128"/>
    <cellStyle name="Output 3 2 3 3 2 2 2 2" xfId="47883"/>
    <cellStyle name="Output 3 2 3 3 2 2 3" xfId="11689"/>
    <cellStyle name="Output 3 2 3 3 2 3" xfId="6231"/>
    <cellStyle name="Output 3 2 3 3 2 3 2" xfId="34328"/>
    <cellStyle name="Output 3 2 3 3 2 3 2 2" xfId="50039"/>
    <cellStyle name="Output 3 2 3 3 2 3 3" xfId="34857"/>
    <cellStyle name="Output 3 2 3 3 2 4" xfId="6232"/>
    <cellStyle name="Output 3 2 3 3 2 4 2" xfId="29149"/>
    <cellStyle name="Output 3 2 3 3 2 4 2 2" xfId="45036"/>
    <cellStyle name="Output 3 2 3 3 2 4 3" xfId="13332"/>
    <cellStyle name="Output 3 2 3 3 2 5" xfId="27358"/>
    <cellStyle name="Output 3 2 3 3 2 5 2" xfId="43377"/>
    <cellStyle name="Output 3 2 3 3 2 6" xfId="13467"/>
    <cellStyle name="Output 3 2 3 3 3" xfId="6233"/>
    <cellStyle name="Output 3 2 3 3 3 2" xfId="6234"/>
    <cellStyle name="Output 3 2 3 3 3 2 2" xfId="32672"/>
    <cellStyle name="Output 3 2 3 3 3 2 2 2" xfId="48384"/>
    <cellStyle name="Output 3 2 3 3 3 2 3" xfId="11414"/>
    <cellStyle name="Output 3 2 3 3 3 3" xfId="6235"/>
    <cellStyle name="Output 3 2 3 3 3 3 2" xfId="33513"/>
    <cellStyle name="Output 3 2 3 3 3 3 2 2" xfId="49224"/>
    <cellStyle name="Output 3 2 3 3 3 3 3" xfId="13999"/>
    <cellStyle name="Output 3 2 3 3 3 4" xfId="6236"/>
    <cellStyle name="Output 3 2 3 3 3 4 2" xfId="29677"/>
    <cellStyle name="Output 3 2 3 3 3 4 2 2" xfId="45521"/>
    <cellStyle name="Output 3 2 3 3 3 4 3" xfId="13518"/>
    <cellStyle name="Output 3 2 3 3 3 5" xfId="27886"/>
    <cellStyle name="Output 3 2 3 3 3 5 2" xfId="43862"/>
    <cellStyle name="Output 3 2 3 3 3 6" xfId="14599"/>
    <cellStyle name="Output 3 2 3 3 4" xfId="6237"/>
    <cellStyle name="Output 3 2 3 3 4 2" xfId="6238"/>
    <cellStyle name="Output 3 2 3 3 4 2 2" xfId="32811"/>
    <cellStyle name="Output 3 2 3 3 4 2 2 2" xfId="48522"/>
    <cellStyle name="Output 3 2 3 3 4 2 3" xfId="16664"/>
    <cellStyle name="Output 3 2 3 3 4 3" xfId="6239"/>
    <cellStyle name="Output 3 2 3 3 4 3 2" xfId="33768"/>
    <cellStyle name="Output 3 2 3 3 4 3 2 2" xfId="49479"/>
    <cellStyle name="Output 3 2 3 3 4 3 3" xfId="10725"/>
    <cellStyle name="Output 3 2 3 3 4 4" xfId="6240"/>
    <cellStyle name="Output 3 2 3 3 4 4 2" xfId="29816"/>
    <cellStyle name="Output 3 2 3 3 4 4 2 2" xfId="45659"/>
    <cellStyle name="Output 3 2 3 3 4 4 3" xfId="18358"/>
    <cellStyle name="Output 3 2 3 3 4 5" xfId="28025"/>
    <cellStyle name="Output 3 2 3 3 4 5 2" xfId="44000"/>
    <cellStyle name="Output 3 2 3 3 4 6" xfId="16454"/>
    <cellStyle name="Output 3 2 3 3 5" xfId="6241"/>
    <cellStyle name="Output 3 2 3 3 5 2" xfId="6242"/>
    <cellStyle name="Output 3 2 3 3 5 2 2" xfId="33298"/>
    <cellStyle name="Output 3 2 3 3 5 2 2 2" xfId="49009"/>
    <cellStyle name="Output 3 2 3 3 5 2 3" xfId="12845"/>
    <cellStyle name="Output 3 2 3 3 5 3" xfId="6243"/>
    <cellStyle name="Output 3 2 3 3 5 3 2" xfId="30346"/>
    <cellStyle name="Output 3 2 3 3 5 3 2 2" xfId="46148"/>
    <cellStyle name="Output 3 2 3 3 5 3 3" xfId="12850"/>
    <cellStyle name="Output 3 2 3 3 5 4" xfId="28536"/>
    <cellStyle name="Output 3 2 3 3 5 4 2" xfId="44470"/>
    <cellStyle name="Output 3 2 3 3 5 5" xfId="18092"/>
    <cellStyle name="Output 3 2 3 3 6" xfId="6244"/>
    <cellStyle name="Output 3 2 3 3 6 2" xfId="6245"/>
    <cellStyle name="Output 3 2 3 3 6 2 2" xfId="34274"/>
    <cellStyle name="Output 3 2 3 3 6 2 2 2" xfId="49985"/>
    <cellStyle name="Output 3 2 3 3 6 2 3" xfId="9944"/>
    <cellStyle name="Output 3 2 3 3 6 3" xfId="6246"/>
    <cellStyle name="Output 3 2 3 3 6 3 2" xfId="31583"/>
    <cellStyle name="Output 3 2 3 3 6 3 2 2" xfId="47342"/>
    <cellStyle name="Output 3 2 3 3 6 3 3" xfId="14745"/>
    <cellStyle name="Output 3 2 3 3 6 4" xfId="26822"/>
    <cellStyle name="Output 3 2 3 3 6 4 2" xfId="42845"/>
    <cellStyle name="Output 3 2 3 3 6 5" xfId="12888"/>
    <cellStyle name="Output 3 2 3 3 7" xfId="6247"/>
    <cellStyle name="Output 3 2 3 3 7 2" xfId="30987"/>
    <cellStyle name="Output 3 2 3 3 7 2 2" xfId="46788"/>
    <cellStyle name="Output 3 2 3 3 7 3" xfId="12883"/>
    <cellStyle name="Output 3 2 3 3 8" xfId="26242"/>
    <cellStyle name="Output 3 2 3 3 8 2" xfId="42308"/>
    <cellStyle name="Output 3 2 3 3 9" xfId="17534"/>
    <cellStyle name="Output 3 2 3 4" xfId="6248"/>
    <cellStyle name="Output 3 2 3 4 2" xfId="6249"/>
    <cellStyle name="Output 3 2 3 4 2 2" xfId="31779"/>
    <cellStyle name="Output 3 2 3 4 2 2 2" xfId="47536"/>
    <cellStyle name="Output 3 2 3 4 2 3" xfId="14553"/>
    <cellStyle name="Output 3 2 3 4 3" xfId="6250"/>
    <cellStyle name="Output 3 2 3 4 3 2" xfId="34294"/>
    <cellStyle name="Output 3 2 3 4 3 2 2" xfId="50005"/>
    <cellStyle name="Output 3 2 3 4 3 3" xfId="34823"/>
    <cellStyle name="Output 3 2 3 4 4" xfId="6251"/>
    <cellStyle name="Output 3 2 3 4 4 2" xfId="28801"/>
    <cellStyle name="Output 3 2 3 4 4 2 2" xfId="44690"/>
    <cellStyle name="Output 3 2 3 4 4 3" xfId="16121"/>
    <cellStyle name="Output 3 2 3 4 5" xfId="27010"/>
    <cellStyle name="Output 3 2 3 4 5 2" xfId="43031"/>
    <cellStyle name="Output 3 2 3 4 6" xfId="10488"/>
    <cellStyle name="Output 3 2 3 5" xfId="6252"/>
    <cellStyle name="Output 3 2 3 5 2" xfId="6253"/>
    <cellStyle name="Output 3 2 3 5 2 2" xfId="32336"/>
    <cellStyle name="Output 3 2 3 5 2 2 2" xfId="48069"/>
    <cellStyle name="Output 3 2 3 5 2 3" xfId="12252"/>
    <cellStyle name="Output 3 2 3 5 3" xfId="6254"/>
    <cellStyle name="Output 3 2 3 5 3 2" xfId="33733"/>
    <cellStyle name="Output 3 2 3 5 3 2 2" xfId="49444"/>
    <cellStyle name="Output 3 2 3 5 3 3" xfId="17843"/>
    <cellStyle name="Output 3 2 3 5 4" xfId="6255"/>
    <cellStyle name="Output 3 2 3 5 4 2" xfId="29341"/>
    <cellStyle name="Output 3 2 3 5 4 2 2" xfId="45206"/>
    <cellStyle name="Output 3 2 3 5 4 3" xfId="17667"/>
    <cellStyle name="Output 3 2 3 5 5" xfId="27550"/>
    <cellStyle name="Output 3 2 3 5 5 2" xfId="43547"/>
    <cellStyle name="Output 3 2 3 5 6" xfId="17522"/>
    <cellStyle name="Output 3 2 3 6" xfId="6256"/>
    <cellStyle name="Output 3 2 3 6 2" xfId="6257"/>
    <cellStyle name="Output 3 2 3 6 2 2" xfId="32946"/>
    <cellStyle name="Output 3 2 3 6 2 2 2" xfId="48657"/>
    <cellStyle name="Output 3 2 3 6 2 3" xfId="14920"/>
    <cellStyle name="Output 3 2 3 6 3" xfId="6258"/>
    <cellStyle name="Output 3 2 3 6 3 2" xfId="29976"/>
    <cellStyle name="Output 3 2 3 6 3 2 2" xfId="45799"/>
    <cellStyle name="Output 3 2 3 6 3 3" xfId="16155"/>
    <cellStyle name="Output 3 2 3 6 4" xfId="28171"/>
    <cellStyle name="Output 3 2 3 6 4 2" xfId="44126"/>
    <cellStyle name="Output 3 2 3 6 5" xfId="14489"/>
    <cellStyle name="Output 3 2 3 7" xfId="6259"/>
    <cellStyle name="Output 3 2 3 7 2" xfId="6260"/>
    <cellStyle name="Output 3 2 3 7 2 2" xfId="34498"/>
    <cellStyle name="Output 3 2 3 7 2 2 2" xfId="50209"/>
    <cellStyle name="Output 3 2 3 7 2 3" xfId="35027"/>
    <cellStyle name="Output 3 2 3 7 3" xfId="6261"/>
    <cellStyle name="Output 3 2 3 7 3 2" xfId="31220"/>
    <cellStyle name="Output 3 2 3 7 3 2 2" xfId="47000"/>
    <cellStyle name="Output 3 2 3 7 3 3" xfId="13287"/>
    <cellStyle name="Output 3 2 3 7 4" xfId="26459"/>
    <cellStyle name="Output 3 2 3 7 4 2" xfId="42503"/>
    <cellStyle name="Output 3 2 3 7 5" xfId="17072"/>
    <cellStyle name="Output 3 2 3 8" xfId="6262"/>
    <cellStyle name="Output 3 2 3 8 2" xfId="30618"/>
    <cellStyle name="Output 3 2 3 8 2 2" xfId="46419"/>
    <cellStyle name="Output 3 2 3 8 3" xfId="18229"/>
    <cellStyle name="Output 3 2 3 9" xfId="25879"/>
    <cellStyle name="Output 3 2 3 9 2" xfId="41966"/>
    <cellStyle name="Output 3 2 4" xfId="6263"/>
    <cellStyle name="Output 3 2 4 2" xfId="6264"/>
    <cellStyle name="Output 3 2 4 2 2" xfId="6265"/>
    <cellStyle name="Output 3 2 4 2 2 2" xfId="31873"/>
    <cellStyle name="Output 3 2 4 2 2 2 2" xfId="47630"/>
    <cellStyle name="Output 3 2 4 2 2 3" xfId="12280"/>
    <cellStyle name="Output 3 2 4 2 3" xfId="6266"/>
    <cellStyle name="Output 3 2 4 2 3 2" xfId="30947"/>
    <cellStyle name="Output 3 2 4 2 3 2 2" xfId="46748"/>
    <cellStyle name="Output 3 2 4 2 3 3" xfId="15456"/>
    <cellStyle name="Output 3 2 4 2 4" xfId="6267"/>
    <cellStyle name="Output 3 2 4 2 4 2" xfId="28895"/>
    <cellStyle name="Output 3 2 4 2 4 2 2" xfId="44784"/>
    <cellStyle name="Output 3 2 4 2 4 3" xfId="17857"/>
    <cellStyle name="Output 3 2 4 2 5" xfId="27104"/>
    <cellStyle name="Output 3 2 4 2 5 2" xfId="43125"/>
    <cellStyle name="Output 3 2 4 2 6" xfId="10619"/>
    <cellStyle name="Output 3 2 4 3" xfId="6268"/>
    <cellStyle name="Output 3 2 4 3 2" xfId="6269"/>
    <cellStyle name="Output 3 2 4 3 2 2" xfId="32404"/>
    <cellStyle name="Output 3 2 4 3 2 2 2" xfId="48136"/>
    <cellStyle name="Output 3 2 4 3 2 3" xfId="12253"/>
    <cellStyle name="Output 3 2 4 3 3" xfId="6270"/>
    <cellStyle name="Output 3 2 4 3 3 2" xfId="33013"/>
    <cellStyle name="Output 3 2 4 3 3 2 2" xfId="48724"/>
    <cellStyle name="Output 3 2 4 3 3 3" xfId="16840"/>
    <cellStyle name="Output 3 2 4 3 4" xfId="6271"/>
    <cellStyle name="Output 3 2 4 3 4 2" xfId="29409"/>
    <cellStyle name="Output 3 2 4 3 4 2 2" xfId="45273"/>
    <cellStyle name="Output 3 2 4 3 4 3" xfId="16110"/>
    <cellStyle name="Output 3 2 4 3 5" xfId="27618"/>
    <cellStyle name="Output 3 2 4 3 5 2" xfId="43614"/>
    <cellStyle name="Output 3 2 4 3 6" xfId="18396"/>
    <cellStyle name="Output 3 2 4 4" xfId="6272"/>
    <cellStyle name="Output 3 2 4 4 2" xfId="6273"/>
    <cellStyle name="Output 3 2 4 4 2 2" xfId="32757"/>
    <cellStyle name="Output 3 2 4 4 2 2 2" xfId="48468"/>
    <cellStyle name="Output 3 2 4 4 2 3" xfId="17710"/>
    <cellStyle name="Output 3 2 4 4 3" xfId="6274"/>
    <cellStyle name="Output 3 2 4 4 3 2" xfId="34359"/>
    <cellStyle name="Output 3 2 4 4 3 2 2" xfId="50070"/>
    <cellStyle name="Output 3 2 4 4 3 3" xfId="34888"/>
    <cellStyle name="Output 3 2 4 4 4" xfId="6275"/>
    <cellStyle name="Output 3 2 4 4 4 2" xfId="29762"/>
    <cellStyle name="Output 3 2 4 4 4 2 2" xfId="45605"/>
    <cellStyle name="Output 3 2 4 4 4 3" xfId="16921"/>
    <cellStyle name="Output 3 2 4 4 5" xfId="27971"/>
    <cellStyle name="Output 3 2 4 4 5 2" xfId="43946"/>
    <cellStyle name="Output 3 2 4 4 6" xfId="12062"/>
    <cellStyle name="Output 3 2 4 5" xfId="6276"/>
    <cellStyle name="Output 3 2 4 5 2" xfId="6277"/>
    <cellStyle name="Output 3 2 4 5 2 2" xfId="33041"/>
    <cellStyle name="Output 3 2 4 5 2 2 2" xfId="48752"/>
    <cellStyle name="Output 3 2 4 5 2 3" xfId="16932"/>
    <cellStyle name="Output 3 2 4 5 3" xfId="6278"/>
    <cellStyle name="Output 3 2 4 5 3 2" xfId="30071"/>
    <cellStyle name="Output 3 2 4 5 3 2 2" xfId="45893"/>
    <cellStyle name="Output 3 2 4 5 3 3" xfId="16181"/>
    <cellStyle name="Output 3 2 4 5 4" xfId="28266"/>
    <cellStyle name="Output 3 2 4 5 4 2" xfId="44220"/>
    <cellStyle name="Output 3 2 4 5 5" xfId="14719"/>
    <cellStyle name="Output 3 2 4 6" xfId="6279"/>
    <cellStyle name="Output 3 2 4 6 2" xfId="6280"/>
    <cellStyle name="Output 3 2 4 6 2 2" xfId="34757"/>
    <cellStyle name="Output 3 2 4 6 2 2 2" xfId="50468"/>
    <cellStyle name="Output 3 2 4 6 2 3" xfId="35286"/>
    <cellStyle name="Output 3 2 4 6 3" xfId="6281"/>
    <cellStyle name="Output 3 2 4 6 3 2" xfId="31315"/>
    <cellStyle name="Output 3 2 4 6 3 2 2" xfId="47094"/>
    <cellStyle name="Output 3 2 4 6 3 3" xfId="10901"/>
    <cellStyle name="Output 3 2 4 6 4" xfId="26554"/>
    <cellStyle name="Output 3 2 4 6 4 2" xfId="42597"/>
    <cellStyle name="Output 3 2 4 6 5" xfId="17590"/>
    <cellStyle name="Output 3 2 4 7" xfId="6282"/>
    <cellStyle name="Output 3 2 4 7 2" xfId="30714"/>
    <cellStyle name="Output 3 2 4 7 2 2" xfId="46515"/>
    <cellStyle name="Output 3 2 4 7 3" xfId="11415"/>
    <cellStyle name="Output 3 2 4 8" xfId="25974"/>
    <cellStyle name="Output 3 2 4 8 2" xfId="42060"/>
    <cellStyle name="Output 3 2 4 9" xfId="16091"/>
    <cellStyle name="Output 3 2 5" xfId="6283"/>
    <cellStyle name="Output 3 2 5 2" xfId="6284"/>
    <cellStyle name="Output 3 2 5 2 2" xfId="6285"/>
    <cellStyle name="Output 3 2 5 2 2 2" xfId="32052"/>
    <cellStyle name="Output 3 2 5 2 2 2 2" xfId="47809"/>
    <cellStyle name="Output 3 2 5 2 2 3" xfId="12749"/>
    <cellStyle name="Output 3 2 5 2 3" xfId="6286"/>
    <cellStyle name="Output 3 2 5 2 3 2" xfId="33913"/>
    <cellStyle name="Output 3 2 5 2 3 2 2" xfId="49624"/>
    <cellStyle name="Output 3 2 5 2 3 3" xfId="18362"/>
    <cellStyle name="Output 3 2 5 2 4" xfId="6287"/>
    <cellStyle name="Output 3 2 5 2 4 2" xfId="29074"/>
    <cellStyle name="Output 3 2 5 2 4 2 2" xfId="44963"/>
    <cellStyle name="Output 3 2 5 2 4 3" xfId="13892"/>
    <cellStyle name="Output 3 2 5 2 5" xfId="27283"/>
    <cellStyle name="Output 3 2 5 2 5 2" xfId="43304"/>
    <cellStyle name="Output 3 2 5 2 6" xfId="17039"/>
    <cellStyle name="Output 3 2 5 3" xfId="6288"/>
    <cellStyle name="Output 3 2 5 3 2" xfId="6289"/>
    <cellStyle name="Output 3 2 5 3 2 2" xfId="32601"/>
    <cellStyle name="Output 3 2 5 3 2 2 2" xfId="48314"/>
    <cellStyle name="Output 3 2 5 3 2 3" xfId="18241"/>
    <cellStyle name="Output 3 2 5 3 3" xfId="6290"/>
    <cellStyle name="Output 3 2 5 3 3 2" xfId="33795"/>
    <cellStyle name="Output 3 2 5 3 3 2 2" xfId="49506"/>
    <cellStyle name="Output 3 2 5 3 3 3" xfId="10869"/>
    <cellStyle name="Output 3 2 5 3 4" xfId="6291"/>
    <cellStyle name="Output 3 2 5 3 4 2" xfId="29606"/>
    <cellStyle name="Output 3 2 5 3 4 2 2" xfId="45451"/>
    <cellStyle name="Output 3 2 5 3 4 3" xfId="15475"/>
    <cellStyle name="Output 3 2 5 3 5" xfId="27815"/>
    <cellStyle name="Output 3 2 5 3 5 2" xfId="43792"/>
    <cellStyle name="Output 3 2 5 3 6" xfId="16845"/>
    <cellStyle name="Output 3 2 5 4" xfId="6292"/>
    <cellStyle name="Output 3 2 5 4 2" xfId="6293"/>
    <cellStyle name="Output 3 2 5 4 2 2" xfId="32796"/>
    <cellStyle name="Output 3 2 5 4 2 2 2" xfId="48507"/>
    <cellStyle name="Output 3 2 5 4 2 3" xfId="12450"/>
    <cellStyle name="Output 3 2 5 4 3" xfId="6294"/>
    <cellStyle name="Output 3 2 5 4 3 2" xfId="34140"/>
    <cellStyle name="Output 3 2 5 4 3 2 2" xfId="49851"/>
    <cellStyle name="Output 3 2 5 4 3 3" xfId="18854"/>
    <cellStyle name="Output 3 2 5 4 4" xfId="6295"/>
    <cellStyle name="Output 3 2 5 4 4 2" xfId="29801"/>
    <cellStyle name="Output 3 2 5 4 4 2 2" xfId="45644"/>
    <cellStyle name="Output 3 2 5 4 4 3" xfId="18308"/>
    <cellStyle name="Output 3 2 5 4 5" xfId="28010"/>
    <cellStyle name="Output 3 2 5 4 5 2" xfId="43985"/>
    <cellStyle name="Output 3 2 5 4 6" xfId="15662"/>
    <cellStyle name="Output 3 2 5 5" xfId="6296"/>
    <cellStyle name="Output 3 2 5 5 2" xfId="6297"/>
    <cellStyle name="Output 3 2 5 5 2 2" xfId="33225"/>
    <cellStyle name="Output 3 2 5 5 2 2 2" xfId="48936"/>
    <cellStyle name="Output 3 2 5 5 2 3" xfId="10339"/>
    <cellStyle name="Output 3 2 5 5 3" xfId="6298"/>
    <cellStyle name="Output 3 2 5 5 3 2" xfId="30269"/>
    <cellStyle name="Output 3 2 5 5 3 2 2" xfId="46072"/>
    <cellStyle name="Output 3 2 5 5 3 3" xfId="10629"/>
    <cellStyle name="Output 3 2 5 5 4" xfId="28463"/>
    <cellStyle name="Output 3 2 5 5 4 2" xfId="44398"/>
    <cellStyle name="Output 3 2 5 5 5" xfId="11801"/>
    <cellStyle name="Output 3 2 5 6" xfId="6299"/>
    <cellStyle name="Output 3 2 5 6 2" xfId="6300"/>
    <cellStyle name="Output 3 2 5 6 2 2" xfId="33695"/>
    <cellStyle name="Output 3 2 5 6 2 2 2" xfId="49406"/>
    <cellStyle name="Output 3 2 5 6 2 3" xfId="18201"/>
    <cellStyle name="Output 3 2 5 6 3" xfId="6301"/>
    <cellStyle name="Output 3 2 5 6 3 2" xfId="31512"/>
    <cellStyle name="Output 3 2 5 6 3 2 2" xfId="47272"/>
    <cellStyle name="Output 3 2 5 6 3 3" xfId="9933"/>
    <cellStyle name="Output 3 2 5 6 4" xfId="26751"/>
    <cellStyle name="Output 3 2 5 6 4 2" xfId="42775"/>
    <cellStyle name="Output 3 2 5 6 5" xfId="15759"/>
    <cellStyle name="Output 3 2 5 7" xfId="6302"/>
    <cellStyle name="Output 3 2 5 7 2" xfId="30902"/>
    <cellStyle name="Output 3 2 5 7 2 2" xfId="46703"/>
    <cellStyle name="Output 3 2 5 7 3" xfId="11225"/>
    <cellStyle name="Output 3 2 5 8" xfId="26171"/>
    <cellStyle name="Output 3 2 5 8 2" xfId="42238"/>
    <cellStyle name="Output 3 2 5 9" xfId="10825"/>
    <cellStyle name="Output 3 2 6" xfId="6303"/>
    <cellStyle name="Output 3 2 6 2" xfId="6304"/>
    <cellStyle name="Output 3 2 6 2 2" xfId="31706"/>
    <cellStyle name="Output 3 2 6 2 2 2" xfId="47463"/>
    <cellStyle name="Output 3 2 6 2 3" xfId="10942"/>
    <cellStyle name="Output 3 2 6 3" xfId="6305"/>
    <cellStyle name="Output 3 2 6 3 2" xfId="34236"/>
    <cellStyle name="Output 3 2 6 3 2 2" xfId="49947"/>
    <cellStyle name="Output 3 2 6 3 3" xfId="11690"/>
    <cellStyle name="Output 3 2 6 4" xfId="6306"/>
    <cellStyle name="Output 3 2 6 4 2" xfId="28728"/>
    <cellStyle name="Output 3 2 6 4 2 2" xfId="44617"/>
    <cellStyle name="Output 3 2 6 4 3" xfId="17532"/>
    <cellStyle name="Output 3 2 6 5" xfId="26937"/>
    <cellStyle name="Output 3 2 6 5 2" xfId="42958"/>
    <cellStyle name="Output 3 2 6 6" xfId="15125"/>
    <cellStyle name="Output 3 2 7" xfId="6307"/>
    <cellStyle name="Output 3 2 7 2" xfId="6308"/>
    <cellStyle name="Output 3 2 7 2 2" xfId="32294"/>
    <cellStyle name="Output 3 2 7 2 2 2" xfId="48028"/>
    <cellStyle name="Output 3 2 7 2 3" xfId="10600"/>
    <cellStyle name="Output 3 2 7 3" xfId="6309"/>
    <cellStyle name="Output 3 2 7 3 2" xfId="33789"/>
    <cellStyle name="Output 3 2 7 3 2 2" xfId="49500"/>
    <cellStyle name="Output 3 2 7 3 3" xfId="15949"/>
    <cellStyle name="Output 3 2 7 4" xfId="6310"/>
    <cellStyle name="Output 3 2 7 4 2" xfId="29299"/>
    <cellStyle name="Output 3 2 7 4 2 2" xfId="45165"/>
    <cellStyle name="Output 3 2 7 4 3" xfId="14129"/>
    <cellStyle name="Output 3 2 7 5" xfId="27508"/>
    <cellStyle name="Output 3 2 7 5 2" xfId="43506"/>
    <cellStyle name="Output 3 2 7 6" xfId="16096"/>
    <cellStyle name="Output 3 2 8" xfId="6311"/>
    <cellStyle name="Output 3 2 8 2" xfId="6312"/>
    <cellStyle name="Output 3 2 8 2 2" xfId="32873"/>
    <cellStyle name="Output 3 2 8 2 2 2" xfId="48584"/>
    <cellStyle name="Output 3 2 8 2 3" xfId="17508"/>
    <cellStyle name="Output 3 2 8 3" xfId="6313"/>
    <cellStyle name="Output 3 2 8 3 2" xfId="29902"/>
    <cellStyle name="Output 3 2 8 3 2 2" xfId="45726"/>
    <cellStyle name="Output 3 2 8 3 3" xfId="11142"/>
    <cellStyle name="Output 3 2 8 4" xfId="28098"/>
    <cellStyle name="Output 3 2 8 4 2" xfId="44054"/>
    <cellStyle name="Output 3 2 8 5" xfId="13520"/>
    <cellStyle name="Output 3 2 9" xfId="6314"/>
    <cellStyle name="Output 3 2 9 2" xfId="6315"/>
    <cellStyle name="Output 3 2 9 2 2" xfId="33641"/>
    <cellStyle name="Output 3 2 9 2 2 2" xfId="49352"/>
    <cellStyle name="Output 3 2 9 2 3" xfId="13889"/>
    <cellStyle name="Output 3 2 9 3" xfId="6316"/>
    <cellStyle name="Output 3 2 9 3 2" xfId="31149"/>
    <cellStyle name="Output 3 2 9 3 2 2" xfId="46930"/>
    <cellStyle name="Output 3 2 9 3 3" xfId="17440"/>
    <cellStyle name="Output 3 2 9 4" xfId="26388"/>
    <cellStyle name="Output 3 2 9 4 2" xfId="42433"/>
    <cellStyle name="Output 3 2 9 5" xfId="17341"/>
    <cellStyle name="Output 3 3" xfId="6317"/>
    <cellStyle name="Output 3 3 10" xfId="25813"/>
    <cellStyle name="Output 3 3 10 2" xfId="41900"/>
    <cellStyle name="Output 3 3 11" xfId="15754"/>
    <cellStyle name="Output 3 3 2" xfId="6318"/>
    <cellStyle name="Output 3 3 2 10" xfId="15893"/>
    <cellStyle name="Output 3 3 2 2" xfId="6319"/>
    <cellStyle name="Output 3 3 2 2 2" xfId="6320"/>
    <cellStyle name="Output 3 3 2 2 2 2" xfId="6321"/>
    <cellStyle name="Output 3 3 2 2 2 2 2" xfId="31964"/>
    <cellStyle name="Output 3 3 2 2 2 2 2 2" xfId="47721"/>
    <cellStyle name="Output 3 3 2 2 2 2 3" xfId="11226"/>
    <cellStyle name="Output 3 3 2 2 2 3" xfId="6322"/>
    <cellStyle name="Output 3 3 2 2 2 3 2" xfId="33378"/>
    <cellStyle name="Output 3 3 2 2 2 3 2 2" xfId="49089"/>
    <cellStyle name="Output 3 3 2 2 2 3 3" xfId="15760"/>
    <cellStyle name="Output 3 3 2 2 2 4" xfId="6323"/>
    <cellStyle name="Output 3 3 2 2 2 4 2" xfId="28986"/>
    <cellStyle name="Output 3 3 2 2 2 4 2 2" xfId="44875"/>
    <cellStyle name="Output 3 3 2 2 2 4 3" xfId="17370"/>
    <cellStyle name="Output 3 3 2 2 2 5" xfId="27195"/>
    <cellStyle name="Output 3 3 2 2 2 5 2" xfId="43216"/>
    <cellStyle name="Output 3 3 2 2 2 6" xfId="16023"/>
    <cellStyle name="Output 3 3 2 2 3" xfId="6324"/>
    <cellStyle name="Output 3 3 2 2 3 2" xfId="6325"/>
    <cellStyle name="Output 3 3 2 2 3 2 2" xfId="32495"/>
    <cellStyle name="Output 3 3 2 2 3 2 2 2" xfId="48227"/>
    <cellStyle name="Output 3 3 2 2 3 2 3" xfId="17561"/>
    <cellStyle name="Output 3 3 2 2 3 3" xfId="6326"/>
    <cellStyle name="Output 3 3 2 2 3 3 2" xfId="33611"/>
    <cellStyle name="Output 3 3 2 2 3 3 2 2" xfId="49322"/>
    <cellStyle name="Output 3 3 2 2 3 3 3" xfId="16451"/>
    <cellStyle name="Output 3 3 2 2 3 4" xfId="6327"/>
    <cellStyle name="Output 3 3 2 2 3 4 2" xfId="29500"/>
    <cellStyle name="Output 3 3 2 2 3 4 2 2" xfId="45364"/>
    <cellStyle name="Output 3 3 2 2 3 4 3" xfId="15012"/>
    <cellStyle name="Output 3 3 2 2 3 5" xfId="27709"/>
    <cellStyle name="Output 3 3 2 2 3 5 2" xfId="43705"/>
    <cellStyle name="Output 3 3 2 2 3 6" xfId="16505"/>
    <cellStyle name="Output 3 3 2 2 4" xfId="6328"/>
    <cellStyle name="Output 3 3 2 2 4 2" xfId="6329"/>
    <cellStyle name="Output 3 3 2 2 4 2 2" xfId="32776"/>
    <cellStyle name="Output 3 3 2 2 4 2 2 2" xfId="48487"/>
    <cellStyle name="Output 3 3 2 2 4 2 3" xfId="18074"/>
    <cellStyle name="Output 3 3 2 2 4 3" xfId="6330"/>
    <cellStyle name="Output 3 3 2 2 4 3 2" xfId="33696"/>
    <cellStyle name="Output 3 3 2 2 4 3 2 2" xfId="49407"/>
    <cellStyle name="Output 3 3 2 2 4 3 3" xfId="11078"/>
    <cellStyle name="Output 3 3 2 2 4 4" xfId="6331"/>
    <cellStyle name="Output 3 3 2 2 4 4 2" xfId="29781"/>
    <cellStyle name="Output 3 3 2 2 4 4 2 2" xfId="45624"/>
    <cellStyle name="Output 3 3 2 2 4 4 3" xfId="13462"/>
    <cellStyle name="Output 3 3 2 2 4 5" xfId="27990"/>
    <cellStyle name="Output 3 3 2 2 4 5 2" xfId="43965"/>
    <cellStyle name="Output 3 3 2 2 4 6" xfId="16198"/>
    <cellStyle name="Output 3 3 2 2 5" xfId="6332"/>
    <cellStyle name="Output 3 3 2 2 5 2" xfId="6333"/>
    <cellStyle name="Output 3 3 2 2 5 2 2" xfId="33132"/>
    <cellStyle name="Output 3 3 2 2 5 2 2 2" xfId="48843"/>
    <cellStyle name="Output 3 3 2 2 5 2 3" xfId="17790"/>
    <cellStyle name="Output 3 3 2 2 5 3" xfId="6334"/>
    <cellStyle name="Output 3 3 2 2 5 3 2" xfId="30162"/>
    <cellStyle name="Output 3 3 2 2 5 3 2 2" xfId="45984"/>
    <cellStyle name="Output 3 3 2 2 5 3 3" xfId="12011"/>
    <cellStyle name="Output 3 3 2 2 5 4" xfId="28357"/>
    <cellStyle name="Output 3 3 2 2 5 4 2" xfId="44311"/>
    <cellStyle name="Output 3 3 2 2 5 5" xfId="14924"/>
    <cellStyle name="Output 3 3 2 2 6" xfId="6335"/>
    <cellStyle name="Output 3 3 2 2 6 2" xfId="6336"/>
    <cellStyle name="Output 3 3 2 2 6 2 2" xfId="34811"/>
    <cellStyle name="Output 3 3 2 2 6 2 2 2" xfId="50522"/>
    <cellStyle name="Output 3 3 2 2 6 2 3" xfId="35340"/>
    <cellStyle name="Output 3 3 2 2 6 3" xfId="6337"/>
    <cellStyle name="Output 3 3 2 2 6 3 2" xfId="31406"/>
    <cellStyle name="Output 3 3 2 2 6 3 2 2" xfId="47185"/>
    <cellStyle name="Output 3 3 2 2 6 3 3" xfId="11587"/>
    <cellStyle name="Output 3 3 2 2 6 4" xfId="26645"/>
    <cellStyle name="Output 3 3 2 2 6 4 2" xfId="42688"/>
    <cellStyle name="Output 3 3 2 2 6 5" xfId="17641"/>
    <cellStyle name="Output 3 3 2 2 7" xfId="6338"/>
    <cellStyle name="Output 3 3 2 2 7 2" xfId="30805"/>
    <cellStyle name="Output 3 3 2 2 7 2 2" xfId="46606"/>
    <cellStyle name="Output 3 3 2 2 7 3" xfId="14492"/>
    <cellStyle name="Output 3 3 2 2 8" xfId="26065"/>
    <cellStyle name="Output 3 3 2 2 8 2" xfId="42151"/>
    <cellStyle name="Output 3 3 2 2 9" xfId="12315"/>
    <cellStyle name="Output 3 3 2 3" xfId="6339"/>
    <cellStyle name="Output 3 3 2 3 2" xfId="6340"/>
    <cellStyle name="Output 3 3 2 3 2 2" xfId="6341"/>
    <cellStyle name="Output 3 3 2 3 2 2 2" xfId="32149"/>
    <cellStyle name="Output 3 3 2 3 2 2 2 2" xfId="47904"/>
    <cellStyle name="Output 3 3 2 3 2 2 3" xfId="9903"/>
    <cellStyle name="Output 3 3 2 3 2 3" xfId="6342"/>
    <cellStyle name="Output 3 3 2 3 2 3 2" xfId="34551"/>
    <cellStyle name="Output 3 3 2 3 2 3 2 2" xfId="50262"/>
    <cellStyle name="Output 3 3 2 3 2 3 3" xfId="35080"/>
    <cellStyle name="Output 3 3 2 3 2 4" xfId="6343"/>
    <cellStyle name="Output 3 3 2 3 2 4 2" xfId="29170"/>
    <cellStyle name="Output 3 3 2 3 2 4 2 2" xfId="45057"/>
    <cellStyle name="Output 3 3 2 3 2 4 3" xfId="17157"/>
    <cellStyle name="Output 3 3 2 3 2 5" xfId="27379"/>
    <cellStyle name="Output 3 3 2 3 2 5 2" xfId="43398"/>
    <cellStyle name="Output 3 3 2 3 2 6" xfId="17331"/>
    <cellStyle name="Output 3 3 2 3 3" xfId="6344"/>
    <cellStyle name="Output 3 3 2 3 3 2" xfId="6345"/>
    <cellStyle name="Output 3 3 2 3 3 2 2" xfId="32693"/>
    <cellStyle name="Output 3 3 2 3 3 2 2 2" xfId="48405"/>
    <cellStyle name="Output 3 3 2 3 3 2 3" xfId="13672"/>
    <cellStyle name="Output 3 3 2 3 3 3" xfId="6346"/>
    <cellStyle name="Output 3 3 2 3 3 3 2" xfId="34605"/>
    <cellStyle name="Output 3 3 2 3 3 3 2 2" xfId="50316"/>
    <cellStyle name="Output 3 3 2 3 3 3 3" xfId="35134"/>
    <cellStyle name="Output 3 3 2 3 3 4" xfId="6347"/>
    <cellStyle name="Output 3 3 2 3 3 4 2" xfId="29698"/>
    <cellStyle name="Output 3 3 2 3 3 4 2 2" xfId="45542"/>
    <cellStyle name="Output 3 3 2 3 3 4 3" xfId="15669"/>
    <cellStyle name="Output 3 3 2 3 3 5" xfId="27907"/>
    <cellStyle name="Output 3 3 2 3 3 5 2" xfId="43883"/>
    <cellStyle name="Output 3 3 2 3 3 6" xfId="12708"/>
    <cellStyle name="Output 3 3 2 3 4" xfId="6348"/>
    <cellStyle name="Output 3 3 2 3 4 2" xfId="6349"/>
    <cellStyle name="Output 3 3 2 3 4 2 2" xfId="32815"/>
    <cellStyle name="Output 3 3 2 3 4 2 2 2" xfId="48526"/>
    <cellStyle name="Output 3 3 2 3 4 2 3" xfId="15621"/>
    <cellStyle name="Output 3 3 2 3 4 3" xfId="6350"/>
    <cellStyle name="Output 3 3 2 3 4 3 2" xfId="33402"/>
    <cellStyle name="Output 3 3 2 3 4 3 2 2" xfId="49113"/>
    <cellStyle name="Output 3 3 2 3 4 3 3" xfId="12029"/>
    <cellStyle name="Output 3 3 2 3 4 4" xfId="6351"/>
    <cellStyle name="Output 3 3 2 3 4 4 2" xfId="29820"/>
    <cellStyle name="Output 3 3 2 3 4 4 2 2" xfId="45663"/>
    <cellStyle name="Output 3 3 2 3 4 4 3" xfId="14718"/>
    <cellStyle name="Output 3 3 2 3 4 5" xfId="28029"/>
    <cellStyle name="Output 3 3 2 3 4 5 2" xfId="44004"/>
    <cellStyle name="Output 3 3 2 3 4 6" xfId="15974"/>
    <cellStyle name="Output 3 3 2 3 5" xfId="6352"/>
    <cellStyle name="Output 3 3 2 3 5 2" xfId="6353"/>
    <cellStyle name="Output 3 3 2 3 5 2 2" xfId="33319"/>
    <cellStyle name="Output 3 3 2 3 5 2 2 2" xfId="49030"/>
    <cellStyle name="Output 3 3 2 3 5 2 3" xfId="15847"/>
    <cellStyle name="Output 3 3 2 3 5 3" xfId="6354"/>
    <cellStyle name="Output 3 3 2 3 5 3 2" xfId="30367"/>
    <cellStyle name="Output 3 3 2 3 5 3 2 2" xfId="46169"/>
    <cellStyle name="Output 3 3 2 3 5 3 3" xfId="13380"/>
    <cellStyle name="Output 3 3 2 3 5 4" xfId="28557"/>
    <cellStyle name="Output 3 3 2 3 5 4 2" xfId="44491"/>
    <cellStyle name="Output 3 3 2 3 5 5" xfId="16208"/>
    <cellStyle name="Output 3 3 2 3 6" xfId="6355"/>
    <cellStyle name="Output 3 3 2 3 6 2" xfId="6356"/>
    <cellStyle name="Output 3 3 2 3 6 2 2" xfId="34360"/>
    <cellStyle name="Output 3 3 2 3 6 2 2 2" xfId="50071"/>
    <cellStyle name="Output 3 3 2 3 6 2 3" xfId="34889"/>
    <cellStyle name="Output 3 3 2 3 6 3" xfId="6357"/>
    <cellStyle name="Output 3 3 2 3 6 3 2" xfId="31604"/>
    <cellStyle name="Output 3 3 2 3 6 3 2 2" xfId="47363"/>
    <cellStyle name="Output 3 3 2 3 6 3 3" xfId="13938"/>
    <cellStyle name="Output 3 3 2 3 6 4" xfId="26843"/>
    <cellStyle name="Output 3 3 2 3 6 4 2" xfId="42866"/>
    <cellStyle name="Output 3 3 2 3 6 5" xfId="10813"/>
    <cellStyle name="Output 3 3 2 3 7" xfId="6358"/>
    <cellStyle name="Output 3 3 2 3 7 2" xfId="31010"/>
    <cellStyle name="Output 3 3 2 3 7 2 2" xfId="46811"/>
    <cellStyle name="Output 3 3 2 3 7 3" xfId="10809"/>
    <cellStyle name="Output 3 3 2 3 8" xfId="26263"/>
    <cellStyle name="Output 3 3 2 3 8 2" xfId="42329"/>
    <cellStyle name="Output 3 3 2 3 9" xfId="12137"/>
    <cellStyle name="Output 3 3 2 4" xfId="6359"/>
    <cellStyle name="Output 3 3 2 4 2" xfId="6360"/>
    <cellStyle name="Output 3 3 2 4 2 2" xfId="31800"/>
    <cellStyle name="Output 3 3 2 4 2 2 2" xfId="47557"/>
    <cellStyle name="Output 3 3 2 4 2 3" xfId="12073"/>
    <cellStyle name="Output 3 3 2 4 3" xfId="6361"/>
    <cellStyle name="Output 3 3 2 4 3 2" xfId="34553"/>
    <cellStyle name="Output 3 3 2 4 3 2 2" xfId="50264"/>
    <cellStyle name="Output 3 3 2 4 3 3" xfId="35082"/>
    <cellStyle name="Output 3 3 2 4 4" xfId="6362"/>
    <cellStyle name="Output 3 3 2 4 4 2" xfId="28822"/>
    <cellStyle name="Output 3 3 2 4 4 2 2" xfId="44711"/>
    <cellStyle name="Output 3 3 2 4 4 3" xfId="13255"/>
    <cellStyle name="Output 3 3 2 4 5" xfId="27031"/>
    <cellStyle name="Output 3 3 2 4 5 2" xfId="43052"/>
    <cellStyle name="Output 3 3 2 4 6" xfId="12158"/>
    <cellStyle name="Output 3 3 2 5" xfId="6363"/>
    <cellStyle name="Output 3 3 2 5 2" xfId="6364"/>
    <cellStyle name="Output 3 3 2 5 2 2" xfId="32346"/>
    <cellStyle name="Output 3 3 2 5 2 2 2" xfId="48079"/>
    <cellStyle name="Output 3 3 2 5 2 3" xfId="13374"/>
    <cellStyle name="Output 3 3 2 5 3" xfId="6365"/>
    <cellStyle name="Output 3 3 2 5 3 2" xfId="34445"/>
    <cellStyle name="Output 3 3 2 5 3 2 2" xfId="50156"/>
    <cellStyle name="Output 3 3 2 5 3 3" xfId="34974"/>
    <cellStyle name="Output 3 3 2 5 4" xfId="6366"/>
    <cellStyle name="Output 3 3 2 5 4 2" xfId="29351"/>
    <cellStyle name="Output 3 3 2 5 4 2 2" xfId="45216"/>
    <cellStyle name="Output 3 3 2 5 4 3" xfId="17197"/>
    <cellStyle name="Output 3 3 2 5 5" xfId="27560"/>
    <cellStyle name="Output 3 3 2 5 5 2" xfId="43557"/>
    <cellStyle name="Output 3 3 2 5 6" xfId="12396"/>
    <cellStyle name="Output 3 3 2 6" xfId="6367"/>
    <cellStyle name="Output 3 3 2 6 2" xfId="6368"/>
    <cellStyle name="Output 3 3 2 6 2 2" xfId="32967"/>
    <cellStyle name="Output 3 3 2 6 2 2 2" xfId="48678"/>
    <cellStyle name="Output 3 3 2 6 2 3" xfId="18384"/>
    <cellStyle name="Output 3 3 2 6 3" xfId="6369"/>
    <cellStyle name="Output 3 3 2 6 3 2" xfId="29997"/>
    <cellStyle name="Output 3 3 2 6 3 2 2" xfId="45820"/>
    <cellStyle name="Output 3 3 2 6 3 3" xfId="11275"/>
    <cellStyle name="Output 3 3 2 6 4" xfId="28192"/>
    <cellStyle name="Output 3 3 2 6 4 2" xfId="44147"/>
    <cellStyle name="Output 3 3 2 6 5" xfId="15352"/>
    <cellStyle name="Output 3 3 2 7" xfId="6370"/>
    <cellStyle name="Output 3 3 2 7 2" xfId="6371"/>
    <cellStyle name="Output 3 3 2 7 2 2" xfId="33594"/>
    <cellStyle name="Output 3 3 2 7 2 2 2" xfId="49305"/>
    <cellStyle name="Output 3 3 2 7 2 3" xfId="10748"/>
    <cellStyle name="Output 3 3 2 7 3" xfId="6372"/>
    <cellStyle name="Output 3 3 2 7 3 2" xfId="31241"/>
    <cellStyle name="Output 3 3 2 7 3 2 2" xfId="47021"/>
    <cellStyle name="Output 3 3 2 7 3 3" xfId="10084"/>
    <cellStyle name="Output 3 3 2 7 4" xfId="26480"/>
    <cellStyle name="Output 3 3 2 7 4 2" xfId="42524"/>
    <cellStyle name="Output 3 3 2 7 5" xfId="10193"/>
    <cellStyle name="Output 3 3 2 8" xfId="6373"/>
    <cellStyle name="Output 3 3 2 8 2" xfId="30640"/>
    <cellStyle name="Output 3 3 2 8 2 2" xfId="46441"/>
    <cellStyle name="Output 3 3 2 8 3" xfId="10622"/>
    <cellStyle name="Output 3 3 2 9" xfId="25900"/>
    <cellStyle name="Output 3 3 2 9 2" xfId="41987"/>
    <cellStyle name="Output 3 3 3" xfId="6374"/>
    <cellStyle name="Output 3 3 3 2" xfId="6375"/>
    <cellStyle name="Output 3 3 3 2 2" xfId="6376"/>
    <cellStyle name="Output 3 3 3 2 2 2" xfId="31877"/>
    <cellStyle name="Output 3 3 3 2 2 2 2" xfId="47634"/>
    <cellStyle name="Output 3 3 3 2 2 3" xfId="11205"/>
    <cellStyle name="Output 3 3 3 2 3" xfId="6377"/>
    <cellStyle name="Output 3 3 3 2 3 2" xfId="34226"/>
    <cellStyle name="Output 3 3 3 2 3 2 2" xfId="49937"/>
    <cellStyle name="Output 3 3 3 2 3 3" xfId="9777"/>
    <cellStyle name="Output 3 3 3 2 4" xfId="6378"/>
    <cellStyle name="Output 3 3 3 2 4 2" xfId="28899"/>
    <cellStyle name="Output 3 3 3 2 4 2 2" xfId="44788"/>
    <cellStyle name="Output 3 3 3 2 4 3" xfId="17330"/>
    <cellStyle name="Output 3 3 3 2 5" xfId="27108"/>
    <cellStyle name="Output 3 3 3 2 5 2" xfId="43129"/>
    <cellStyle name="Output 3 3 3 2 6" xfId="16070"/>
    <cellStyle name="Output 3 3 3 3" xfId="6379"/>
    <cellStyle name="Output 3 3 3 3 2" xfId="6380"/>
    <cellStyle name="Output 3 3 3 3 2 2" xfId="32408"/>
    <cellStyle name="Output 3 3 3 3 2 2 2" xfId="48140"/>
    <cellStyle name="Output 3 3 3 3 2 3" xfId="12818"/>
    <cellStyle name="Output 3 3 3 3 3" xfId="6381"/>
    <cellStyle name="Output 3 3 3 3 3 2" xfId="30500"/>
    <cellStyle name="Output 3 3 3 3 3 2 2" xfId="46301"/>
    <cellStyle name="Output 3 3 3 3 3 3" xfId="13599"/>
    <cellStyle name="Output 3 3 3 3 4" xfId="6382"/>
    <cellStyle name="Output 3 3 3 3 4 2" xfId="29413"/>
    <cellStyle name="Output 3 3 3 3 4 2 2" xfId="45277"/>
    <cellStyle name="Output 3 3 3 3 4 3" xfId="15607"/>
    <cellStyle name="Output 3 3 3 3 5" xfId="27622"/>
    <cellStyle name="Output 3 3 3 3 5 2" xfId="43618"/>
    <cellStyle name="Output 3 3 3 3 6" xfId="18305"/>
    <cellStyle name="Output 3 3 3 4" xfId="6383"/>
    <cellStyle name="Output 3 3 3 4 2" xfId="6384"/>
    <cellStyle name="Output 3 3 3 4 2 2" xfId="32759"/>
    <cellStyle name="Output 3 3 3 4 2 2 2" xfId="48470"/>
    <cellStyle name="Output 3 3 3 4 2 3" xfId="11435"/>
    <cellStyle name="Output 3 3 3 4 3" xfId="6385"/>
    <cellStyle name="Output 3 3 3 4 3 2" xfId="33414"/>
    <cellStyle name="Output 3 3 3 4 3 2 2" xfId="49125"/>
    <cellStyle name="Output 3 3 3 4 3 3" xfId="12444"/>
    <cellStyle name="Output 3 3 3 4 4" xfId="6386"/>
    <cellStyle name="Output 3 3 3 4 4 2" xfId="29764"/>
    <cellStyle name="Output 3 3 3 4 4 2 2" xfId="45607"/>
    <cellStyle name="Output 3 3 3 4 4 3" xfId="12597"/>
    <cellStyle name="Output 3 3 3 4 5" xfId="27973"/>
    <cellStyle name="Output 3 3 3 4 5 2" xfId="43948"/>
    <cellStyle name="Output 3 3 3 4 6" xfId="17212"/>
    <cellStyle name="Output 3 3 3 5" xfId="6387"/>
    <cellStyle name="Output 3 3 3 5 2" xfId="6388"/>
    <cellStyle name="Output 3 3 3 5 2 2" xfId="33045"/>
    <cellStyle name="Output 3 3 3 5 2 2 2" xfId="48756"/>
    <cellStyle name="Output 3 3 3 5 2 3" xfId="16363"/>
    <cellStyle name="Output 3 3 3 5 3" xfId="6389"/>
    <cellStyle name="Output 3 3 3 5 3 2" xfId="30075"/>
    <cellStyle name="Output 3 3 3 5 3 2 2" xfId="45897"/>
    <cellStyle name="Output 3 3 3 5 3 3" xfId="15713"/>
    <cellStyle name="Output 3 3 3 5 4" xfId="28270"/>
    <cellStyle name="Output 3 3 3 5 4 2" xfId="44224"/>
    <cellStyle name="Output 3 3 3 5 5" xfId="14143"/>
    <cellStyle name="Output 3 3 3 6" xfId="6390"/>
    <cellStyle name="Output 3 3 3 6 2" xfId="6391"/>
    <cellStyle name="Output 3 3 3 6 2 2" xfId="33489"/>
    <cellStyle name="Output 3 3 3 6 2 2 2" xfId="49200"/>
    <cellStyle name="Output 3 3 3 6 2 3" xfId="17812"/>
    <cellStyle name="Output 3 3 3 6 3" xfId="6392"/>
    <cellStyle name="Output 3 3 3 6 3 2" xfId="31319"/>
    <cellStyle name="Output 3 3 3 6 3 2 2" xfId="47098"/>
    <cellStyle name="Output 3 3 3 6 3 3" xfId="13587"/>
    <cellStyle name="Output 3 3 3 6 4" xfId="26558"/>
    <cellStyle name="Output 3 3 3 6 4 2" xfId="42601"/>
    <cellStyle name="Output 3 3 3 6 5" xfId="14744"/>
    <cellStyle name="Output 3 3 3 7" xfId="6393"/>
    <cellStyle name="Output 3 3 3 7 2" xfId="30718"/>
    <cellStyle name="Output 3 3 3 7 2 2" xfId="46519"/>
    <cellStyle name="Output 3 3 3 7 3" xfId="15082"/>
    <cellStyle name="Output 3 3 3 8" xfId="25978"/>
    <cellStyle name="Output 3 3 3 8 2" xfId="42064"/>
    <cellStyle name="Output 3 3 3 9" xfId="15569"/>
    <cellStyle name="Output 3 3 4" xfId="6394"/>
    <cellStyle name="Output 3 3 4 2" xfId="6395"/>
    <cellStyle name="Output 3 3 4 2 2" xfId="6396"/>
    <cellStyle name="Output 3 3 4 2 2 2" xfId="32057"/>
    <cellStyle name="Output 3 3 4 2 2 2 2" xfId="47814"/>
    <cellStyle name="Output 3 3 4 2 2 3" xfId="13180"/>
    <cellStyle name="Output 3 3 4 2 3" xfId="6397"/>
    <cellStyle name="Output 3 3 4 2 3 2" xfId="33781"/>
    <cellStyle name="Output 3 3 4 2 3 2 2" xfId="49492"/>
    <cellStyle name="Output 3 3 4 2 3 3" xfId="17003"/>
    <cellStyle name="Output 3 3 4 2 4" xfId="6398"/>
    <cellStyle name="Output 3 3 4 2 4 2" xfId="29079"/>
    <cellStyle name="Output 3 3 4 2 4 2 2" xfId="44968"/>
    <cellStyle name="Output 3 3 4 2 4 3" xfId="17059"/>
    <cellStyle name="Output 3 3 4 2 5" xfId="27288"/>
    <cellStyle name="Output 3 3 4 2 5 2" xfId="43309"/>
    <cellStyle name="Output 3 3 4 2 6" xfId="12237"/>
    <cellStyle name="Output 3 3 4 3" xfId="6399"/>
    <cellStyle name="Output 3 3 4 3 2" xfId="6400"/>
    <cellStyle name="Output 3 3 4 3 2 2" xfId="32606"/>
    <cellStyle name="Output 3 3 4 3 2 2 2" xfId="48318"/>
    <cellStyle name="Output 3 3 4 3 2 3" xfId="13636"/>
    <cellStyle name="Output 3 3 4 3 3" xfId="6401"/>
    <cellStyle name="Output 3 3 4 3 3 2" xfId="33423"/>
    <cellStyle name="Output 3 3 4 3 3 2 2" xfId="49134"/>
    <cellStyle name="Output 3 3 4 3 3 3" xfId="15135"/>
    <cellStyle name="Output 3 3 4 3 4" xfId="6402"/>
    <cellStyle name="Output 3 3 4 3 4 2" xfId="29611"/>
    <cellStyle name="Output 3 3 4 3 4 2 2" xfId="45455"/>
    <cellStyle name="Output 3 3 4 3 4 3" xfId="17018"/>
    <cellStyle name="Output 3 3 4 3 5" xfId="27820"/>
    <cellStyle name="Output 3 3 4 3 5 2" xfId="43796"/>
    <cellStyle name="Output 3 3 4 3 6" xfId="12193"/>
    <cellStyle name="Output 3 3 4 4" xfId="6403"/>
    <cellStyle name="Output 3 3 4 4 2" xfId="6404"/>
    <cellStyle name="Output 3 3 4 4 2 2" xfId="32798"/>
    <cellStyle name="Output 3 3 4 4 2 2 2" xfId="48509"/>
    <cellStyle name="Output 3 3 4 4 2 3" xfId="17185"/>
    <cellStyle name="Output 3 3 4 4 3" xfId="6405"/>
    <cellStyle name="Output 3 3 4 4 3 2" xfId="33735"/>
    <cellStyle name="Output 3 3 4 4 3 2 2" xfId="49446"/>
    <cellStyle name="Output 3 3 4 4 3 3" xfId="11211"/>
    <cellStyle name="Output 3 3 4 4 4" xfId="6406"/>
    <cellStyle name="Output 3 3 4 4 4 2" xfId="29803"/>
    <cellStyle name="Output 3 3 4 4 4 2 2" xfId="45646"/>
    <cellStyle name="Output 3 3 4 4 4 3" xfId="11280"/>
    <cellStyle name="Output 3 3 4 4 5" xfId="28012"/>
    <cellStyle name="Output 3 3 4 4 5 2" xfId="43987"/>
    <cellStyle name="Output 3 3 4 4 6" xfId="14944"/>
    <cellStyle name="Output 3 3 4 5" xfId="6407"/>
    <cellStyle name="Output 3 3 4 5 2" xfId="6408"/>
    <cellStyle name="Output 3 3 4 5 2 2" xfId="33230"/>
    <cellStyle name="Output 3 3 4 5 2 2 2" xfId="48941"/>
    <cellStyle name="Output 3 3 4 5 2 3" xfId="14097"/>
    <cellStyle name="Output 3 3 4 5 3" xfId="6409"/>
    <cellStyle name="Output 3 3 4 5 3 2" xfId="30275"/>
    <cellStyle name="Output 3 3 4 5 3 2 2" xfId="46077"/>
    <cellStyle name="Output 3 3 4 5 3 3" xfId="12826"/>
    <cellStyle name="Output 3 3 4 5 4" xfId="28468"/>
    <cellStyle name="Output 3 3 4 5 4 2" xfId="44402"/>
    <cellStyle name="Output 3 3 4 5 5" xfId="14903"/>
    <cellStyle name="Output 3 3 4 6" xfId="6410"/>
    <cellStyle name="Output 3 3 4 6 2" xfId="6411"/>
    <cellStyle name="Output 3 3 4 6 2 2" xfId="34182"/>
    <cellStyle name="Output 3 3 4 6 2 2 2" xfId="49893"/>
    <cellStyle name="Output 3 3 4 6 2 3" xfId="9734"/>
    <cellStyle name="Output 3 3 4 6 3" xfId="6412"/>
    <cellStyle name="Output 3 3 4 6 3 2" xfId="31517"/>
    <cellStyle name="Output 3 3 4 6 3 2 2" xfId="47276"/>
    <cellStyle name="Output 3 3 4 6 3 3" xfId="13952"/>
    <cellStyle name="Output 3 3 4 6 4" xfId="26756"/>
    <cellStyle name="Output 3 3 4 6 4 2" xfId="42779"/>
    <cellStyle name="Output 3 3 4 6 5" xfId="10649"/>
    <cellStyle name="Output 3 3 4 7" xfId="6413"/>
    <cellStyle name="Output 3 3 4 7 2" xfId="30908"/>
    <cellStyle name="Output 3 3 4 7 2 2" xfId="46709"/>
    <cellStyle name="Output 3 3 4 7 3" xfId="16929"/>
    <cellStyle name="Output 3 3 4 8" xfId="26176"/>
    <cellStyle name="Output 3 3 4 8 2" xfId="42242"/>
    <cellStyle name="Output 3 3 4 9" xfId="11890"/>
    <cellStyle name="Output 3 3 5" xfId="6414"/>
    <cellStyle name="Output 3 3 5 2" xfId="6415"/>
    <cellStyle name="Output 3 3 5 2 2" xfId="31710"/>
    <cellStyle name="Output 3 3 5 2 2 2" xfId="47467"/>
    <cellStyle name="Output 3 3 5 2 3" xfId="13620"/>
    <cellStyle name="Output 3 3 5 3" xfId="6416"/>
    <cellStyle name="Output 3 3 5 3 2" xfId="33204"/>
    <cellStyle name="Output 3 3 5 3 2 2" xfId="48915"/>
    <cellStyle name="Output 3 3 5 3 3" xfId="13944"/>
    <cellStyle name="Output 3 3 5 4" xfId="6417"/>
    <cellStyle name="Output 3 3 5 4 2" xfId="28732"/>
    <cellStyle name="Output 3 3 5 4 2 2" xfId="44621"/>
    <cellStyle name="Output 3 3 5 4 3" xfId="17384"/>
    <cellStyle name="Output 3 3 5 5" xfId="26941"/>
    <cellStyle name="Output 3 3 5 5 2" xfId="42962"/>
    <cellStyle name="Output 3 3 5 6" xfId="16677"/>
    <cellStyle name="Output 3 3 6" xfId="6418"/>
    <cellStyle name="Output 3 3 6 2" xfId="6419"/>
    <cellStyle name="Output 3 3 6 2 2" xfId="32297"/>
    <cellStyle name="Output 3 3 6 2 2 2" xfId="48030"/>
    <cellStyle name="Output 3 3 6 2 3" xfId="18865"/>
    <cellStyle name="Output 3 3 6 3" xfId="6420"/>
    <cellStyle name="Output 3 3 6 3 2" xfId="34103"/>
    <cellStyle name="Output 3 3 6 3 2 2" xfId="49814"/>
    <cellStyle name="Output 3 3 6 3 3" xfId="9840"/>
    <cellStyle name="Output 3 3 6 4" xfId="6421"/>
    <cellStyle name="Output 3 3 6 4 2" xfId="29302"/>
    <cellStyle name="Output 3 3 6 4 2 2" xfId="45167"/>
    <cellStyle name="Output 3 3 6 4 3" xfId="12492"/>
    <cellStyle name="Output 3 3 6 5" xfId="27511"/>
    <cellStyle name="Output 3 3 6 5 2" xfId="43508"/>
    <cellStyle name="Output 3 3 6 6" xfId="18317"/>
    <cellStyle name="Output 3 3 7" xfId="6422"/>
    <cellStyle name="Output 3 3 7 2" xfId="6423"/>
    <cellStyle name="Output 3 3 7 2 2" xfId="32878"/>
    <cellStyle name="Output 3 3 7 2 2 2" xfId="48589"/>
    <cellStyle name="Output 3 3 7 2 3" xfId="15235"/>
    <cellStyle name="Output 3 3 7 3" xfId="6424"/>
    <cellStyle name="Output 3 3 7 3 2" xfId="29907"/>
    <cellStyle name="Output 3 3 7 3 2 2" xfId="45730"/>
    <cellStyle name="Output 3 3 7 3 3" xfId="16457"/>
    <cellStyle name="Output 3 3 7 4" xfId="28103"/>
    <cellStyle name="Output 3 3 7 4 2" xfId="44058"/>
    <cellStyle name="Output 3 3 7 5" xfId="17448"/>
    <cellStyle name="Output 3 3 8" xfId="6425"/>
    <cellStyle name="Output 3 3 8 2" xfId="6426"/>
    <cellStyle name="Output 3 3 8 2 2" xfId="34747"/>
    <cellStyle name="Output 3 3 8 2 2 2" xfId="50458"/>
    <cellStyle name="Output 3 3 8 2 3" xfId="35276"/>
    <cellStyle name="Output 3 3 8 3" xfId="6427"/>
    <cellStyle name="Output 3 3 8 3 2" xfId="31154"/>
    <cellStyle name="Output 3 3 8 3 2 2" xfId="46934"/>
    <cellStyle name="Output 3 3 8 3 3" xfId="9993"/>
    <cellStyle name="Output 3 3 8 4" xfId="26393"/>
    <cellStyle name="Output 3 3 8 4 2" xfId="42437"/>
    <cellStyle name="Output 3 3 8 5" xfId="15764"/>
    <cellStyle name="Output 3 3 9" xfId="6428"/>
    <cellStyle name="Output 3 3 9 2" xfId="30536"/>
    <cellStyle name="Output 3 3 9 2 2" xfId="46337"/>
    <cellStyle name="Output 3 3 9 3" xfId="10103"/>
    <cellStyle name="Output 3 4" xfId="6429"/>
    <cellStyle name="Output 3 4 10" xfId="10090"/>
    <cellStyle name="Output 3 4 2" xfId="6430"/>
    <cellStyle name="Output 3 4 2 2" xfId="6431"/>
    <cellStyle name="Output 3 4 2 2 2" xfId="6432"/>
    <cellStyle name="Output 3 4 2 2 2 2" xfId="31938"/>
    <cellStyle name="Output 3 4 2 2 2 2 2" xfId="47695"/>
    <cellStyle name="Output 3 4 2 2 2 3" xfId="15267"/>
    <cellStyle name="Output 3 4 2 2 3" xfId="6433"/>
    <cellStyle name="Output 3 4 2 2 3 2" xfId="33670"/>
    <cellStyle name="Output 3 4 2 2 3 2 2" xfId="49381"/>
    <cellStyle name="Output 3 4 2 2 3 3" xfId="14063"/>
    <cellStyle name="Output 3 4 2 2 4" xfId="6434"/>
    <cellStyle name="Output 3 4 2 2 4 2" xfId="28960"/>
    <cellStyle name="Output 3 4 2 2 4 2 2" xfId="44849"/>
    <cellStyle name="Output 3 4 2 2 4 3" xfId="15083"/>
    <cellStyle name="Output 3 4 2 2 5" xfId="27169"/>
    <cellStyle name="Output 3 4 2 2 5 2" xfId="43190"/>
    <cellStyle name="Output 3 4 2 2 6" xfId="14061"/>
    <cellStyle name="Output 3 4 2 3" xfId="6435"/>
    <cellStyle name="Output 3 4 2 3 2" xfId="6436"/>
    <cellStyle name="Output 3 4 2 3 2 2" xfId="32469"/>
    <cellStyle name="Output 3 4 2 3 2 2 2" xfId="48201"/>
    <cellStyle name="Output 3 4 2 3 2 3" xfId="16724"/>
    <cellStyle name="Output 3 4 2 3 3" xfId="6437"/>
    <cellStyle name="Output 3 4 2 3 3 2" xfId="33481"/>
    <cellStyle name="Output 3 4 2 3 3 2 2" xfId="49192"/>
    <cellStyle name="Output 3 4 2 3 3 3" xfId="14269"/>
    <cellStyle name="Output 3 4 2 3 4" xfId="6438"/>
    <cellStyle name="Output 3 4 2 3 4 2" xfId="29474"/>
    <cellStyle name="Output 3 4 2 3 4 2 2" xfId="45338"/>
    <cellStyle name="Output 3 4 2 3 4 3" xfId="13211"/>
    <cellStyle name="Output 3 4 2 3 5" xfId="27683"/>
    <cellStyle name="Output 3 4 2 3 5 2" xfId="43679"/>
    <cellStyle name="Output 3 4 2 3 6" xfId="11096"/>
    <cellStyle name="Output 3 4 2 4" xfId="6439"/>
    <cellStyle name="Output 3 4 2 4 2" xfId="6440"/>
    <cellStyle name="Output 3 4 2 4 2 2" xfId="32771"/>
    <cellStyle name="Output 3 4 2 4 2 2 2" xfId="48482"/>
    <cellStyle name="Output 3 4 2 4 2 3" xfId="14459"/>
    <cellStyle name="Output 3 4 2 4 3" xfId="6441"/>
    <cellStyle name="Output 3 4 2 4 3 2" xfId="33737"/>
    <cellStyle name="Output 3 4 2 4 3 2 2" xfId="49448"/>
    <cellStyle name="Output 3 4 2 4 3 3" xfId="15369"/>
    <cellStyle name="Output 3 4 2 4 4" xfId="6442"/>
    <cellStyle name="Output 3 4 2 4 4 2" xfId="29776"/>
    <cellStyle name="Output 3 4 2 4 4 2 2" xfId="45619"/>
    <cellStyle name="Output 3 4 2 4 4 3" xfId="10780"/>
    <cellStyle name="Output 3 4 2 4 5" xfId="27985"/>
    <cellStyle name="Output 3 4 2 4 5 2" xfId="43960"/>
    <cellStyle name="Output 3 4 2 4 6" xfId="17314"/>
    <cellStyle name="Output 3 4 2 5" xfId="6443"/>
    <cellStyle name="Output 3 4 2 5 2" xfId="6444"/>
    <cellStyle name="Output 3 4 2 5 2 2" xfId="33106"/>
    <cellStyle name="Output 3 4 2 5 2 2 2" xfId="48817"/>
    <cellStyle name="Output 3 4 2 5 2 3" xfId="13089"/>
    <cellStyle name="Output 3 4 2 5 3" xfId="6445"/>
    <cellStyle name="Output 3 4 2 5 3 2" xfId="30136"/>
    <cellStyle name="Output 3 4 2 5 3 2 2" xfId="45958"/>
    <cellStyle name="Output 3 4 2 5 3 3" xfId="11997"/>
    <cellStyle name="Output 3 4 2 5 4" xfId="28331"/>
    <cellStyle name="Output 3 4 2 5 4 2" xfId="44285"/>
    <cellStyle name="Output 3 4 2 5 5" xfId="16492"/>
    <cellStyle name="Output 3 4 2 6" xfId="6446"/>
    <cellStyle name="Output 3 4 2 6 2" xfId="6447"/>
    <cellStyle name="Output 3 4 2 6 2 2" xfId="30596"/>
    <cellStyle name="Output 3 4 2 6 2 2 2" xfId="46397"/>
    <cellStyle name="Output 3 4 2 6 2 3" xfId="10760"/>
    <cellStyle name="Output 3 4 2 6 3" xfId="6448"/>
    <cellStyle name="Output 3 4 2 6 3 2" xfId="31380"/>
    <cellStyle name="Output 3 4 2 6 3 2 2" xfId="47159"/>
    <cellStyle name="Output 3 4 2 6 3 3" xfId="10112"/>
    <cellStyle name="Output 3 4 2 6 4" xfId="26619"/>
    <cellStyle name="Output 3 4 2 6 4 2" xfId="42662"/>
    <cellStyle name="Output 3 4 2 6 5" xfId="15698"/>
    <cellStyle name="Output 3 4 2 7" xfId="6449"/>
    <cellStyle name="Output 3 4 2 7 2" xfId="30779"/>
    <cellStyle name="Output 3 4 2 7 2 2" xfId="46580"/>
    <cellStyle name="Output 3 4 2 7 3" xfId="17084"/>
    <cellStyle name="Output 3 4 2 8" xfId="26039"/>
    <cellStyle name="Output 3 4 2 8 2" xfId="42125"/>
    <cellStyle name="Output 3 4 2 9" xfId="17261"/>
    <cellStyle name="Output 3 4 3" xfId="6450"/>
    <cellStyle name="Output 3 4 3 2" xfId="6451"/>
    <cellStyle name="Output 3 4 3 2 2" xfId="6452"/>
    <cellStyle name="Output 3 4 3 2 2 2" xfId="32123"/>
    <cellStyle name="Output 3 4 3 2 2 2 2" xfId="47878"/>
    <cellStyle name="Output 3 4 3 2 2 3" xfId="16304"/>
    <cellStyle name="Output 3 4 3 2 3" xfId="6453"/>
    <cellStyle name="Output 3 4 3 2 3 2" xfId="34431"/>
    <cellStyle name="Output 3 4 3 2 3 2 2" xfId="50142"/>
    <cellStyle name="Output 3 4 3 2 3 3" xfId="34960"/>
    <cellStyle name="Output 3 4 3 2 4" xfId="6454"/>
    <cellStyle name="Output 3 4 3 2 4 2" xfId="29144"/>
    <cellStyle name="Output 3 4 3 2 4 2 2" xfId="45031"/>
    <cellStyle name="Output 3 4 3 2 4 3" xfId="12238"/>
    <cellStyle name="Output 3 4 3 2 5" xfId="27353"/>
    <cellStyle name="Output 3 4 3 2 5 2" xfId="43372"/>
    <cellStyle name="Output 3 4 3 2 6" xfId="12436"/>
    <cellStyle name="Output 3 4 3 3" xfId="6455"/>
    <cellStyle name="Output 3 4 3 3 2" xfId="6456"/>
    <cellStyle name="Output 3 4 3 3 2 2" xfId="32667"/>
    <cellStyle name="Output 3 4 3 3 2 2 2" xfId="48379"/>
    <cellStyle name="Output 3 4 3 3 2 3" xfId="16217"/>
    <cellStyle name="Output 3 4 3 3 3" xfId="6457"/>
    <cellStyle name="Output 3 4 3 3 3 2" xfId="33989"/>
    <cellStyle name="Output 3 4 3 3 3 2 2" xfId="49700"/>
    <cellStyle name="Output 3 4 3 3 3 3" xfId="13787"/>
    <cellStyle name="Output 3 4 3 3 4" xfId="6458"/>
    <cellStyle name="Output 3 4 3 3 4 2" xfId="29672"/>
    <cellStyle name="Output 3 4 3 3 4 2 2" xfId="45516"/>
    <cellStyle name="Output 3 4 3 3 4 3" xfId="10833"/>
    <cellStyle name="Output 3 4 3 3 5" xfId="27881"/>
    <cellStyle name="Output 3 4 3 3 5 2" xfId="43857"/>
    <cellStyle name="Output 3 4 3 3 6" xfId="13012"/>
    <cellStyle name="Output 3 4 3 4" xfId="6459"/>
    <cellStyle name="Output 3 4 3 4 2" xfId="6460"/>
    <cellStyle name="Output 3 4 3 4 2 2" xfId="32810"/>
    <cellStyle name="Output 3 4 3 4 2 2 2" xfId="48521"/>
    <cellStyle name="Output 3 4 3 4 2 3" xfId="13997"/>
    <cellStyle name="Output 3 4 3 4 3" xfId="6461"/>
    <cellStyle name="Output 3 4 3 4 3 2" xfId="33529"/>
    <cellStyle name="Output 3 4 3 4 3 2 2" xfId="49240"/>
    <cellStyle name="Output 3 4 3 4 3 3" xfId="12098"/>
    <cellStyle name="Output 3 4 3 4 4" xfId="6462"/>
    <cellStyle name="Output 3 4 3 4 4 2" xfId="29815"/>
    <cellStyle name="Output 3 4 3 4 4 2 2" xfId="45658"/>
    <cellStyle name="Output 3 4 3 4 4 3" xfId="13241"/>
    <cellStyle name="Output 3 4 3 4 5" xfId="28024"/>
    <cellStyle name="Output 3 4 3 4 5 2" xfId="43999"/>
    <cellStyle name="Output 3 4 3 4 6" xfId="17389"/>
    <cellStyle name="Output 3 4 3 5" xfId="6463"/>
    <cellStyle name="Output 3 4 3 5 2" xfId="6464"/>
    <cellStyle name="Output 3 4 3 5 2 2" xfId="33293"/>
    <cellStyle name="Output 3 4 3 5 2 2 2" xfId="49004"/>
    <cellStyle name="Output 3 4 3 5 2 3" xfId="12272"/>
    <cellStyle name="Output 3 4 3 5 3" xfId="6465"/>
    <cellStyle name="Output 3 4 3 5 3 2" xfId="30341"/>
    <cellStyle name="Output 3 4 3 5 3 2 2" xfId="46143"/>
    <cellStyle name="Output 3 4 3 5 3 3" xfId="14060"/>
    <cellStyle name="Output 3 4 3 5 4" xfId="28531"/>
    <cellStyle name="Output 3 4 3 5 4 2" xfId="44465"/>
    <cellStyle name="Output 3 4 3 5 5" xfId="13843"/>
    <cellStyle name="Output 3 4 3 6" xfId="6466"/>
    <cellStyle name="Output 3 4 3 6 2" xfId="6467"/>
    <cellStyle name="Output 3 4 3 6 2 2" xfId="34339"/>
    <cellStyle name="Output 3 4 3 6 2 2 2" xfId="50050"/>
    <cellStyle name="Output 3 4 3 6 2 3" xfId="34868"/>
    <cellStyle name="Output 3 4 3 6 3" xfId="6468"/>
    <cellStyle name="Output 3 4 3 6 3 2" xfId="31578"/>
    <cellStyle name="Output 3 4 3 6 3 2 2" xfId="47337"/>
    <cellStyle name="Output 3 4 3 6 3 3" xfId="13271"/>
    <cellStyle name="Output 3 4 3 6 4" xfId="26817"/>
    <cellStyle name="Output 3 4 3 6 4 2" xfId="42840"/>
    <cellStyle name="Output 3 4 3 6 5" xfId="16620"/>
    <cellStyle name="Output 3 4 3 7" xfId="6469"/>
    <cellStyle name="Output 3 4 3 7 2" xfId="30982"/>
    <cellStyle name="Output 3 4 3 7 2 2" xfId="46783"/>
    <cellStyle name="Output 3 4 3 7 3" xfId="17553"/>
    <cellStyle name="Output 3 4 3 8" xfId="26237"/>
    <cellStyle name="Output 3 4 3 8 2" xfId="42303"/>
    <cellStyle name="Output 3 4 3 9" xfId="17183"/>
    <cellStyle name="Output 3 4 4" xfId="6470"/>
    <cellStyle name="Output 3 4 4 2" xfId="6471"/>
    <cellStyle name="Output 3 4 4 2 2" xfId="31774"/>
    <cellStyle name="Output 3 4 4 2 2 2" xfId="47531"/>
    <cellStyle name="Output 3 4 4 2 3" xfId="17758"/>
    <cellStyle name="Output 3 4 4 3" xfId="6472"/>
    <cellStyle name="Output 3 4 4 3 2" xfId="34374"/>
    <cellStyle name="Output 3 4 4 3 2 2" xfId="50085"/>
    <cellStyle name="Output 3 4 4 3 3" xfId="34903"/>
    <cellStyle name="Output 3 4 4 4" xfId="6473"/>
    <cellStyle name="Output 3 4 4 4 2" xfId="28796"/>
    <cellStyle name="Output 3 4 4 4 2 2" xfId="44685"/>
    <cellStyle name="Output 3 4 4 4 3" xfId="14006"/>
    <cellStyle name="Output 3 4 4 5" xfId="27005"/>
    <cellStyle name="Output 3 4 4 5 2" xfId="43026"/>
    <cellStyle name="Output 3 4 4 6" xfId="12163"/>
    <cellStyle name="Output 3 4 5" xfId="6474"/>
    <cellStyle name="Output 3 4 5 2" xfId="6475"/>
    <cellStyle name="Output 3 4 5 2 2" xfId="32334"/>
    <cellStyle name="Output 3 4 5 2 2 2" xfId="48067"/>
    <cellStyle name="Output 3 4 5 2 3" xfId="10570"/>
    <cellStyle name="Output 3 4 5 3" xfId="6476"/>
    <cellStyle name="Output 3 4 5 3 2" xfId="34138"/>
    <cellStyle name="Output 3 4 5 3 2 2" xfId="49849"/>
    <cellStyle name="Output 3 4 5 3 3" xfId="9837"/>
    <cellStyle name="Output 3 4 5 4" xfId="6477"/>
    <cellStyle name="Output 3 4 5 4 2" xfId="29339"/>
    <cellStyle name="Output 3 4 5 4 2 2" xfId="45204"/>
    <cellStyle name="Output 3 4 5 4 3" xfId="14775"/>
    <cellStyle name="Output 3 4 5 5" xfId="27548"/>
    <cellStyle name="Output 3 4 5 5 2" xfId="43545"/>
    <cellStyle name="Output 3 4 5 6" xfId="11880"/>
    <cellStyle name="Output 3 4 6" xfId="6478"/>
    <cellStyle name="Output 3 4 6 2" xfId="6479"/>
    <cellStyle name="Output 3 4 6 2 2" xfId="32941"/>
    <cellStyle name="Output 3 4 6 2 2 2" xfId="48652"/>
    <cellStyle name="Output 3 4 6 2 3" xfId="10660"/>
    <cellStyle name="Output 3 4 6 3" xfId="6480"/>
    <cellStyle name="Output 3 4 6 3 2" xfId="29971"/>
    <cellStyle name="Output 3 4 6 3 2 2" xfId="45794"/>
    <cellStyle name="Output 3 4 6 3 3" xfId="14065"/>
    <cellStyle name="Output 3 4 6 4" xfId="28166"/>
    <cellStyle name="Output 3 4 6 4 2" xfId="44121"/>
    <cellStyle name="Output 3 4 6 5" xfId="14525"/>
    <cellStyle name="Output 3 4 7" xfId="6481"/>
    <cellStyle name="Output 3 4 7 2" xfId="6482"/>
    <cellStyle name="Output 3 4 7 2 2" xfId="34519"/>
    <cellStyle name="Output 3 4 7 2 2 2" xfId="50230"/>
    <cellStyle name="Output 3 4 7 2 3" xfId="35048"/>
    <cellStyle name="Output 3 4 7 3" xfId="6483"/>
    <cellStyle name="Output 3 4 7 3 2" xfId="31215"/>
    <cellStyle name="Output 3 4 7 3 2 2" xfId="46995"/>
    <cellStyle name="Output 3 4 7 3 3" xfId="12730"/>
    <cellStyle name="Output 3 4 7 4" xfId="26454"/>
    <cellStyle name="Output 3 4 7 4 2" xfId="42498"/>
    <cellStyle name="Output 3 4 7 5" xfId="17785"/>
    <cellStyle name="Output 3 4 8" xfId="6484"/>
    <cellStyle name="Output 3 4 8 2" xfId="30613"/>
    <cellStyle name="Output 3 4 8 2 2" xfId="46414"/>
    <cellStyle name="Output 3 4 8 3" xfId="16047"/>
    <cellStyle name="Output 3 4 9" xfId="25874"/>
    <cellStyle name="Output 3 4 9 2" xfId="41961"/>
    <cellStyle name="Output 3 5" xfId="6485"/>
    <cellStyle name="Output 3 5 2" xfId="6486"/>
    <cellStyle name="Output 3 5 2 2" xfId="6487"/>
    <cellStyle name="Output 3 5 2 2 2" xfId="31856"/>
    <cellStyle name="Output 3 5 2 2 2 2" xfId="47613"/>
    <cellStyle name="Output 3 5 2 2 3" xfId="13585"/>
    <cellStyle name="Output 3 5 2 3" xfId="6488"/>
    <cellStyle name="Output 3 5 2 3 2" xfId="34225"/>
    <cellStyle name="Output 3 5 2 3 2 2" xfId="49936"/>
    <cellStyle name="Output 3 5 2 3 3" xfId="18845"/>
    <cellStyle name="Output 3 5 2 4" xfId="6489"/>
    <cellStyle name="Output 3 5 2 4 2" xfId="28878"/>
    <cellStyle name="Output 3 5 2 4 2 2" xfId="44767"/>
    <cellStyle name="Output 3 5 2 4 3" xfId="13202"/>
    <cellStyle name="Output 3 5 2 5" xfId="27087"/>
    <cellStyle name="Output 3 5 2 5 2" xfId="43108"/>
    <cellStyle name="Output 3 5 2 6" xfId="13324"/>
    <cellStyle name="Output 3 5 3" xfId="6490"/>
    <cellStyle name="Output 3 5 3 2" xfId="6491"/>
    <cellStyle name="Output 3 5 3 2 2" xfId="32387"/>
    <cellStyle name="Output 3 5 3 2 2 2" xfId="48119"/>
    <cellStyle name="Output 3 5 3 2 3" xfId="14266"/>
    <cellStyle name="Output 3 5 3 3" xfId="6492"/>
    <cellStyle name="Output 3 5 3 3 2" xfId="34718"/>
    <cellStyle name="Output 3 5 3 3 2 2" xfId="50429"/>
    <cellStyle name="Output 3 5 3 3 3" xfId="35247"/>
    <cellStyle name="Output 3 5 3 4" xfId="6493"/>
    <cellStyle name="Output 3 5 3 4 2" xfId="29392"/>
    <cellStyle name="Output 3 5 3 4 2 2" xfId="45256"/>
    <cellStyle name="Output 3 5 3 4 3" xfId="13466"/>
    <cellStyle name="Output 3 5 3 5" xfId="27601"/>
    <cellStyle name="Output 3 5 3 5 2" xfId="43597"/>
    <cellStyle name="Output 3 5 3 6" xfId="17187"/>
    <cellStyle name="Output 3 5 4" xfId="6494"/>
    <cellStyle name="Output 3 5 4 2" xfId="6495"/>
    <cellStyle name="Output 3 5 4 2 2" xfId="32753"/>
    <cellStyle name="Output 3 5 4 2 2 2" xfId="48464"/>
    <cellStyle name="Output 3 5 4 2 3" xfId="17863"/>
    <cellStyle name="Output 3 5 4 3" xfId="6496"/>
    <cellStyle name="Output 3 5 4 3 2" xfId="34191"/>
    <cellStyle name="Output 3 5 4 3 2 2" xfId="49902"/>
    <cellStyle name="Output 3 5 4 3 3" xfId="9733"/>
    <cellStyle name="Output 3 5 4 4" xfId="6497"/>
    <cellStyle name="Output 3 5 4 4 2" xfId="29758"/>
    <cellStyle name="Output 3 5 4 4 2 2" xfId="45601"/>
    <cellStyle name="Output 3 5 4 4 3" xfId="15351"/>
    <cellStyle name="Output 3 5 4 5" xfId="27967"/>
    <cellStyle name="Output 3 5 4 5 2" xfId="43942"/>
    <cellStyle name="Output 3 5 4 6" xfId="12216"/>
    <cellStyle name="Output 3 5 5" xfId="6498"/>
    <cellStyle name="Output 3 5 5 2" xfId="6499"/>
    <cellStyle name="Output 3 5 5 2 2" xfId="33024"/>
    <cellStyle name="Output 3 5 5 2 2 2" xfId="48735"/>
    <cellStyle name="Output 3 5 5 2 3" xfId="10071"/>
    <cellStyle name="Output 3 5 5 3" xfId="6500"/>
    <cellStyle name="Output 3 5 5 3 2" xfId="30054"/>
    <cellStyle name="Output 3 5 5 3 2 2" xfId="45876"/>
    <cellStyle name="Output 3 5 5 3 3" xfId="13668"/>
    <cellStyle name="Output 3 5 5 4" xfId="28249"/>
    <cellStyle name="Output 3 5 5 4 2" xfId="44203"/>
    <cellStyle name="Output 3 5 5 5" xfId="11087"/>
    <cellStyle name="Output 3 5 6" xfId="6501"/>
    <cellStyle name="Output 3 5 6 2" xfId="6502"/>
    <cellStyle name="Output 3 5 6 2 2" xfId="34522"/>
    <cellStyle name="Output 3 5 6 2 2 2" xfId="50233"/>
    <cellStyle name="Output 3 5 6 2 3" xfId="35051"/>
    <cellStyle name="Output 3 5 6 3" xfId="6503"/>
    <cellStyle name="Output 3 5 6 3 2" xfId="31298"/>
    <cellStyle name="Output 3 5 6 3 2 2" xfId="47077"/>
    <cellStyle name="Output 3 5 6 3 3" xfId="17958"/>
    <cellStyle name="Output 3 5 6 4" xfId="26537"/>
    <cellStyle name="Output 3 5 6 4 2" xfId="42580"/>
    <cellStyle name="Output 3 5 6 5" xfId="11812"/>
    <cellStyle name="Output 3 5 7" xfId="6504"/>
    <cellStyle name="Output 3 5 7 2" xfId="30697"/>
    <cellStyle name="Output 3 5 7 2 2" xfId="46498"/>
    <cellStyle name="Output 3 5 7 3" xfId="15916"/>
    <cellStyle name="Output 3 5 8" xfId="25957"/>
    <cellStyle name="Output 3 5 8 2" xfId="42043"/>
    <cellStyle name="Output 3 5 9" xfId="16271"/>
    <cellStyle name="Output 3 6" xfId="6505"/>
    <cellStyle name="Output 3 6 2" xfId="6506"/>
    <cellStyle name="Output 3 6 2 2" xfId="6507"/>
    <cellStyle name="Output 3 6 2 2 2" xfId="32032"/>
    <cellStyle name="Output 3 6 2 2 2 2" xfId="47789"/>
    <cellStyle name="Output 3 6 2 2 3" xfId="14414"/>
    <cellStyle name="Output 3 6 2 3" xfId="6508"/>
    <cellStyle name="Output 3 6 2 3 2" xfId="33403"/>
    <cellStyle name="Output 3 6 2 3 2 2" xfId="49114"/>
    <cellStyle name="Output 3 6 2 3 3" xfId="13176"/>
    <cellStyle name="Output 3 6 2 4" xfId="6509"/>
    <cellStyle name="Output 3 6 2 4 2" xfId="29054"/>
    <cellStyle name="Output 3 6 2 4 2 2" xfId="44943"/>
    <cellStyle name="Output 3 6 2 4 3" xfId="16846"/>
    <cellStyle name="Output 3 6 2 5" xfId="27263"/>
    <cellStyle name="Output 3 6 2 5 2" xfId="43284"/>
    <cellStyle name="Output 3 6 2 6" xfId="15747"/>
    <cellStyle name="Output 3 6 3" xfId="6510"/>
    <cellStyle name="Output 3 6 3 2" xfId="6511"/>
    <cellStyle name="Output 3 6 3 2 2" xfId="32572"/>
    <cellStyle name="Output 3 6 3 2 2 2" xfId="48294"/>
    <cellStyle name="Output 3 6 3 2 3" xfId="10473"/>
    <cellStyle name="Output 3 6 3 3" xfId="6512"/>
    <cellStyle name="Output 3 6 3 3 2" xfId="34251"/>
    <cellStyle name="Output 3 6 3 3 2 2" xfId="49962"/>
    <cellStyle name="Output 3 6 3 3 3" xfId="9726"/>
    <cellStyle name="Output 3 6 3 4" xfId="6513"/>
    <cellStyle name="Output 3 6 3 4 2" xfId="29577"/>
    <cellStyle name="Output 3 6 3 4 2 2" xfId="45431"/>
    <cellStyle name="Output 3 6 3 4 3" xfId="10810"/>
    <cellStyle name="Output 3 6 3 5" xfId="27786"/>
    <cellStyle name="Output 3 6 3 5 2" xfId="43772"/>
    <cellStyle name="Output 3 6 3 6" xfId="12964"/>
    <cellStyle name="Output 3 6 4" xfId="6514"/>
    <cellStyle name="Output 3 6 4 2" xfId="6515"/>
    <cellStyle name="Output 3 6 4 2 2" xfId="32791"/>
    <cellStyle name="Output 3 6 4 2 2 2" xfId="48502"/>
    <cellStyle name="Output 3 6 4 2 3" xfId="15203"/>
    <cellStyle name="Output 3 6 4 3" xfId="6516"/>
    <cellStyle name="Output 3 6 4 3 2" xfId="34571"/>
    <cellStyle name="Output 3 6 4 3 2 2" xfId="50282"/>
    <cellStyle name="Output 3 6 4 3 3" xfId="35100"/>
    <cellStyle name="Output 3 6 4 4" xfId="6517"/>
    <cellStyle name="Output 3 6 4 4 2" xfId="29796"/>
    <cellStyle name="Output 3 6 4 4 2 2" xfId="45639"/>
    <cellStyle name="Output 3 6 4 4 3" xfId="12357"/>
    <cellStyle name="Output 3 6 4 5" xfId="28005"/>
    <cellStyle name="Output 3 6 4 5 2" xfId="43980"/>
    <cellStyle name="Output 3 6 4 6" xfId="18142"/>
    <cellStyle name="Output 3 6 5" xfId="6518"/>
    <cellStyle name="Output 3 6 5 2" xfId="6519"/>
    <cellStyle name="Output 3 6 5 2 2" xfId="33202"/>
    <cellStyle name="Output 3 6 5 2 2 2" xfId="48913"/>
    <cellStyle name="Output 3 6 5 2 3" xfId="17353"/>
    <cellStyle name="Output 3 6 5 3" xfId="6520"/>
    <cellStyle name="Output 3 6 5 3 2" xfId="30239"/>
    <cellStyle name="Output 3 6 5 3 2 2" xfId="46051"/>
    <cellStyle name="Output 3 6 5 3 3" xfId="16325"/>
    <cellStyle name="Output 3 6 5 4" xfId="28434"/>
    <cellStyle name="Output 3 6 5 4 2" xfId="44378"/>
    <cellStyle name="Output 3 6 5 5" xfId="15200"/>
    <cellStyle name="Output 3 6 6" xfId="6521"/>
    <cellStyle name="Output 3 6 6 2" xfId="6522"/>
    <cellStyle name="Output 3 6 6 2 2" xfId="33627"/>
    <cellStyle name="Output 3 6 6 2 2 2" xfId="49338"/>
    <cellStyle name="Output 3 6 6 2 3" xfId="16272"/>
    <cellStyle name="Output 3 6 6 3" xfId="6523"/>
    <cellStyle name="Output 3 6 6 3 2" xfId="31483"/>
    <cellStyle name="Output 3 6 6 3 2 2" xfId="47252"/>
    <cellStyle name="Output 3 6 6 3 3" xfId="14348"/>
    <cellStyle name="Output 3 6 6 4" xfId="26722"/>
    <cellStyle name="Output 3 6 6 4 2" xfId="42755"/>
    <cellStyle name="Output 3 6 6 5" xfId="13990"/>
    <cellStyle name="Output 3 6 7" xfId="6524"/>
    <cellStyle name="Output 3 6 7 2" xfId="30876"/>
    <cellStyle name="Output 3 6 7 2 2" xfId="46677"/>
    <cellStyle name="Output 3 6 7 3" xfId="15260"/>
    <cellStyle name="Output 3 6 8" xfId="26142"/>
    <cellStyle name="Output 3 6 8 2" xfId="42218"/>
    <cellStyle name="Output 3 6 9" xfId="13111"/>
    <cellStyle name="Output 3 7" xfId="6525"/>
    <cellStyle name="Output 3 7 2" xfId="6526"/>
    <cellStyle name="Output 3 7 2 2" xfId="31123"/>
    <cellStyle name="Output 3 7 2 2 2" xfId="46913"/>
    <cellStyle name="Output 3 7 2 3" xfId="17287"/>
    <cellStyle name="Output 3 7 3" xfId="6527"/>
    <cellStyle name="Output 3 7 3 2" xfId="34512"/>
    <cellStyle name="Output 3 7 3 2 2" xfId="50223"/>
    <cellStyle name="Output 3 7 3 3" xfId="35041"/>
    <cellStyle name="Output 3 7 4" xfId="6528"/>
    <cellStyle name="Output 3 7 4 2" xfId="18616"/>
    <cellStyle name="Output 3 7 4 2 2" xfId="28652"/>
    <cellStyle name="Output 3 7 4 2 2 2" xfId="44574"/>
    <cellStyle name="Output 3 7 4 2 3" xfId="35370"/>
    <cellStyle name="Output 3 7 4 3" xfId="13622"/>
    <cellStyle name="Output 3 7 5" xfId="26362"/>
    <cellStyle name="Output 3 7 5 2" xfId="42416"/>
    <cellStyle name="Output 3 7 6" xfId="17779"/>
    <cellStyle name="Output 3 8" xfId="6529"/>
    <cellStyle name="Output 3 8 2" xfId="6530"/>
    <cellStyle name="Output 3 8 2 2" xfId="31680"/>
    <cellStyle name="Output 3 8 2 2 2" xfId="47438"/>
    <cellStyle name="Output 3 8 2 3" xfId="13095"/>
    <cellStyle name="Output 3 8 3" xfId="6531"/>
    <cellStyle name="Output 3 8 3 2" xfId="33825"/>
    <cellStyle name="Output 3 8 3 2 2" xfId="49536"/>
    <cellStyle name="Output 3 8 3 3" xfId="14257"/>
    <cellStyle name="Output 3 8 4" xfId="6532"/>
    <cellStyle name="Output 3 8 4 2" xfId="28706"/>
    <cellStyle name="Output 3 8 4 2 2" xfId="44596"/>
    <cellStyle name="Output 3 8 4 3" xfId="12222"/>
    <cellStyle name="Output 3 8 5" xfId="26915"/>
    <cellStyle name="Output 3 8 5 2" xfId="42937"/>
    <cellStyle name="Output 3 8 6" xfId="13682"/>
    <cellStyle name="Output 3 9" xfId="6533"/>
    <cellStyle name="Output 3 9 2" xfId="6534"/>
    <cellStyle name="Output 3 9 2 2" xfId="32275"/>
    <cellStyle name="Output 3 9 2 2 2" xfId="48018"/>
    <cellStyle name="Output 3 9 2 3" xfId="9902"/>
    <cellStyle name="Output 3 9 3" xfId="6535"/>
    <cellStyle name="Output 3 9 3 2" xfId="33984"/>
    <cellStyle name="Output 3 9 3 2 2" xfId="49695"/>
    <cellStyle name="Output 3 9 3 3" xfId="16049"/>
    <cellStyle name="Output 3 9 4" xfId="6536"/>
    <cellStyle name="Output 3 9 4 2" xfId="29280"/>
    <cellStyle name="Output 3 9 4 2 2" xfId="45155"/>
    <cellStyle name="Output 3 9 4 3" xfId="15603"/>
    <cellStyle name="Output 3 9 5" xfId="27489"/>
    <cellStyle name="Output 3 9 5 2" xfId="43496"/>
    <cellStyle name="Output 3 9 6" xfId="13584"/>
    <cellStyle name="Output 30" xfId="9704"/>
    <cellStyle name="Output 31" xfId="9705"/>
    <cellStyle name="Output 32" xfId="9706"/>
    <cellStyle name="Output 33" xfId="18222"/>
    <cellStyle name="Output 4" xfId="6537"/>
    <cellStyle name="Output 4 10" xfId="6538"/>
    <cellStyle name="Output 4 10 2" xfId="6539"/>
    <cellStyle name="Output 4 10 2 2" xfId="32857"/>
    <cellStyle name="Output 4 10 2 2 2" xfId="48568"/>
    <cellStyle name="Output 4 10 2 3" xfId="12902"/>
    <cellStyle name="Output 4 10 3" xfId="6540"/>
    <cellStyle name="Output 4 10 3 2" xfId="29880"/>
    <cellStyle name="Output 4 10 3 2 2" xfId="45711"/>
    <cellStyle name="Output 4 10 3 3" xfId="17664"/>
    <cellStyle name="Output 4 10 4" xfId="28077"/>
    <cellStyle name="Output 4 10 4 2" xfId="44040"/>
    <cellStyle name="Output 4 10 5" xfId="12219"/>
    <cellStyle name="Output 4 11" xfId="6541"/>
    <cellStyle name="Output 4 11 2" xfId="6542"/>
    <cellStyle name="Output 4 11 2 2" xfId="34041"/>
    <cellStyle name="Output 4 11 2 2 2" xfId="49752"/>
    <cellStyle name="Output 4 11 2 3" xfId="14216"/>
    <cellStyle name="Output 4 11 3" xfId="6543"/>
    <cellStyle name="Output 4 11 3 2" xfId="31130"/>
    <cellStyle name="Output 4 11 3 2 2" xfId="46918"/>
    <cellStyle name="Output 4 11 3 3" xfId="16442"/>
    <cellStyle name="Output 4 11 4" xfId="26369"/>
    <cellStyle name="Output 4 11 4 2" xfId="42421"/>
    <cellStyle name="Output 4 11 5" xfId="16983"/>
    <cellStyle name="Output 4 12" xfId="6544"/>
    <cellStyle name="Output 4 12 2" xfId="30514"/>
    <cellStyle name="Output 4 12 2 2" xfId="46315"/>
    <cellStyle name="Output 4 12 3" xfId="16720"/>
    <cellStyle name="Output 4 13" xfId="25789"/>
    <cellStyle name="Output 4 13 2" xfId="41884"/>
    <cellStyle name="Output 4 14" xfId="16654"/>
    <cellStyle name="Output 4 2" xfId="6545"/>
    <cellStyle name="Output 4 2 10" xfId="6546"/>
    <cellStyle name="Output 4 2 10 2" xfId="6547"/>
    <cellStyle name="Output 4 2 10 2 2" xfId="34523"/>
    <cellStyle name="Output 4 2 10 2 2 2" xfId="50234"/>
    <cellStyle name="Output 4 2 10 2 3" xfId="35052"/>
    <cellStyle name="Output 4 2 10 3" xfId="6548"/>
    <cellStyle name="Output 4 2 10 3 2" xfId="31169"/>
    <cellStyle name="Output 4 2 10 3 2 2" xfId="46949"/>
    <cellStyle name="Output 4 2 10 3 3" xfId="11030"/>
    <cellStyle name="Output 4 2 10 4" xfId="26408"/>
    <cellStyle name="Output 4 2 10 4 2" xfId="42452"/>
    <cellStyle name="Output 4 2 10 5" xfId="15561"/>
    <cellStyle name="Output 4 2 11" xfId="6549"/>
    <cellStyle name="Output 4 2 11 2" xfId="30554"/>
    <cellStyle name="Output 4 2 11 2 2" xfId="46355"/>
    <cellStyle name="Output 4 2 11 3" xfId="15094"/>
    <cellStyle name="Output 4 2 12" xfId="25828"/>
    <cellStyle name="Output 4 2 12 2" xfId="41915"/>
    <cellStyle name="Output 4 2 13" xfId="16961"/>
    <cellStyle name="Output 4 2 2" xfId="6550"/>
    <cellStyle name="Output 4 2 2 10" xfId="6551"/>
    <cellStyle name="Output 4 2 2 10 2" xfId="30568"/>
    <cellStyle name="Output 4 2 2 10 2 2" xfId="46369"/>
    <cellStyle name="Output 4 2 2 10 3" xfId="13703"/>
    <cellStyle name="Output 4 2 2 11" xfId="25839"/>
    <cellStyle name="Output 4 2 2 11 2" xfId="41926"/>
    <cellStyle name="Output 4 2 2 12" xfId="14124"/>
    <cellStyle name="Output 4 2 2 2" xfId="6552"/>
    <cellStyle name="Output 4 2 2 2 10" xfId="25855"/>
    <cellStyle name="Output 4 2 2 2 10 2" xfId="41942"/>
    <cellStyle name="Output 4 2 2 2 11" xfId="11330"/>
    <cellStyle name="Output 4 2 2 2 2" xfId="6553"/>
    <cellStyle name="Output 4 2 2 2 2 10" xfId="11318"/>
    <cellStyle name="Output 4 2 2 2 2 2" xfId="6554"/>
    <cellStyle name="Output 4 2 2 2 2 2 2" xfId="6555"/>
    <cellStyle name="Output 4 2 2 2 2 2 2 2" xfId="6556"/>
    <cellStyle name="Output 4 2 2 2 2 2 2 2 2" xfId="31996"/>
    <cellStyle name="Output 4 2 2 2 2 2 2 2 2 2" xfId="47753"/>
    <cellStyle name="Output 4 2 2 2 2 2 2 2 3" xfId="10134"/>
    <cellStyle name="Output 4 2 2 2 2 2 2 3" xfId="6557"/>
    <cellStyle name="Output 4 2 2 2 2 2 2 3 2" xfId="33892"/>
    <cellStyle name="Output 4 2 2 2 2 2 2 3 2 2" xfId="49603"/>
    <cellStyle name="Output 4 2 2 2 2 2 2 3 3" xfId="10202"/>
    <cellStyle name="Output 4 2 2 2 2 2 2 4" xfId="6558"/>
    <cellStyle name="Output 4 2 2 2 2 2 2 4 2" xfId="29018"/>
    <cellStyle name="Output 4 2 2 2 2 2 2 4 2 2" xfId="44907"/>
    <cellStyle name="Output 4 2 2 2 2 2 2 4 3" xfId="14033"/>
    <cellStyle name="Output 4 2 2 2 2 2 2 5" xfId="27227"/>
    <cellStyle name="Output 4 2 2 2 2 2 2 5 2" xfId="43248"/>
    <cellStyle name="Output 4 2 2 2 2 2 2 6" xfId="15601"/>
    <cellStyle name="Output 4 2 2 2 2 2 3" xfId="6559"/>
    <cellStyle name="Output 4 2 2 2 2 2 3 2" xfId="6560"/>
    <cellStyle name="Output 4 2 2 2 2 2 3 2 2" xfId="32527"/>
    <cellStyle name="Output 4 2 2 2 2 2 3 2 2 2" xfId="48259"/>
    <cellStyle name="Output 4 2 2 2 2 2 3 2 3" xfId="12080"/>
    <cellStyle name="Output 4 2 2 2 2 2 3 3" xfId="6561"/>
    <cellStyle name="Output 4 2 2 2 2 2 3 3 2" xfId="32237"/>
    <cellStyle name="Output 4 2 2 2 2 2 3 3 2 2" xfId="47989"/>
    <cellStyle name="Output 4 2 2 2 2 2 3 3 3" xfId="17931"/>
    <cellStyle name="Output 4 2 2 2 2 2 3 4" xfId="6562"/>
    <cellStyle name="Output 4 2 2 2 2 2 3 4 2" xfId="29532"/>
    <cellStyle name="Output 4 2 2 2 2 2 3 4 2 2" xfId="45396"/>
    <cellStyle name="Output 4 2 2 2 2 2 3 4 3" xfId="16839"/>
    <cellStyle name="Output 4 2 2 2 2 2 3 5" xfId="27741"/>
    <cellStyle name="Output 4 2 2 2 2 2 3 5 2" xfId="43737"/>
    <cellStyle name="Output 4 2 2 2 2 2 3 6" xfId="12643"/>
    <cellStyle name="Output 4 2 2 2 2 2 4" xfId="6563"/>
    <cellStyle name="Output 4 2 2 2 2 2 4 2" xfId="6564"/>
    <cellStyle name="Output 4 2 2 2 2 2 4 2 2" xfId="32784"/>
    <cellStyle name="Output 4 2 2 2 2 2 4 2 2 2" xfId="48495"/>
    <cellStyle name="Output 4 2 2 2 2 2 4 2 3" xfId="12038"/>
    <cellStyle name="Output 4 2 2 2 2 2 4 3" xfId="6565"/>
    <cellStyle name="Output 4 2 2 2 2 2 4 3 2" xfId="33779"/>
    <cellStyle name="Output 4 2 2 2 2 2 4 3 2 2" xfId="49490"/>
    <cellStyle name="Output 4 2 2 2 2 2 4 3 3" xfId="11111"/>
    <cellStyle name="Output 4 2 2 2 2 2 4 4" xfId="6566"/>
    <cellStyle name="Output 4 2 2 2 2 2 4 4 2" xfId="29789"/>
    <cellStyle name="Output 4 2 2 2 2 2 4 4 2 2" xfId="45632"/>
    <cellStyle name="Output 4 2 2 2 2 2 4 4 3" xfId="14576"/>
    <cellStyle name="Output 4 2 2 2 2 2 4 5" xfId="27998"/>
    <cellStyle name="Output 4 2 2 2 2 2 4 5 2" xfId="43973"/>
    <cellStyle name="Output 4 2 2 2 2 2 4 6" xfId="15154"/>
    <cellStyle name="Output 4 2 2 2 2 2 5" xfId="6567"/>
    <cellStyle name="Output 4 2 2 2 2 2 5 2" xfId="6568"/>
    <cellStyle name="Output 4 2 2 2 2 2 5 2 2" xfId="33164"/>
    <cellStyle name="Output 4 2 2 2 2 2 5 2 2 2" xfId="48875"/>
    <cellStyle name="Output 4 2 2 2 2 2 5 2 3" xfId="17149"/>
    <cellStyle name="Output 4 2 2 2 2 2 5 3" xfId="6569"/>
    <cellStyle name="Output 4 2 2 2 2 2 5 3 2" xfId="30194"/>
    <cellStyle name="Output 4 2 2 2 2 2 5 3 2 2" xfId="46016"/>
    <cellStyle name="Output 4 2 2 2 2 2 5 3 3" xfId="15841"/>
    <cellStyle name="Output 4 2 2 2 2 2 5 4" xfId="28389"/>
    <cellStyle name="Output 4 2 2 2 2 2 5 4 2" xfId="44343"/>
    <cellStyle name="Output 4 2 2 2 2 2 5 5" xfId="17283"/>
    <cellStyle name="Output 4 2 2 2 2 2 6" xfId="6570"/>
    <cellStyle name="Output 4 2 2 2 2 2 6 2" xfId="6571"/>
    <cellStyle name="Output 4 2 2 2 2 2 6 2 2" xfId="33427"/>
    <cellStyle name="Output 4 2 2 2 2 2 6 2 2 2" xfId="49138"/>
    <cellStyle name="Output 4 2 2 2 2 2 6 2 3" xfId="16688"/>
    <cellStyle name="Output 4 2 2 2 2 2 6 3" xfId="6572"/>
    <cellStyle name="Output 4 2 2 2 2 2 6 3 2" xfId="31438"/>
    <cellStyle name="Output 4 2 2 2 2 2 6 3 2 2" xfId="47217"/>
    <cellStyle name="Output 4 2 2 2 2 2 6 3 3" xfId="18261"/>
    <cellStyle name="Output 4 2 2 2 2 2 6 4" xfId="26677"/>
    <cellStyle name="Output 4 2 2 2 2 2 6 4 2" xfId="42720"/>
    <cellStyle name="Output 4 2 2 2 2 2 6 5" xfId="9871"/>
    <cellStyle name="Output 4 2 2 2 2 2 7" xfId="6573"/>
    <cellStyle name="Output 4 2 2 2 2 2 7 2" xfId="30837"/>
    <cellStyle name="Output 4 2 2 2 2 2 7 2 2" xfId="46638"/>
    <cellStyle name="Output 4 2 2 2 2 2 7 3" xfId="16740"/>
    <cellStyle name="Output 4 2 2 2 2 2 8" xfId="26097"/>
    <cellStyle name="Output 4 2 2 2 2 2 8 2" xfId="42183"/>
    <cellStyle name="Output 4 2 2 2 2 2 9" xfId="13498"/>
    <cellStyle name="Output 4 2 2 2 2 3" xfId="6574"/>
    <cellStyle name="Output 4 2 2 2 2 3 2" xfId="6575"/>
    <cellStyle name="Output 4 2 2 2 2 3 2 2" xfId="6576"/>
    <cellStyle name="Output 4 2 2 2 2 3 2 2 2" xfId="32181"/>
    <cellStyle name="Output 4 2 2 2 2 3 2 2 2 2" xfId="47936"/>
    <cellStyle name="Output 4 2 2 2 2 3 2 2 3" xfId="9969"/>
    <cellStyle name="Output 4 2 2 2 2 3 2 3" xfId="6577"/>
    <cellStyle name="Output 4 2 2 2 2 3 2 3 2" xfId="33840"/>
    <cellStyle name="Output 4 2 2 2 2 3 2 3 2 2" xfId="49551"/>
    <cellStyle name="Output 4 2 2 2 2 3 2 3 3" xfId="14078"/>
    <cellStyle name="Output 4 2 2 2 2 3 2 4" xfId="6578"/>
    <cellStyle name="Output 4 2 2 2 2 3 2 4 2" xfId="29202"/>
    <cellStyle name="Output 4 2 2 2 2 3 2 4 2 2" xfId="45089"/>
    <cellStyle name="Output 4 2 2 2 2 3 2 4 3" xfId="11970"/>
    <cellStyle name="Output 4 2 2 2 2 3 2 5" xfId="27411"/>
    <cellStyle name="Output 4 2 2 2 2 3 2 5 2" xfId="43430"/>
    <cellStyle name="Output 4 2 2 2 2 3 2 6" xfId="16501"/>
    <cellStyle name="Output 4 2 2 2 2 3 3" xfId="6579"/>
    <cellStyle name="Output 4 2 2 2 2 3 3 2" xfId="6580"/>
    <cellStyle name="Output 4 2 2 2 2 3 3 2 2" xfId="32725"/>
    <cellStyle name="Output 4 2 2 2 2 3 3 2 2 2" xfId="48437"/>
    <cellStyle name="Output 4 2 2 2 2 3 3 2 3" xfId="12937"/>
    <cellStyle name="Output 4 2 2 2 2 3 3 3" xfId="6581"/>
    <cellStyle name="Output 4 2 2 2 2 3 3 3 2" xfId="34444"/>
    <cellStyle name="Output 4 2 2 2 2 3 3 3 2 2" xfId="50155"/>
    <cellStyle name="Output 4 2 2 2 2 3 3 3 3" xfId="34973"/>
    <cellStyle name="Output 4 2 2 2 2 3 3 4" xfId="6582"/>
    <cellStyle name="Output 4 2 2 2 2 3 3 4 2" xfId="29730"/>
    <cellStyle name="Output 4 2 2 2 2 3 3 4 2 2" xfId="45574"/>
    <cellStyle name="Output 4 2 2 2 2 3 3 4 3" xfId="11477"/>
    <cellStyle name="Output 4 2 2 2 2 3 3 5" xfId="27939"/>
    <cellStyle name="Output 4 2 2 2 2 3 3 5 2" xfId="43915"/>
    <cellStyle name="Output 4 2 2 2 2 3 3 6" xfId="11448"/>
    <cellStyle name="Output 4 2 2 2 2 3 4" xfId="6583"/>
    <cellStyle name="Output 4 2 2 2 2 3 4 2" xfId="6584"/>
    <cellStyle name="Output 4 2 2 2 2 3 4 2 2" xfId="32823"/>
    <cellStyle name="Output 4 2 2 2 2 3 4 2 2 2" xfId="48534"/>
    <cellStyle name="Output 4 2 2 2 2 3 4 2 3" xfId="12691"/>
    <cellStyle name="Output 4 2 2 2 2 3 4 3" xfId="6585"/>
    <cellStyle name="Output 4 2 2 2 2 3 4 3 2" xfId="34422"/>
    <cellStyle name="Output 4 2 2 2 2 3 4 3 2 2" xfId="50133"/>
    <cellStyle name="Output 4 2 2 2 2 3 4 3 3" xfId="34951"/>
    <cellStyle name="Output 4 2 2 2 2 3 4 4" xfId="6586"/>
    <cellStyle name="Output 4 2 2 2 2 3 4 4 2" xfId="29828"/>
    <cellStyle name="Output 4 2 2 2 2 3 4 4 2 2" xfId="45671"/>
    <cellStyle name="Output 4 2 2 2 2 3 4 4 3" xfId="13535"/>
    <cellStyle name="Output 4 2 2 2 2 3 4 5" xfId="28037"/>
    <cellStyle name="Output 4 2 2 2 2 3 4 5 2" xfId="44012"/>
    <cellStyle name="Output 4 2 2 2 2 3 4 6" xfId="16852"/>
    <cellStyle name="Output 4 2 2 2 2 3 5" xfId="6587"/>
    <cellStyle name="Output 4 2 2 2 2 3 5 2" xfId="6588"/>
    <cellStyle name="Output 4 2 2 2 2 3 5 2 2" xfId="33351"/>
    <cellStyle name="Output 4 2 2 2 2 3 5 2 2 2" xfId="49062"/>
    <cellStyle name="Output 4 2 2 2 2 3 5 2 3" xfId="17195"/>
    <cellStyle name="Output 4 2 2 2 2 3 5 3" xfId="6589"/>
    <cellStyle name="Output 4 2 2 2 2 3 5 3 2" xfId="30399"/>
    <cellStyle name="Output 4 2 2 2 2 3 5 3 2 2" xfId="46201"/>
    <cellStyle name="Output 4 2 2 2 2 3 5 3 3" xfId="15024"/>
    <cellStyle name="Output 4 2 2 2 2 3 5 4" xfId="28589"/>
    <cellStyle name="Output 4 2 2 2 2 3 5 4 2" xfId="44523"/>
    <cellStyle name="Output 4 2 2 2 2 3 5 5" xfId="12234"/>
    <cellStyle name="Output 4 2 2 2 2 3 6" xfId="6590"/>
    <cellStyle name="Output 4 2 2 2 2 3 6 2" xfId="6591"/>
    <cellStyle name="Output 4 2 2 2 2 3 6 2 2" xfId="34078"/>
    <cellStyle name="Output 4 2 2 2 2 3 6 2 2 2" xfId="49789"/>
    <cellStyle name="Output 4 2 2 2 2 3 6 2 3" xfId="9746"/>
    <cellStyle name="Output 4 2 2 2 2 3 6 3" xfId="6592"/>
    <cellStyle name="Output 4 2 2 2 2 3 6 3 2" xfId="31636"/>
    <cellStyle name="Output 4 2 2 2 2 3 6 3 2 2" xfId="47395"/>
    <cellStyle name="Output 4 2 2 2 2 3 6 3 3" xfId="16178"/>
    <cellStyle name="Output 4 2 2 2 2 3 6 4" xfId="26875"/>
    <cellStyle name="Output 4 2 2 2 2 3 6 4 2" xfId="42898"/>
    <cellStyle name="Output 4 2 2 2 2 3 6 5" xfId="17012"/>
    <cellStyle name="Output 4 2 2 2 2 3 7" xfId="6593"/>
    <cellStyle name="Output 4 2 2 2 2 3 7 2" xfId="31042"/>
    <cellStyle name="Output 4 2 2 2 2 3 7 2 2" xfId="46843"/>
    <cellStyle name="Output 4 2 2 2 2 3 7 3" xfId="17717"/>
    <cellStyle name="Output 4 2 2 2 2 3 8" xfId="26295"/>
    <cellStyle name="Output 4 2 2 2 2 3 8 2" xfId="42361"/>
    <cellStyle name="Output 4 2 2 2 2 3 9" xfId="11791"/>
    <cellStyle name="Output 4 2 2 2 2 4" xfId="6594"/>
    <cellStyle name="Output 4 2 2 2 2 4 2" xfId="6595"/>
    <cellStyle name="Output 4 2 2 2 2 4 2 2" xfId="31832"/>
    <cellStyle name="Output 4 2 2 2 2 4 2 2 2" xfId="47589"/>
    <cellStyle name="Output 4 2 2 2 2 4 2 3" xfId="11329"/>
    <cellStyle name="Output 4 2 2 2 2 4 3" xfId="6596"/>
    <cellStyle name="Output 4 2 2 2 2 4 3 2" xfId="34722"/>
    <cellStyle name="Output 4 2 2 2 2 4 3 2 2" xfId="50433"/>
    <cellStyle name="Output 4 2 2 2 2 4 3 3" xfId="35251"/>
    <cellStyle name="Output 4 2 2 2 2 4 4" xfId="6597"/>
    <cellStyle name="Output 4 2 2 2 2 4 4 2" xfId="28854"/>
    <cellStyle name="Output 4 2 2 2 2 4 4 2 2" xfId="44743"/>
    <cellStyle name="Output 4 2 2 2 2 4 4 3" xfId="12318"/>
    <cellStyle name="Output 4 2 2 2 2 4 5" xfId="27063"/>
    <cellStyle name="Output 4 2 2 2 2 4 5 2" xfId="43084"/>
    <cellStyle name="Output 4 2 2 2 2 4 6" xfId="15840"/>
    <cellStyle name="Output 4 2 2 2 2 5" xfId="6598"/>
    <cellStyle name="Output 4 2 2 2 2 5 2" xfId="6599"/>
    <cellStyle name="Output 4 2 2 2 2 5 2 2" xfId="32366"/>
    <cellStyle name="Output 4 2 2 2 2 5 2 2 2" xfId="48099"/>
    <cellStyle name="Output 4 2 2 2 2 5 2 3" xfId="11746"/>
    <cellStyle name="Output 4 2 2 2 2 5 3" xfId="6600"/>
    <cellStyle name="Output 4 2 2 2 2 5 3 2" xfId="34201"/>
    <cellStyle name="Output 4 2 2 2 2 5 3 2 2" xfId="49912"/>
    <cellStyle name="Output 4 2 2 2 2 5 3 3" xfId="11673"/>
    <cellStyle name="Output 4 2 2 2 2 5 4" xfId="6601"/>
    <cellStyle name="Output 4 2 2 2 2 5 4 2" xfId="29371"/>
    <cellStyle name="Output 4 2 2 2 2 5 4 2 2" xfId="45236"/>
    <cellStyle name="Output 4 2 2 2 2 5 4 3" xfId="10960"/>
    <cellStyle name="Output 4 2 2 2 2 5 5" xfId="27580"/>
    <cellStyle name="Output 4 2 2 2 2 5 5 2" xfId="43577"/>
    <cellStyle name="Output 4 2 2 2 2 5 6" xfId="13754"/>
    <cellStyle name="Output 4 2 2 2 2 6" xfId="6602"/>
    <cellStyle name="Output 4 2 2 2 2 6 2" xfId="6603"/>
    <cellStyle name="Output 4 2 2 2 2 6 2 2" xfId="32999"/>
    <cellStyle name="Output 4 2 2 2 2 6 2 2 2" xfId="48710"/>
    <cellStyle name="Output 4 2 2 2 2 6 2 3" xfId="13747"/>
    <cellStyle name="Output 4 2 2 2 2 6 3" xfId="6604"/>
    <cellStyle name="Output 4 2 2 2 2 6 3 2" xfId="30029"/>
    <cellStyle name="Output 4 2 2 2 2 6 3 2 2" xfId="45852"/>
    <cellStyle name="Output 4 2 2 2 2 6 3 3" xfId="10179"/>
    <cellStyle name="Output 4 2 2 2 2 6 4" xfId="28224"/>
    <cellStyle name="Output 4 2 2 2 2 6 4 2" xfId="44179"/>
    <cellStyle name="Output 4 2 2 2 2 6 5" xfId="16159"/>
    <cellStyle name="Output 4 2 2 2 2 7" xfId="6605"/>
    <cellStyle name="Output 4 2 2 2 2 7 2" xfId="6606"/>
    <cellStyle name="Output 4 2 2 2 2 7 2 2" xfId="34337"/>
    <cellStyle name="Output 4 2 2 2 2 7 2 2 2" xfId="50048"/>
    <cellStyle name="Output 4 2 2 2 2 7 2 3" xfId="34866"/>
    <cellStyle name="Output 4 2 2 2 2 7 3" xfId="6607"/>
    <cellStyle name="Output 4 2 2 2 2 7 3 2" xfId="31273"/>
    <cellStyle name="Output 4 2 2 2 2 7 3 2 2" xfId="47053"/>
    <cellStyle name="Output 4 2 2 2 2 7 3 3" xfId="14126"/>
    <cellStyle name="Output 4 2 2 2 2 7 4" xfId="26512"/>
    <cellStyle name="Output 4 2 2 2 2 7 4 2" xfId="42556"/>
    <cellStyle name="Output 4 2 2 2 2 7 5" xfId="14656"/>
    <cellStyle name="Output 4 2 2 2 2 8" xfId="6608"/>
    <cellStyle name="Output 4 2 2 2 2 8 2" xfId="30672"/>
    <cellStyle name="Output 4 2 2 2 2 8 2 2" xfId="46473"/>
    <cellStyle name="Output 4 2 2 2 2 8 3" xfId="10116"/>
    <cellStyle name="Output 4 2 2 2 2 9" xfId="25932"/>
    <cellStyle name="Output 4 2 2 2 2 9 2" xfId="42019"/>
    <cellStyle name="Output 4 2 2 2 3" xfId="6609"/>
    <cellStyle name="Output 4 2 2 2 3 2" xfId="6610"/>
    <cellStyle name="Output 4 2 2 2 3 2 2" xfId="6611"/>
    <cellStyle name="Output 4 2 2 2 3 2 2 2" xfId="31919"/>
    <cellStyle name="Output 4 2 2 2 3 2 2 2 2" xfId="47676"/>
    <cellStyle name="Output 4 2 2 2 3 2 2 3" xfId="15626"/>
    <cellStyle name="Output 4 2 2 2 3 2 3" xfId="6612"/>
    <cellStyle name="Output 4 2 2 2 3 2 3 2" xfId="33792"/>
    <cellStyle name="Output 4 2 2 2 3 2 3 2 2" xfId="49503"/>
    <cellStyle name="Output 4 2 2 2 3 2 3 3" xfId="14737"/>
    <cellStyle name="Output 4 2 2 2 3 2 4" xfId="6613"/>
    <cellStyle name="Output 4 2 2 2 3 2 4 2" xfId="28941"/>
    <cellStyle name="Output 4 2 2 2 3 2 4 2 2" xfId="44830"/>
    <cellStyle name="Output 4 2 2 2 3 2 4 3" xfId="10879"/>
    <cellStyle name="Output 4 2 2 2 3 2 5" xfId="27150"/>
    <cellStyle name="Output 4 2 2 2 3 2 5 2" xfId="43171"/>
    <cellStyle name="Output 4 2 2 2 3 2 6" xfId="16876"/>
    <cellStyle name="Output 4 2 2 2 3 3" xfId="6614"/>
    <cellStyle name="Output 4 2 2 2 3 3 2" xfId="6615"/>
    <cellStyle name="Output 4 2 2 2 3 3 2 2" xfId="32450"/>
    <cellStyle name="Output 4 2 2 2 3 3 2 2 2" xfId="48182"/>
    <cellStyle name="Output 4 2 2 2 3 3 2 3" xfId="9747"/>
    <cellStyle name="Output 4 2 2 2 3 3 3" xfId="6616"/>
    <cellStyle name="Output 4 2 2 2 3 3 3 2" xfId="33643"/>
    <cellStyle name="Output 4 2 2 2 3 3 3 2 2" xfId="49354"/>
    <cellStyle name="Output 4 2 2 2 3 3 3 3" xfId="12255"/>
    <cellStyle name="Output 4 2 2 2 3 3 4" xfId="6617"/>
    <cellStyle name="Output 4 2 2 2 3 3 4 2" xfId="29455"/>
    <cellStyle name="Output 4 2 2 2 3 3 4 2 2" xfId="45319"/>
    <cellStyle name="Output 4 2 2 2 3 3 4 3" xfId="12328"/>
    <cellStyle name="Output 4 2 2 2 3 3 5" xfId="27664"/>
    <cellStyle name="Output 4 2 2 2 3 3 5 2" xfId="43660"/>
    <cellStyle name="Output 4 2 2 2 3 3 6" xfId="10126"/>
    <cellStyle name="Output 4 2 2 2 3 4" xfId="6618"/>
    <cellStyle name="Output 4 2 2 2 3 4 2" xfId="6619"/>
    <cellStyle name="Output 4 2 2 2 3 4 2 2" xfId="32767"/>
    <cellStyle name="Output 4 2 2 2 3 4 2 2 2" xfId="48478"/>
    <cellStyle name="Output 4 2 2 2 3 4 2 3" xfId="13936"/>
    <cellStyle name="Output 4 2 2 2 3 4 3" xfId="6620"/>
    <cellStyle name="Output 4 2 2 2 3 4 3 2" xfId="34754"/>
    <cellStyle name="Output 4 2 2 2 3 4 3 2 2" xfId="50465"/>
    <cellStyle name="Output 4 2 2 2 3 4 3 3" xfId="35283"/>
    <cellStyle name="Output 4 2 2 2 3 4 4" xfId="6621"/>
    <cellStyle name="Output 4 2 2 2 3 4 4 2" xfId="29772"/>
    <cellStyle name="Output 4 2 2 2 3 4 4 2 2" xfId="45615"/>
    <cellStyle name="Output 4 2 2 2 3 4 4 3" xfId="10281"/>
    <cellStyle name="Output 4 2 2 2 3 4 5" xfId="27981"/>
    <cellStyle name="Output 4 2 2 2 3 4 5 2" xfId="43956"/>
    <cellStyle name="Output 4 2 2 2 3 4 6" xfId="14113"/>
    <cellStyle name="Output 4 2 2 2 3 5" xfId="6622"/>
    <cellStyle name="Output 4 2 2 2 3 5 2" xfId="6623"/>
    <cellStyle name="Output 4 2 2 2 3 5 2 2" xfId="33087"/>
    <cellStyle name="Output 4 2 2 2 3 5 2 2 2" xfId="48798"/>
    <cellStyle name="Output 4 2 2 2 3 5 2 3" xfId="18345"/>
    <cellStyle name="Output 4 2 2 2 3 5 3" xfId="6624"/>
    <cellStyle name="Output 4 2 2 2 3 5 3 2" xfId="30117"/>
    <cellStyle name="Output 4 2 2 2 3 5 3 2 2" xfId="45939"/>
    <cellStyle name="Output 4 2 2 2 3 5 3 3" xfId="13546"/>
    <cellStyle name="Output 4 2 2 2 3 5 4" xfId="28312"/>
    <cellStyle name="Output 4 2 2 2 3 5 4 2" xfId="44266"/>
    <cellStyle name="Output 4 2 2 2 3 5 5" xfId="12212"/>
    <cellStyle name="Output 4 2 2 2 3 6" xfId="6625"/>
    <cellStyle name="Output 4 2 2 2 3 6 2" xfId="6626"/>
    <cellStyle name="Output 4 2 2 2 3 6 2 2" xfId="34285"/>
    <cellStyle name="Output 4 2 2 2 3 6 2 2 2" xfId="49996"/>
    <cellStyle name="Output 4 2 2 2 3 6 2 3" xfId="18838"/>
    <cellStyle name="Output 4 2 2 2 3 6 3" xfId="6627"/>
    <cellStyle name="Output 4 2 2 2 3 6 3 2" xfId="31361"/>
    <cellStyle name="Output 4 2 2 2 3 6 3 2 2" xfId="47140"/>
    <cellStyle name="Output 4 2 2 2 3 6 3 3" xfId="17971"/>
    <cellStyle name="Output 4 2 2 2 3 6 4" xfId="26600"/>
    <cellStyle name="Output 4 2 2 2 3 6 4 2" xfId="42643"/>
    <cellStyle name="Output 4 2 2 2 3 6 5" xfId="12022"/>
    <cellStyle name="Output 4 2 2 2 3 7" xfId="6628"/>
    <cellStyle name="Output 4 2 2 2 3 7 2" xfId="30760"/>
    <cellStyle name="Output 4 2 2 2 3 7 2 2" xfId="46561"/>
    <cellStyle name="Output 4 2 2 2 3 7 3" xfId="14612"/>
    <cellStyle name="Output 4 2 2 2 3 8" xfId="26020"/>
    <cellStyle name="Output 4 2 2 2 3 8 2" xfId="42106"/>
    <cellStyle name="Output 4 2 2 2 3 9" xfId="18372"/>
    <cellStyle name="Output 4 2 2 2 4" xfId="6629"/>
    <cellStyle name="Output 4 2 2 2 4 2" xfId="6630"/>
    <cellStyle name="Output 4 2 2 2 4 2 2" xfId="6631"/>
    <cellStyle name="Output 4 2 2 2 4 2 2 2" xfId="32102"/>
    <cellStyle name="Output 4 2 2 2 4 2 2 2 2" xfId="47858"/>
    <cellStyle name="Output 4 2 2 2 4 2 2 3" xfId="15328"/>
    <cellStyle name="Output 4 2 2 2 4 2 3" xfId="6632"/>
    <cellStyle name="Output 4 2 2 2 4 2 3 2" xfId="34063"/>
    <cellStyle name="Output 4 2 2 2 4 2 3 2 2" xfId="49774"/>
    <cellStyle name="Output 4 2 2 2 4 2 3 3" xfId="11704"/>
    <cellStyle name="Output 4 2 2 2 4 2 4" xfId="6633"/>
    <cellStyle name="Output 4 2 2 2 4 2 4 2" xfId="29123"/>
    <cellStyle name="Output 4 2 2 2 4 2 4 2 2" xfId="45011"/>
    <cellStyle name="Output 4 2 2 2 4 2 4 3" xfId="12754"/>
    <cellStyle name="Output 4 2 2 2 4 2 5" xfId="27332"/>
    <cellStyle name="Output 4 2 2 2 4 2 5 2" xfId="43352"/>
    <cellStyle name="Output 4 2 2 2 4 2 6" xfId="16906"/>
    <cellStyle name="Output 4 2 2 2 4 3" xfId="6634"/>
    <cellStyle name="Output 4 2 2 2 4 3 2" xfId="6635"/>
    <cellStyle name="Output 4 2 2 2 4 3 2 2" xfId="32648"/>
    <cellStyle name="Output 4 2 2 2 4 3 2 2 2" xfId="48360"/>
    <cellStyle name="Output 4 2 2 2 4 3 2 3" xfId="12675"/>
    <cellStyle name="Output 4 2 2 2 4 3 3" xfId="6636"/>
    <cellStyle name="Output 4 2 2 2 4 3 3 2" xfId="34367"/>
    <cellStyle name="Output 4 2 2 2 4 3 3 2 2" xfId="50078"/>
    <cellStyle name="Output 4 2 2 2 4 3 3 3" xfId="34896"/>
    <cellStyle name="Output 4 2 2 2 4 3 4" xfId="6637"/>
    <cellStyle name="Output 4 2 2 2 4 3 4 2" xfId="29653"/>
    <cellStyle name="Output 4 2 2 2 4 3 4 2 2" xfId="45497"/>
    <cellStyle name="Output 4 2 2 2 4 3 4 3" xfId="14879"/>
    <cellStyle name="Output 4 2 2 2 4 3 5" xfId="27862"/>
    <cellStyle name="Output 4 2 2 2 4 3 5 2" xfId="43838"/>
    <cellStyle name="Output 4 2 2 2 4 3 6" xfId="14432"/>
    <cellStyle name="Output 4 2 2 2 4 4" xfId="6638"/>
    <cellStyle name="Output 4 2 2 2 4 4 2" xfId="6639"/>
    <cellStyle name="Output 4 2 2 2 4 4 2 2" xfId="32806"/>
    <cellStyle name="Output 4 2 2 2 4 4 2 2 2" xfId="48517"/>
    <cellStyle name="Output 4 2 2 2 4 4 2 3" xfId="14579"/>
    <cellStyle name="Output 4 2 2 2 4 4 3" xfId="6640"/>
    <cellStyle name="Output 4 2 2 2 4 4 3 2" xfId="33900"/>
    <cellStyle name="Output 4 2 2 2 4 4 3 2 2" xfId="49611"/>
    <cellStyle name="Output 4 2 2 2 4 4 3 3" xfId="12320"/>
    <cellStyle name="Output 4 2 2 2 4 4 4" xfId="6641"/>
    <cellStyle name="Output 4 2 2 2 4 4 4 2" xfId="29811"/>
    <cellStyle name="Output 4 2 2 2 4 4 4 2 2" xfId="45654"/>
    <cellStyle name="Output 4 2 2 2 4 4 4 3" xfId="12687"/>
    <cellStyle name="Output 4 2 2 2 4 4 5" xfId="28020"/>
    <cellStyle name="Output 4 2 2 2 4 4 5 2" xfId="43995"/>
    <cellStyle name="Output 4 2 2 2 4 4 6" xfId="17614"/>
    <cellStyle name="Output 4 2 2 2 4 5" xfId="6642"/>
    <cellStyle name="Output 4 2 2 2 4 5 2" xfId="6643"/>
    <cellStyle name="Output 4 2 2 2 4 5 2 2" xfId="33273"/>
    <cellStyle name="Output 4 2 2 2 4 5 2 2 2" xfId="48984"/>
    <cellStyle name="Output 4 2 2 2 4 5 2 3" xfId="14162"/>
    <cellStyle name="Output 4 2 2 2 4 5 3" xfId="6644"/>
    <cellStyle name="Output 4 2 2 2 4 5 3 2" xfId="30319"/>
    <cellStyle name="Output 4 2 2 2 4 5 3 2 2" xfId="46121"/>
    <cellStyle name="Output 4 2 2 2 4 5 3 3" xfId="9938"/>
    <cellStyle name="Output 4 2 2 2 4 5 4" xfId="28511"/>
    <cellStyle name="Output 4 2 2 2 4 5 4 2" xfId="44445"/>
    <cellStyle name="Output 4 2 2 2 4 5 5" xfId="18245"/>
    <cellStyle name="Output 4 2 2 2 4 6" xfId="6645"/>
    <cellStyle name="Output 4 2 2 2 4 6 2" xfId="6646"/>
    <cellStyle name="Output 4 2 2 2 4 6 2 2" xfId="34104"/>
    <cellStyle name="Output 4 2 2 2 4 6 2 2 2" xfId="49815"/>
    <cellStyle name="Output 4 2 2 2 4 6 2 3" xfId="9743"/>
    <cellStyle name="Output 4 2 2 2 4 6 3" xfId="6647"/>
    <cellStyle name="Output 4 2 2 2 4 6 3 2" xfId="31559"/>
    <cellStyle name="Output 4 2 2 2 4 6 3 2 2" xfId="47318"/>
    <cellStyle name="Output 4 2 2 2 4 6 3 3" xfId="10735"/>
    <cellStyle name="Output 4 2 2 2 4 6 4" xfId="26798"/>
    <cellStyle name="Output 4 2 2 2 4 6 4 2" xfId="42821"/>
    <cellStyle name="Output 4 2 2 2 4 6 5" xfId="16994"/>
    <cellStyle name="Output 4 2 2 2 4 7" xfId="6648"/>
    <cellStyle name="Output 4 2 2 2 4 7 2" xfId="30960"/>
    <cellStyle name="Output 4 2 2 2 4 7 2 2" xfId="46761"/>
    <cellStyle name="Output 4 2 2 2 4 7 3" xfId="11606"/>
    <cellStyle name="Output 4 2 2 2 4 8" xfId="26218"/>
    <cellStyle name="Output 4 2 2 2 4 8 2" xfId="42284"/>
    <cellStyle name="Output 4 2 2 2 4 9" xfId="11782"/>
    <cellStyle name="Output 4 2 2 2 5" xfId="6649"/>
    <cellStyle name="Output 4 2 2 2 5 2" xfId="6650"/>
    <cellStyle name="Output 4 2 2 2 5 2 2" xfId="31753"/>
    <cellStyle name="Output 4 2 2 2 5 2 2 2" xfId="47510"/>
    <cellStyle name="Output 4 2 2 2 5 2 3" xfId="13712"/>
    <cellStyle name="Output 4 2 2 2 5 3" xfId="6651"/>
    <cellStyle name="Output 4 2 2 2 5 3 2" xfId="33843"/>
    <cellStyle name="Output 4 2 2 2 5 3 2 2" xfId="49554"/>
    <cellStyle name="Output 4 2 2 2 5 3 3" xfId="13472"/>
    <cellStyle name="Output 4 2 2 2 5 4" xfId="6652"/>
    <cellStyle name="Output 4 2 2 2 5 4 2" xfId="28775"/>
    <cellStyle name="Output 4 2 2 2 5 4 2 2" xfId="44664"/>
    <cellStyle name="Output 4 2 2 2 5 4 3" xfId="10795"/>
    <cellStyle name="Output 4 2 2 2 5 5" xfId="26984"/>
    <cellStyle name="Output 4 2 2 2 5 5 2" xfId="43005"/>
    <cellStyle name="Output 4 2 2 2 5 6" xfId="14529"/>
    <cellStyle name="Output 4 2 2 2 6" xfId="6653"/>
    <cellStyle name="Output 4 2 2 2 6 2" xfId="6654"/>
    <cellStyle name="Output 4 2 2 2 6 2 2" xfId="32322"/>
    <cellStyle name="Output 4 2 2 2 6 2 2 2" xfId="48055"/>
    <cellStyle name="Output 4 2 2 2 6 2 3" xfId="10265"/>
    <cellStyle name="Output 4 2 2 2 6 3" xfId="6655"/>
    <cellStyle name="Output 4 2 2 2 6 3 2" xfId="33765"/>
    <cellStyle name="Output 4 2 2 2 6 3 2 2" xfId="49476"/>
    <cellStyle name="Output 4 2 2 2 6 3 3" xfId="14596"/>
    <cellStyle name="Output 4 2 2 2 6 4" xfId="6656"/>
    <cellStyle name="Output 4 2 2 2 6 4 2" xfId="29327"/>
    <cellStyle name="Output 4 2 2 2 6 4 2 2" xfId="45192"/>
    <cellStyle name="Output 4 2 2 2 6 4 3" xfId="14384"/>
    <cellStyle name="Output 4 2 2 2 6 5" xfId="27536"/>
    <cellStyle name="Output 4 2 2 2 6 5 2" xfId="43533"/>
    <cellStyle name="Output 4 2 2 2 6 6" xfId="17091"/>
    <cellStyle name="Output 4 2 2 2 7" xfId="6657"/>
    <cellStyle name="Output 4 2 2 2 7 2" xfId="6658"/>
    <cellStyle name="Output 4 2 2 2 7 2 2" xfId="32922"/>
    <cellStyle name="Output 4 2 2 2 7 2 2 2" xfId="48633"/>
    <cellStyle name="Output 4 2 2 2 7 2 3" xfId="17740"/>
    <cellStyle name="Output 4 2 2 2 7 3" xfId="6659"/>
    <cellStyle name="Output 4 2 2 2 7 3 2" xfId="29951"/>
    <cellStyle name="Output 4 2 2 2 7 3 2 2" xfId="45774"/>
    <cellStyle name="Output 4 2 2 2 7 3 3" xfId="14800"/>
    <cellStyle name="Output 4 2 2 2 7 4" xfId="28147"/>
    <cellStyle name="Output 4 2 2 2 7 4 2" xfId="44102"/>
    <cellStyle name="Output 4 2 2 2 7 5" xfId="16862"/>
    <cellStyle name="Output 4 2 2 2 8" xfId="6660"/>
    <cellStyle name="Output 4 2 2 2 8 2" xfId="6661"/>
    <cellStyle name="Output 4 2 2 2 8 2 2" xfId="34602"/>
    <cellStyle name="Output 4 2 2 2 8 2 2 2" xfId="50313"/>
    <cellStyle name="Output 4 2 2 2 8 2 3" xfId="35131"/>
    <cellStyle name="Output 4 2 2 2 8 3" xfId="6662"/>
    <cellStyle name="Output 4 2 2 2 8 3 2" xfId="31196"/>
    <cellStyle name="Output 4 2 2 2 8 3 2 2" xfId="46976"/>
    <cellStyle name="Output 4 2 2 2 8 3 3" xfId="11393"/>
    <cellStyle name="Output 4 2 2 2 8 4" xfId="26435"/>
    <cellStyle name="Output 4 2 2 2 8 4 2" xfId="42479"/>
    <cellStyle name="Output 4 2 2 2 8 5" xfId="13021"/>
    <cellStyle name="Output 4 2 2 2 9" xfId="6663"/>
    <cellStyle name="Output 4 2 2 2 9 2" xfId="30589"/>
    <cellStyle name="Output 4 2 2 2 9 2 2" xfId="46390"/>
    <cellStyle name="Output 4 2 2 2 9 3" xfId="17987"/>
    <cellStyle name="Output 4 2 2 3" xfId="6664"/>
    <cellStyle name="Output 4 2 2 3 10" xfId="14035"/>
    <cellStyle name="Output 4 2 2 3 2" xfId="6665"/>
    <cellStyle name="Output 4 2 2 3 2 2" xfId="6666"/>
    <cellStyle name="Output 4 2 2 3 2 2 2" xfId="6667"/>
    <cellStyle name="Output 4 2 2 3 2 2 2 2" xfId="31986"/>
    <cellStyle name="Output 4 2 2 3 2 2 2 2 2" xfId="47743"/>
    <cellStyle name="Output 4 2 2 3 2 2 2 3" xfId="16758"/>
    <cellStyle name="Output 4 2 2 3 2 2 3" xfId="6668"/>
    <cellStyle name="Output 4 2 2 3 2 2 3 2" xfId="34131"/>
    <cellStyle name="Output 4 2 2 3 2 2 3 2 2" xfId="49842"/>
    <cellStyle name="Output 4 2 2 3 2 2 3 3" xfId="18855"/>
    <cellStyle name="Output 4 2 2 3 2 2 4" xfId="6669"/>
    <cellStyle name="Output 4 2 2 3 2 2 4 2" xfId="29008"/>
    <cellStyle name="Output 4 2 2 3 2 2 4 2 2" xfId="44897"/>
    <cellStyle name="Output 4 2 2 3 2 2 4 3" xfId="11889"/>
    <cellStyle name="Output 4 2 2 3 2 2 5" xfId="27217"/>
    <cellStyle name="Output 4 2 2 3 2 2 5 2" xfId="43238"/>
    <cellStyle name="Output 4 2 2 3 2 2 6" xfId="10690"/>
    <cellStyle name="Output 4 2 2 3 2 3" xfId="6670"/>
    <cellStyle name="Output 4 2 2 3 2 3 2" xfId="6671"/>
    <cellStyle name="Output 4 2 2 3 2 3 2 2" xfId="32517"/>
    <cellStyle name="Output 4 2 2 3 2 3 2 2 2" xfId="48249"/>
    <cellStyle name="Output 4 2 2 3 2 3 2 3" xfId="17236"/>
    <cellStyle name="Output 4 2 2 3 2 3 3" xfId="6672"/>
    <cellStyle name="Output 4 2 2 3 2 3 3 2" xfId="30928"/>
    <cellStyle name="Output 4 2 2 3 2 3 3 2 2" xfId="46729"/>
    <cellStyle name="Output 4 2 2 3 2 3 3 3" xfId="16179"/>
    <cellStyle name="Output 4 2 2 3 2 3 4" xfId="6673"/>
    <cellStyle name="Output 4 2 2 3 2 3 4 2" xfId="29522"/>
    <cellStyle name="Output 4 2 2 3 2 3 4 2 2" xfId="45386"/>
    <cellStyle name="Output 4 2 2 3 2 3 4 3" xfId="18008"/>
    <cellStyle name="Output 4 2 2 3 2 3 5" xfId="27731"/>
    <cellStyle name="Output 4 2 2 3 2 3 5 2" xfId="43727"/>
    <cellStyle name="Output 4 2 2 3 2 3 6" xfId="12885"/>
    <cellStyle name="Output 4 2 2 3 2 4" xfId="6674"/>
    <cellStyle name="Output 4 2 2 3 2 4 2" xfId="6675"/>
    <cellStyle name="Output 4 2 2 3 2 4 2 2" xfId="32781"/>
    <cellStyle name="Output 4 2 2 3 2 4 2 2 2" xfId="48492"/>
    <cellStyle name="Output 4 2 2 3 2 4 2 3" xfId="13661"/>
    <cellStyle name="Output 4 2 2 3 2 4 3" xfId="6676"/>
    <cellStyle name="Output 4 2 2 3 2 4 3 2" xfId="34461"/>
    <cellStyle name="Output 4 2 2 3 2 4 3 2 2" xfId="50172"/>
    <cellStyle name="Output 4 2 2 3 2 4 3 3" xfId="34990"/>
    <cellStyle name="Output 4 2 2 3 2 4 4" xfId="6677"/>
    <cellStyle name="Output 4 2 2 3 2 4 4 2" xfId="29786"/>
    <cellStyle name="Output 4 2 2 3 2 4 4 2 2" xfId="45629"/>
    <cellStyle name="Output 4 2 2 3 2 4 4 3" xfId="15690"/>
    <cellStyle name="Output 4 2 2 3 2 4 5" xfId="27995"/>
    <cellStyle name="Output 4 2 2 3 2 4 5 2" xfId="43970"/>
    <cellStyle name="Output 4 2 2 3 2 4 6" xfId="11394"/>
    <cellStyle name="Output 4 2 2 3 2 5" xfId="6678"/>
    <cellStyle name="Output 4 2 2 3 2 5 2" xfId="6679"/>
    <cellStyle name="Output 4 2 2 3 2 5 2 2" xfId="33154"/>
    <cellStyle name="Output 4 2 2 3 2 5 2 2 2" xfId="48865"/>
    <cellStyle name="Output 4 2 2 3 2 5 2 3" xfId="11392"/>
    <cellStyle name="Output 4 2 2 3 2 5 3" xfId="6680"/>
    <cellStyle name="Output 4 2 2 3 2 5 3 2" xfId="30184"/>
    <cellStyle name="Output 4 2 2 3 2 5 3 2 2" xfId="46006"/>
    <cellStyle name="Output 4 2 2 3 2 5 3 3" xfId="10936"/>
    <cellStyle name="Output 4 2 2 3 2 5 4" xfId="28379"/>
    <cellStyle name="Output 4 2 2 3 2 5 4 2" xfId="44333"/>
    <cellStyle name="Output 4 2 2 3 2 5 5" xfId="18401"/>
    <cellStyle name="Output 4 2 2 3 2 6" xfId="6681"/>
    <cellStyle name="Output 4 2 2 3 2 6 2" xfId="6682"/>
    <cellStyle name="Output 4 2 2 3 2 6 2 2" xfId="34368"/>
    <cellStyle name="Output 4 2 2 3 2 6 2 2 2" xfId="50079"/>
    <cellStyle name="Output 4 2 2 3 2 6 2 3" xfId="34897"/>
    <cellStyle name="Output 4 2 2 3 2 6 3" xfId="6683"/>
    <cellStyle name="Output 4 2 2 3 2 6 3 2" xfId="31428"/>
    <cellStyle name="Output 4 2 2 3 2 6 3 2 2" xfId="47207"/>
    <cellStyle name="Output 4 2 2 3 2 6 3 3" xfId="10639"/>
    <cellStyle name="Output 4 2 2 3 2 6 4" xfId="26667"/>
    <cellStyle name="Output 4 2 2 3 2 6 4 2" xfId="42710"/>
    <cellStyle name="Output 4 2 2 3 2 6 5" xfId="11451"/>
    <cellStyle name="Output 4 2 2 3 2 7" xfId="6684"/>
    <cellStyle name="Output 4 2 2 3 2 7 2" xfId="30827"/>
    <cellStyle name="Output 4 2 2 3 2 7 2 2" xfId="46628"/>
    <cellStyle name="Output 4 2 2 3 2 7 3" xfId="13170"/>
    <cellStyle name="Output 4 2 2 3 2 8" xfId="26087"/>
    <cellStyle name="Output 4 2 2 3 2 8 2" xfId="42173"/>
    <cellStyle name="Output 4 2 2 3 2 9" xfId="15886"/>
    <cellStyle name="Output 4 2 2 3 3" xfId="6685"/>
    <cellStyle name="Output 4 2 2 3 3 2" xfId="6686"/>
    <cellStyle name="Output 4 2 2 3 3 2 2" xfId="6687"/>
    <cellStyle name="Output 4 2 2 3 3 2 2 2" xfId="32171"/>
    <cellStyle name="Output 4 2 2 3 3 2 2 2 2" xfId="47926"/>
    <cellStyle name="Output 4 2 2 3 3 2 2 3" xfId="17723"/>
    <cellStyle name="Output 4 2 2 3 3 2 3" xfId="6688"/>
    <cellStyle name="Output 4 2 2 3 3 2 3 2" xfId="33519"/>
    <cellStyle name="Output 4 2 2 3 3 2 3 2 2" xfId="49230"/>
    <cellStyle name="Output 4 2 2 3 3 2 3 3" xfId="11286"/>
    <cellStyle name="Output 4 2 2 3 3 2 4" xfId="6689"/>
    <cellStyle name="Output 4 2 2 3 3 2 4 2" xfId="29192"/>
    <cellStyle name="Output 4 2 2 3 3 2 4 2 2" xfId="45079"/>
    <cellStyle name="Output 4 2 2 3 3 2 4 3" xfId="14203"/>
    <cellStyle name="Output 4 2 2 3 3 2 5" xfId="27401"/>
    <cellStyle name="Output 4 2 2 3 3 2 5 2" xfId="43420"/>
    <cellStyle name="Output 4 2 2 3 3 2 6" xfId="10400"/>
    <cellStyle name="Output 4 2 2 3 3 3" xfId="6690"/>
    <cellStyle name="Output 4 2 2 3 3 3 2" xfId="6691"/>
    <cellStyle name="Output 4 2 2 3 3 3 2 2" xfId="32715"/>
    <cellStyle name="Output 4 2 2 3 3 3 2 2 2" xfId="48427"/>
    <cellStyle name="Output 4 2 2 3 3 3 2 3" xfId="15717"/>
    <cellStyle name="Output 4 2 2 3 3 3 3" xfId="6692"/>
    <cellStyle name="Output 4 2 2 3 3 3 3 2" xfId="33731"/>
    <cellStyle name="Output 4 2 2 3 3 3 3 2 2" xfId="49442"/>
    <cellStyle name="Output 4 2 2 3 3 3 3 3" xfId="16590"/>
    <cellStyle name="Output 4 2 2 3 3 3 4" xfId="6693"/>
    <cellStyle name="Output 4 2 2 3 3 3 4 2" xfId="29720"/>
    <cellStyle name="Output 4 2 2 3 3 3 4 2 2" xfId="45564"/>
    <cellStyle name="Output 4 2 2 3 3 3 4 3" xfId="14195"/>
    <cellStyle name="Output 4 2 2 3 3 3 5" xfId="27929"/>
    <cellStyle name="Output 4 2 2 3 3 3 5 2" xfId="43905"/>
    <cellStyle name="Output 4 2 2 3 3 3 6" xfId="15009"/>
    <cellStyle name="Output 4 2 2 3 3 4" xfId="6694"/>
    <cellStyle name="Output 4 2 2 3 3 4 2" xfId="6695"/>
    <cellStyle name="Output 4 2 2 3 3 4 2 2" xfId="32820"/>
    <cellStyle name="Output 4 2 2 3 3 4 2 2 2" xfId="48531"/>
    <cellStyle name="Output 4 2 2 3 3 4 2 3" xfId="11090"/>
    <cellStyle name="Output 4 2 2 3 3 4 3" xfId="6696"/>
    <cellStyle name="Output 4 2 2 3 3 4 3 2" xfId="33974"/>
    <cellStyle name="Output 4 2 2 3 3 4 3 2 2" xfId="49685"/>
    <cellStyle name="Output 4 2 2 3 3 4 3 3" xfId="15776"/>
    <cellStyle name="Output 4 2 2 3 3 4 4" xfId="6697"/>
    <cellStyle name="Output 4 2 2 3 3 4 4 2" xfId="29825"/>
    <cellStyle name="Output 4 2 2 3 3 4 4 2 2" xfId="45668"/>
    <cellStyle name="Output 4 2 2 3 3 4 4 3" xfId="17840"/>
    <cellStyle name="Output 4 2 2 3 3 4 5" xfId="28034"/>
    <cellStyle name="Output 4 2 2 3 3 4 5 2" xfId="44009"/>
    <cellStyle name="Output 4 2 2 3 3 4 6" xfId="17989"/>
    <cellStyle name="Output 4 2 2 3 3 5" xfId="6698"/>
    <cellStyle name="Output 4 2 2 3 3 5 2" xfId="6699"/>
    <cellStyle name="Output 4 2 2 3 3 5 2 2" xfId="33341"/>
    <cellStyle name="Output 4 2 2 3 3 5 2 2 2" xfId="49052"/>
    <cellStyle name="Output 4 2 2 3 3 5 2 3" xfId="10703"/>
    <cellStyle name="Output 4 2 2 3 3 5 3" xfId="6700"/>
    <cellStyle name="Output 4 2 2 3 3 5 3 2" xfId="30389"/>
    <cellStyle name="Output 4 2 2 3 3 5 3 2 2" xfId="46191"/>
    <cellStyle name="Output 4 2 2 3 3 5 3 3" xfId="15361"/>
    <cellStyle name="Output 4 2 2 3 3 5 4" xfId="28579"/>
    <cellStyle name="Output 4 2 2 3 3 5 4 2" xfId="44513"/>
    <cellStyle name="Output 4 2 2 3 3 5 5" xfId="14948"/>
    <cellStyle name="Output 4 2 2 3 3 6" xfId="6701"/>
    <cellStyle name="Output 4 2 2 3 3 6 2" xfId="6702"/>
    <cellStyle name="Output 4 2 2 3 3 6 2 2" xfId="34278"/>
    <cellStyle name="Output 4 2 2 3 3 6 2 2 2" xfId="49989"/>
    <cellStyle name="Output 4 2 2 3 3 6 2 3" xfId="9723"/>
    <cellStyle name="Output 4 2 2 3 3 6 3" xfId="6703"/>
    <cellStyle name="Output 4 2 2 3 3 6 3 2" xfId="31626"/>
    <cellStyle name="Output 4 2 2 3 3 6 3 2 2" xfId="47385"/>
    <cellStyle name="Output 4 2 2 3 3 6 3 3" xfId="10327"/>
    <cellStyle name="Output 4 2 2 3 3 6 4" xfId="26865"/>
    <cellStyle name="Output 4 2 2 3 3 6 4 2" xfId="42888"/>
    <cellStyle name="Output 4 2 2 3 3 6 5" xfId="11813"/>
    <cellStyle name="Output 4 2 2 3 3 7" xfId="6704"/>
    <cellStyle name="Output 4 2 2 3 3 7 2" xfId="31032"/>
    <cellStyle name="Output 4 2 2 3 3 7 2 2" xfId="46833"/>
    <cellStyle name="Output 4 2 2 3 3 7 3" xfId="15651"/>
    <cellStyle name="Output 4 2 2 3 3 8" xfId="26285"/>
    <cellStyle name="Output 4 2 2 3 3 8 2" xfId="42351"/>
    <cellStyle name="Output 4 2 2 3 3 9" xfId="14556"/>
    <cellStyle name="Output 4 2 2 3 4" xfId="6705"/>
    <cellStyle name="Output 4 2 2 3 4 2" xfId="6706"/>
    <cellStyle name="Output 4 2 2 3 4 2 2" xfId="31822"/>
    <cellStyle name="Output 4 2 2 3 4 2 2 2" xfId="47579"/>
    <cellStyle name="Output 4 2 2 3 4 2 3" xfId="14624"/>
    <cellStyle name="Output 4 2 2 3 4 3" xfId="6707"/>
    <cellStyle name="Output 4 2 2 3 4 3 2" xfId="31670"/>
    <cellStyle name="Output 4 2 2 3 4 3 2 2" xfId="47428"/>
    <cellStyle name="Output 4 2 2 3 4 3 3" xfId="15278"/>
    <cellStyle name="Output 4 2 2 3 4 4" xfId="6708"/>
    <cellStyle name="Output 4 2 2 3 4 4 2" xfId="28844"/>
    <cellStyle name="Output 4 2 2 3 4 4 2 2" xfId="44733"/>
    <cellStyle name="Output 4 2 2 3 4 4 3" xfId="15775"/>
    <cellStyle name="Output 4 2 2 3 4 5" xfId="27053"/>
    <cellStyle name="Output 4 2 2 3 4 5 2" xfId="43074"/>
    <cellStyle name="Output 4 2 2 3 4 6" xfId="10935"/>
    <cellStyle name="Output 4 2 2 3 5" xfId="6709"/>
    <cellStyle name="Output 4 2 2 3 5 2" xfId="6710"/>
    <cellStyle name="Output 4 2 2 3 5 2 2" xfId="32359"/>
    <cellStyle name="Output 4 2 2 3 5 2 2 2" xfId="48092"/>
    <cellStyle name="Output 4 2 2 3 5 2 3" xfId="12785"/>
    <cellStyle name="Output 4 2 2 3 5 3" xfId="6711"/>
    <cellStyle name="Output 4 2 2 3 5 3 2" xfId="34532"/>
    <cellStyle name="Output 4 2 2 3 5 3 2 2" xfId="50243"/>
    <cellStyle name="Output 4 2 2 3 5 3 3" xfId="35061"/>
    <cellStyle name="Output 4 2 2 3 5 4" xfId="6712"/>
    <cellStyle name="Output 4 2 2 3 5 4 2" xfId="29364"/>
    <cellStyle name="Output 4 2 2 3 5 4 2 2" xfId="45229"/>
    <cellStyle name="Output 4 2 2 3 5 4 3" xfId="12803"/>
    <cellStyle name="Output 4 2 2 3 5 5" xfId="27573"/>
    <cellStyle name="Output 4 2 2 3 5 5 2" xfId="43570"/>
    <cellStyle name="Output 4 2 2 3 5 6" xfId="14369"/>
    <cellStyle name="Output 4 2 2 3 6" xfId="6713"/>
    <cellStyle name="Output 4 2 2 3 6 2" xfId="6714"/>
    <cellStyle name="Output 4 2 2 3 6 2 2" xfId="32989"/>
    <cellStyle name="Output 4 2 2 3 6 2 2 2" xfId="48700"/>
    <cellStyle name="Output 4 2 2 3 6 2 3" xfId="18153"/>
    <cellStyle name="Output 4 2 2 3 6 3" xfId="6715"/>
    <cellStyle name="Output 4 2 2 3 6 3 2" xfId="30019"/>
    <cellStyle name="Output 4 2 2 3 6 3 2 2" xfId="45842"/>
    <cellStyle name="Output 4 2 2 3 6 3 3" xfId="17834"/>
    <cellStyle name="Output 4 2 2 3 6 4" xfId="28214"/>
    <cellStyle name="Output 4 2 2 3 6 4 2" xfId="44169"/>
    <cellStyle name="Output 4 2 2 3 6 5" xfId="10781"/>
    <cellStyle name="Output 4 2 2 3 7" xfId="6716"/>
    <cellStyle name="Output 4 2 2 3 7 2" xfId="6717"/>
    <cellStyle name="Output 4 2 2 3 7 2 2" xfId="33994"/>
    <cellStyle name="Output 4 2 2 3 7 2 2 2" xfId="49705"/>
    <cellStyle name="Output 4 2 2 3 7 2 3" xfId="17352"/>
    <cellStyle name="Output 4 2 2 3 7 3" xfId="6718"/>
    <cellStyle name="Output 4 2 2 3 7 3 2" xfId="31263"/>
    <cellStyle name="Output 4 2 2 3 7 3 2 2" xfId="47043"/>
    <cellStyle name="Output 4 2 2 3 7 3 3" xfId="12076"/>
    <cellStyle name="Output 4 2 2 3 7 4" xfId="26502"/>
    <cellStyle name="Output 4 2 2 3 7 4 2" xfId="42546"/>
    <cellStyle name="Output 4 2 2 3 7 5" xfId="12617"/>
    <cellStyle name="Output 4 2 2 3 8" xfId="6719"/>
    <cellStyle name="Output 4 2 2 3 8 2" xfId="30662"/>
    <cellStyle name="Output 4 2 2 3 8 2 2" xfId="46463"/>
    <cellStyle name="Output 4 2 2 3 8 3" xfId="16736"/>
    <cellStyle name="Output 4 2 2 3 9" xfId="25922"/>
    <cellStyle name="Output 4 2 2 3 9 2" xfId="42009"/>
    <cellStyle name="Output 4 2 2 4" xfId="6720"/>
    <cellStyle name="Output 4 2 2 4 2" xfId="6721"/>
    <cellStyle name="Output 4 2 2 4 2 2" xfId="6722"/>
    <cellStyle name="Output 4 2 2 4 2 2 2" xfId="31903"/>
    <cellStyle name="Output 4 2 2 4 2 2 2 2" xfId="47660"/>
    <cellStyle name="Output 4 2 2 4 2 2 3" xfId="16164"/>
    <cellStyle name="Output 4 2 2 4 2 3" xfId="6723"/>
    <cellStyle name="Output 4 2 2 4 2 3 2" xfId="34160"/>
    <cellStyle name="Output 4 2 2 4 2 3 2 2" xfId="49871"/>
    <cellStyle name="Output 4 2 2 4 2 3 3" xfId="11264"/>
    <cellStyle name="Output 4 2 2 4 2 4" xfId="6724"/>
    <cellStyle name="Output 4 2 2 4 2 4 2" xfId="28925"/>
    <cellStyle name="Output 4 2 2 4 2 4 2 2" xfId="44814"/>
    <cellStyle name="Output 4 2 2 4 2 4 3" xfId="13855"/>
    <cellStyle name="Output 4 2 2 4 2 5" xfId="27134"/>
    <cellStyle name="Output 4 2 2 4 2 5 2" xfId="43155"/>
    <cellStyle name="Output 4 2 2 4 2 6" xfId="9766"/>
    <cellStyle name="Output 4 2 2 4 3" xfId="6725"/>
    <cellStyle name="Output 4 2 2 4 3 2" xfId="6726"/>
    <cellStyle name="Output 4 2 2 4 3 2 2" xfId="32434"/>
    <cellStyle name="Output 4 2 2 4 3 2 2 2" xfId="48166"/>
    <cellStyle name="Output 4 2 2 4 3 2 3" xfId="9920"/>
    <cellStyle name="Output 4 2 2 4 3 3" xfId="6727"/>
    <cellStyle name="Output 4 2 2 4 3 3 2" xfId="30504"/>
    <cellStyle name="Output 4 2 2 4 3 3 2 2" xfId="46305"/>
    <cellStyle name="Output 4 2 2 4 3 3 3" xfId="13335"/>
    <cellStyle name="Output 4 2 2 4 3 4" xfId="6728"/>
    <cellStyle name="Output 4 2 2 4 3 4 2" xfId="29439"/>
    <cellStyle name="Output 4 2 2 4 3 4 2 2" xfId="45303"/>
    <cellStyle name="Output 4 2 2 4 3 4 3" xfId="13527"/>
    <cellStyle name="Output 4 2 2 4 3 5" xfId="27648"/>
    <cellStyle name="Output 4 2 2 4 3 5 2" xfId="43644"/>
    <cellStyle name="Output 4 2 2 4 3 6" xfId="10794"/>
    <cellStyle name="Output 4 2 2 4 4" xfId="6729"/>
    <cellStyle name="Output 4 2 2 4 4 2" xfId="6730"/>
    <cellStyle name="Output 4 2 2 4 4 2 2" xfId="32763"/>
    <cellStyle name="Output 4 2 2 4 4 2 2 2" xfId="48474"/>
    <cellStyle name="Output 4 2 2 4 4 2 3" xfId="14508"/>
    <cellStyle name="Output 4 2 2 4 4 3" xfId="6731"/>
    <cellStyle name="Output 4 2 2 4 4 3 2" xfId="33648"/>
    <cellStyle name="Output 4 2 2 4 4 3 2 2" xfId="49359"/>
    <cellStyle name="Output 4 2 2 4 4 3 3" xfId="12790"/>
    <cellStyle name="Output 4 2 2 4 4 4" xfId="6732"/>
    <cellStyle name="Output 4 2 2 4 4 4 2" xfId="29768"/>
    <cellStyle name="Output 4 2 2 4 4 4 2 2" xfId="45611"/>
    <cellStyle name="Output 4 2 2 4 4 4 3" xfId="13160"/>
    <cellStyle name="Output 4 2 2 4 4 5" xfId="27977"/>
    <cellStyle name="Output 4 2 2 4 4 5 2" xfId="43952"/>
    <cellStyle name="Output 4 2 2 4 4 6" xfId="14688"/>
    <cellStyle name="Output 4 2 2 4 5" xfId="6733"/>
    <cellStyle name="Output 4 2 2 4 5 2" xfId="6734"/>
    <cellStyle name="Output 4 2 2 4 5 2 2" xfId="33071"/>
    <cellStyle name="Output 4 2 2 4 5 2 2 2" xfId="48782"/>
    <cellStyle name="Output 4 2 2 4 5 2 3" xfId="10720"/>
    <cellStyle name="Output 4 2 2 4 5 3" xfId="6735"/>
    <cellStyle name="Output 4 2 2 4 5 3 2" xfId="30101"/>
    <cellStyle name="Output 4 2 2 4 5 3 2 2" xfId="45923"/>
    <cellStyle name="Output 4 2 2 4 5 3 3" xfId="13728"/>
    <cellStyle name="Output 4 2 2 4 5 4" xfId="28296"/>
    <cellStyle name="Output 4 2 2 4 5 4 2" xfId="44250"/>
    <cellStyle name="Output 4 2 2 4 5 5" xfId="16088"/>
    <cellStyle name="Output 4 2 2 4 6" xfId="6736"/>
    <cellStyle name="Output 4 2 2 4 6 2" xfId="6737"/>
    <cellStyle name="Output 4 2 2 4 6 2 2" xfId="34273"/>
    <cellStyle name="Output 4 2 2 4 6 2 2 2" xfId="49984"/>
    <cellStyle name="Output 4 2 2 4 6 2 3" xfId="10324"/>
    <cellStyle name="Output 4 2 2 4 6 3" xfId="6738"/>
    <cellStyle name="Output 4 2 2 4 6 3 2" xfId="31345"/>
    <cellStyle name="Output 4 2 2 4 6 3 2 2" xfId="47124"/>
    <cellStyle name="Output 4 2 2 4 6 3 3" xfId="12797"/>
    <cellStyle name="Output 4 2 2 4 6 4" xfId="26584"/>
    <cellStyle name="Output 4 2 2 4 6 4 2" xfId="42627"/>
    <cellStyle name="Output 4 2 2 4 6 5" xfId="16077"/>
    <cellStyle name="Output 4 2 2 4 7" xfId="6739"/>
    <cellStyle name="Output 4 2 2 4 7 2" xfId="30744"/>
    <cellStyle name="Output 4 2 2 4 7 2 2" xfId="46545"/>
    <cellStyle name="Output 4 2 2 4 7 3" xfId="14692"/>
    <cellStyle name="Output 4 2 2 4 8" xfId="26004"/>
    <cellStyle name="Output 4 2 2 4 8 2" xfId="42090"/>
    <cellStyle name="Output 4 2 2 4 9" xfId="17120"/>
    <cellStyle name="Output 4 2 2 5" xfId="6740"/>
    <cellStyle name="Output 4 2 2 5 2" xfId="6741"/>
    <cellStyle name="Output 4 2 2 5 2 2" xfId="6742"/>
    <cellStyle name="Output 4 2 2 5 2 2 2" xfId="32083"/>
    <cellStyle name="Output 4 2 2 5 2 2 2 2" xfId="47840"/>
    <cellStyle name="Output 4 2 2 5 2 2 3" xfId="13347"/>
    <cellStyle name="Output 4 2 2 5 2 3" xfId="6743"/>
    <cellStyle name="Output 4 2 2 5 2 3 2" xfId="33536"/>
    <cellStyle name="Output 4 2 2 5 2 3 2 2" xfId="49247"/>
    <cellStyle name="Output 4 2 2 5 2 3 3" xfId="18140"/>
    <cellStyle name="Output 4 2 2 5 2 4" xfId="6744"/>
    <cellStyle name="Output 4 2 2 5 2 4 2" xfId="29105"/>
    <cellStyle name="Output 4 2 2 5 2 4 2 2" xfId="44994"/>
    <cellStyle name="Output 4 2 2 5 2 4 3" xfId="16900"/>
    <cellStyle name="Output 4 2 2 5 2 5" xfId="27314"/>
    <cellStyle name="Output 4 2 2 5 2 5 2" xfId="43335"/>
    <cellStyle name="Output 4 2 2 5 2 6" xfId="17797"/>
    <cellStyle name="Output 4 2 2 5 3" xfId="6745"/>
    <cellStyle name="Output 4 2 2 5 3 2" xfId="6746"/>
    <cellStyle name="Output 4 2 2 5 3 2 2" xfId="32632"/>
    <cellStyle name="Output 4 2 2 5 3 2 2 2" xfId="48344"/>
    <cellStyle name="Output 4 2 2 5 3 2 3" xfId="15098"/>
    <cellStyle name="Output 4 2 2 5 3 3" xfId="6747"/>
    <cellStyle name="Output 4 2 2 5 3 3 2" xfId="33753"/>
    <cellStyle name="Output 4 2 2 5 3 3 2 2" xfId="49464"/>
    <cellStyle name="Output 4 2 2 5 3 3 3" xfId="14079"/>
    <cellStyle name="Output 4 2 2 5 3 4" xfId="6748"/>
    <cellStyle name="Output 4 2 2 5 3 4 2" xfId="29637"/>
    <cellStyle name="Output 4 2 2 5 3 4 2 2" xfId="45481"/>
    <cellStyle name="Output 4 2 2 5 3 4 3" xfId="10075"/>
    <cellStyle name="Output 4 2 2 5 3 5" xfId="27846"/>
    <cellStyle name="Output 4 2 2 5 3 5 2" xfId="43822"/>
    <cellStyle name="Output 4 2 2 5 3 6" xfId="14821"/>
    <cellStyle name="Output 4 2 2 5 4" xfId="6749"/>
    <cellStyle name="Output 4 2 2 5 4 2" xfId="6750"/>
    <cellStyle name="Output 4 2 2 5 4 2 2" xfId="32802"/>
    <cellStyle name="Output 4 2 2 5 4 2 2 2" xfId="48513"/>
    <cellStyle name="Output 4 2 2 5 4 2 3" xfId="17993"/>
    <cellStyle name="Output 4 2 2 5 4 3" xfId="6751"/>
    <cellStyle name="Output 4 2 2 5 4 3 2" xfId="30426"/>
    <cellStyle name="Output 4 2 2 5 4 3 2 2" xfId="46227"/>
    <cellStyle name="Output 4 2 2 5 4 3 3" xfId="12622"/>
    <cellStyle name="Output 4 2 2 5 4 4" xfId="6752"/>
    <cellStyle name="Output 4 2 2 5 4 4 2" xfId="29807"/>
    <cellStyle name="Output 4 2 2 5 4 4 2 2" xfId="45650"/>
    <cellStyle name="Output 4 2 2 5 4 4 3" xfId="11086"/>
    <cellStyle name="Output 4 2 2 5 4 5" xfId="28016"/>
    <cellStyle name="Output 4 2 2 5 4 5 2" xfId="43991"/>
    <cellStyle name="Output 4 2 2 5 4 6" xfId="14374"/>
    <cellStyle name="Output 4 2 2 5 5" xfId="6753"/>
    <cellStyle name="Output 4 2 2 5 5 2" xfId="6754"/>
    <cellStyle name="Output 4 2 2 5 5 2 2" xfId="33256"/>
    <cellStyle name="Output 4 2 2 5 5 2 2 2" xfId="48967"/>
    <cellStyle name="Output 4 2 2 5 5 2 3" xfId="11110"/>
    <cellStyle name="Output 4 2 2 5 5 3" xfId="6755"/>
    <cellStyle name="Output 4 2 2 5 5 3 2" xfId="30301"/>
    <cellStyle name="Output 4 2 2 5 5 3 2 2" xfId="46103"/>
    <cellStyle name="Output 4 2 2 5 5 3 3" xfId="10278"/>
    <cellStyle name="Output 4 2 2 5 5 4" xfId="28494"/>
    <cellStyle name="Output 4 2 2 5 5 4 2" xfId="44428"/>
    <cellStyle name="Output 4 2 2 5 5 5" xfId="12511"/>
    <cellStyle name="Output 4 2 2 5 6" xfId="6756"/>
    <cellStyle name="Output 4 2 2 5 6 2" xfId="6757"/>
    <cellStyle name="Output 4 2 2 5 6 2 2" xfId="33663"/>
    <cellStyle name="Output 4 2 2 5 6 2 2 2" xfId="49374"/>
    <cellStyle name="Output 4 2 2 5 6 2 3" xfId="15842"/>
    <cellStyle name="Output 4 2 2 5 6 3" xfId="6758"/>
    <cellStyle name="Output 4 2 2 5 6 3 2" xfId="31543"/>
    <cellStyle name="Output 4 2 2 5 6 3 2 2" xfId="47302"/>
    <cellStyle name="Output 4 2 2 5 6 3 3" xfId="10812"/>
    <cellStyle name="Output 4 2 2 5 6 4" xfId="26782"/>
    <cellStyle name="Output 4 2 2 5 6 4 2" xfId="42805"/>
    <cellStyle name="Output 4 2 2 5 6 5" xfId="11862"/>
    <cellStyle name="Output 4 2 2 5 7" xfId="6759"/>
    <cellStyle name="Output 4 2 2 5 7 2" xfId="30938"/>
    <cellStyle name="Output 4 2 2 5 7 2 2" xfId="46739"/>
    <cellStyle name="Output 4 2 2 5 7 3" xfId="10723"/>
    <cellStyle name="Output 4 2 2 5 8" xfId="26202"/>
    <cellStyle name="Output 4 2 2 5 8 2" xfId="42268"/>
    <cellStyle name="Output 4 2 2 5 9" xfId="15298"/>
    <cellStyle name="Output 4 2 2 6" xfId="6760"/>
    <cellStyle name="Output 4 2 2 6 2" xfId="6761"/>
    <cellStyle name="Output 4 2 2 6 2 2" xfId="31737"/>
    <cellStyle name="Output 4 2 2 6 2 2 2" xfId="47494"/>
    <cellStyle name="Output 4 2 2 6 2 3" xfId="14867"/>
    <cellStyle name="Output 4 2 2 6 3" xfId="6762"/>
    <cellStyle name="Output 4 2 2 6 3 2" xfId="34556"/>
    <cellStyle name="Output 4 2 2 6 3 2 2" xfId="50267"/>
    <cellStyle name="Output 4 2 2 6 3 3" xfId="35085"/>
    <cellStyle name="Output 4 2 2 6 4" xfId="6763"/>
    <cellStyle name="Output 4 2 2 6 4 2" xfId="28759"/>
    <cellStyle name="Output 4 2 2 6 4 2 2" xfId="44648"/>
    <cellStyle name="Output 4 2 2 6 4 3" xfId="13836"/>
    <cellStyle name="Output 4 2 2 6 5" xfId="26968"/>
    <cellStyle name="Output 4 2 2 6 5 2" xfId="42989"/>
    <cellStyle name="Output 4 2 2 6 6" xfId="15274"/>
    <cellStyle name="Output 4 2 2 7" xfId="6764"/>
    <cellStyle name="Output 4 2 2 7 2" xfId="6765"/>
    <cellStyle name="Output 4 2 2 7 2 2" xfId="32311"/>
    <cellStyle name="Output 4 2 2 7 2 2 2" xfId="48044"/>
    <cellStyle name="Output 4 2 2 7 2 3" xfId="13354"/>
    <cellStyle name="Output 4 2 2 7 3" xfId="6766"/>
    <cellStyle name="Output 4 2 2 7 3 2" xfId="34303"/>
    <cellStyle name="Output 4 2 2 7 3 2 2" xfId="50014"/>
    <cellStyle name="Output 4 2 2 7 3 3" xfId="34832"/>
    <cellStyle name="Output 4 2 2 7 4" xfId="6767"/>
    <cellStyle name="Output 4 2 2 7 4 2" xfId="29316"/>
    <cellStyle name="Output 4 2 2 7 4 2 2" xfId="45181"/>
    <cellStyle name="Output 4 2 2 7 4 3" xfId="17956"/>
    <cellStyle name="Output 4 2 2 7 5" xfId="27525"/>
    <cellStyle name="Output 4 2 2 7 5 2" xfId="43522"/>
    <cellStyle name="Output 4 2 2 7 6" xfId="13684"/>
    <cellStyle name="Output 4 2 2 8" xfId="6768"/>
    <cellStyle name="Output 4 2 2 8 2" xfId="6769"/>
    <cellStyle name="Output 4 2 2 8 2 2" xfId="32905"/>
    <cellStyle name="Output 4 2 2 8 2 2 2" xfId="48616"/>
    <cellStyle name="Output 4 2 2 8 2 3" xfId="15487"/>
    <cellStyle name="Output 4 2 2 8 3" xfId="6770"/>
    <cellStyle name="Output 4 2 2 8 3 2" xfId="29934"/>
    <cellStyle name="Output 4 2 2 8 3 2 2" xfId="45757"/>
    <cellStyle name="Output 4 2 2 8 3 3" xfId="18874"/>
    <cellStyle name="Output 4 2 2 8 4" xfId="28130"/>
    <cellStyle name="Output 4 2 2 8 4 2" xfId="44085"/>
    <cellStyle name="Output 4 2 2 8 5" xfId="18036"/>
    <cellStyle name="Output 4 2 2 9" xfId="6771"/>
    <cellStyle name="Output 4 2 2 9 2" xfId="6772"/>
    <cellStyle name="Output 4 2 2 9 2 2" xfId="34563"/>
    <cellStyle name="Output 4 2 2 9 2 2 2" xfId="50274"/>
    <cellStyle name="Output 4 2 2 9 2 3" xfId="35092"/>
    <cellStyle name="Output 4 2 2 9 3" xfId="6773"/>
    <cellStyle name="Output 4 2 2 9 3 2" xfId="31180"/>
    <cellStyle name="Output 4 2 2 9 3 2 2" xfId="46960"/>
    <cellStyle name="Output 4 2 2 9 3 3" xfId="11554"/>
    <cellStyle name="Output 4 2 2 9 4" xfId="26419"/>
    <cellStyle name="Output 4 2 2 9 4 2" xfId="42463"/>
    <cellStyle name="Output 4 2 2 9 5" xfId="13184"/>
    <cellStyle name="Output 4 2 3" xfId="6774"/>
    <cellStyle name="Output 4 2 3 10" xfId="25801"/>
    <cellStyle name="Output 4 2 3 10 2" xfId="41892"/>
    <cellStyle name="Output 4 2 3 11" xfId="16401"/>
    <cellStyle name="Output 4 2 3 2" xfId="6775"/>
    <cellStyle name="Output 4 2 3 2 10" xfId="13205"/>
    <cellStyle name="Output 4 2 3 2 2" xfId="6776"/>
    <cellStyle name="Output 4 2 3 2 2 2" xfId="6777"/>
    <cellStyle name="Output 4 2 3 2 2 2 2" xfId="6778"/>
    <cellStyle name="Output 4 2 3 2 2 2 2 2" xfId="31962"/>
    <cellStyle name="Output 4 2 3 2 2 2 2 2 2" xfId="47719"/>
    <cellStyle name="Output 4 2 3 2 2 2 2 3" xfId="18159"/>
    <cellStyle name="Output 4 2 3 2 2 2 3" xfId="6779"/>
    <cellStyle name="Output 4 2 3 2 2 2 3 2" xfId="34322"/>
    <cellStyle name="Output 4 2 3 2 2 2 3 2 2" xfId="50033"/>
    <cellStyle name="Output 4 2 3 2 2 2 3 3" xfId="34851"/>
    <cellStyle name="Output 4 2 3 2 2 2 4" xfId="6780"/>
    <cellStyle name="Output 4 2 3 2 2 2 4 2" xfId="28984"/>
    <cellStyle name="Output 4 2 3 2 2 2 4 2 2" xfId="44873"/>
    <cellStyle name="Output 4 2 3 2 2 2 4 3" xfId="12217"/>
    <cellStyle name="Output 4 2 3 2 2 2 5" xfId="27193"/>
    <cellStyle name="Output 4 2 3 2 2 2 5 2" xfId="43214"/>
    <cellStyle name="Output 4 2 3 2 2 2 6" xfId="13330"/>
    <cellStyle name="Output 4 2 3 2 2 3" xfId="6781"/>
    <cellStyle name="Output 4 2 3 2 2 3 2" xfId="6782"/>
    <cellStyle name="Output 4 2 3 2 2 3 2 2" xfId="32493"/>
    <cellStyle name="Output 4 2 3 2 2 3 2 2 2" xfId="48225"/>
    <cellStyle name="Output 4 2 3 2 2 3 2 3" xfId="14420"/>
    <cellStyle name="Output 4 2 3 2 2 3 3" xfId="6783"/>
    <cellStyle name="Output 4 2 3 2 2 3 3 2" xfId="30323"/>
    <cellStyle name="Output 4 2 3 2 2 3 3 2 2" xfId="46125"/>
    <cellStyle name="Output 4 2 3 2 2 3 3 3" xfId="9814"/>
    <cellStyle name="Output 4 2 3 2 2 3 4" xfId="6784"/>
    <cellStyle name="Output 4 2 3 2 2 3 4 2" xfId="29498"/>
    <cellStyle name="Output 4 2 3 2 2 3 4 2 2" xfId="45362"/>
    <cellStyle name="Output 4 2 3 2 2 3 4 3" xfId="10738"/>
    <cellStyle name="Output 4 2 3 2 2 3 5" xfId="27707"/>
    <cellStyle name="Output 4 2 3 2 2 3 5 2" xfId="43703"/>
    <cellStyle name="Output 4 2 3 2 2 3 6" xfId="13815"/>
    <cellStyle name="Output 4 2 3 2 2 4" xfId="6785"/>
    <cellStyle name="Output 4 2 3 2 2 4 2" xfId="6786"/>
    <cellStyle name="Output 4 2 3 2 2 4 2 2" xfId="32775"/>
    <cellStyle name="Output 4 2 3 2 2 4 2 2 2" xfId="48486"/>
    <cellStyle name="Output 4 2 3 2 2 4 2 3" xfId="15382"/>
    <cellStyle name="Output 4 2 3 2 2 4 3" xfId="6787"/>
    <cellStyle name="Output 4 2 3 2 2 4 3 2" xfId="31099"/>
    <cellStyle name="Output 4 2 3 2 2 4 3 2 2" xfId="46891"/>
    <cellStyle name="Output 4 2 3 2 2 4 3 3" xfId="16780"/>
    <cellStyle name="Output 4 2 3 2 2 4 4" xfId="6788"/>
    <cellStyle name="Output 4 2 3 2 2 4 4 2" xfId="29780"/>
    <cellStyle name="Output 4 2 3 2 2 4 4 2 2" xfId="45623"/>
    <cellStyle name="Output 4 2 3 2 2 4 4 3" xfId="12430"/>
    <cellStyle name="Output 4 2 3 2 2 4 5" xfId="27989"/>
    <cellStyle name="Output 4 2 3 2 2 4 5 2" xfId="43964"/>
    <cellStyle name="Output 4 2 3 2 2 4 6" xfId="14480"/>
    <cellStyle name="Output 4 2 3 2 2 5" xfId="6789"/>
    <cellStyle name="Output 4 2 3 2 2 5 2" xfId="6790"/>
    <cellStyle name="Output 4 2 3 2 2 5 2 2" xfId="33130"/>
    <cellStyle name="Output 4 2 3 2 2 5 2 2 2" xfId="48841"/>
    <cellStyle name="Output 4 2 3 2 2 5 2 3" xfId="12652"/>
    <cellStyle name="Output 4 2 3 2 2 5 3" xfId="6791"/>
    <cellStyle name="Output 4 2 3 2 2 5 3 2" xfId="30160"/>
    <cellStyle name="Output 4 2 3 2 2 5 3 2 2" xfId="45982"/>
    <cellStyle name="Output 4 2 3 2 2 5 3 3" xfId="13634"/>
    <cellStyle name="Output 4 2 3 2 2 5 4" xfId="28355"/>
    <cellStyle name="Output 4 2 3 2 2 5 4 2" xfId="44309"/>
    <cellStyle name="Output 4 2 3 2 2 5 5" xfId="15642"/>
    <cellStyle name="Output 4 2 3 2 2 6" xfId="6792"/>
    <cellStyle name="Output 4 2 3 2 2 6 2" xfId="6793"/>
    <cellStyle name="Output 4 2 3 2 2 6 2 2" xfId="33557"/>
    <cellStyle name="Output 4 2 3 2 2 6 2 2 2" xfId="49268"/>
    <cellStyle name="Output 4 2 3 2 2 6 2 3" xfId="12901"/>
    <cellStyle name="Output 4 2 3 2 2 6 3" xfId="6794"/>
    <cellStyle name="Output 4 2 3 2 2 6 3 2" xfId="31404"/>
    <cellStyle name="Output 4 2 3 2 2 6 3 2 2" xfId="47183"/>
    <cellStyle name="Output 4 2 3 2 2 6 3 3" xfId="17520"/>
    <cellStyle name="Output 4 2 3 2 2 6 4" xfId="26643"/>
    <cellStyle name="Output 4 2 3 2 2 6 4 2" xfId="42686"/>
    <cellStyle name="Output 4 2 3 2 2 6 5" xfId="12711"/>
    <cellStyle name="Output 4 2 3 2 2 7" xfId="6795"/>
    <cellStyle name="Output 4 2 3 2 2 7 2" xfId="30803"/>
    <cellStyle name="Output 4 2 3 2 2 7 2 2" xfId="46604"/>
    <cellStyle name="Output 4 2 3 2 2 7 3" xfId="10074"/>
    <cellStyle name="Output 4 2 3 2 2 8" xfId="26063"/>
    <cellStyle name="Output 4 2 3 2 2 8 2" xfId="42149"/>
    <cellStyle name="Output 4 2 3 2 2 9" xfId="13951"/>
    <cellStyle name="Output 4 2 3 2 3" xfId="6796"/>
    <cellStyle name="Output 4 2 3 2 3 2" xfId="6797"/>
    <cellStyle name="Output 4 2 3 2 3 2 2" xfId="6798"/>
    <cellStyle name="Output 4 2 3 2 3 2 2 2" xfId="32147"/>
    <cellStyle name="Output 4 2 3 2 3 2 2 2 2" xfId="47902"/>
    <cellStyle name="Output 4 2 3 2 3 2 2 3" xfId="10389"/>
    <cellStyle name="Output 4 2 3 2 3 2 3" xfId="6799"/>
    <cellStyle name="Output 4 2 3 2 3 2 3 2" xfId="30439"/>
    <cellStyle name="Output 4 2 3 2 3 2 3 2 2" xfId="46240"/>
    <cellStyle name="Output 4 2 3 2 3 2 3 3" xfId="13353"/>
    <cellStyle name="Output 4 2 3 2 3 2 4" xfId="6800"/>
    <cellStyle name="Output 4 2 3 2 3 2 4 2" xfId="29168"/>
    <cellStyle name="Output 4 2 3 2 3 2 4 2 2" xfId="45055"/>
    <cellStyle name="Output 4 2 3 2 3 2 4 3" xfId="11982"/>
    <cellStyle name="Output 4 2 3 2 3 2 5" xfId="27377"/>
    <cellStyle name="Output 4 2 3 2 3 2 5 2" xfId="43396"/>
    <cellStyle name="Output 4 2 3 2 3 2 6" xfId="11794"/>
    <cellStyle name="Output 4 2 3 2 3 3" xfId="6801"/>
    <cellStyle name="Output 4 2 3 2 3 3 2" xfId="6802"/>
    <cellStyle name="Output 4 2 3 2 3 3 2 2" xfId="32691"/>
    <cellStyle name="Output 4 2 3 2 3 3 2 2 2" xfId="48403"/>
    <cellStyle name="Output 4 2 3 2 3 3 2 3" xfId="16935"/>
    <cellStyle name="Output 4 2 3 2 3 3 3" xfId="6803"/>
    <cellStyle name="Output 4 2 3 2 3 3 3 2" xfId="30591"/>
    <cellStyle name="Output 4 2 3 2 3 3 3 2 2" xfId="46392"/>
    <cellStyle name="Output 4 2 3 2 3 3 3 3" xfId="11410"/>
    <cellStyle name="Output 4 2 3 2 3 3 4" xfId="6804"/>
    <cellStyle name="Output 4 2 3 2 3 3 4 2" xfId="29696"/>
    <cellStyle name="Output 4 2 3 2 3 3 4 2 2" xfId="45540"/>
    <cellStyle name="Output 4 2 3 2 3 3 4 3" xfId="12978"/>
    <cellStyle name="Output 4 2 3 2 3 3 5" xfId="27905"/>
    <cellStyle name="Output 4 2 3 2 3 3 5 2" xfId="43881"/>
    <cellStyle name="Output 4 2 3 2 3 3 6" xfId="14353"/>
    <cellStyle name="Output 4 2 3 2 3 4" xfId="6805"/>
    <cellStyle name="Output 4 2 3 2 3 4 2" xfId="6806"/>
    <cellStyle name="Output 4 2 3 2 3 4 2 2" xfId="32814"/>
    <cellStyle name="Output 4 2 3 2 3 4 2 2 2" xfId="48525"/>
    <cellStyle name="Output 4 2 3 2 3 4 2 3" xfId="17376"/>
    <cellStyle name="Output 4 2 3 2 3 4 3" xfId="6807"/>
    <cellStyle name="Output 4 2 3 2 3 4 3 2" xfId="34088"/>
    <cellStyle name="Output 4 2 3 2 3 4 3 2 2" xfId="49799"/>
    <cellStyle name="Output 4 2 3 2 3 4 3 3" xfId="18860"/>
    <cellStyle name="Output 4 2 3 2 3 4 4" xfId="6808"/>
    <cellStyle name="Output 4 2 3 2 3 4 4 2" xfId="29819"/>
    <cellStyle name="Output 4 2 3 2 3 4 4 2 2" xfId="45662"/>
    <cellStyle name="Output 4 2 3 2 3 4 4 3" xfId="10411"/>
    <cellStyle name="Output 4 2 3 2 3 4 5" xfId="28028"/>
    <cellStyle name="Output 4 2 3 2 3 4 5 2" xfId="44003"/>
    <cellStyle name="Output 4 2 3 2 3 4 6" xfId="17194"/>
    <cellStyle name="Output 4 2 3 2 3 5" xfId="6809"/>
    <cellStyle name="Output 4 2 3 2 3 5 2" xfId="6810"/>
    <cellStyle name="Output 4 2 3 2 3 5 2 2" xfId="33317"/>
    <cellStyle name="Output 4 2 3 2 3 5 2 2 2" xfId="49028"/>
    <cellStyle name="Output 4 2 3 2 3 5 2 3" xfId="13158"/>
    <cellStyle name="Output 4 2 3 2 3 5 3" xfId="6811"/>
    <cellStyle name="Output 4 2 3 2 3 5 3 2" xfId="30365"/>
    <cellStyle name="Output 4 2 3 2 3 5 3 2 2" xfId="46167"/>
    <cellStyle name="Output 4 2 3 2 3 5 3 3" xfId="13924"/>
    <cellStyle name="Output 4 2 3 2 3 5 4" xfId="28555"/>
    <cellStyle name="Output 4 2 3 2 3 5 4 2" xfId="44489"/>
    <cellStyle name="Output 4 2 3 2 3 5 5" xfId="13516"/>
    <cellStyle name="Output 4 2 3 2 3 6" xfId="6812"/>
    <cellStyle name="Output 4 2 3 2 3 6 2" xfId="6813"/>
    <cellStyle name="Output 4 2 3 2 3 6 2 2" xfId="33787"/>
    <cellStyle name="Output 4 2 3 2 3 6 2 2 2" xfId="49498"/>
    <cellStyle name="Output 4 2 3 2 3 6 2 3" xfId="13263"/>
    <cellStyle name="Output 4 2 3 2 3 6 3" xfId="6814"/>
    <cellStyle name="Output 4 2 3 2 3 6 3 2" xfId="31602"/>
    <cellStyle name="Output 4 2 3 2 3 6 3 2 2" xfId="47361"/>
    <cellStyle name="Output 4 2 3 2 3 6 3 3" xfId="17766"/>
    <cellStyle name="Output 4 2 3 2 3 6 4" xfId="26841"/>
    <cellStyle name="Output 4 2 3 2 3 6 4 2" xfId="42864"/>
    <cellStyle name="Output 4 2 3 2 3 6 5" xfId="15221"/>
    <cellStyle name="Output 4 2 3 2 3 7" xfId="6815"/>
    <cellStyle name="Output 4 2 3 2 3 7 2" xfId="31008"/>
    <cellStyle name="Output 4 2 3 2 3 7 2 2" xfId="46809"/>
    <cellStyle name="Output 4 2 3 2 3 7 3" xfId="15216"/>
    <cellStyle name="Output 4 2 3 2 3 8" xfId="26261"/>
    <cellStyle name="Output 4 2 3 2 3 8 2" xfId="42327"/>
    <cellStyle name="Output 4 2 3 2 3 9" xfId="18247"/>
    <cellStyle name="Output 4 2 3 2 4" xfId="6816"/>
    <cellStyle name="Output 4 2 3 2 4 2" xfId="6817"/>
    <cellStyle name="Output 4 2 3 2 4 2 2" xfId="31798"/>
    <cellStyle name="Output 4 2 3 2 4 2 2 2" xfId="47555"/>
    <cellStyle name="Output 4 2 3 2 4 2 3" xfId="17825"/>
    <cellStyle name="Output 4 2 3 2 4 3" xfId="6818"/>
    <cellStyle name="Output 4 2 3 2 4 3 2" xfId="30854"/>
    <cellStyle name="Output 4 2 3 2 4 3 2 2" xfId="46655"/>
    <cellStyle name="Output 4 2 3 2 4 3 3" xfId="12359"/>
    <cellStyle name="Output 4 2 3 2 4 4" xfId="6819"/>
    <cellStyle name="Output 4 2 3 2 4 4 2" xfId="28820"/>
    <cellStyle name="Output 4 2 3 2 4 4 2 2" xfId="44709"/>
    <cellStyle name="Output 4 2 3 2 4 4 3" xfId="16421"/>
    <cellStyle name="Output 4 2 3 2 4 5" xfId="27029"/>
    <cellStyle name="Output 4 2 3 2 4 5 2" xfId="43050"/>
    <cellStyle name="Output 4 2 3 2 4 6" xfId="17784"/>
    <cellStyle name="Output 4 2 3 2 5" xfId="6820"/>
    <cellStyle name="Output 4 2 3 2 5 2" xfId="6821"/>
    <cellStyle name="Output 4 2 3 2 5 2 2" xfId="32344"/>
    <cellStyle name="Output 4 2 3 2 5 2 2 2" xfId="48077"/>
    <cellStyle name="Output 4 2 3 2 5 2 3" xfId="13913"/>
    <cellStyle name="Output 4 2 3 2 5 3" xfId="6822"/>
    <cellStyle name="Output 4 2 3 2 5 3 2" xfId="33894"/>
    <cellStyle name="Output 4 2 3 2 5 3 2 2" xfId="49605"/>
    <cellStyle name="Output 4 2 3 2 5 3 3" xfId="14532"/>
    <cellStyle name="Output 4 2 3 2 5 4" xfId="6823"/>
    <cellStyle name="Output 4 2 3 2 5 4 2" xfId="29349"/>
    <cellStyle name="Output 4 2 3 2 5 4 2 2" xfId="45214"/>
    <cellStyle name="Output 4 2 3 2 5 4 3" xfId="11968"/>
    <cellStyle name="Output 4 2 3 2 5 5" xfId="27558"/>
    <cellStyle name="Output 4 2 3 2 5 5 2" xfId="43555"/>
    <cellStyle name="Output 4 2 3 2 5 6" xfId="14034"/>
    <cellStyle name="Output 4 2 3 2 6" xfId="6824"/>
    <cellStyle name="Output 4 2 3 2 6 2" xfId="6825"/>
    <cellStyle name="Output 4 2 3 2 6 2 2" xfId="32965"/>
    <cellStyle name="Output 4 2 3 2 6 2 2 2" xfId="48676"/>
    <cellStyle name="Output 4 2 3 2 6 2 3" xfId="14676"/>
    <cellStyle name="Output 4 2 3 2 6 3" xfId="6826"/>
    <cellStyle name="Output 4 2 3 2 6 3 2" xfId="29995"/>
    <cellStyle name="Output 4 2 3 2 6 3 2 2" xfId="45818"/>
    <cellStyle name="Output 4 2 3 2 6 3 3" xfId="17259"/>
    <cellStyle name="Output 4 2 3 2 6 4" xfId="28190"/>
    <cellStyle name="Output 4 2 3 2 6 4 2" xfId="44145"/>
    <cellStyle name="Output 4 2 3 2 6 5" xfId="10617"/>
    <cellStyle name="Output 4 2 3 2 7" xfId="6827"/>
    <cellStyle name="Output 4 2 3 2 7 2" xfId="6828"/>
    <cellStyle name="Output 4 2 3 2 7 2 2" xfId="31107"/>
    <cellStyle name="Output 4 2 3 2 7 2 2 2" xfId="46899"/>
    <cellStyle name="Output 4 2 3 2 7 2 3" xfId="15734"/>
    <cellStyle name="Output 4 2 3 2 7 3" xfId="6829"/>
    <cellStyle name="Output 4 2 3 2 7 3 2" xfId="31239"/>
    <cellStyle name="Output 4 2 3 2 7 3 2 2" xfId="47019"/>
    <cellStyle name="Output 4 2 3 2 7 3 3" xfId="11469"/>
    <cellStyle name="Output 4 2 3 2 7 4" xfId="26478"/>
    <cellStyle name="Output 4 2 3 2 7 4 2" xfId="42522"/>
    <cellStyle name="Output 4 2 3 2 7 5" xfId="15772"/>
    <cellStyle name="Output 4 2 3 2 8" xfId="6830"/>
    <cellStyle name="Output 4 2 3 2 8 2" xfId="30638"/>
    <cellStyle name="Output 4 2 3 2 8 2 2" xfId="46439"/>
    <cellStyle name="Output 4 2 3 2 8 3" xfId="18104"/>
    <cellStyle name="Output 4 2 3 2 9" xfId="25898"/>
    <cellStyle name="Output 4 2 3 2 9 2" xfId="41985"/>
    <cellStyle name="Output 4 2 3 3" xfId="6831"/>
    <cellStyle name="Output 4 2 3 3 2" xfId="6832"/>
    <cellStyle name="Output 4 2 3 3 2 2" xfId="6833"/>
    <cellStyle name="Output 4 2 3 3 2 2 2" xfId="31869"/>
    <cellStyle name="Output 4 2 3 3 2 2 2 2" xfId="47626"/>
    <cellStyle name="Output 4 2 3 3 2 2 3" xfId="17902"/>
    <cellStyle name="Output 4 2 3 3 2 3" xfId="6834"/>
    <cellStyle name="Output 4 2 3 3 2 3 2" xfId="30525"/>
    <cellStyle name="Output 4 2 3 3 2 3 2 2" xfId="46326"/>
    <cellStyle name="Output 4 2 3 3 2 3 3" xfId="14058"/>
    <cellStyle name="Output 4 2 3 3 2 4" xfId="6835"/>
    <cellStyle name="Output 4 2 3 3 2 4 2" xfId="28891"/>
    <cellStyle name="Output 4 2 3 3 2 4 2 2" xfId="44780"/>
    <cellStyle name="Output 4 2 3 3 2 4 3" xfId="14514"/>
    <cellStyle name="Output 4 2 3 3 2 5" xfId="27100"/>
    <cellStyle name="Output 4 2 3 3 2 5 2" xfId="43121"/>
    <cellStyle name="Output 4 2 3 3 2 6" xfId="9856"/>
    <cellStyle name="Output 4 2 3 3 3" xfId="6836"/>
    <cellStyle name="Output 4 2 3 3 3 2" xfId="6837"/>
    <cellStyle name="Output 4 2 3 3 3 2 2" xfId="32400"/>
    <cellStyle name="Output 4 2 3 3 3 2 2 2" xfId="48132"/>
    <cellStyle name="Output 4 2 3 3 3 2 3" xfId="12789"/>
    <cellStyle name="Output 4 2 3 3 3 3" xfId="6838"/>
    <cellStyle name="Output 4 2 3 3 3 3 2" xfId="33948"/>
    <cellStyle name="Output 4 2 3 3 3 3 2 2" xfId="49659"/>
    <cellStyle name="Output 4 2 3 3 3 3 3" xfId="11104"/>
    <cellStyle name="Output 4 2 3 3 3 4" xfId="6839"/>
    <cellStyle name="Output 4 2 3 3 3 4 2" xfId="29405"/>
    <cellStyle name="Output 4 2 3 3 3 4 2 2" xfId="45269"/>
    <cellStyle name="Output 4 2 3 3 3 4 3" xfId="18246"/>
    <cellStyle name="Output 4 2 3 3 3 5" xfId="27614"/>
    <cellStyle name="Output 4 2 3 3 3 5 2" xfId="43610"/>
    <cellStyle name="Output 4 2 3 3 3 6" xfId="13927"/>
    <cellStyle name="Output 4 2 3 3 4" xfId="6840"/>
    <cellStyle name="Output 4 2 3 3 4 2" xfId="6841"/>
    <cellStyle name="Output 4 2 3 3 4 2 2" xfId="32755"/>
    <cellStyle name="Output 4 2 3 3 4 2 2 2" xfId="48466"/>
    <cellStyle name="Output 4 2 3 3 4 2 3" xfId="11922"/>
    <cellStyle name="Output 4 2 3 3 4 3" xfId="6842"/>
    <cellStyle name="Output 4 2 3 3 4 3 2" xfId="33786"/>
    <cellStyle name="Output 4 2 3 3 4 3 2 2" xfId="49497"/>
    <cellStyle name="Output 4 2 3 3 4 3 3" xfId="12112"/>
    <cellStyle name="Output 4 2 3 3 4 4" xfId="6843"/>
    <cellStyle name="Output 4 2 3 3 4 4 2" xfId="29760"/>
    <cellStyle name="Output 4 2 3 3 4 4 2 2" xfId="45603"/>
    <cellStyle name="Output 4 2 3 3 4 4 3" xfId="10950"/>
    <cellStyle name="Output 4 2 3 3 4 5" xfId="27969"/>
    <cellStyle name="Output 4 2 3 3 4 5 2" xfId="43944"/>
    <cellStyle name="Output 4 2 3 3 4 6" xfId="17414"/>
    <cellStyle name="Output 4 2 3 3 5" xfId="6844"/>
    <cellStyle name="Output 4 2 3 3 5 2" xfId="6845"/>
    <cellStyle name="Output 4 2 3 3 5 2 2" xfId="33037"/>
    <cellStyle name="Output 4 2 3 3 5 2 2 2" xfId="48748"/>
    <cellStyle name="Output 4 2 3 3 5 2 3" xfId="15388"/>
    <cellStyle name="Output 4 2 3 3 5 3" xfId="6846"/>
    <cellStyle name="Output 4 2 3 3 5 3 2" xfId="30067"/>
    <cellStyle name="Output 4 2 3 3 5 3 2 2" xfId="45889"/>
    <cellStyle name="Output 4 2 3 3 5 3 3" xfId="17548"/>
    <cellStyle name="Output 4 2 3 3 5 4" xfId="28262"/>
    <cellStyle name="Output 4 2 3 3 5 4 2" xfId="44216"/>
    <cellStyle name="Output 4 2 3 3 5 5" xfId="18045"/>
    <cellStyle name="Output 4 2 3 3 6" xfId="6847"/>
    <cellStyle name="Output 4 2 3 3 6 2" xfId="6848"/>
    <cellStyle name="Output 4 2 3 3 6 2 2" xfId="34578"/>
    <cellStyle name="Output 4 2 3 3 6 2 2 2" xfId="50289"/>
    <cellStyle name="Output 4 2 3 3 6 2 3" xfId="35107"/>
    <cellStyle name="Output 4 2 3 3 6 3" xfId="6849"/>
    <cellStyle name="Output 4 2 3 3 6 3 2" xfId="31311"/>
    <cellStyle name="Output 4 2 3 3 6 3 2 2" xfId="47090"/>
    <cellStyle name="Output 4 2 3 3 6 3 3" xfId="10468"/>
    <cellStyle name="Output 4 2 3 3 6 4" xfId="26550"/>
    <cellStyle name="Output 4 2 3 3 6 4 2" xfId="42593"/>
    <cellStyle name="Output 4 2 3 3 6 5" xfId="18374"/>
    <cellStyle name="Output 4 2 3 3 7" xfId="6850"/>
    <cellStyle name="Output 4 2 3 3 7 2" xfId="30710"/>
    <cellStyle name="Output 4 2 3 3 7 2 2" xfId="46511"/>
    <cellStyle name="Output 4 2 3 3 7 3" xfId="11902"/>
    <cellStyle name="Output 4 2 3 3 8" xfId="25970"/>
    <cellStyle name="Output 4 2 3 3 8 2" xfId="42056"/>
    <cellStyle name="Output 4 2 3 3 9" xfId="16611"/>
    <cellStyle name="Output 4 2 3 4" xfId="6851"/>
    <cellStyle name="Output 4 2 3 4 2" xfId="6852"/>
    <cellStyle name="Output 4 2 3 4 2 2" xfId="6853"/>
    <cellStyle name="Output 4 2 3 4 2 2 2" xfId="32048"/>
    <cellStyle name="Output 4 2 3 4 2 2 2 2" xfId="47805"/>
    <cellStyle name="Output 4 2 3 4 2 2 3" xfId="11730"/>
    <cellStyle name="Output 4 2 3 4 2 3" xfId="6854"/>
    <cellStyle name="Output 4 2 3 4 2 3 2" xfId="30453"/>
    <cellStyle name="Output 4 2 3 4 2 3 2 2" xfId="46254"/>
    <cellStyle name="Output 4 2 3 4 2 3 3" xfId="11989"/>
    <cellStyle name="Output 4 2 3 4 2 4" xfId="6855"/>
    <cellStyle name="Output 4 2 3 4 2 4 2" xfId="29070"/>
    <cellStyle name="Output 4 2 3 4 2 4 2 2" xfId="44959"/>
    <cellStyle name="Output 4 2 3 4 2 4 3" xfId="9997"/>
    <cellStyle name="Output 4 2 3 4 2 5" xfId="27279"/>
    <cellStyle name="Output 4 2 3 4 2 5 2" xfId="43300"/>
    <cellStyle name="Output 4 2 3 4 2 6" xfId="15673"/>
    <cellStyle name="Output 4 2 3 4 3" xfId="6856"/>
    <cellStyle name="Output 4 2 3 4 3 2" xfId="6857"/>
    <cellStyle name="Output 4 2 3 4 3 2 2" xfId="32594"/>
    <cellStyle name="Output 4 2 3 4 3 2 2 2" xfId="48310"/>
    <cellStyle name="Output 4 2 3 4 3 2 3" xfId="11201"/>
    <cellStyle name="Output 4 2 3 4 3 3" xfId="6858"/>
    <cellStyle name="Output 4 2 3 4 3 3 2" xfId="33509"/>
    <cellStyle name="Output 4 2 3 4 3 3 2 2" xfId="49220"/>
    <cellStyle name="Output 4 2 3 4 3 3 3" xfId="14582"/>
    <cellStyle name="Output 4 2 3 4 3 4" xfId="6859"/>
    <cellStyle name="Output 4 2 3 4 3 4 2" xfId="29599"/>
    <cellStyle name="Output 4 2 3 4 3 4 2 2" xfId="45447"/>
    <cellStyle name="Output 4 2 3 4 3 4 3" xfId="16131"/>
    <cellStyle name="Output 4 2 3 4 3 5" xfId="27808"/>
    <cellStyle name="Output 4 2 3 4 3 5 2" xfId="43788"/>
    <cellStyle name="Output 4 2 3 4 3 6" xfId="11626"/>
    <cellStyle name="Output 4 2 3 4 4" xfId="6860"/>
    <cellStyle name="Output 4 2 3 4 4 2" xfId="6861"/>
    <cellStyle name="Output 4 2 3 4 4 2 2" xfId="32794"/>
    <cellStyle name="Output 4 2 3 4 4 2 2 2" xfId="48505"/>
    <cellStyle name="Output 4 2 3 4 4 2 3" xfId="14087"/>
    <cellStyle name="Output 4 2 3 4 4 3" xfId="6862"/>
    <cellStyle name="Output 4 2 3 4 4 3 2" xfId="34752"/>
    <cellStyle name="Output 4 2 3 4 4 3 2 2" xfId="50463"/>
    <cellStyle name="Output 4 2 3 4 4 3 3" xfId="35281"/>
    <cellStyle name="Output 4 2 3 4 4 4" xfId="6863"/>
    <cellStyle name="Output 4 2 3 4 4 4 2" xfId="29799"/>
    <cellStyle name="Output 4 2 3 4 4 4 2 2" xfId="45642"/>
    <cellStyle name="Output 4 2 3 4 4 4 3" xfId="11798"/>
    <cellStyle name="Output 4 2 3 4 4 5" xfId="28008"/>
    <cellStyle name="Output 4 2 3 4 4 5 2" xfId="43983"/>
    <cellStyle name="Output 4 2 3 4 4 6" xfId="12972"/>
    <cellStyle name="Output 4 2 3 4 5" xfId="6864"/>
    <cellStyle name="Output 4 2 3 4 5 2" xfId="6865"/>
    <cellStyle name="Output 4 2 3 4 5 2 2" xfId="33220"/>
    <cellStyle name="Output 4 2 3 4 5 2 2 2" xfId="48931"/>
    <cellStyle name="Output 4 2 3 4 5 2 3" xfId="16365"/>
    <cellStyle name="Output 4 2 3 4 5 3" xfId="6866"/>
    <cellStyle name="Output 4 2 3 4 5 3 2" xfId="30261"/>
    <cellStyle name="Output 4 2 3 4 5 3 2 2" xfId="46067"/>
    <cellStyle name="Output 4 2 3 4 5 3 3" xfId="14226"/>
    <cellStyle name="Output 4 2 3 4 5 4" xfId="28456"/>
    <cellStyle name="Output 4 2 3 4 5 4 2" xfId="44394"/>
    <cellStyle name="Output 4 2 3 4 5 5" xfId="10711"/>
    <cellStyle name="Output 4 2 3 4 6" xfId="6867"/>
    <cellStyle name="Output 4 2 3 4 6 2" xfId="6868"/>
    <cellStyle name="Output 4 2 3 4 6 2 2" xfId="34582"/>
    <cellStyle name="Output 4 2 3 4 6 2 2 2" xfId="50293"/>
    <cellStyle name="Output 4 2 3 4 6 2 3" xfId="35111"/>
    <cellStyle name="Output 4 2 3 4 6 3" xfId="6869"/>
    <cellStyle name="Output 4 2 3 4 6 3 2" xfId="31505"/>
    <cellStyle name="Output 4 2 3 4 6 3 2 2" xfId="47268"/>
    <cellStyle name="Output 4 2 3 4 6 3 3" xfId="11929"/>
    <cellStyle name="Output 4 2 3 4 6 4" xfId="26744"/>
    <cellStyle name="Output 4 2 3 4 6 4 2" xfId="42771"/>
    <cellStyle name="Output 4 2 3 4 6 5" xfId="14715"/>
    <cellStyle name="Output 4 2 3 4 7" xfId="6870"/>
    <cellStyle name="Output 4 2 3 4 7 2" xfId="30894"/>
    <cellStyle name="Output 4 2 3 4 7 2 2" xfId="46695"/>
    <cellStyle name="Output 4 2 3 4 7 3" xfId="17156"/>
    <cellStyle name="Output 4 2 3 4 8" xfId="26164"/>
    <cellStyle name="Output 4 2 3 4 8 2" xfId="42234"/>
    <cellStyle name="Output 4 2 3 4 9" xfId="12660"/>
    <cellStyle name="Output 4 2 3 5" xfId="6871"/>
    <cellStyle name="Output 4 2 3 5 2" xfId="6872"/>
    <cellStyle name="Output 4 2 3 5 2 2" xfId="31702"/>
    <cellStyle name="Output 4 2 3 5 2 2 2" xfId="47459"/>
    <cellStyle name="Output 4 2 3 5 2 3" xfId="10605"/>
    <cellStyle name="Output 4 2 3 5 3" xfId="6873"/>
    <cellStyle name="Output 4 2 3 5 3 2" xfId="33437"/>
    <cellStyle name="Output 4 2 3 5 3 2 2" xfId="49148"/>
    <cellStyle name="Output 4 2 3 5 3 3" xfId="14357"/>
    <cellStyle name="Output 4 2 3 5 4" xfId="6874"/>
    <cellStyle name="Output 4 2 3 5 4 2" xfId="28724"/>
    <cellStyle name="Output 4 2 3 5 4 2 2" xfId="44613"/>
    <cellStyle name="Output 4 2 3 5 4 3" xfId="17163"/>
    <cellStyle name="Output 4 2 3 5 5" xfId="26933"/>
    <cellStyle name="Output 4 2 3 5 5 2" xfId="42954"/>
    <cellStyle name="Output 4 2 3 5 6" xfId="15725"/>
    <cellStyle name="Output 4 2 3 6" xfId="6875"/>
    <cellStyle name="Output 4 2 3 6 2" xfId="6876"/>
    <cellStyle name="Output 4 2 3 6 2 2" xfId="32288"/>
    <cellStyle name="Output 4 2 3 6 2 2 2" xfId="48025"/>
    <cellStyle name="Output 4 2 3 6 2 3" xfId="18866"/>
    <cellStyle name="Output 4 2 3 6 3" xfId="6877"/>
    <cellStyle name="Output 4 2 3 6 3 2" xfId="34024"/>
    <cellStyle name="Output 4 2 3 6 3 2 2" xfId="49735"/>
    <cellStyle name="Output 4 2 3 6 3 3" xfId="14967"/>
    <cellStyle name="Output 4 2 3 6 4" xfId="6878"/>
    <cellStyle name="Output 4 2 3 6 4 2" xfId="29293"/>
    <cellStyle name="Output 4 2 3 6 4 2 2" xfId="45162"/>
    <cellStyle name="Output 4 2 3 6 4 3" xfId="11670"/>
    <cellStyle name="Output 4 2 3 6 5" xfId="27502"/>
    <cellStyle name="Output 4 2 3 6 5 2" xfId="43503"/>
    <cellStyle name="Output 4 2 3 6 6" xfId="10671"/>
    <cellStyle name="Output 4 2 3 7" xfId="6879"/>
    <cellStyle name="Output 4 2 3 7 2" xfId="6880"/>
    <cellStyle name="Output 4 2 3 7 2 2" xfId="32867"/>
    <cellStyle name="Output 4 2 3 7 2 2 2" xfId="48578"/>
    <cellStyle name="Output 4 2 3 7 2 3" xfId="12662"/>
    <cellStyle name="Output 4 2 3 7 3" xfId="6881"/>
    <cellStyle name="Output 4 2 3 7 3 2" xfId="29894"/>
    <cellStyle name="Output 4 2 3 7 3 2 2" xfId="45721"/>
    <cellStyle name="Output 4 2 3 7 3 3" xfId="11823"/>
    <cellStyle name="Output 4 2 3 7 4" xfId="28090"/>
    <cellStyle name="Output 4 2 3 7 4 2" xfId="44049"/>
    <cellStyle name="Output 4 2 3 7 5" xfId="10835"/>
    <cellStyle name="Output 4 2 3 8" xfId="6882"/>
    <cellStyle name="Output 4 2 3 8 2" xfId="6883"/>
    <cellStyle name="Output 4 2 3 8 2 2" xfId="33760"/>
    <cellStyle name="Output 4 2 3 8 2 2 2" xfId="49471"/>
    <cellStyle name="Output 4 2 3 8 2 3" xfId="13010"/>
    <cellStyle name="Output 4 2 3 8 3" xfId="6884"/>
    <cellStyle name="Output 4 2 3 8 3 2" xfId="31142"/>
    <cellStyle name="Output 4 2 3 8 3 2 2" xfId="46926"/>
    <cellStyle name="Output 4 2 3 8 3 3" xfId="16841"/>
    <cellStyle name="Output 4 2 3 8 4" xfId="26381"/>
    <cellStyle name="Output 4 2 3 8 4 2" xfId="42429"/>
    <cellStyle name="Output 4 2 3 8 5" xfId="15259"/>
    <cellStyle name="Output 4 2 3 9" xfId="6885"/>
    <cellStyle name="Output 4 2 3 9 2" xfId="30524"/>
    <cellStyle name="Output 4 2 3 9 2 2" xfId="46325"/>
    <cellStyle name="Output 4 2 3 9 3" xfId="14635"/>
    <cellStyle name="Output 4 2 4" xfId="6886"/>
    <cellStyle name="Output 4 2 4 10" xfId="13042"/>
    <cellStyle name="Output 4 2 4 2" xfId="6887"/>
    <cellStyle name="Output 4 2 4 2 2" xfId="6888"/>
    <cellStyle name="Output 4 2 4 2 2 2" xfId="6889"/>
    <cellStyle name="Output 4 2 4 2 2 2 2" xfId="31977"/>
    <cellStyle name="Output 4 2 4 2 2 2 2 2" xfId="47734"/>
    <cellStyle name="Output 4 2 4 2 2 2 3" xfId="14472"/>
    <cellStyle name="Output 4 2 4 2 2 3" xfId="6890"/>
    <cellStyle name="Output 4 2 4 2 2 3 2" xfId="33410"/>
    <cellStyle name="Output 4 2 4 2 2 3 2 2" xfId="49121"/>
    <cellStyle name="Output 4 2 4 2 2 3 3" xfId="17893"/>
    <cellStyle name="Output 4 2 4 2 2 4" xfId="6891"/>
    <cellStyle name="Output 4 2 4 2 2 4 2" xfId="28999"/>
    <cellStyle name="Output 4 2 4 2 2 4 2 2" xfId="44888"/>
    <cellStyle name="Output 4 2 4 2 2 4 3" xfId="16782"/>
    <cellStyle name="Output 4 2 4 2 2 5" xfId="27208"/>
    <cellStyle name="Output 4 2 4 2 2 5 2" xfId="43229"/>
    <cellStyle name="Output 4 2 4 2 2 6" xfId="11736"/>
    <cellStyle name="Output 4 2 4 2 3" xfId="6892"/>
    <cellStyle name="Output 4 2 4 2 3 2" xfId="6893"/>
    <cellStyle name="Output 4 2 4 2 3 2 2" xfId="32508"/>
    <cellStyle name="Output 4 2 4 2 3 2 2 2" xfId="48240"/>
    <cellStyle name="Output 4 2 4 2 3 2 3" xfId="9795"/>
    <cellStyle name="Output 4 2 4 2 3 3" xfId="6894"/>
    <cellStyle name="Output 4 2 4 2 3 3 2" xfId="30482"/>
    <cellStyle name="Output 4 2 4 2 3 3 2 2" xfId="46283"/>
    <cellStyle name="Output 4 2 4 2 3 3 3" xfId="10011"/>
    <cellStyle name="Output 4 2 4 2 3 4" xfId="6895"/>
    <cellStyle name="Output 4 2 4 2 3 4 2" xfId="29513"/>
    <cellStyle name="Output 4 2 4 2 3 4 2 2" xfId="45377"/>
    <cellStyle name="Output 4 2 4 2 3 4 3" xfId="11124"/>
    <cellStyle name="Output 4 2 4 2 3 5" xfId="27722"/>
    <cellStyle name="Output 4 2 4 2 3 5 2" xfId="43718"/>
    <cellStyle name="Output 4 2 4 2 3 6" xfId="14533"/>
    <cellStyle name="Output 4 2 4 2 4" xfId="6896"/>
    <cellStyle name="Output 4 2 4 2 4 2" xfId="6897"/>
    <cellStyle name="Output 4 2 4 2 4 2 2" xfId="32778"/>
    <cellStyle name="Output 4 2 4 2 4 2 2 2" xfId="48489"/>
    <cellStyle name="Output 4 2 4 2 4 2 3" xfId="14270"/>
    <cellStyle name="Output 4 2 4 2 4 3" xfId="6898"/>
    <cellStyle name="Output 4 2 4 2 4 3 2" xfId="34015"/>
    <cellStyle name="Output 4 2 4 2 4 3 2 2" xfId="49726"/>
    <cellStyle name="Output 4 2 4 2 4 3 3" xfId="13635"/>
    <cellStyle name="Output 4 2 4 2 4 4" xfId="6899"/>
    <cellStyle name="Output 4 2 4 2 4 4 2" xfId="29783"/>
    <cellStyle name="Output 4 2 4 2 4 4 2 2" xfId="45626"/>
    <cellStyle name="Output 4 2 4 2 4 4 3" xfId="11841"/>
    <cellStyle name="Output 4 2 4 2 4 5" xfId="27992"/>
    <cellStyle name="Output 4 2 4 2 4 5 2" xfId="43967"/>
    <cellStyle name="Output 4 2 4 2 4 6" xfId="13045"/>
    <cellStyle name="Output 4 2 4 2 5" xfId="6900"/>
    <cellStyle name="Output 4 2 4 2 5 2" xfId="6901"/>
    <cellStyle name="Output 4 2 4 2 5 2 2" xfId="33145"/>
    <cellStyle name="Output 4 2 4 2 5 2 2 2" xfId="48856"/>
    <cellStyle name="Output 4 2 4 2 5 2 3" xfId="16775"/>
    <cellStyle name="Output 4 2 4 2 5 3" xfId="6902"/>
    <cellStyle name="Output 4 2 4 2 5 3 2" xfId="30175"/>
    <cellStyle name="Output 4 2 4 2 5 3 2 2" xfId="45997"/>
    <cellStyle name="Output 4 2 4 2 5 3 3" xfId="12149"/>
    <cellStyle name="Output 4 2 4 2 5 4" xfId="28370"/>
    <cellStyle name="Output 4 2 4 2 5 4 2" xfId="44324"/>
    <cellStyle name="Output 4 2 4 2 5 5" xfId="16433"/>
    <cellStyle name="Output 4 2 4 2 6" xfId="6903"/>
    <cellStyle name="Output 4 2 4 2 6 2" xfId="6904"/>
    <cellStyle name="Output 4 2 4 2 6 2 2" xfId="34716"/>
    <cellStyle name="Output 4 2 4 2 6 2 2 2" xfId="50427"/>
    <cellStyle name="Output 4 2 4 2 6 2 3" xfId="35245"/>
    <cellStyle name="Output 4 2 4 2 6 3" xfId="6905"/>
    <cellStyle name="Output 4 2 4 2 6 3 2" xfId="31419"/>
    <cellStyle name="Output 4 2 4 2 6 3 2 2" xfId="47198"/>
    <cellStyle name="Output 4 2 4 2 6 3 3" xfId="13073"/>
    <cellStyle name="Output 4 2 4 2 6 4" xfId="26658"/>
    <cellStyle name="Output 4 2 4 2 6 4 2" xfId="42701"/>
    <cellStyle name="Output 4 2 4 2 6 5" xfId="16834"/>
    <cellStyle name="Output 4 2 4 2 7" xfId="6906"/>
    <cellStyle name="Output 4 2 4 2 7 2" xfId="30818"/>
    <cellStyle name="Output 4 2 4 2 7 2 2" xfId="46619"/>
    <cellStyle name="Output 4 2 4 2 7 3" xfId="18051"/>
    <cellStyle name="Output 4 2 4 2 8" xfId="26078"/>
    <cellStyle name="Output 4 2 4 2 8 2" xfId="42164"/>
    <cellStyle name="Output 4 2 4 2 9" xfId="14287"/>
    <cellStyle name="Output 4 2 4 3" xfId="6907"/>
    <cellStyle name="Output 4 2 4 3 2" xfId="6908"/>
    <cellStyle name="Output 4 2 4 3 2 2" xfId="6909"/>
    <cellStyle name="Output 4 2 4 3 2 2 2" xfId="32162"/>
    <cellStyle name="Output 4 2 4 3 2 2 2 2" xfId="47917"/>
    <cellStyle name="Output 4 2 4 3 2 2 3" xfId="17398"/>
    <cellStyle name="Output 4 2 4 3 2 3" xfId="6910"/>
    <cellStyle name="Output 4 2 4 3 2 3 2" xfId="34039"/>
    <cellStyle name="Output 4 2 4 3 2 3 2 2" xfId="49750"/>
    <cellStyle name="Output 4 2 4 3 2 3 3" xfId="17789"/>
    <cellStyle name="Output 4 2 4 3 2 4" xfId="6911"/>
    <cellStyle name="Output 4 2 4 3 2 4 2" xfId="29183"/>
    <cellStyle name="Output 4 2 4 3 2 4 2 2" xfId="45070"/>
    <cellStyle name="Output 4 2 4 3 2 4 3" xfId="17882"/>
    <cellStyle name="Output 4 2 4 3 2 5" xfId="27392"/>
    <cellStyle name="Output 4 2 4 3 2 5 2" xfId="43411"/>
    <cellStyle name="Output 4 2 4 3 2 6" xfId="12221"/>
    <cellStyle name="Output 4 2 4 3 3" xfId="6912"/>
    <cellStyle name="Output 4 2 4 3 3 2" xfId="6913"/>
    <cellStyle name="Output 4 2 4 3 3 2 2" xfId="32706"/>
    <cellStyle name="Output 4 2 4 3 3 2 2 2" xfId="48418"/>
    <cellStyle name="Output 4 2 4 3 3 2 3" xfId="14098"/>
    <cellStyle name="Output 4 2 4 3 3 3" xfId="6914"/>
    <cellStyle name="Output 4 2 4 3 3 3 2" xfId="30506"/>
    <cellStyle name="Output 4 2 4 3 3 3 2 2" xfId="46307"/>
    <cellStyle name="Output 4 2 4 3 3 3 3" xfId="16030"/>
    <cellStyle name="Output 4 2 4 3 3 4" xfId="6915"/>
    <cellStyle name="Output 4 2 4 3 3 4 2" xfId="29711"/>
    <cellStyle name="Output 4 2 4 3 3 4 2 2" xfId="45555"/>
    <cellStyle name="Output 4 2 4 3 3 4 3" xfId="13294"/>
    <cellStyle name="Output 4 2 4 3 3 5" xfId="27920"/>
    <cellStyle name="Output 4 2 4 3 3 5 2" xfId="43896"/>
    <cellStyle name="Output 4 2 4 3 3 6" xfId="10437"/>
    <cellStyle name="Output 4 2 4 3 4" xfId="6916"/>
    <cellStyle name="Output 4 2 4 3 4 2" xfId="6917"/>
    <cellStyle name="Output 4 2 4 3 4 2 2" xfId="32817"/>
    <cellStyle name="Output 4 2 4 3 4 2 2 2" xfId="48528"/>
    <cellStyle name="Output 4 2 4 3 4 2 3" xfId="14901"/>
    <cellStyle name="Output 4 2 4 3 4 3" xfId="6918"/>
    <cellStyle name="Output 4 2 4 3 4 3 2" xfId="32087"/>
    <cellStyle name="Output 4 2 4 3 4 3 2 2" xfId="47843"/>
    <cellStyle name="Output 4 2 4 3 4 3 3" xfId="10484"/>
    <cellStyle name="Output 4 2 4 3 4 4" xfId="6919"/>
    <cellStyle name="Output 4 2 4 3 4 4 2" xfId="29822"/>
    <cellStyle name="Output 4 2 4 3 4 4 2 2" xfId="45665"/>
    <cellStyle name="Output 4 2 4 3 4 4 3" xfId="18151"/>
    <cellStyle name="Output 4 2 4 3 4 5" xfId="28031"/>
    <cellStyle name="Output 4 2 4 3 4 5 2" xfId="44006"/>
    <cellStyle name="Output 4 2 4 3 4 6" xfId="10460"/>
    <cellStyle name="Output 4 2 4 3 5" xfId="6920"/>
    <cellStyle name="Output 4 2 4 3 5 2" xfId="6921"/>
    <cellStyle name="Output 4 2 4 3 5 2 2" xfId="33332"/>
    <cellStyle name="Output 4 2 4 3 5 2 2 2" xfId="49043"/>
    <cellStyle name="Output 4 2 4 3 5 2 3" xfId="11839"/>
    <cellStyle name="Output 4 2 4 3 5 3" xfId="6922"/>
    <cellStyle name="Output 4 2 4 3 5 3 2" xfId="30380"/>
    <cellStyle name="Output 4 2 4 3 5 3 2 2" xfId="46182"/>
    <cellStyle name="Output 4 2 4 3 5 3 3" xfId="12804"/>
    <cellStyle name="Output 4 2 4 3 5 4" xfId="28570"/>
    <cellStyle name="Output 4 2 4 3 5 4 2" xfId="44504"/>
    <cellStyle name="Output 4 2 4 3 5 5" xfId="12406"/>
    <cellStyle name="Output 4 2 4 3 6" xfId="6923"/>
    <cellStyle name="Output 4 2 4 3 6 2" xfId="6924"/>
    <cellStyle name="Output 4 2 4 3 6 2 2" xfId="34122"/>
    <cellStyle name="Output 4 2 4 3 6 2 2 2" xfId="49833"/>
    <cellStyle name="Output 4 2 4 3 6 2 3" xfId="18856"/>
    <cellStyle name="Output 4 2 4 3 6 3" xfId="6925"/>
    <cellStyle name="Output 4 2 4 3 6 3 2" xfId="31617"/>
    <cellStyle name="Output 4 2 4 3 6 3 2 2" xfId="47376"/>
    <cellStyle name="Output 4 2 4 3 6 3 3" xfId="12632"/>
    <cellStyle name="Output 4 2 4 3 6 4" xfId="26856"/>
    <cellStyle name="Output 4 2 4 3 6 4 2" xfId="42879"/>
    <cellStyle name="Output 4 2 4 3 6 5" xfId="15138"/>
    <cellStyle name="Output 4 2 4 3 7" xfId="6926"/>
    <cellStyle name="Output 4 2 4 3 7 2" xfId="31023"/>
    <cellStyle name="Output 4 2 4 3 7 2 2" xfId="46824"/>
    <cellStyle name="Output 4 2 4 3 7 3" xfId="14611"/>
    <cellStyle name="Output 4 2 4 3 8" xfId="26276"/>
    <cellStyle name="Output 4 2 4 3 8 2" xfId="42342"/>
    <cellStyle name="Output 4 2 4 3 9" xfId="15025"/>
    <cellStyle name="Output 4 2 4 4" xfId="6927"/>
    <cellStyle name="Output 4 2 4 4 2" xfId="6928"/>
    <cellStyle name="Output 4 2 4 4 2 2" xfId="31813"/>
    <cellStyle name="Output 4 2 4 4 2 2 2" xfId="47570"/>
    <cellStyle name="Output 4 2 4 4 2 3" xfId="13517"/>
    <cellStyle name="Output 4 2 4 4 3" xfId="6929"/>
    <cellStyle name="Output 4 2 4 4 3 2" xfId="33448"/>
    <cellStyle name="Output 4 2 4 4 3 2 2" xfId="49159"/>
    <cellStyle name="Output 4 2 4 4 3 3" xfId="14743"/>
    <cellStyle name="Output 4 2 4 4 4" xfId="6930"/>
    <cellStyle name="Output 4 2 4 4 4 2" xfId="28835"/>
    <cellStyle name="Output 4 2 4 4 4 2 2" xfId="44724"/>
    <cellStyle name="Output 4 2 4 4 4 3" xfId="17694"/>
    <cellStyle name="Output 4 2 4 4 5" xfId="27044"/>
    <cellStyle name="Output 4 2 4 4 5 2" xfId="43065"/>
    <cellStyle name="Output 4 2 4 4 6" xfId="12153"/>
    <cellStyle name="Output 4 2 4 5" xfId="6931"/>
    <cellStyle name="Output 4 2 4 5 2" xfId="6932"/>
    <cellStyle name="Output 4 2 4 5 2 2" xfId="32353"/>
    <cellStyle name="Output 4 2 4 5 2 2 2" xfId="48086"/>
    <cellStyle name="Output 4 2 4 5 2 3" xfId="12609"/>
    <cellStyle name="Output 4 2 4 5 3" xfId="6933"/>
    <cellStyle name="Output 4 2 4 5 3 2" xfId="33398"/>
    <cellStyle name="Output 4 2 4 5 3 2 2" xfId="49109"/>
    <cellStyle name="Output 4 2 4 5 3 3" xfId="16916"/>
    <cellStyle name="Output 4 2 4 5 4" xfId="6934"/>
    <cellStyle name="Output 4 2 4 5 4 2" xfId="29358"/>
    <cellStyle name="Output 4 2 4 5 4 2 2" xfId="45223"/>
    <cellStyle name="Output 4 2 4 5 4 3" xfId="16071"/>
    <cellStyle name="Output 4 2 4 5 5" xfId="27567"/>
    <cellStyle name="Output 4 2 4 5 5 2" xfId="43564"/>
    <cellStyle name="Output 4 2 4 5 6" xfId="15656"/>
    <cellStyle name="Output 4 2 4 6" xfId="6935"/>
    <cellStyle name="Output 4 2 4 6 2" xfId="6936"/>
    <cellStyle name="Output 4 2 4 6 2 2" xfId="32980"/>
    <cellStyle name="Output 4 2 4 6 2 2 2" xfId="48691"/>
    <cellStyle name="Output 4 2 4 6 2 3" xfId="10140"/>
    <cellStyle name="Output 4 2 4 6 3" xfId="6937"/>
    <cellStyle name="Output 4 2 4 6 3 2" xfId="30010"/>
    <cellStyle name="Output 4 2 4 6 3 2 2" xfId="45833"/>
    <cellStyle name="Output 4 2 4 6 3 3" xfId="13893"/>
    <cellStyle name="Output 4 2 4 6 4" xfId="28205"/>
    <cellStyle name="Output 4 2 4 6 4 2" xfId="44160"/>
    <cellStyle name="Output 4 2 4 6 5" xfId="12007"/>
    <cellStyle name="Output 4 2 4 7" xfId="6938"/>
    <cellStyle name="Output 4 2 4 7 2" xfId="6939"/>
    <cellStyle name="Output 4 2 4 7 2 2" xfId="33719"/>
    <cellStyle name="Output 4 2 4 7 2 2 2" xfId="49430"/>
    <cellStyle name="Output 4 2 4 7 2 3" xfId="11905"/>
    <cellStyle name="Output 4 2 4 7 3" xfId="6940"/>
    <cellStyle name="Output 4 2 4 7 3 2" xfId="31254"/>
    <cellStyle name="Output 4 2 4 7 3 2 2" xfId="47034"/>
    <cellStyle name="Output 4 2 4 7 3 3" xfId="15418"/>
    <cellStyle name="Output 4 2 4 7 4" xfId="26493"/>
    <cellStyle name="Output 4 2 4 7 4 2" xfId="42537"/>
    <cellStyle name="Output 4 2 4 7 5" xfId="17749"/>
    <cellStyle name="Output 4 2 4 8" xfId="6941"/>
    <cellStyle name="Output 4 2 4 8 2" xfId="30653"/>
    <cellStyle name="Output 4 2 4 8 2 2" xfId="46454"/>
    <cellStyle name="Output 4 2 4 8 3" xfId="17611"/>
    <cellStyle name="Output 4 2 4 9" xfId="25913"/>
    <cellStyle name="Output 4 2 4 9 2" xfId="42000"/>
    <cellStyle name="Output 4 2 5" xfId="6942"/>
    <cellStyle name="Output 4 2 5 2" xfId="6943"/>
    <cellStyle name="Output 4 2 5 2 2" xfId="6944"/>
    <cellStyle name="Output 4 2 5 2 2 2" xfId="31892"/>
    <cellStyle name="Output 4 2 5 2 2 2 2" xfId="47649"/>
    <cellStyle name="Output 4 2 5 2 2 3" xfId="11519"/>
    <cellStyle name="Output 4 2 5 2 3" xfId="6945"/>
    <cellStyle name="Output 4 2 5 2 3 2" xfId="34537"/>
    <cellStyle name="Output 4 2 5 2 3 2 2" xfId="50248"/>
    <cellStyle name="Output 4 2 5 2 3 3" xfId="35066"/>
    <cellStyle name="Output 4 2 5 2 4" xfId="6946"/>
    <cellStyle name="Output 4 2 5 2 4 2" xfId="28914"/>
    <cellStyle name="Output 4 2 5 2 4 2 2" xfId="44803"/>
    <cellStyle name="Output 4 2 5 2 4 3" xfId="12958"/>
    <cellStyle name="Output 4 2 5 2 5" xfId="27123"/>
    <cellStyle name="Output 4 2 5 2 5 2" xfId="43144"/>
    <cellStyle name="Output 4 2 5 2 6" xfId="9810"/>
    <cellStyle name="Output 4 2 5 3" xfId="6947"/>
    <cellStyle name="Output 4 2 5 3 2" xfId="6948"/>
    <cellStyle name="Output 4 2 5 3 2 2" xfId="32423"/>
    <cellStyle name="Output 4 2 5 3 2 2 2" xfId="48155"/>
    <cellStyle name="Output 4 2 5 3 2 3" xfId="16078"/>
    <cellStyle name="Output 4 2 5 3 3" xfId="6949"/>
    <cellStyle name="Output 4 2 5 3 3 2" xfId="33598"/>
    <cellStyle name="Output 4 2 5 3 3 2 2" xfId="49309"/>
    <cellStyle name="Output 4 2 5 3 3 3" xfId="12969"/>
    <cellStyle name="Output 4 2 5 3 4" xfId="6950"/>
    <cellStyle name="Output 4 2 5 3 4 2" xfId="29428"/>
    <cellStyle name="Output 4 2 5 3 4 2 2" xfId="45292"/>
    <cellStyle name="Output 4 2 5 3 4 3" xfId="15917"/>
    <cellStyle name="Output 4 2 5 3 5" xfId="27637"/>
    <cellStyle name="Output 4 2 5 3 5 2" xfId="43633"/>
    <cellStyle name="Output 4 2 5 3 6" xfId="17243"/>
    <cellStyle name="Output 4 2 5 4" xfId="6951"/>
    <cellStyle name="Output 4 2 5 4 2" xfId="6952"/>
    <cellStyle name="Output 4 2 5 4 2 2" xfId="32760"/>
    <cellStyle name="Output 4 2 5 4 2 2 2" xfId="48471"/>
    <cellStyle name="Output 4 2 5 4 2 3" xfId="10194"/>
    <cellStyle name="Output 4 2 5 4 3" xfId="6953"/>
    <cellStyle name="Output 4 2 5 4 3 2" xfId="30888"/>
    <cellStyle name="Output 4 2 5 4 3 2 2" xfId="46689"/>
    <cellStyle name="Output 4 2 5 4 3 3" xfId="15765"/>
    <cellStyle name="Output 4 2 5 4 4" xfId="6954"/>
    <cellStyle name="Output 4 2 5 4 4 2" xfId="29765"/>
    <cellStyle name="Output 4 2 5 4 4 2 2" xfId="45608"/>
    <cellStyle name="Output 4 2 5 4 4 3" xfId="13629"/>
    <cellStyle name="Output 4 2 5 4 5" xfId="27974"/>
    <cellStyle name="Output 4 2 5 4 5 2" xfId="43949"/>
    <cellStyle name="Output 4 2 5 4 6" xfId="15896"/>
    <cellStyle name="Output 4 2 5 5" xfId="6955"/>
    <cellStyle name="Output 4 2 5 5 2" xfId="6956"/>
    <cellStyle name="Output 4 2 5 5 2 2" xfId="33060"/>
    <cellStyle name="Output 4 2 5 5 2 2 2" xfId="48771"/>
    <cellStyle name="Output 4 2 5 5 2 3" xfId="17584"/>
    <cellStyle name="Output 4 2 5 5 3" xfId="6957"/>
    <cellStyle name="Output 4 2 5 5 3 2" xfId="30090"/>
    <cellStyle name="Output 4 2 5 5 3 2 2" xfId="45912"/>
    <cellStyle name="Output 4 2 5 5 3 3" xfId="17535"/>
    <cellStyle name="Output 4 2 5 5 4" xfId="28285"/>
    <cellStyle name="Output 4 2 5 5 4 2" xfId="44239"/>
    <cellStyle name="Output 4 2 5 5 5" xfId="10184"/>
    <cellStyle name="Output 4 2 5 6" xfId="6958"/>
    <cellStyle name="Output 4 2 5 6 2" xfId="6959"/>
    <cellStyle name="Output 4 2 5 6 2 2" xfId="34181"/>
    <cellStyle name="Output 4 2 5 6 2 2 2" xfId="49892"/>
    <cellStyle name="Output 4 2 5 6 2 3" xfId="9832"/>
    <cellStyle name="Output 4 2 5 6 3" xfId="6960"/>
    <cellStyle name="Output 4 2 5 6 3 2" xfId="31334"/>
    <cellStyle name="Output 4 2 5 6 3 2 2" xfId="47113"/>
    <cellStyle name="Output 4 2 5 6 3 3" xfId="13908"/>
    <cellStyle name="Output 4 2 5 6 4" xfId="26573"/>
    <cellStyle name="Output 4 2 5 6 4 2" xfId="42616"/>
    <cellStyle name="Output 4 2 5 6 5" xfId="10211"/>
    <cellStyle name="Output 4 2 5 7" xfId="6961"/>
    <cellStyle name="Output 4 2 5 7 2" xfId="30733"/>
    <cellStyle name="Output 4 2 5 7 2 2" xfId="46534"/>
    <cellStyle name="Output 4 2 5 7 3" xfId="16953"/>
    <cellStyle name="Output 4 2 5 8" xfId="25993"/>
    <cellStyle name="Output 4 2 5 8 2" xfId="42079"/>
    <cellStyle name="Output 4 2 5 9" xfId="15879"/>
    <cellStyle name="Output 4 2 6" xfId="6962"/>
    <cellStyle name="Output 4 2 6 2" xfId="6963"/>
    <cellStyle name="Output 4 2 6 2 2" xfId="6964"/>
    <cellStyle name="Output 4 2 6 2 2 2" xfId="32072"/>
    <cellStyle name="Output 4 2 6 2 2 2 2" xfId="47829"/>
    <cellStyle name="Output 4 2 6 2 2 3" xfId="16019"/>
    <cellStyle name="Output 4 2 6 2 3" xfId="6965"/>
    <cellStyle name="Output 4 2 6 2 3 2" xfId="34664"/>
    <cellStyle name="Output 4 2 6 2 3 2 2" xfId="50375"/>
    <cellStyle name="Output 4 2 6 2 3 3" xfId="35193"/>
    <cellStyle name="Output 4 2 6 2 4" xfId="6966"/>
    <cellStyle name="Output 4 2 6 2 4 2" xfId="29094"/>
    <cellStyle name="Output 4 2 6 2 4 2 2" xfId="44983"/>
    <cellStyle name="Output 4 2 6 2 4 3" xfId="13789"/>
    <cellStyle name="Output 4 2 6 2 5" xfId="27303"/>
    <cellStyle name="Output 4 2 6 2 5 2" xfId="43324"/>
    <cellStyle name="Output 4 2 6 2 6" xfId="16865"/>
    <cellStyle name="Output 4 2 6 3" xfId="6967"/>
    <cellStyle name="Output 4 2 6 3 2" xfId="6968"/>
    <cellStyle name="Output 4 2 6 3 2 2" xfId="32621"/>
    <cellStyle name="Output 4 2 6 3 2 2 2" xfId="48333"/>
    <cellStyle name="Output 4 2 6 3 2 3" xfId="12433"/>
    <cellStyle name="Output 4 2 6 3 3" xfId="6969"/>
    <cellStyle name="Output 4 2 6 3 3 2" xfId="33935"/>
    <cellStyle name="Output 4 2 6 3 3 2 2" xfId="49646"/>
    <cellStyle name="Output 4 2 6 3 3 3" xfId="15123"/>
    <cellStyle name="Output 4 2 6 3 4" xfId="6970"/>
    <cellStyle name="Output 4 2 6 3 4 2" xfId="29626"/>
    <cellStyle name="Output 4 2 6 3 4 2 2" xfId="45470"/>
    <cellStyle name="Output 4 2 6 3 4 3" xfId="17242"/>
    <cellStyle name="Output 4 2 6 3 5" xfId="27835"/>
    <cellStyle name="Output 4 2 6 3 5 2" xfId="43811"/>
    <cellStyle name="Output 4 2 6 3 6" xfId="13923"/>
    <cellStyle name="Output 4 2 6 4" xfId="6971"/>
    <cellStyle name="Output 4 2 6 4 2" xfId="6972"/>
    <cellStyle name="Output 4 2 6 4 2 2" xfId="32799"/>
    <cellStyle name="Output 4 2 6 4 2 2 2" xfId="48510"/>
    <cellStyle name="Output 4 2 6 4 2 3" xfId="16174"/>
    <cellStyle name="Output 4 2 6 4 3" xfId="6973"/>
    <cellStyle name="Output 4 2 6 4 3 2" xfId="34653"/>
    <cellStyle name="Output 4 2 6 4 3 2 2" xfId="50364"/>
    <cellStyle name="Output 4 2 6 4 3 3" xfId="35182"/>
    <cellStyle name="Output 4 2 6 4 4" xfId="6974"/>
    <cellStyle name="Output 4 2 6 4 4 2" xfId="29804"/>
    <cellStyle name="Output 4 2 6 4 4 2 2" xfId="45647"/>
    <cellStyle name="Output 4 2 6 4 4 3" xfId="14898"/>
    <cellStyle name="Output 4 2 6 4 5" xfId="28013"/>
    <cellStyle name="Output 4 2 6 4 5 2" xfId="43988"/>
    <cellStyle name="Output 4 2 6 4 6" xfId="15485"/>
    <cellStyle name="Output 4 2 6 5" xfId="6975"/>
    <cellStyle name="Output 4 2 6 5 2" xfId="6976"/>
    <cellStyle name="Output 4 2 6 5 2 2" xfId="33245"/>
    <cellStyle name="Output 4 2 6 5 2 2 2" xfId="48956"/>
    <cellStyle name="Output 4 2 6 5 2 3" xfId="10724"/>
    <cellStyle name="Output 4 2 6 5 3" xfId="6977"/>
    <cellStyle name="Output 4 2 6 5 3 2" xfId="30290"/>
    <cellStyle name="Output 4 2 6 5 3 2 2" xfId="46092"/>
    <cellStyle name="Output 4 2 6 5 3 3" xfId="13365"/>
    <cellStyle name="Output 4 2 6 5 4" xfId="28483"/>
    <cellStyle name="Output 4 2 6 5 4 2" xfId="44417"/>
    <cellStyle name="Output 4 2 6 5 5" xfId="13246"/>
    <cellStyle name="Output 4 2 6 6" xfId="6978"/>
    <cellStyle name="Output 4 2 6 6 2" xfId="6979"/>
    <cellStyle name="Output 4 2 6 6 2 2" xfId="33700"/>
    <cellStyle name="Output 4 2 6 6 2 2 2" xfId="49411"/>
    <cellStyle name="Output 4 2 6 6 2 3" xfId="13711"/>
    <cellStyle name="Output 4 2 6 6 3" xfId="6980"/>
    <cellStyle name="Output 4 2 6 6 3 2" xfId="31532"/>
    <cellStyle name="Output 4 2 6 6 3 2 2" xfId="47291"/>
    <cellStyle name="Output 4 2 6 6 3 3" xfId="17332"/>
    <cellStyle name="Output 4 2 6 6 4" xfId="26771"/>
    <cellStyle name="Output 4 2 6 6 4 2" xfId="42794"/>
    <cellStyle name="Output 4 2 6 6 5" xfId="13185"/>
    <cellStyle name="Output 4 2 6 7" xfId="6981"/>
    <cellStyle name="Output 4 2 6 7 2" xfId="30925"/>
    <cellStyle name="Output 4 2 6 7 2 2" xfId="46726"/>
    <cellStyle name="Output 4 2 6 7 3" xfId="12455"/>
    <cellStyle name="Output 4 2 6 8" xfId="26191"/>
    <cellStyle name="Output 4 2 6 8 2" xfId="42257"/>
    <cellStyle name="Output 4 2 6 9" xfId="17674"/>
    <cellStyle name="Output 4 2 7" xfId="6982"/>
    <cellStyle name="Output 4 2 7 2" xfId="6983"/>
    <cellStyle name="Output 4 2 7 2 2" xfId="31726"/>
    <cellStyle name="Output 4 2 7 2 2 2" xfId="47483"/>
    <cellStyle name="Output 4 2 7 2 3" xfId="13457"/>
    <cellStyle name="Output 4 2 7 3" xfId="6984"/>
    <cellStyle name="Output 4 2 7 3 2" xfId="31109"/>
    <cellStyle name="Output 4 2 7 3 2 2" xfId="46901"/>
    <cellStyle name="Output 4 2 7 3 3" xfId="10156"/>
    <cellStyle name="Output 4 2 7 4" xfId="6985"/>
    <cellStyle name="Output 4 2 7 4 2" xfId="28748"/>
    <cellStyle name="Output 4 2 7 4 2 2" xfId="44637"/>
    <cellStyle name="Output 4 2 7 4 3" xfId="12868"/>
    <cellStyle name="Output 4 2 7 5" xfId="26957"/>
    <cellStyle name="Output 4 2 7 5 2" xfId="42978"/>
    <cellStyle name="Output 4 2 7 6" xfId="12702"/>
    <cellStyle name="Output 4 2 8" xfId="6986"/>
    <cellStyle name="Output 4 2 8 2" xfId="6987"/>
    <cellStyle name="Output 4 2 8 2 2" xfId="32304"/>
    <cellStyle name="Output 4 2 8 2 2 2" xfId="48037"/>
    <cellStyle name="Output 4 2 8 2 3" xfId="9847"/>
    <cellStyle name="Output 4 2 8 3" xfId="6988"/>
    <cellStyle name="Output 4 2 8 3 2" xfId="33832"/>
    <cellStyle name="Output 4 2 8 3 2 2" xfId="49543"/>
    <cellStyle name="Output 4 2 8 3 3" xfId="13172"/>
    <cellStyle name="Output 4 2 8 4" xfId="6989"/>
    <cellStyle name="Output 4 2 8 4 2" xfId="29309"/>
    <cellStyle name="Output 4 2 8 4 2 2" xfId="45174"/>
    <cellStyle name="Output 4 2 8 4 3" xfId="11412"/>
    <cellStyle name="Output 4 2 8 5" xfId="27518"/>
    <cellStyle name="Output 4 2 8 5 2" xfId="43515"/>
    <cellStyle name="Output 4 2 8 6" xfId="14292"/>
    <cellStyle name="Output 4 2 9" xfId="6990"/>
    <cellStyle name="Output 4 2 9 2" xfId="6991"/>
    <cellStyle name="Output 4 2 9 2 2" xfId="32894"/>
    <cellStyle name="Output 4 2 9 2 2 2" xfId="48605"/>
    <cellStyle name="Output 4 2 9 2 3" xfId="15156"/>
    <cellStyle name="Output 4 2 9 3" xfId="6992"/>
    <cellStyle name="Output 4 2 9 3 2" xfId="29923"/>
    <cellStyle name="Output 4 2 9 3 2 2" xfId="45746"/>
    <cellStyle name="Output 4 2 9 3 3" xfId="16278"/>
    <cellStyle name="Output 4 2 9 4" xfId="28119"/>
    <cellStyle name="Output 4 2 9 4 2" xfId="44074"/>
    <cellStyle name="Output 4 2 9 5" xfId="18316"/>
    <cellStyle name="Output 4 3" xfId="6993"/>
    <cellStyle name="Output 4 3 10" xfId="6994"/>
    <cellStyle name="Output 4 3 10 2" xfId="30564"/>
    <cellStyle name="Output 4 3 10 2 2" xfId="46365"/>
    <cellStyle name="Output 4 3 10 3" xfId="14883"/>
    <cellStyle name="Output 4 3 11" xfId="25835"/>
    <cellStyle name="Output 4 3 11 2" xfId="41922"/>
    <cellStyle name="Output 4 3 12" xfId="14698"/>
    <cellStyle name="Output 4 3 2" xfId="6995"/>
    <cellStyle name="Output 4 3 2 10" xfId="25804"/>
    <cellStyle name="Output 4 3 2 10 2" xfId="41894"/>
    <cellStyle name="Output 4 3 2 11" xfId="10401"/>
    <cellStyle name="Output 4 3 2 2" xfId="6996"/>
    <cellStyle name="Output 4 3 2 2 10" xfId="18242"/>
    <cellStyle name="Output 4 3 2 2 2" xfId="6997"/>
    <cellStyle name="Output 4 3 2 2 2 2" xfId="6998"/>
    <cellStyle name="Output 4 3 2 2 2 2 2" xfId="6999"/>
    <cellStyle name="Output 4 3 2 2 2 2 2 2" xfId="31946"/>
    <cellStyle name="Output 4 3 2 2 2 2 2 2 2" xfId="47703"/>
    <cellStyle name="Output 4 3 2 2 2 2 2 3" xfId="16237"/>
    <cellStyle name="Output 4 3 2 2 2 2 3" xfId="7000"/>
    <cellStyle name="Output 4 3 2 2 2 2 3 2" xfId="33755"/>
    <cellStyle name="Output 4 3 2 2 2 2 3 2 2" xfId="49466"/>
    <cellStyle name="Output 4 3 2 2 2 2 3 3" xfId="12441"/>
    <cellStyle name="Output 4 3 2 2 2 2 4" xfId="7001"/>
    <cellStyle name="Output 4 3 2 2 2 2 4 2" xfId="28968"/>
    <cellStyle name="Output 4 3 2 2 2 2 4 2 2" xfId="44857"/>
    <cellStyle name="Output 4 3 2 2 2 2 4 3" xfId="16102"/>
    <cellStyle name="Output 4 3 2 2 2 2 5" xfId="27177"/>
    <cellStyle name="Output 4 3 2 2 2 2 5 2" xfId="43198"/>
    <cellStyle name="Output 4 3 2 2 2 2 6" xfId="17832"/>
    <cellStyle name="Output 4 3 2 2 2 3" xfId="7002"/>
    <cellStyle name="Output 4 3 2 2 2 3 2" xfId="7003"/>
    <cellStyle name="Output 4 3 2 2 2 3 2 2" xfId="32477"/>
    <cellStyle name="Output 4 3 2 2 2 3 2 2 2" xfId="48209"/>
    <cellStyle name="Output 4 3 2 2 2 3 2 3" xfId="15681"/>
    <cellStyle name="Output 4 3 2 2 2 3 3" xfId="7004"/>
    <cellStyle name="Output 4 3 2 2 2 3 3 2" xfId="33939"/>
    <cellStyle name="Output 4 3 2 2 2 3 3 2 2" xfId="49650"/>
    <cellStyle name="Output 4 3 2 2 2 3 3 3" xfId="16675"/>
    <cellStyle name="Output 4 3 2 2 2 3 4" xfId="7005"/>
    <cellStyle name="Output 4 3 2 2 2 3 4 2" xfId="29482"/>
    <cellStyle name="Output 4 3 2 2 2 3 4 2 2" xfId="45346"/>
    <cellStyle name="Output 4 3 2 2 2 3 4 3" xfId="10822"/>
    <cellStyle name="Output 4 3 2 2 2 3 5" xfId="27691"/>
    <cellStyle name="Output 4 3 2 2 2 3 5 2" xfId="43687"/>
    <cellStyle name="Output 4 3 2 2 2 3 6" xfId="13724"/>
    <cellStyle name="Output 4 3 2 2 2 4" xfId="7006"/>
    <cellStyle name="Output 4 3 2 2 2 4 2" xfId="7007"/>
    <cellStyle name="Output 4 3 2 2 2 4 2 2" xfId="32773"/>
    <cellStyle name="Output 4 3 2 2 2 4 2 2 2" xfId="48484"/>
    <cellStyle name="Output 4 3 2 2 2 4 2 3" xfId="11220"/>
    <cellStyle name="Output 4 3 2 2 2 4 3" xfId="7008"/>
    <cellStyle name="Output 4 3 2 2 2 4 3 2" xfId="34315"/>
    <cellStyle name="Output 4 3 2 2 2 4 3 2 2" xfId="50026"/>
    <cellStyle name="Output 4 3 2 2 2 4 3 3" xfId="34844"/>
    <cellStyle name="Output 4 3 2 2 2 4 4" xfId="7009"/>
    <cellStyle name="Output 4 3 2 2 2 4 4 2" xfId="29778"/>
    <cellStyle name="Output 4 3 2 2 2 4 4 2 2" xfId="45621"/>
    <cellStyle name="Output 4 3 2 2 2 4 4 3" xfId="17549"/>
    <cellStyle name="Output 4 3 2 2 2 4 5" xfId="27987"/>
    <cellStyle name="Output 4 3 2 2 2 4 5 2" xfId="43962"/>
    <cellStyle name="Output 4 3 2 2 2 4 6" xfId="12179"/>
    <cellStyle name="Output 4 3 2 2 2 5" xfId="7010"/>
    <cellStyle name="Output 4 3 2 2 2 5 2" xfId="7011"/>
    <cellStyle name="Output 4 3 2 2 2 5 2 2" xfId="33114"/>
    <cellStyle name="Output 4 3 2 2 2 5 2 2 2" xfId="48825"/>
    <cellStyle name="Output 4 3 2 2 2 5 2 3" xfId="15076"/>
    <cellStyle name="Output 4 3 2 2 2 5 3" xfId="7012"/>
    <cellStyle name="Output 4 3 2 2 2 5 3 2" xfId="30144"/>
    <cellStyle name="Output 4 3 2 2 2 5 3 2 2" xfId="45966"/>
    <cellStyle name="Output 4 3 2 2 2 5 3 3" xfId="14830"/>
    <cellStyle name="Output 4 3 2 2 2 5 4" xfId="28339"/>
    <cellStyle name="Output 4 3 2 2 2 5 4 2" xfId="44293"/>
    <cellStyle name="Output 4 3 2 2 2 5 5" xfId="15708"/>
    <cellStyle name="Output 4 3 2 2 2 6" xfId="7013"/>
    <cellStyle name="Output 4 3 2 2 2 6 2" xfId="7014"/>
    <cellStyle name="Output 4 3 2 2 2 6 2 2" xfId="34216"/>
    <cellStyle name="Output 4 3 2 2 2 6 2 2 2" xfId="49927"/>
    <cellStyle name="Output 4 3 2 2 2 6 2 3" xfId="18846"/>
    <cellStyle name="Output 4 3 2 2 2 6 3" xfId="7015"/>
    <cellStyle name="Output 4 3 2 2 2 6 3 2" xfId="31388"/>
    <cellStyle name="Output 4 3 2 2 2 6 3 2 2" xfId="47167"/>
    <cellStyle name="Output 4 3 2 2 2 6 3 3" xfId="12926"/>
    <cellStyle name="Output 4 3 2 2 2 6 4" xfId="26627"/>
    <cellStyle name="Output 4 3 2 2 2 6 4 2" xfId="42670"/>
    <cellStyle name="Output 4 3 2 2 2 6 5" xfId="16687"/>
    <cellStyle name="Output 4 3 2 2 2 7" xfId="7016"/>
    <cellStyle name="Output 4 3 2 2 2 7 2" xfId="30787"/>
    <cellStyle name="Output 4 3 2 2 2 7 2 2" xfId="46588"/>
    <cellStyle name="Output 4 3 2 2 2 7 3" xfId="14752"/>
    <cellStyle name="Output 4 3 2 2 2 8" xfId="26047"/>
    <cellStyle name="Output 4 3 2 2 2 8 2" xfId="42133"/>
    <cellStyle name="Output 4 3 2 2 2 9" xfId="14166"/>
    <cellStyle name="Output 4 3 2 2 3" xfId="7017"/>
    <cellStyle name="Output 4 3 2 2 3 2" xfId="7018"/>
    <cellStyle name="Output 4 3 2 2 3 2 2" xfId="7019"/>
    <cellStyle name="Output 4 3 2 2 3 2 2 2" xfId="32131"/>
    <cellStyle name="Output 4 3 2 2 3 2 2 2 2" xfId="47886"/>
    <cellStyle name="Output 4 3 2 2 3 2 2 3" xfId="14206"/>
    <cellStyle name="Output 4 3 2 2 3 2 3" xfId="7020"/>
    <cellStyle name="Output 4 3 2 2 3 2 3 2" xfId="33707"/>
    <cellStyle name="Output 4 3 2 2 3 2 3 2 2" xfId="49418"/>
    <cellStyle name="Output 4 3 2 2 3 2 3 3" xfId="11580"/>
    <cellStyle name="Output 4 3 2 2 3 2 4" xfId="7021"/>
    <cellStyle name="Output 4 3 2 2 3 2 4 2" xfId="29152"/>
    <cellStyle name="Output 4 3 2 2 3 2 4 2 2" xfId="45039"/>
    <cellStyle name="Output 4 3 2 2 3 2 4 3" xfId="11697"/>
    <cellStyle name="Output 4 3 2 2 3 2 5" xfId="27361"/>
    <cellStyle name="Output 4 3 2 2 3 2 5 2" xfId="43380"/>
    <cellStyle name="Output 4 3 2 2 3 2 6" xfId="11846"/>
    <cellStyle name="Output 4 3 2 2 3 3" xfId="7022"/>
    <cellStyle name="Output 4 3 2 2 3 3 2" xfId="7023"/>
    <cellStyle name="Output 4 3 2 2 3 3 2 2" xfId="32675"/>
    <cellStyle name="Output 4 3 2 2 3 3 2 2 2" xfId="48387"/>
    <cellStyle name="Output 4 3 2 2 3 3 2 3" xfId="14521"/>
    <cellStyle name="Output 4 3 2 2 3 3 3" xfId="7024"/>
    <cellStyle name="Output 4 3 2 2 3 3 3 2" xfId="34331"/>
    <cellStyle name="Output 4 3 2 2 3 3 3 2 2" xfId="50042"/>
    <cellStyle name="Output 4 3 2 2 3 3 3 3" xfId="34860"/>
    <cellStyle name="Output 4 3 2 2 3 3 4" xfId="7025"/>
    <cellStyle name="Output 4 3 2 2 3 3 4 2" xfId="29680"/>
    <cellStyle name="Output 4 3 2 2 3 3 4 2 2" xfId="45524"/>
    <cellStyle name="Output 4 3 2 2 3 3 4 3" xfId="13057"/>
    <cellStyle name="Output 4 3 2 2 3 3 5" xfId="27889"/>
    <cellStyle name="Output 4 3 2 2 3 3 5 2" xfId="43865"/>
    <cellStyle name="Output 4 3 2 2 3 3 6" xfId="10728"/>
    <cellStyle name="Output 4 3 2 2 3 4" xfId="7026"/>
    <cellStyle name="Output 4 3 2 2 3 4 2" xfId="7027"/>
    <cellStyle name="Output 4 3 2 2 3 4 2 2" xfId="32812"/>
    <cellStyle name="Output 4 3 2 2 3 4 2 2 2" xfId="48523"/>
    <cellStyle name="Output 4 3 2 2 3 4 2 3" xfId="12360"/>
    <cellStyle name="Output 4 3 2 2 3 4 3" xfId="7028"/>
    <cellStyle name="Output 4 3 2 2 3 4 3 2" xfId="34685"/>
    <cellStyle name="Output 4 3 2 2 3 4 3 2 2" xfId="50396"/>
    <cellStyle name="Output 4 3 2 2 3 4 3 3" xfId="35214"/>
    <cellStyle name="Output 4 3 2 2 3 4 4" xfId="7029"/>
    <cellStyle name="Output 4 3 2 2 3 4 4 2" xfId="29817"/>
    <cellStyle name="Output 4 3 2 2 3 4 4 2 2" xfId="45660"/>
    <cellStyle name="Output 4 3 2 2 3 4 4 3" xfId="15928"/>
    <cellStyle name="Output 4 3 2 2 3 4 5" xfId="28026"/>
    <cellStyle name="Output 4 3 2 2 3 4 5 2" xfId="44001"/>
    <cellStyle name="Output 4 3 2 2 3 4 6" xfId="12136"/>
    <cellStyle name="Output 4 3 2 2 3 5" xfId="7030"/>
    <cellStyle name="Output 4 3 2 2 3 5 2" xfId="7031"/>
    <cellStyle name="Output 4 3 2 2 3 5 2 2" xfId="33301"/>
    <cellStyle name="Output 4 3 2 2 3 5 2 2 2" xfId="49012"/>
    <cellStyle name="Output 4 3 2 2 3 5 2 3" xfId="11192"/>
    <cellStyle name="Output 4 3 2 2 3 5 3" xfId="7032"/>
    <cellStyle name="Output 4 3 2 2 3 5 3 2" xfId="30349"/>
    <cellStyle name="Output 4 3 2 2 3 5 3 2 2" xfId="46151"/>
    <cellStyle name="Output 4 3 2 2 3 5 3 3" xfId="10105"/>
    <cellStyle name="Output 4 3 2 2 3 5 4" xfId="28539"/>
    <cellStyle name="Output 4 3 2 2 3 5 4 2" xfId="44473"/>
    <cellStyle name="Output 4 3 2 2 3 5 5" xfId="13217"/>
    <cellStyle name="Output 4 3 2 2 3 6" xfId="7033"/>
    <cellStyle name="Output 4 3 2 2 3 6 2" xfId="7034"/>
    <cellStyle name="Output 4 3 2 2 3 6 2 2" xfId="34765"/>
    <cellStyle name="Output 4 3 2 2 3 6 2 2 2" xfId="50476"/>
    <cellStyle name="Output 4 3 2 2 3 6 2 3" xfId="35294"/>
    <cellStyle name="Output 4 3 2 2 3 6 3" xfId="7035"/>
    <cellStyle name="Output 4 3 2 2 3 6 3 2" xfId="31586"/>
    <cellStyle name="Output 4 3 2 2 3 6 3 2 2" xfId="47345"/>
    <cellStyle name="Output 4 3 2 2 3 6 3 3" xfId="10877"/>
    <cellStyle name="Output 4 3 2 2 3 6 4" xfId="26825"/>
    <cellStyle name="Output 4 3 2 2 3 6 4 2" xfId="42848"/>
    <cellStyle name="Output 4 3 2 2 3 6 5" xfId="11238"/>
    <cellStyle name="Output 4 3 2 2 3 7" xfId="7036"/>
    <cellStyle name="Output 4 3 2 2 3 7 2" xfId="30990"/>
    <cellStyle name="Output 4 3 2 2 3 7 2 2" xfId="46791"/>
    <cellStyle name="Output 4 3 2 2 3 7 3" xfId="11233"/>
    <cellStyle name="Output 4 3 2 2 3 8" xfId="26245"/>
    <cellStyle name="Output 4 3 2 2 3 8 2" xfId="42311"/>
    <cellStyle name="Output 4 3 2 2 3 9" xfId="16707"/>
    <cellStyle name="Output 4 3 2 2 4" xfId="7037"/>
    <cellStyle name="Output 4 3 2 2 4 2" xfId="7038"/>
    <cellStyle name="Output 4 3 2 2 4 2 2" xfId="31782"/>
    <cellStyle name="Output 4 3 2 2 4 2 2 2" xfId="47539"/>
    <cellStyle name="Output 4 3 2 2 4 2 3" xfId="10684"/>
    <cellStyle name="Output 4 3 2 2 4 3" xfId="7039"/>
    <cellStyle name="Output 4 3 2 2 4 3 2" xfId="33601"/>
    <cellStyle name="Output 4 3 2 2 4 3 2 2" xfId="49312"/>
    <cellStyle name="Output 4 3 2 2 4 3 3" xfId="11320"/>
    <cellStyle name="Output 4 3 2 2 4 4" xfId="7040"/>
    <cellStyle name="Output 4 3 2 2 4 4 2" xfId="28804"/>
    <cellStyle name="Output 4 3 2 2 4 4 2 2" xfId="44693"/>
    <cellStyle name="Output 4 3 2 2 4 4 3" xfId="17193"/>
    <cellStyle name="Output 4 3 2 2 4 5" xfId="27013"/>
    <cellStyle name="Output 4 3 2 2 4 5 2" xfId="43034"/>
    <cellStyle name="Output 4 3 2 2 4 6" xfId="17045"/>
    <cellStyle name="Output 4 3 2 2 5" xfId="7041"/>
    <cellStyle name="Output 4 3 2 2 5 2" xfId="7042"/>
    <cellStyle name="Output 4 3 2 2 5 2 2" xfId="32338"/>
    <cellStyle name="Output 4 3 2 2 5 2 2 2" xfId="48071"/>
    <cellStyle name="Output 4 3 2 2 5 2 3" xfId="16058"/>
    <cellStyle name="Output 4 3 2 2 5 3" xfId="7043"/>
    <cellStyle name="Output 4 3 2 2 5 3 2" xfId="34311"/>
    <cellStyle name="Output 4 3 2 2 5 3 2 2" xfId="50022"/>
    <cellStyle name="Output 4 3 2 2 5 3 3" xfId="34840"/>
    <cellStyle name="Output 4 3 2 2 5 4" xfId="7044"/>
    <cellStyle name="Output 4 3 2 2 5 4 2" xfId="29343"/>
    <cellStyle name="Output 4 3 2 2 5 4 2 2" xfId="45208"/>
    <cellStyle name="Output 4 3 2 2 5 4 3" xfId="14201"/>
    <cellStyle name="Output 4 3 2 2 5 5" xfId="27552"/>
    <cellStyle name="Output 4 3 2 2 5 5 2" xfId="43549"/>
    <cellStyle name="Output 4 3 2 2 5 6" xfId="11390"/>
    <cellStyle name="Output 4 3 2 2 6" xfId="7045"/>
    <cellStyle name="Output 4 3 2 2 6 2" xfId="7046"/>
    <cellStyle name="Output 4 3 2 2 6 2 2" xfId="32949"/>
    <cellStyle name="Output 4 3 2 2 6 2 2 2" xfId="48660"/>
    <cellStyle name="Output 4 3 2 2 6 2 3" xfId="14847"/>
    <cellStyle name="Output 4 3 2 2 6 3" xfId="7047"/>
    <cellStyle name="Output 4 3 2 2 6 3 2" xfId="29979"/>
    <cellStyle name="Output 4 3 2 2 6 3 2 2" xfId="45802"/>
    <cellStyle name="Output 4 3 2 2 6 3 3" xfId="17846"/>
    <cellStyle name="Output 4 3 2 2 6 4" xfId="28174"/>
    <cellStyle name="Output 4 3 2 2 6 4 2" xfId="44129"/>
    <cellStyle name="Output 4 3 2 2 6 5" xfId="10624"/>
    <cellStyle name="Output 4 3 2 2 7" xfId="7048"/>
    <cellStyle name="Output 4 3 2 2 7 2" xfId="7049"/>
    <cellStyle name="Output 4 3 2 2 7 2 2" xfId="33382"/>
    <cellStyle name="Output 4 3 2 2 7 2 2 2" xfId="49093"/>
    <cellStyle name="Output 4 3 2 2 7 2 3" xfId="14501"/>
    <cellStyle name="Output 4 3 2 2 7 3" xfId="7050"/>
    <cellStyle name="Output 4 3 2 2 7 3 2" xfId="31223"/>
    <cellStyle name="Output 4 3 2 2 7 3 2 2" xfId="47003"/>
    <cellStyle name="Output 4 3 2 2 7 3 3" xfId="11633"/>
    <cellStyle name="Output 4 3 2 2 7 4" xfId="26462"/>
    <cellStyle name="Output 4 3 2 2 7 4 2" xfId="42506"/>
    <cellStyle name="Output 4 3 2 2 7 5" xfId="13251"/>
    <cellStyle name="Output 4 3 2 2 8" xfId="7051"/>
    <cellStyle name="Output 4 3 2 2 8 2" xfId="30621"/>
    <cellStyle name="Output 4 3 2 2 8 2 2" xfId="46422"/>
    <cellStyle name="Output 4 3 2 2 8 3" xfId="16864"/>
    <cellStyle name="Output 4 3 2 2 9" xfId="25882"/>
    <cellStyle name="Output 4 3 2 2 9 2" xfId="41969"/>
    <cellStyle name="Output 4 3 2 3" xfId="7052"/>
    <cellStyle name="Output 4 3 2 3 2" xfId="7053"/>
    <cellStyle name="Output 4 3 2 3 2 2" xfId="7054"/>
    <cellStyle name="Output 4 3 2 3 2 2 2" xfId="31871"/>
    <cellStyle name="Output 4 3 2 3 2 2 2 2" xfId="47628"/>
    <cellStyle name="Output 4 3 2 3 2 2 3" xfId="13914"/>
    <cellStyle name="Output 4 3 2 3 2 3" xfId="7055"/>
    <cellStyle name="Output 4 3 2 3 2 3 2" xfId="33614"/>
    <cellStyle name="Output 4 3 2 3 2 3 2 2" xfId="49325"/>
    <cellStyle name="Output 4 3 2 3 2 3 3" xfId="18368"/>
    <cellStyle name="Output 4 3 2 3 2 4" xfId="7056"/>
    <cellStyle name="Output 4 3 2 3 2 4 2" xfId="28893"/>
    <cellStyle name="Output 4 3 2 3 2 4 2 2" xfId="44782"/>
    <cellStyle name="Output 4 3 2 3 2 4 3" xfId="12177"/>
    <cellStyle name="Output 4 3 2 3 2 5" xfId="27102"/>
    <cellStyle name="Output 4 3 2 3 2 5 2" xfId="43123"/>
    <cellStyle name="Output 4 3 2 3 2 6" xfId="12801"/>
    <cellStyle name="Output 4 3 2 3 3" xfId="7057"/>
    <cellStyle name="Output 4 3 2 3 3 2" xfId="7058"/>
    <cellStyle name="Output 4 3 2 3 3 2 2" xfId="32402"/>
    <cellStyle name="Output 4 3 2 3 3 2 2 2" xfId="48134"/>
    <cellStyle name="Output 4 3 2 3 3 2 3" xfId="10572"/>
    <cellStyle name="Output 4 3 2 3 3 3" xfId="7059"/>
    <cellStyle name="Output 4 3 2 3 3 3 2" xfId="33424"/>
    <cellStyle name="Output 4 3 2 3 3 3 2 2" xfId="49135"/>
    <cellStyle name="Output 4 3 2 3 3 3 3" xfId="14527"/>
    <cellStyle name="Output 4 3 2 3 3 4" xfId="7060"/>
    <cellStyle name="Output 4 3 2 3 3 4 2" xfId="29407"/>
    <cellStyle name="Output 4 3 2 3 3 4 2 2" xfId="45271"/>
    <cellStyle name="Output 4 3 2 3 3 4 3" xfId="12350"/>
    <cellStyle name="Output 4 3 2 3 3 5" xfId="27616"/>
    <cellStyle name="Output 4 3 2 3 3 5 2" xfId="43612"/>
    <cellStyle name="Output 4 3 2 3 3 6" xfId="12290"/>
    <cellStyle name="Output 4 3 2 3 4" xfId="7061"/>
    <cellStyle name="Output 4 3 2 3 4 2" xfId="7062"/>
    <cellStyle name="Output 4 3 2 3 4 2 2" xfId="32756"/>
    <cellStyle name="Output 4 3 2 3 4 2 2 2" xfId="48467"/>
    <cellStyle name="Output 4 3 2 3 4 2 3" xfId="13084"/>
    <cellStyle name="Output 4 3 2 3 4 3" xfId="7063"/>
    <cellStyle name="Output 4 3 2 3 4 3 2" xfId="34701"/>
    <cellStyle name="Output 4 3 2 3 4 3 2 2" xfId="50412"/>
    <cellStyle name="Output 4 3 2 3 4 3 3" xfId="35230"/>
    <cellStyle name="Output 4 3 2 3 4 4" xfId="7064"/>
    <cellStyle name="Output 4 3 2 3 4 4 2" xfId="29761"/>
    <cellStyle name="Output 4 3 2 3 4 4 2 2" xfId="45604"/>
    <cellStyle name="Output 4 3 2 3 4 4 3" xfId="14239"/>
    <cellStyle name="Output 4 3 2 3 4 5" xfId="27970"/>
    <cellStyle name="Output 4 3 2 3 4 5 2" xfId="43945"/>
    <cellStyle name="Output 4 3 2 3 4 6" xfId="16380"/>
    <cellStyle name="Output 4 3 2 3 5" xfId="7065"/>
    <cellStyle name="Output 4 3 2 3 5 2" xfId="7066"/>
    <cellStyle name="Output 4 3 2 3 5 2 2" xfId="33039"/>
    <cellStyle name="Output 4 3 2 3 5 2 2 2" xfId="48750"/>
    <cellStyle name="Output 4 3 2 3 5 2 3" xfId="11009"/>
    <cellStyle name="Output 4 3 2 3 5 3" xfId="7067"/>
    <cellStyle name="Output 4 3 2 3 5 3 2" xfId="30069"/>
    <cellStyle name="Output 4 3 2 3 5 3 2 2" xfId="45891"/>
    <cellStyle name="Output 4 3 2 3 5 3 3" xfId="12457"/>
    <cellStyle name="Output 4 3 2 3 5 4" xfId="28264"/>
    <cellStyle name="Output 4 3 2 3 5 4 2" xfId="44218"/>
    <cellStyle name="Output 4 3 2 3 5 5" xfId="11589"/>
    <cellStyle name="Output 4 3 2 3 6" xfId="7068"/>
    <cellStyle name="Output 4 3 2 3 6 2" xfId="7069"/>
    <cellStyle name="Output 4 3 2 3 6 2 2" xfId="33973"/>
    <cellStyle name="Output 4 3 2 3 6 2 2 2" xfId="49684"/>
    <cellStyle name="Output 4 3 2 3 6 2 3" xfId="18190"/>
    <cellStyle name="Output 4 3 2 3 6 3" xfId="7070"/>
    <cellStyle name="Output 4 3 2 3 6 3 2" xfId="31313"/>
    <cellStyle name="Output 4 3 2 3 6 3 2 2" xfId="47092"/>
    <cellStyle name="Output 4 3 2 3 6 3 3" xfId="15309"/>
    <cellStyle name="Output 4 3 2 3 6 4" xfId="26552"/>
    <cellStyle name="Output 4 3 2 3 6 4 2" xfId="42595"/>
    <cellStyle name="Output 4 3 2 3 6 5" xfId="12119"/>
    <cellStyle name="Output 4 3 2 3 7" xfId="7071"/>
    <cellStyle name="Output 4 3 2 3 7 2" xfId="30712"/>
    <cellStyle name="Output 4 3 2 3 7 2 2" xfId="46513"/>
    <cellStyle name="Output 4 3 2 3 7 3" xfId="17597"/>
    <cellStyle name="Output 4 3 2 3 8" xfId="25972"/>
    <cellStyle name="Output 4 3 2 3 8 2" xfId="42058"/>
    <cellStyle name="Output 4 3 2 3 9" xfId="13390"/>
    <cellStyle name="Output 4 3 2 4" xfId="7072"/>
    <cellStyle name="Output 4 3 2 4 2" xfId="7073"/>
    <cellStyle name="Output 4 3 2 4 2 2" xfId="7074"/>
    <cellStyle name="Output 4 3 2 4 2 2 2" xfId="32050"/>
    <cellStyle name="Output 4 3 2 4 2 2 2 2" xfId="47807"/>
    <cellStyle name="Output 4 3 2 4 2 2 3" xfId="14392"/>
    <cellStyle name="Output 4 3 2 4 2 3" xfId="7075"/>
    <cellStyle name="Output 4 3 2 4 2 3 2" xfId="34617"/>
    <cellStyle name="Output 4 3 2 4 2 3 2 2" xfId="50328"/>
    <cellStyle name="Output 4 3 2 4 2 3 3" xfId="35146"/>
    <cellStyle name="Output 4 3 2 4 2 4" xfId="7076"/>
    <cellStyle name="Output 4 3 2 4 2 4 2" xfId="29072"/>
    <cellStyle name="Output 4 3 2 4 2 4 2 2" xfId="44961"/>
    <cellStyle name="Output 4 3 2 4 2 4 3" xfId="9974"/>
    <cellStyle name="Output 4 3 2 4 2 5" xfId="27281"/>
    <cellStyle name="Output 4 3 2 4 2 5 2" xfId="43302"/>
    <cellStyle name="Output 4 3 2 4 2 6" xfId="14956"/>
    <cellStyle name="Output 4 3 2 4 3" xfId="7077"/>
    <cellStyle name="Output 4 3 2 4 3 2" xfId="7078"/>
    <cellStyle name="Output 4 3 2 4 3 2 2" xfId="32597"/>
    <cellStyle name="Output 4 3 2 4 3 2 2 2" xfId="48312"/>
    <cellStyle name="Output 4 3 2 4 3 2 3" xfId="15033"/>
    <cellStyle name="Output 4 3 2 4 3 3" xfId="7079"/>
    <cellStyle name="Output 4 3 2 4 3 3 2" xfId="33571"/>
    <cellStyle name="Output 4 3 2 4 3 3 2 2" xfId="49282"/>
    <cellStyle name="Output 4 3 2 4 3 3 3" xfId="12068"/>
    <cellStyle name="Output 4 3 2 4 3 4" xfId="7080"/>
    <cellStyle name="Output 4 3 2 4 3 4 2" xfId="29602"/>
    <cellStyle name="Output 4 3 2 4 3 4 2 2" xfId="45449"/>
    <cellStyle name="Output 4 3 2 4 3 4 3" xfId="18006"/>
    <cellStyle name="Output 4 3 2 4 3 5" xfId="27811"/>
    <cellStyle name="Output 4 3 2 4 3 5 2" xfId="43790"/>
    <cellStyle name="Output 4 3 2 4 3 6" xfId="15293"/>
    <cellStyle name="Output 4 3 2 4 4" xfId="7081"/>
    <cellStyle name="Output 4 3 2 4 4 2" xfId="7082"/>
    <cellStyle name="Output 4 3 2 4 4 2 2" xfId="32795"/>
    <cellStyle name="Output 4 3 2 4 4 2 2 2" xfId="48506"/>
    <cellStyle name="Output 4 3 2 4 4 2 3" xfId="16752"/>
    <cellStyle name="Output 4 3 2 4 4 3" xfId="7083"/>
    <cellStyle name="Output 4 3 2 4 4 3 2" xfId="34416"/>
    <cellStyle name="Output 4 3 2 4 4 3 2 2" xfId="50127"/>
    <cellStyle name="Output 4 3 2 4 4 3 3" xfId="34945"/>
    <cellStyle name="Output 4 3 2 4 4 4" xfId="7084"/>
    <cellStyle name="Output 4 3 2 4 4 4 2" xfId="29800"/>
    <cellStyle name="Output 4 3 2 4 4 4 2 2" xfId="45643"/>
    <cellStyle name="Output 4 3 2 4 4 4 3" xfId="12927"/>
    <cellStyle name="Output 4 3 2 4 4 5" xfId="28009"/>
    <cellStyle name="Output 4 3 2 4 4 5 2" xfId="43984"/>
    <cellStyle name="Output 4 3 2 4 4 6" xfId="15524"/>
    <cellStyle name="Output 4 3 2 4 5" xfId="7085"/>
    <cellStyle name="Output 4 3 2 4 5 2" xfId="7086"/>
    <cellStyle name="Output 4 3 2 4 5 2 2" xfId="33222"/>
    <cellStyle name="Output 4 3 2 4 5 2 2 2" xfId="48933"/>
    <cellStyle name="Output 4 3 2 4 5 2 3" xfId="17513"/>
    <cellStyle name="Output 4 3 2 4 5 3" xfId="7087"/>
    <cellStyle name="Output 4 3 2 4 5 3 2" xfId="30265"/>
    <cellStyle name="Output 4 3 2 4 5 3 2 2" xfId="46070"/>
    <cellStyle name="Output 4 3 2 4 5 3 3" xfId="11994"/>
    <cellStyle name="Output 4 3 2 4 5 4" xfId="28459"/>
    <cellStyle name="Output 4 3 2 4 5 4 2" xfId="44396"/>
    <cellStyle name="Output 4 3 2 4 5 5" xfId="12362"/>
    <cellStyle name="Output 4 3 2 4 6" xfId="7088"/>
    <cellStyle name="Output 4 3 2 4 6 2" xfId="7089"/>
    <cellStyle name="Output 4 3 2 4 6 2 2" xfId="34152"/>
    <cellStyle name="Output 4 3 2 4 6 2 2 2" xfId="49863"/>
    <cellStyle name="Output 4 3 2 4 6 2 3" xfId="10361"/>
    <cellStyle name="Output 4 3 2 4 6 3" xfId="7090"/>
    <cellStyle name="Output 4 3 2 4 6 3 2" xfId="31508"/>
    <cellStyle name="Output 4 3 2 4 6 3 2 2" xfId="47270"/>
    <cellStyle name="Output 4 3 2 4 6 3 3" xfId="15779"/>
    <cellStyle name="Output 4 3 2 4 6 4" xfId="26747"/>
    <cellStyle name="Output 4 3 2 4 6 4 2" xfId="42773"/>
    <cellStyle name="Output 4 3 2 4 6 5" xfId="12503"/>
    <cellStyle name="Output 4 3 2 4 7" xfId="7091"/>
    <cellStyle name="Output 4 3 2 4 7 2" xfId="30899"/>
    <cellStyle name="Output 4 3 2 4 7 2 2" xfId="46700"/>
    <cellStyle name="Output 4 3 2 4 7 3" xfId="12875"/>
    <cellStyle name="Output 4 3 2 4 8" xfId="26167"/>
    <cellStyle name="Output 4 3 2 4 8 2" xfId="42236"/>
    <cellStyle name="Output 4 3 2 4 9" xfId="18186"/>
    <cellStyle name="Output 4 3 2 5" xfId="7092"/>
    <cellStyle name="Output 4 3 2 5 2" xfId="7093"/>
    <cellStyle name="Output 4 3 2 5 2 2" xfId="31704"/>
    <cellStyle name="Output 4 3 2 5 2 2 2" xfId="47461"/>
    <cellStyle name="Output 4 3 2 5 2 3" xfId="15342"/>
    <cellStyle name="Output 4 3 2 5 3" xfId="7094"/>
    <cellStyle name="Output 4 3 2 5 3 2" xfId="34711"/>
    <cellStyle name="Output 4 3 2 5 3 2 2" xfId="50422"/>
    <cellStyle name="Output 4 3 2 5 3 3" xfId="35240"/>
    <cellStyle name="Output 4 3 2 5 4" xfId="7095"/>
    <cellStyle name="Output 4 3 2 5 4 2" xfId="28726"/>
    <cellStyle name="Output 4 3 2 5 4 2 2" xfId="44615"/>
    <cellStyle name="Output 4 3 2 5 4 3" xfId="12185"/>
    <cellStyle name="Output 4 3 2 5 5" xfId="26935"/>
    <cellStyle name="Output 4 3 2 5 5 2" xfId="42956"/>
    <cellStyle name="Output 4 3 2 5 6" xfId="10147"/>
    <cellStyle name="Output 4 3 2 6" xfId="7096"/>
    <cellStyle name="Output 4 3 2 6 2" xfId="7097"/>
    <cellStyle name="Output 4 3 2 6 2 2" xfId="32290"/>
    <cellStyle name="Output 4 3 2 6 2 2 2" xfId="48026"/>
    <cellStyle name="Output 4 3 2 6 2 3" xfId="11718"/>
    <cellStyle name="Output 4 3 2 6 3" xfId="7098"/>
    <cellStyle name="Output 4 3 2 6 3 2" xfId="34807"/>
    <cellStyle name="Output 4 3 2 6 3 2 2" xfId="50518"/>
    <cellStyle name="Output 4 3 2 6 3 3" xfId="35336"/>
    <cellStyle name="Output 4 3 2 6 4" xfId="7099"/>
    <cellStyle name="Output 4 3 2 6 4 2" xfId="29295"/>
    <cellStyle name="Output 4 3 2 6 4 2 2" xfId="45163"/>
    <cellStyle name="Output 4 3 2 6 4 3" xfId="14705"/>
    <cellStyle name="Output 4 3 2 6 5" xfId="27504"/>
    <cellStyle name="Output 4 3 2 6 5 2" xfId="43504"/>
    <cellStyle name="Output 4 3 2 6 6" xfId="16624"/>
    <cellStyle name="Output 4 3 2 7" xfId="7100"/>
    <cellStyle name="Output 4 3 2 7 2" xfId="7101"/>
    <cellStyle name="Output 4 3 2 7 2 2" xfId="32870"/>
    <cellStyle name="Output 4 3 2 7 2 2 2" xfId="48581"/>
    <cellStyle name="Output 4 3 2 7 2 3" xfId="16386"/>
    <cellStyle name="Output 4 3 2 7 3" xfId="7102"/>
    <cellStyle name="Output 4 3 2 7 3 2" xfId="29898"/>
    <cellStyle name="Output 4 3 2 7 3 2 2" xfId="45724"/>
    <cellStyle name="Output 4 3 2 7 3 3" xfId="11326"/>
    <cellStyle name="Output 4 3 2 7 4" xfId="28094"/>
    <cellStyle name="Output 4 3 2 7 4 2" xfId="44052"/>
    <cellStyle name="Output 4 3 2 7 5" xfId="13809"/>
    <cellStyle name="Output 4 3 2 8" xfId="7103"/>
    <cellStyle name="Output 4 3 2 8 2" xfId="7104"/>
    <cellStyle name="Output 4 3 2 8 2 2" xfId="34340"/>
    <cellStyle name="Output 4 3 2 8 2 2 2" xfId="50051"/>
    <cellStyle name="Output 4 3 2 8 2 3" xfId="34869"/>
    <cellStyle name="Output 4 3 2 8 3" xfId="7105"/>
    <cellStyle name="Output 4 3 2 8 3 2" xfId="31145"/>
    <cellStyle name="Output 4 3 2 8 3 2 2" xfId="46928"/>
    <cellStyle name="Output 4 3 2 8 3 3" xfId="17246"/>
    <cellStyle name="Output 4 3 2 8 4" xfId="26384"/>
    <cellStyle name="Output 4 3 2 8 4 2" xfId="42431"/>
    <cellStyle name="Output 4 3 2 8 5" xfId="14144"/>
    <cellStyle name="Output 4 3 2 9" xfId="7106"/>
    <cellStyle name="Output 4 3 2 9 2" xfId="30528"/>
    <cellStyle name="Output 4 3 2 9 2 2" xfId="46329"/>
    <cellStyle name="Output 4 3 2 9 3" xfId="13792"/>
    <cellStyle name="Output 4 3 3" xfId="7107"/>
    <cellStyle name="Output 4 3 3 10" xfId="11391"/>
    <cellStyle name="Output 4 3 3 2" xfId="7108"/>
    <cellStyle name="Output 4 3 3 2 2" xfId="7109"/>
    <cellStyle name="Output 4 3 3 2 2 2" xfId="7110"/>
    <cellStyle name="Output 4 3 3 2 2 2 2" xfId="31980"/>
    <cellStyle name="Output 4 3 3 2 2 2 2 2" xfId="47737"/>
    <cellStyle name="Output 4 3 3 2 2 2 3" xfId="10332"/>
    <cellStyle name="Output 4 3 3 2 2 3" xfId="7111"/>
    <cellStyle name="Output 4 3 3 2 2 3 2" xfId="33631"/>
    <cellStyle name="Output 4 3 3 2 2 3 2 2" xfId="49342"/>
    <cellStyle name="Output 4 3 3 2 2 3 3" xfId="15802"/>
    <cellStyle name="Output 4 3 3 2 2 4" xfId="7112"/>
    <cellStyle name="Output 4 3 3 2 2 4 2" xfId="29002"/>
    <cellStyle name="Output 4 3 3 2 2 4 2 2" xfId="44891"/>
    <cellStyle name="Output 4 3 3 2 2 4 3" xfId="18181"/>
    <cellStyle name="Output 4 3 3 2 2 5" xfId="27211"/>
    <cellStyle name="Output 4 3 3 2 2 5 2" xfId="43232"/>
    <cellStyle name="Output 4 3 3 2 2 6" xfId="15520"/>
    <cellStyle name="Output 4 3 3 2 3" xfId="7113"/>
    <cellStyle name="Output 4 3 3 2 3 2" xfId="7114"/>
    <cellStyle name="Output 4 3 3 2 3 2 2" xfId="32511"/>
    <cellStyle name="Output 4 3 3 2 3 2 2 2" xfId="48243"/>
    <cellStyle name="Output 4 3 3 2 3 2 3" xfId="18061"/>
    <cellStyle name="Output 4 3 3 2 3 3" xfId="7115"/>
    <cellStyle name="Output 4 3 3 2 3 3 2" xfId="33510"/>
    <cellStyle name="Output 4 3 3 2 3 3 2 2" xfId="49221"/>
    <cellStyle name="Output 4 3 3 2 3 3 3" xfId="15116"/>
    <cellStyle name="Output 4 3 3 2 3 4" xfId="7116"/>
    <cellStyle name="Output 4 3 3 2 3 4 2" xfId="29516"/>
    <cellStyle name="Output 4 3 3 2 3 4 2 2" xfId="45380"/>
    <cellStyle name="Output 4 3 3 2 3 4 3" xfId="17014"/>
    <cellStyle name="Output 4 3 3 2 3 5" xfId="27725"/>
    <cellStyle name="Output 4 3 3 2 3 5 2" xfId="43721"/>
    <cellStyle name="Output 4 3 3 2 3 6" xfId="16617"/>
    <cellStyle name="Output 4 3 3 2 4" xfId="7117"/>
    <cellStyle name="Output 4 3 3 2 4 2" xfId="7118"/>
    <cellStyle name="Output 4 3 3 2 4 2 2" xfId="32780"/>
    <cellStyle name="Output 4 3 3 2 4 2 2 2" xfId="48491"/>
    <cellStyle name="Output 4 3 3 2 4 2 3" xfId="12628"/>
    <cellStyle name="Output 4 3 3 2 4 3" xfId="7119"/>
    <cellStyle name="Output 4 3 3 2 4 3 2" xfId="34797"/>
    <cellStyle name="Output 4 3 3 2 4 3 2 2" xfId="50508"/>
    <cellStyle name="Output 4 3 3 2 4 3 3" xfId="35326"/>
    <cellStyle name="Output 4 3 3 2 4 4" xfId="7120"/>
    <cellStyle name="Output 4 3 3 2 4 4 2" xfId="29785"/>
    <cellStyle name="Output 4 3 3 2 4 4 2 2" xfId="45628"/>
    <cellStyle name="Output 4 3 3 2 4 4 3" xfId="17523"/>
    <cellStyle name="Output 4 3 3 2 4 5" xfId="27994"/>
    <cellStyle name="Output 4 3 3 2 4 5 2" xfId="43969"/>
    <cellStyle name="Output 4 3 3 2 4 6" xfId="15731"/>
    <cellStyle name="Output 4 3 3 2 5" xfId="7121"/>
    <cellStyle name="Output 4 3 3 2 5 2" xfId="7122"/>
    <cellStyle name="Output 4 3 3 2 5 2 2" xfId="33148"/>
    <cellStyle name="Output 4 3 3 2 5 2 2 2" xfId="48859"/>
    <cellStyle name="Output 4 3 3 2 5 2 3" xfId="17203"/>
    <cellStyle name="Output 4 3 3 2 5 3" xfId="7123"/>
    <cellStyle name="Output 4 3 3 2 5 3 2" xfId="30178"/>
    <cellStyle name="Output 4 3 3 2 5 3 2 2" xfId="46000"/>
    <cellStyle name="Output 4 3 3 2 5 3 3" xfId="15521"/>
    <cellStyle name="Output 4 3 3 2 5 4" xfId="28373"/>
    <cellStyle name="Output 4 3 3 2 5 4 2" xfId="44327"/>
    <cellStyle name="Output 4 3 3 2 5 5" xfId="18160"/>
    <cellStyle name="Output 4 3 3 2 6" xfId="7124"/>
    <cellStyle name="Output 4 3 3 2 6 2" xfId="7125"/>
    <cellStyle name="Output 4 3 3 2 6 2 2" xfId="34115"/>
    <cellStyle name="Output 4 3 3 2 6 2 2 2" xfId="49826"/>
    <cellStyle name="Output 4 3 3 2 6 2 3" xfId="10552"/>
    <cellStyle name="Output 4 3 3 2 6 3" xfId="7126"/>
    <cellStyle name="Output 4 3 3 2 6 3 2" xfId="31422"/>
    <cellStyle name="Output 4 3 3 2 6 3 2 2" xfId="47201"/>
    <cellStyle name="Output 4 3 3 2 6 3 3" xfId="11423"/>
    <cellStyle name="Output 4 3 3 2 6 4" xfId="26661"/>
    <cellStyle name="Output 4 3 3 2 6 4 2" xfId="42704"/>
    <cellStyle name="Output 4 3 3 2 6 5" xfId="14487"/>
    <cellStyle name="Output 4 3 3 2 7" xfId="7127"/>
    <cellStyle name="Output 4 3 3 2 7 2" xfId="30821"/>
    <cellStyle name="Output 4 3 3 2 7 2 2" xfId="46622"/>
    <cellStyle name="Output 4 3 3 2 7 3" xfId="16908"/>
    <cellStyle name="Output 4 3 3 2 8" xfId="26081"/>
    <cellStyle name="Output 4 3 3 2 8 2" xfId="42167"/>
    <cellStyle name="Output 4 3 3 2 9" xfId="13678"/>
    <cellStyle name="Output 4 3 3 3" xfId="7128"/>
    <cellStyle name="Output 4 3 3 3 2" xfId="7129"/>
    <cellStyle name="Output 4 3 3 3 2 2" xfId="7130"/>
    <cellStyle name="Output 4 3 3 3 2 2 2" xfId="32165"/>
    <cellStyle name="Output 4 3 3 3 2 2 2 2" xfId="47920"/>
    <cellStyle name="Output 4 3 3 3 2 2 3" xfId="18393"/>
    <cellStyle name="Output 4 3 3 3 2 3" xfId="7131"/>
    <cellStyle name="Output 4 3 3 3 2 3 2" xfId="34597"/>
    <cellStyle name="Output 4 3 3 3 2 3 2 2" xfId="50308"/>
    <cellStyle name="Output 4 3 3 3 2 3 3" xfId="35126"/>
    <cellStyle name="Output 4 3 3 3 2 4" xfId="7132"/>
    <cellStyle name="Output 4 3 3 3 2 4 2" xfId="29186"/>
    <cellStyle name="Output 4 3 3 3 2 4 2 2" xfId="45073"/>
    <cellStyle name="Output 4 3 3 3 2 4 3" xfId="13143"/>
    <cellStyle name="Output 4 3 3 3 2 5" xfId="27395"/>
    <cellStyle name="Output 4 3 3 3 2 5 2" xfId="43414"/>
    <cellStyle name="Output 4 3 3 3 2 6" xfId="16400"/>
    <cellStyle name="Output 4 3 3 3 3" xfId="7133"/>
    <cellStyle name="Output 4 3 3 3 3 2" xfId="7134"/>
    <cellStyle name="Output 4 3 3 3 3 2 2" xfId="32709"/>
    <cellStyle name="Output 4 3 3 3 3 2 2 2" xfId="48421"/>
    <cellStyle name="Output 4 3 3 3 3 2 3" xfId="13493"/>
    <cellStyle name="Output 4 3 3 3 3 3" xfId="7135"/>
    <cellStyle name="Output 4 3 3 3 3 3 2" xfId="33962"/>
    <cellStyle name="Output 4 3 3 3 3 3 2 2" xfId="49673"/>
    <cellStyle name="Output 4 3 3 3 3 3 3" xfId="15272"/>
    <cellStyle name="Output 4 3 3 3 3 4" xfId="7136"/>
    <cellStyle name="Output 4 3 3 3 3 4 2" xfId="29714"/>
    <cellStyle name="Output 4 3 3 3 3 4 2 2" xfId="45558"/>
    <cellStyle name="Output 4 3 3 3 3 4 3" xfId="11642"/>
    <cellStyle name="Output 4 3 3 3 3 5" xfId="27923"/>
    <cellStyle name="Output 4 3 3 3 3 5 2" xfId="43899"/>
    <cellStyle name="Output 4 3 3 3 3 6" xfId="17231"/>
    <cellStyle name="Output 4 3 3 3 4" xfId="7137"/>
    <cellStyle name="Output 4 3 3 3 4 2" xfId="7138"/>
    <cellStyle name="Output 4 3 3 3 4 2 2" xfId="32819"/>
    <cellStyle name="Output 4 3 3 3 4 2 2 2" xfId="48530"/>
    <cellStyle name="Output 4 3 3 3 4 2 3" xfId="14512"/>
    <cellStyle name="Output 4 3 3 3 4 3" xfId="7139"/>
    <cellStyle name="Output 4 3 3 3 4 3 2" xfId="34579"/>
    <cellStyle name="Output 4 3 3 3 4 3 2 2" xfId="50290"/>
    <cellStyle name="Output 4 3 3 3 4 3 3" xfId="35108"/>
    <cellStyle name="Output 4 3 3 3 4 4" xfId="7140"/>
    <cellStyle name="Output 4 3 3 3 4 4 2" xfId="29824"/>
    <cellStyle name="Output 4 3 3 3 4 4 2 2" xfId="45667"/>
    <cellStyle name="Output 4 3 3 3 4 4 3" xfId="14142"/>
    <cellStyle name="Output 4 3 3 3 4 5" xfId="28033"/>
    <cellStyle name="Output 4 3 3 3 4 5 2" xfId="44008"/>
    <cellStyle name="Output 4 3 3 3 4 6" xfId="15302"/>
    <cellStyle name="Output 4 3 3 3 5" xfId="7141"/>
    <cellStyle name="Output 4 3 3 3 5 2" xfId="7142"/>
    <cellStyle name="Output 4 3 3 3 5 2 2" xfId="33335"/>
    <cellStyle name="Output 4 3 3 3 5 2 2 2" xfId="49046"/>
    <cellStyle name="Output 4 3 3 3 5 2 3" xfId="15688"/>
    <cellStyle name="Output 4 3 3 3 5 3" xfId="7143"/>
    <cellStyle name="Output 4 3 3 3 5 3 2" xfId="30383"/>
    <cellStyle name="Output 4 3 3 3 5 3 2 2" xfId="46185"/>
    <cellStyle name="Output 4 3 3 3 5 3 3" xfId="13912"/>
    <cellStyle name="Output 4 3 3 3 5 4" xfId="28573"/>
    <cellStyle name="Output 4 3 3 3 5 4 2" xfId="44507"/>
    <cellStyle name="Output 4 3 3 3 5 5" xfId="16140"/>
    <cellStyle name="Output 4 3 3 3 6" xfId="7144"/>
    <cellStyle name="Output 4 3 3 3 6 2" xfId="7145"/>
    <cellStyle name="Output 4 3 3 3 6 2 2" xfId="34638"/>
    <cellStyle name="Output 4 3 3 3 6 2 2 2" xfId="50349"/>
    <cellStyle name="Output 4 3 3 3 6 2 3" xfId="35167"/>
    <cellStyle name="Output 4 3 3 3 6 3" xfId="7146"/>
    <cellStyle name="Output 4 3 3 3 6 3 2" xfId="31620"/>
    <cellStyle name="Output 4 3 3 3 6 3 2 2" xfId="47379"/>
    <cellStyle name="Output 4 3 3 3 6 3 3" xfId="16359"/>
    <cellStyle name="Output 4 3 3 3 6 4" xfId="26859"/>
    <cellStyle name="Output 4 3 3 3 6 4 2" xfId="42882"/>
    <cellStyle name="Output 4 3 3 3 6 5" xfId="14023"/>
    <cellStyle name="Output 4 3 3 3 7" xfId="7147"/>
    <cellStyle name="Output 4 3 3 3 7 2" xfId="31026"/>
    <cellStyle name="Output 4 3 3 3 7 2 2" xfId="46827"/>
    <cellStyle name="Output 4 3 3 3 7 3" xfId="10741"/>
    <cellStyle name="Output 4 3 3 3 8" xfId="26279"/>
    <cellStyle name="Output 4 3 3 3 8 2" xfId="42345"/>
    <cellStyle name="Output 4 3 3 3 9" xfId="13119"/>
    <cellStyle name="Output 4 3 3 4" xfId="7148"/>
    <cellStyle name="Output 4 3 3 4 2" xfId="7149"/>
    <cellStyle name="Output 4 3 3 4 2 2" xfId="31816"/>
    <cellStyle name="Output 4 3 3 4 2 2 2" xfId="47573"/>
    <cellStyle name="Output 4 3 3 4 2 3" xfId="11894"/>
    <cellStyle name="Output 4 3 3 4 3" xfId="7150"/>
    <cellStyle name="Output 4 3 3 4 3 2" xfId="34264"/>
    <cellStyle name="Output 4 3 3 4 3 2 2" xfId="49975"/>
    <cellStyle name="Output 4 3 3 4 3 3" xfId="10333"/>
    <cellStyle name="Output 4 3 3 4 4" xfId="7151"/>
    <cellStyle name="Output 4 3 3 4 4 2" xfId="28838"/>
    <cellStyle name="Output 4 3 3 4 4 2 2" xfId="44727"/>
    <cellStyle name="Output 4 3 3 4 4 3" xfId="13547"/>
    <cellStyle name="Output 4 3 3 4 5" xfId="27047"/>
    <cellStyle name="Output 4 3 3 4 5 2" xfId="43068"/>
    <cellStyle name="Output 4 3 3 4 6" xfId="16043"/>
    <cellStyle name="Output 4 3 3 5" xfId="7152"/>
    <cellStyle name="Output 4 3 3 5 2" xfId="7153"/>
    <cellStyle name="Output 4 3 3 5 2 2" xfId="32356"/>
    <cellStyle name="Output 4 3 3 5 2 2 2" xfId="48089"/>
    <cellStyle name="Output 4 3 3 5 2 3" xfId="12018"/>
    <cellStyle name="Output 4 3 3 5 3" xfId="7154"/>
    <cellStyle name="Output 4 3 3 5 3 2" xfId="31110"/>
    <cellStyle name="Output 4 3 3 5 3 2 2" xfId="46902"/>
    <cellStyle name="Output 4 3 3 5 3 3" xfId="14610"/>
    <cellStyle name="Output 4 3 3 5 4" xfId="7155"/>
    <cellStyle name="Output 4 3 3 5 4 2" xfId="29361"/>
    <cellStyle name="Output 4 3 3 5 4 2 2" xfId="45226"/>
    <cellStyle name="Output 4 3 3 5 4 3" xfId="17225"/>
    <cellStyle name="Output 4 3 3 5 5" xfId="27570"/>
    <cellStyle name="Output 4 3 3 5 5 2" xfId="43567"/>
    <cellStyle name="Output 4 3 3 5 6" xfId="15479"/>
    <cellStyle name="Output 4 3 3 6" xfId="7156"/>
    <cellStyle name="Output 4 3 3 6 2" xfId="7157"/>
    <cellStyle name="Output 4 3 3 6 2 2" xfId="32983"/>
    <cellStyle name="Output 4 3 3 6 2 2 2" xfId="48694"/>
    <cellStyle name="Output 4 3 3 6 2 3" xfId="18320"/>
    <cellStyle name="Output 4 3 3 6 3" xfId="7158"/>
    <cellStyle name="Output 4 3 3 6 3 2" xfId="30013"/>
    <cellStyle name="Output 4 3 3 6 3 2 2" xfId="45836"/>
    <cellStyle name="Output 4 3 3 6 3 3" xfId="10405"/>
    <cellStyle name="Output 4 3 3 6 4" xfId="28208"/>
    <cellStyle name="Output 4 3 3 6 4 2" xfId="44163"/>
    <cellStyle name="Output 4 3 3 6 5" xfId="15850"/>
    <cellStyle name="Output 4 3 3 7" xfId="7159"/>
    <cellStyle name="Output 4 3 3 7 2" xfId="7160"/>
    <cellStyle name="Output 4 3 3 7 2 2" xfId="34297"/>
    <cellStyle name="Output 4 3 3 7 2 2 2" xfId="50008"/>
    <cellStyle name="Output 4 3 3 7 2 3" xfId="34826"/>
    <cellStyle name="Output 4 3 3 7 3" xfId="7161"/>
    <cellStyle name="Output 4 3 3 7 3 2" xfId="31257"/>
    <cellStyle name="Output 4 3 3 7 3 2 2" xfId="47037"/>
    <cellStyle name="Output 4 3 3 7 3 3" xfId="14310"/>
    <cellStyle name="Output 4 3 3 7 4" xfId="26496"/>
    <cellStyle name="Output 4 3 3 7 4 2" xfId="42540"/>
    <cellStyle name="Output 4 3 3 7 5" xfId="14820"/>
    <cellStyle name="Output 4 3 3 8" xfId="7162"/>
    <cellStyle name="Output 4 3 3 8 2" xfId="30656"/>
    <cellStyle name="Output 4 3 3 8 2 2" xfId="46457"/>
    <cellStyle name="Output 4 3 3 8 3" xfId="10291"/>
    <cellStyle name="Output 4 3 3 9" xfId="25916"/>
    <cellStyle name="Output 4 3 3 9 2" xfId="42003"/>
    <cellStyle name="Output 4 3 4" xfId="7163"/>
    <cellStyle name="Output 4 3 4 2" xfId="7164"/>
    <cellStyle name="Output 4 3 4 2 2" xfId="7165"/>
    <cellStyle name="Output 4 3 4 2 2 2" xfId="31899"/>
    <cellStyle name="Output 4 3 4 2 2 2 2" xfId="47656"/>
    <cellStyle name="Output 4 3 4 2 2 3" xfId="16739"/>
    <cellStyle name="Output 4 3 4 2 3" xfId="7166"/>
    <cellStyle name="Output 4 3 4 2 3 2" xfId="33874"/>
    <cellStyle name="Output 4 3 4 2 3 2 2" xfId="49585"/>
    <cellStyle name="Output 4 3 4 2 3 3" xfId="17105"/>
    <cellStyle name="Output 4 3 4 2 4" xfId="7167"/>
    <cellStyle name="Output 4 3 4 2 4 2" xfId="28921"/>
    <cellStyle name="Output 4 3 4 2 4 2 2" xfId="44810"/>
    <cellStyle name="Output 4 3 4 2 4 3" xfId="11123"/>
    <cellStyle name="Output 4 3 4 2 5" xfId="27130"/>
    <cellStyle name="Output 4 3 4 2 5 2" xfId="43151"/>
    <cellStyle name="Output 4 3 4 2 6" xfId="11707"/>
    <cellStyle name="Output 4 3 4 3" xfId="7168"/>
    <cellStyle name="Output 4 3 4 3 2" xfId="7169"/>
    <cellStyle name="Output 4 3 4 3 2 2" xfId="32430"/>
    <cellStyle name="Output 4 3 4 3 2 2 2" xfId="48162"/>
    <cellStyle name="Output 4 3 4 3 2 3" xfId="13646"/>
    <cellStyle name="Output 4 3 4 3 3" xfId="7170"/>
    <cellStyle name="Output 4 3 4 3 3 2" xfId="33898"/>
    <cellStyle name="Output 4 3 4 3 3 2 2" xfId="49609"/>
    <cellStyle name="Output 4 3 4 3 3 3" xfId="13956"/>
    <cellStyle name="Output 4 3 4 3 4" xfId="7171"/>
    <cellStyle name="Output 4 3 4 3 4 2" xfId="29435"/>
    <cellStyle name="Output 4 3 4 3 4 2 2" xfId="45299"/>
    <cellStyle name="Output 4 3 4 3 4 3" xfId="14133"/>
    <cellStyle name="Output 4 3 4 3 5" xfId="27644"/>
    <cellStyle name="Output 4 3 4 3 5 2" xfId="43640"/>
    <cellStyle name="Output 4 3 4 3 6" xfId="10311"/>
    <cellStyle name="Output 4 3 4 4" xfId="7172"/>
    <cellStyle name="Output 4 3 4 4 2" xfId="7173"/>
    <cellStyle name="Output 4 3 4 4 2 2" xfId="32762"/>
    <cellStyle name="Output 4 3 4 4 2 2 2" xfId="48473"/>
    <cellStyle name="Output 4 3 4 4 2 3" xfId="9961"/>
    <cellStyle name="Output 4 3 4 4 3" xfId="7174"/>
    <cellStyle name="Output 4 3 4 4 3 2" xfId="31064"/>
    <cellStyle name="Output 4 3 4 4 3 2 2" xfId="46865"/>
    <cellStyle name="Output 4 3 4 4 3 3" xfId="11459"/>
    <cellStyle name="Output 4 3 4 4 4" xfId="7175"/>
    <cellStyle name="Output 4 3 4 4 4 2" xfId="29767"/>
    <cellStyle name="Output 4 3 4 4 4 2 2" xfId="45610"/>
    <cellStyle name="Output 4 3 4 4 4 3" xfId="12006"/>
    <cellStyle name="Output 4 3 4 4 5" xfId="27976"/>
    <cellStyle name="Output 4 3 4 4 5 2" xfId="43951"/>
    <cellStyle name="Output 4 3 4 4 6" xfId="10357"/>
    <cellStyle name="Output 4 3 4 5" xfId="7176"/>
    <cellStyle name="Output 4 3 4 5 2" xfId="7177"/>
    <cellStyle name="Output 4 3 4 5 2 2" xfId="33067"/>
    <cellStyle name="Output 4 3 4 5 2 2 2" xfId="48778"/>
    <cellStyle name="Output 4 3 4 5 2 3" xfId="10136"/>
    <cellStyle name="Output 4 3 4 5 3" xfId="7178"/>
    <cellStyle name="Output 4 3 4 5 3 2" xfId="30097"/>
    <cellStyle name="Output 4 3 4 5 3 2 2" xfId="45919"/>
    <cellStyle name="Output 4 3 4 5 3 3" xfId="14342"/>
    <cellStyle name="Output 4 3 4 5 4" xfId="28292"/>
    <cellStyle name="Output 4 3 4 5 4 2" xfId="44246"/>
    <cellStyle name="Output 4 3 4 5 5" xfId="16603"/>
    <cellStyle name="Output 4 3 4 6" xfId="7179"/>
    <cellStyle name="Output 4 3 4 6 2" xfId="7180"/>
    <cellStyle name="Output 4 3 4 6 2 2" xfId="33406"/>
    <cellStyle name="Output 4 3 4 6 2 2 2" xfId="49117"/>
    <cellStyle name="Output 4 3 4 6 2 3" xfId="11524"/>
    <cellStyle name="Output 4 3 4 6 3" xfId="7181"/>
    <cellStyle name="Output 4 3 4 6 3 2" xfId="31341"/>
    <cellStyle name="Output 4 3 4 6 3 2 2" xfId="47120"/>
    <cellStyle name="Output 4 3 4 6 3 3" xfId="12846"/>
    <cellStyle name="Output 4 3 4 6 4" xfId="26580"/>
    <cellStyle name="Output 4 3 4 6 4 2" xfId="42623"/>
    <cellStyle name="Output 4 3 4 6 5" xfId="16587"/>
    <cellStyle name="Output 4 3 4 7" xfId="7182"/>
    <cellStyle name="Output 4 3 4 7 2" xfId="30740"/>
    <cellStyle name="Output 4 3 4 7 2 2" xfId="46541"/>
    <cellStyle name="Output 4 3 4 7 3" xfId="14478"/>
    <cellStyle name="Output 4 3 4 8" xfId="26000"/>
    <cellStyle name="Output 4 3 4 8 2" xfId="42086"/>
    <cellStyle name="Output 4 3 4 9" xfId="14096"/>
    <cellStyle name="Output 4 3 5" xfId="7183"/>
    <cellStyle name="Output 4 3 5 2" xfId="7184"/>
    <cellStyle name="Output 4 3 5 2 2" xfId="7185"/>
    <cellStyle name="Output 4 3 5 2 2 2" xfId="32079"/>
    <cellStyle name="Output 4 3 5 2 2 2 2" xfId="47836"/>
    <cellStyle name="Output 4 3 5 2 2 3" xfId="13784"/>
    <cellStyle name="Output 4 3 5 2 3" xfId="7186"/>
    <cellStyle name="Output 4 3 5 2 3 2" xfId="33912"/>
    <cellStyle name="Output 4 3 5 2 3 2 2" xfId="49623"/>
    <cellStyle name="Output 4 3 5 2 3 3" xfId="13683"/>
    <cellStyle name="Output 4 3 5 2 4" xfId="7187"/>
    <cellStyle name="Output 4 3 5 2 4 2" xfId="29101"/>
    <cellStyle name="Output 4 3 5 2 4 2 2" xfId="44990"/>
    <cellStyle name="Output 4 3 5 2 4 3" xfId="11685"/>
    <cellStyle name="Output 4 3 5 2 5" xfId="27310"/>
    <cellStyle name="Output 4 3 5 2 5 2" xfId="43331"/>
    <cellStyle name="Output 4 3 5 2 6" xfId="17869"/>
    <cellStyle name="Output 4 3 5 3" xfId="7188"/>
    <cellStyle name="Output 4 3 5 3 2" xfId="7189"/>
    <cellStyle name="Output 4 3 5 3 2 2" xfId="32628"/>
    <cellStyle name="Output 4 3 5 3 2 2 2" xfId="48340"/>
    <cellStyle name="Output 4 3 5 3 2 3" xfId="15692"/>
    <cellStyle name="Output 4 3 5 3 3" xfId="7190"/>
    <cellStyle name="Output 4 3 5 3 3 2" xfId="34433"/>
    <cellStyle name="Output 4 3 5 3 3 2 2" xfId="50144"/>
    <cellStyle name="Output 4 3 5 3 3 3" xfId="34962"/>
    <cellStyle name="Output 4 3 5 3 4" xfId="7191"/>
    <cellStyle name="Output 4 3 5 3 4 2" xfId="29633"/>
    <cellStyle name="Output 4 3 5 3 4 2 2" xfId="45477"/>
    <cellStyle name="Output 4 3 5 3 4 3" xfId="17729"/>
    <cellStyle name="Output 4 3 5 3 5" xfId="27842"/>
    <cellStyle name="Output 4 3 5 3 5 2" xfId="43818"/>
    <cellStyle name="Output 4 3 5 3 6" xfId="12863"/>
    <cellStyle name="Output 4 3 5 4" xfId="7192"/>
    <cellStyle name="Output 4 3 5 4 2" xfId="7193"/>
    <cellStyle name="Output 4 3 5 4 2 2" xfId="32801"/>
    <cellStyle name="Output 4 3 5 4 2 2 2" xfId="48512"/>
    <cellStyle name="Output 4 3 5 4 2 3" xfId="13019"/>
    <cellStyle name="Output 4 3 5 4 3" xfId="7194"/>
    <cellStyle name="Output 4 3 5 4 3 2" xfId="34055"/>
    <cellStyle name="Output 4 3 5 4 3 2 2" xfId="49766"/>
    <cellStyle name="Output 4 3 5 4 3 3" xfId="12577"/>
    <cellStyle name="Output 4 3 5 4 4" xfId="7195"/>
    <cellStyle name="Output 4 3 5 4 4 2" xfId="29806"/>
    <cellStyle name="Output 4 3 5 4 4 2 2" xfId="45649"/>
    <cellStyle name="Output 4 3 5 4 4 3" xfId="18276"/>
    <cellStyle name="Output 4 3 5 4 5" xfId="28015"/>
    <cellStyle name="Output 4 3 5 4 5 2" xfId="43990"/>
    <cellStyle name="Output 4 3 5 4 6" xfId="11139"/>
    <cellStyle name="Output 4 3 5 5" xfId="7196"/>
    <cellStyle name="Output 4 3 5 5 2" xfId="7197"/>
    <cellStyle name="Output 4 3 5 5 2 2" xfId="33252"/>
    <cellStyle name="Output 4 3 5 5 2 2 2" xfId="48963"/>
    <cellStyle name="Output 4 3 5 5 2 3" xfId="11299"/>
    <cellStyle name="Output 4 3 5 5 3" xfId="7198"/>
    <cellStyle name="Output 4 3 5 5 3 2" xfId="30297"/>
    <cellStyle name="Output 4 3 5 5 3 2 2" xfId="46099"/>
    <cellStyle name="Output 4 3 5 5 3 3" xfId="12594"/>
    <cellStyle name="Output 4 3 5 5 4" xfId="28490"/>
    <cellStyle name="Output 4 3 5 5 4 2" xfId="44424"/>
    <cellStyle name="Output 4 3 5 5 5" xfId="18405"/>
    <cellStyle name="Output 4 3 5 6" xfId="7199"/>
    <cellStyle name="Output 4 3 5 6 2" xfId="7200"/>
    <cellStyle name="Output 4 3 5 6 2 2" xfId="34356"/>
    <cellStyle name="Output 4 3 5 6 2 2 2" xfId="50067"/>
    <cellStyle name="Output 4 3 5 6 2 3" xfId="34885"/>
    <cellStyle name="Output 4 3 5 6 3" xfId="7201"/>
    <cellStyle name="Output 4 3 5 6 3 2" xfId="31539"/>
    <cellStyle name="Output 4 3 5 6 3 2 2" xfId="47298"/>
    <cellStyle name="Output 4 3 5 6 3 3" xfId="10348"/>
    <cellStyle name="Output 4 3 5 6 4" xfId="26778"/>
    <cellStyle name="Output 4 3 5 6 4 2" xfId="42801"/>
    <cellStyle name="Output 4 3 5 6 5" xfId="12453"/>
    <cellStyle name="Output 4 3 5 7" xfId="7202"/>
    <cellStyle name="Output 4 3 5 7 2" xfId="30934"/>
    <cellStyle name="Output 4 3 5 7 2 2" xfId="46735"/>
    <cellStyle name="Output 4 3 5 7 3" xfId="10133"/>
    <cellStyle name="Output 4 3 5 8" xfId="26198"/>
    <cellStyle name="Output 4 3 5 8 2" xfId="42264"/>
    <cellStyle name="Output 4 3 5 9" xfId="15970"/>
    <cellStyle name="Output 4 3 6" xfId="7203"/>
    <cellStyle name="Output 4 3 6 2" xfId="7204"/>
    <cellStyle name="Output 4 3 6 2 2" xfId="31733"/>
    <cellStyle name="Output 4 3 6 2 2 2" xfId="47490"/>
    <cellStyle name="Output 4 3 6 2 3" xfId="11347"/>
    <cellStyle name="Output 4 3 6 3" xfId="7205"/>
    <cellStyle name="Output 4 3 6 3 2" xfId="34724"/>
    <cellStyle name="Output 4 3 6 3 2 2" xfId="50435"/>
    <cellStyle name="Output 4 3 6 3 3" xfId="35253"/>
    <cellStyle name="Output 4 3 6 4" xfId="7206"/>
    <cellStyle name="Output 4 3 6 4 2" xfId="28755"/>
    <cellStyle name="Output 4 3 6 4 2 2" xfId="44644"/>
    <cellStyle name="Output 4 3 6 4 3" xfId="10990"/>
    <cellStyle name="Output 4 3 6 5" xfId="26964"/>
    <cellStyle name="Output 4 3 6 5 2" xfId="42985"/>
    <cellStyle name="Output 4 3 6 6" xfId="15944"/>
    <cellStyle name="Output 4 3 7" xfId="7207"/>
    <cellStyle name="Output 4 3 7 2" xfId="7208"/>
    <cellStyle name="Output 4 3 7 2 2" xfId="32309"/>
    <cellStyle name="Output 4 3 7 2 2 2" xfId="48042"/>
    <cellStyle name="Output 4 3 7 2 3" xfId="13871"/>
    <cellStyle name="Output 4 3 7 3" xfId="7209"/>
    <cellStyle name="Output 4 3 7 3 2" xfId="33726"/>
    <cellStyle name="Output 4 3 7 3 2 2" xfId="49437"/>
    <cellStyle name="Output 4 3 7 3 3" xfId="14497"/>
    <cellStyle name="Output 4 3 7 4" xfId="7210"/>
    <cellStyle name="Output 4 3 7 4 2" xfId="29314"/>
    <cellStyle name="Output 4 3 7 4 2 2" xfId="45179"/>
    <cellStyle name="Output 4 3 7 4 3" xfId="10762"/>
    <cellStyle name="Output 4 3 7 5" xfId="27523"/>
    <cellStyle name="Output 4 3 7 5 2" xfId="43520"/>
    <cellStyle name="Output 4 3 7 6" xfId="16532"/>
    <cellStyle name="Output 4 3 8" xfId="7211"/>
    <cellStyle name="Output 4 3 8 2" xfId="7212"/>
    <cellStyle name="Output 4 3 8 2 2" xfId="32901"/>
    <cellStyle name="Output 4 3 8 2 2 2" xfId="48612"/>
    <cellStyle name="Output 4 3 8 2 3" xfId="17276"/>
    <cellStyle name="Output 4 3 8 3" xfId="7213"/>
    <cellStyle name="Output 4 3 8 3 2" xfId="29930"/>
    <cellStyle name="Output 4 3 8 3 2 2" xfId="45753"/>
    <cellStyle name="Output 4 3 8 3 3" xfId="10088"/>
    <cellStyle name="Output 4 3 8 4" xfId="28126"/>
    <cellStyle name="Output 4 3 8 4 2" xfId="44081"/>
    <cellStyle name="Output 4 3 8 5" xfId="14381"/>
    <cellStyle name="Output 4 3 9" xfId="7214"/>
    <cellStyle name="Output 4 3 9 2" xfId="7215"/>
    <cellStyle name="Output 4 3 9 2 2" xfId="33404"/>
    <cellStyle name="Output 4 3 9 2 2 2" xfId="49115"/>
    <cellStyle name="Output 4 3 9 2 3" xfId="17359"/>
    <cellStyle name="Output 4 3 9 3" xfId="7216"/>
    <cellStyle name="Output 4 3 9 3 2" xfId="31176"/>
    <cellStyle name="Output 4 3 9 3 2 2" xfId="46956"/>
    <cellStyle name="Output 4 3 9 3 3" xfId="12061"/>
    <cellStyle name="Output 4 3 9 4" xfId="26415"/>
    <cellStyle name="Output 4 3 9 4 2" xfId="42459"/>
    <cellStyle name="Output 4 3 9 5" xfId="13663"/>
    <cellStyle name="Output 4 4" xfId="7217"/>
    <cellStyle name="Output 4 4 10" xfId="25850"/>
    <cellStyle name="Output 4 4 10 2" xfId="41937"/>
    <cellStyle name="Output 4 4 11" xfId="16141"/>
    <cellStyle name="Output 4 4 2" xfId="7218"/>
    <cellStyle name="Output 4 4 2 10" xfId="16135"/>
    <cellStyle name="Output 4 4 2 2" xfId="7219"/>
    <cellStyle name="Output 4 4 2 2 2" xfId="7220"/>
    <cellStyle name="Output 4 4 2 2 2 2" xfId="7221"/>
    <cellStyle name="Output 4 4 2 2 2 2 2" xfId="31991"/>
    <cellStyle name="Output 4 4 2 2 2 2 2 2" xfId="47748"/>
    <cellStyle name="Output 4 4 2 2 2 2 3" xfId="11865"/>
    <cellStyle name="Output 4 4 2 2 2 3" xfId="7222"/>
    <cellStyle name="Output 4 4 2 2 2 3 2" xfId="34045"/>
    <cellStyle name="Output 4 4 2 2 2 3 2 2" xfId="49756"/>
    <cellStyle name="Output 4 4 2 2 2 3 3" xfId="16302"/>
    <cellStyle name="Output 4 4 2 2 2 4" xfId="7223"/>
    <cellStyle name="Output 4 4 2 2 2 4 2" xfId="29013"/>
    <cellStyle name="Output 4 4 2 2 2 4 2 2" xfId="44902"/>
    <cellStyle name="Output 4 4 2 2 2 4 3" xfId="10158"/>
    <cellStyle name="Output 4 4 2 2 2 5" xfId="27222"/>
    <cellStyle name="Output 4 4 2 2 2 5 2" xfId="43243"/>
    <cellStyle name="Output 4 4 2 2 2 6" xfId="17965"/>
    <cellStyle name="Output 4 4 2 2 3" xfId="7224"/>
    <cellStyle name="Output 4 4 2 2 3 2" xfId="7225"/>
    <cellStyle name="Output 4 4 2 2 3 2 2" xfId="32522"/>
    <cellStyle name="Output 4 4 2 2 3 2 2 2" xfId="48254"/>
    <cellStyle name="Output 4 4 2 2 3 2 3" xfId="16969"/>
    <cellStyle name="Output 4 4 2 2 3 3" xfId="7226"/>
    <cellStyle name="Output 4 4 2 2 3 3 2" xfId="30503"/>
    <cellStyle name="Output 4 4 2 2 3 3 2 2" xfId="46304"/>
    <cellStyle name="Output 4 4 2 2 3 3 3" xfId="11976"/>
    <cellStyle name="Output 4 4 2 2 3 4" xfId="7227"/>
    <cellStyle name="Output 4 4 2 2 3 4 2" xfId="29527"/>
    <cellStyle name="Output 4 4 2 2 3 4 2 2" xfId="45391"/>
    <cellStyle name="Output 4 4 2 2 3 4 3" xfId="15288"/>
    <cellStyle name="Output 4 4 2 2 3 5" xfId="27736"/>
    <cellStyle name="Output 4 4 2 2 3 5 2" xfId="43732"/>
    <cellStyle name="Output 4 4 2 2 3 6" xfId="15395"/>
    <cellStyle name="Output 4 4 2 2 4" xfId="7228"/>
    <cellStyle name="Output 4 4 2 2 4 2" xfId="7229"/>
    <cellStyle name="Output 4 4 2 2 4 2 2" xfId="32783"/>
    <cellStyle name="Output 4 4 2 2 4 2 2 2" xfId="48494"/>
    <cellStyle name="Output 4 4 2 2 4 2 3" xfId="16355"/>
    <cellStyle name="Output 4 4 2 2 4 3" xfId="7230"/>
    <cellStyle name="Output 4 4 2 2 4 3 2" xfId="33535"/>
    <cellStyle name="Output 4 4 2 2 4 3 2 2" xfId="49246"/>
    <cellStyle name="Output 4 4 2 2 4 3 3" xfId="15264"/>
    <cellStyle name="Output 4 4 2 2 4 4" xfId="7231"/>
    <cellStyle name="Output 4 4 2 2 4 4 2" xfId="29788"/>
    <cellStyle name="Output 4 4 2 2 4 4 2 2" xfId="45631"/>
    <cellStyle name="Output 4 4 2 2 4 4 3" xfId="10113"/>
    <cellStyle name="Output 4 4 2 2 4 5" xfId="27997"/>
    <cellStyle name="Output 4 4 2 2 4 5 2" xfId="43972"/>
    <cellStyle name="Output 4 4 2 2 4 6" xfId="14620"/>
    <cellStyle name="Output 4 4 2 2 5" xfId="7232"/>
    <cellStyle name="Output 4 4 2 2 5 2" xfId="7233"/>
    <cellStyle name="Output 4 4 2 2 5 2 2" xfId="33159"/>
    <cellStyle name="Output 4 4 2 2 5 2 2 2" xfId="48870"/>
    <cellStyle name="Output 4 4 2 2 5 2 3" xfId="10749"/>
    <cellStyle name="Output 4 4 2 2 5 3" xfId="7234"/>
    <cellStyle name="Output 4 4 2 2 5 3 2" xfId="30189"/>
    <cellStyle name="Output 4 4 2 2 5 3 2 2" xfId="46011"/>
    <cellStyle name="Output 4 4 2 2 5 3 3" xfId="13615"/>
    <cellStyle name="Output 4 4 2 2 5 4" xfId="28384"/>
    <cellStyle name="Output 4 4 2 2 5 4 2" xfId="44338"/>
    <cellStyle name="Output 4 4 2 2 5 5" xfId="13818"/>
    <cellStyle name="Output 4 4 2 2 6" xfId="7235"/>
    <cellStyle name="Output 4 4 2 2 6 2" xfId="7236"/>
    <cellStyle name="Output 4 4 2 2 6 2 2" xfId="33800"/>
    <cellStyle name="Output 4 4 2 2 6 2 2 2" xfId="49511"/>
    <cellStyle name="Output 4 4 2 2 6 2 3" xfId="17143"/>
    <cellStyle name="Output 4 4 2 2 6 3" xfId="7237"/>
    <cellStyle name="Output 4 4 2 2 6 3 2" xfId="31433"/>
    <cellStyle name="Output 4 4 2 2 6 3 2 2" xfId="47212"/>
    <cellStyle name="Output 4 4 2 2 6 3 3" xfId="17992"/>
    <cellStyle name="Output 4 4 2 2 6 4" xfId="26672"/>
    <cellStyle name="Output 4 4 2 2 6 4 2" xfId="42715"/>
    <cellStyle name="Output 4 4 2 2 6 5" xfId="9924"/>
    <cellStyle name="Output 4 4 2 2 7" xfId="7238"/>
    <cellStyle name="Output 4 4 2 2 7 2" xfId="30832"/>
    <cellStyle name="Output 4 4 2 2 7 2 2" xfId="46633"/>
    <cellStyle name="Output 4 4 2 2 7 3" xfId="14652"/>
    <cellStyle name="Output 4 4 2 2 8" xfId="26092"/>
    <cellStyle name="Output 4 4 2 2 8 2" xfId="42178"/>
    <cellStyle name="Output 4 4 2 2 9" xfId="17211"/>
    <cellStyle name="Output 4 4 2 3" xfId="7239"/>
    <cellStyle name="Output 4 4 2 3 2" xfId="7240"/>
    <cellStyle name="Output 4 4 2 3 2 2" xfId="7241"/>
    <cellStyle name="Output 4 4 2 3 2 2 2" xfId="32176"/>
    <cellStyle name="Output 4 4 2 3 2 2 2 2" xfId="47931"/>
    <cellStyle name="Output 4 4 2 3 2 2 3" xfId="18035"/>
    <cellStyle name="Output 4 4 2 3 2 3" xfId="7242"/>
    <cellStyle name="Output 4 4 2 3 2 3 2" xfId="33394"/>
    <cellStyle name="Output 4 4 2 3 2 3 2 2" xfId="49105"/>
    <cellStyle name="Output 4 4 2 3 2 3 3" xfId="15373"/>
    <cellStyle name="Output 4 4 2 3 2 4" xfId="7243"/>
    <cellStyle name="Output 4 4 2 3 2 4 2" xfId="29197"/>
    <cellStyle name="Output 4 4 2 3 2 4 2 2" xfId="45084"/>
    <cellStyle name="Output 4 4 2 3 2 4 3" xfId="16517"/>
    <cellStyle name="Output 4 4 2 3 2 5" xfId="27406"/>
    <cellStyle name="Output 4 4 2 3 2 5 2" xfId="43425"/>
    <cellStyle name="Output 4 4 2 3 2 6" xfId="14134"/>
    <cellStyle name="Output 4 4 2 3 3" xfId="7244"/>
    <cellStyle name="Output 4 4 2 3 3 2" xfId="7245"/>
    <cellStyle name="Output 4 4 2 3 3 2 2" xfId="32720"/>
    <cellStyle name="Output 4 4 2 3 3 2 2 2" xfId="48432"/>
    <cellStyle name="Output 4 4 2 3 3 2 3" xfId="17910"/>
    <cellStyle name="Output 4 4 2 3 3 3" xfId="7246"/>
    <cellStyle name="Output 4 4 2 3 3 3 2" xfId="33677"/>
    <cellStyle name="Output 4 4 2 3 3 3 2 2" xfId="49388"/>
    <cellStyle name="Output 4 4 2 3 3 3 3" xfId="12994"/>
    <cellStyle name="Output 4 4 2 3 3 4" xfId="7247"/>
    <cellStyle name="Output 4 4 2 3 3 4 2" xfId="29725"/>
    <cellStyle name="Output 4 4 2 3 3 4 2 2" xfId="45569"/>
    <cellStyle name="Output 4 4 2 3 3 4 3" xfId="16281"/>
    <cellStyle name="Output 4 4 2 3 3 5" xfId="27934"/>
    <cellStyle name="Output 4 4 2 3 3 5 2" xfId="43910"/>
    <cellStyle name="Output 4 4 2 3 3 6" xfId="16252"/>
    <cellStyle name="Output 4 4 2 3 4" xfId="7248"/>
    <cellStyle name="Output 4 4 2 3 4 2" xfId="7249"/>
    <cellStyle name="Output 4 4 2 3 4 2 2" xfId="32822"/>
    <cellStyle name="Output 4 4 2 3 4 2 2 2" xfId="48533"/>
    <cellStyle name="Output 4 4 2 3 4 2 3" xfId="16985"/>
    <cellStyle name="Output 4 4 2 3 4 3" xfId="7250"/>
    <cellStyle name="Output 4 4 2 3 4 3 2" xfId="34758"/>
    <cellStyle name="Output 4 4 2 3 4 3 2 2" xfId="50469"/>
    <cellStyle name="Output 4 4 2 3 4 3 3" xfId="35287"/>
    <cellStyle name="Output 4 4 2 3 4 4" xfId="7251"/>
    <cellStyle name="Output 4 4 2 3 4 4 2" xfId="29827"/>
    <cellStyle name="Output 4 4 2 3 4 4 2 2" xfId="45670"/>
    <cellStyle name="Output 4 4 2 3 4 4 3" xfId="12506"/>
    <cellStyle name="Output 4 4 2 3 4 5" xfId="28036"/>
    <cellStyle name="Output 4 4 2 3 4 5 2" xfId="44011"/>
    <cellStyle name="Output 4 4 2 3 4 6" xfId="14187"/>
    <cellStyle name="Output 4 4 2 3 5" xfId="7252"/>
    <cellStyle name="Output 4 4 2 3 5 2" xfId="7253"/>
    <cellStyle name="Output 4 4 2 3 5 2 2" xfId="33346"/>
    <cellStyle name="Output 4 4 2 3 5 2 2 2" xfId="49057"/>
    <cellStyle name="Output 4 4 2 3 5 2 3" xfId="16579"/>
    <cellStyle name="Output 4 4 2 3 5 3" xfId="7254"/>
    <cellStyle name="Output 4 4 2 3 5 3 2" xfId="30394"/>
    <cellStyle name="Output 4 4 2 3 5 3 2 2" xfId="46196"/>
    <cellStyle name="Output 4 4 2 3 5 3 3" xfId="16334"/>
    <cellStyle name="Output 4 4 2 3 5 4" xfId="28584"/>
    <cellStyle name="Output 4 4 2 3 5 4 2" xfId="44518"/>
    <cellStyle name="Output 4 4 2 3 5 5" xfId="17031"/>
    <cellStyle name="Output 4 4 2 3 6" xfId="7255"/>
    <cellStyle name="Output 4 4 2 3 6 2" xfId="7256"/>
    <cellStyle name="Output 4 4 2 3 6 2 2" xfId="34166"/>
    <cellStyle name="Output 4 4 2 3 6 2 2 2" xfId="49877"/>
    <cellStyle name="Output 4 4 2 3 6 2 3" xfId="9736"/>
    <cellStyle name="Output 4 4 2 3 6 3" xfId="7257"/>
    <cellStyle name="Output 4 4 2 3 6 3 2" xfId="31631"/>
    <cellStyle name="Output 4 4 2 3 6 3 2 2" xfId="47390"/>
    <cellStyle name="Output 4 4 2 3 6 3 3" xfId="14091"/>
    <cellStyle name="Output 4 4 2 3 6 4" xfId="26870"/>
    <cellStyle name="Output 4 4 2 3 6 4 2" xfId="42893"/>
    <cellStyle name="Output 4 4 2 3 6 5" xfId="14929"/>
    <cellStyle name="Output 4 4 2 3 7" xfId="7258"/>
    <cellStyle name="Output 4 4 2 3 7 2" xfId="31037"/>
    <cellStyle name="Output 4 4 2 3 7 2 2" xfId="46838"/>
    <cellStyle name="Output 4 4 2 3 7 3" xfId="11127"/>
    <cellStyle name="Output 4 4 2 3 8" xfId="26290"/>
    <cellStyle name="Output 4 4 2 3 8 2" xfId="42356"/>
    <cellStyle name="Output 4 4 2 3 9" xfId="16645"/>
    <cellStyle name="Output 4 4 2 4" xfId="7259"/>
    <cellStyle name="Output 4 4 2 4 2" xfId="7260"/>
    <cellStyle name="Output 4 4 2 4 2 2" xfId="31827"/>
    <cellStyle name="Output 4 4 2 4 2 2 2" xfId="47584"/>
    <cellStyle name="Output 4 4 2 4 2 3" xfId="16711"/>
    <cellStyle name="Output 4 4 2 4 3" xfId="7261"/>
    <cellStyle name="Output 4 4 2 4 3 2" xfId="33562"/>
    <cellStyle name="Output 4 4 2 4 3 2 2" xfId="49273"/>
    <cellStyle name="Output 4 4 2 4 3 3" xfId="15412"/>
    <cellStyle name="Output 4 4 2 4 4" xfId="7262"/>
    <cellStyle name="Output 4 4 2 4 4 2" xfId="28849"/>
    <cellStyle name="Output 4 4 2 4 4 2 2" xfId="44738"/>
    <cellStyle name="Output 4 4 2 4 4 3" xfId="15072"/>
    <cellStyle name="Output 4 4 2 4 5" xfId="27058"/>
    <cellStyle name="Output 4 4 2 4 5 2" xfId="43079"/>
    <cellStyle name="Output 4 4 2 4 6" xfId="18007"/>
    <cellStyle name="Output 4 4 2 5" xfId="7263"/>
    <cellStyle name="Output 4 4 2 5 2" xfId="7264"/>
    <cellStyle name="Output 4 4 2 5 2 2" xfId="32363"/>
    <cellStyle name="Output 4 4 2 5 2 2 2" xfId="48096"/>
    <cellStyle name="Output 4 4 2 5 2 3" xfId="12262"/>
    <cellStyle name="Output 4 4 2 5 3" xfId="7265"/>
    <cellStyle name="Output 4 4 2 5 3 2" xfId="34812"/>
    <cellStyle name="Output 4 4 2 5 3 2 2" xfId="50523"/>
    <cellStyle name="Output 4 4 2 5 3 3" xfId="35341"/>
    <cellStyle name="Output 4 4 2 5 4" xfId="7266"/>
    <cellStyle name="Output 4 4 2 5 4 2" xfId="29368"/>
    <cellStyle name="Output 4 4 2 5 4 2 2" xfId="45233"/>
    <cellStyle name="Output 4 4 2 5 4 3" xfId="14811"/>
    <cellStyle name="Output 4 4 2 5 5" xfId="27577"/>
    <cellStyle name="Output 4 4 2 5 5 2" xfId="43574"/>
    <cellStyle name="Output 4 4 2 5 6" xfId="18185"/>
    <cellStyle name="Output 4 4 2 6" xfId="7267"/>
    <cellStyle name="Output 4 4 2 6 2" xfId="7268"/>
    <cellStyle name="Output 4 4 2 6 2 2" xfId="32994"/>
    <cellStyle name="Output 4 4 2 6 2 2 2" xfId="48705"/>
    <cellStyle name="Output 4 4 2 6 2 3" xfId="17587"/>
    <cellStyle name="Output 4 4 2 6 3" xfId="7269"/>
    <cellStyle name="Output 4 4 2 6 3 2" xfId="30024"/>
    <cellStyle name="Output 4 4 2 6 3 2 2" xfId="45847"/>
    <cellStyle name="Output 4 4 2 6 3 3" xfId="11907"/>
    <cellStyle name="Output 4 4 2 6 4" xfId="28219"/>
    <cellStyle name="Output 4 4 2 6 4 2" xfId="44174"/>
    <cellStyle name="Output 4 4 2 6 5" xfId="17818"/>
    <cellStyle name="Output 4 4 2 7" xfId="7270"/>
    <cellStyle name="Output 4 4 2 7 2" xfId="7271"/>
    <cellStyle name="Output 4 4 2 7 2 2" xfId="34167"/>
    <cellStyle name="Output 4 4 2 7 2 2 2" xfId="49878"/>
    <cellStyle name="Output 4 4 2 7 2 3" xfId="18851"/>
    <cellStyle name="Output 4 4 2 7 3" xfId="7272"/>
    <cellStyle name="Output 4 4 2 7 3 2" xfId="31268"/>
    <cellStyle name="Output 4 4 2 7 3 2 2" xfId="47048"/>
    <cellStyle name="Output 4 4 2 7 3 3" xfId="10380"/>
    <cellStyle name="Output 4 4 2 7 4" xfId="26507"/>
    <cellStyle name="Output 4 4 2 7 4 2" xfId="42551"/>
    <cellStyle name="Output 4 4 2 7 5" xfId="13174"/>
    <cellStyle name="Output 4 4 2 8" xfId="7273"/>
    <cellStyle name="Output 4 4 2 8 2" xfId="30667"/>
    <cellStyle name="Output 4 4 2 8 2 2" xfId="46468"/>
    <cellStyle name="Output 4 4 2 8 3" xfId="11844"/>
    <cellStyle name="Output 4 4 2 9" xfId="25927"/>
    <cellStyle name="Output 4 4 2 9 2" xfId="42014"/>
    <cellStyle name="Output 4 4 3" xfId="7274"/>
    <cellStyle name="Output 4 4 3 2" xfId="7275"/>
    <cellStyle name="Output 4 4 3 2 2" xfId="7276"/>
    <cellStyle name="Output 4 4 3 2 2 2" xfId="31914"/>
    <cellStyle name="Output 4 4 3 2 2 2 2" xfId="47671"/>
    <cellStyle name="Output 4 4 3 2 2 3" xfId="14001"/>
    <cellStyle name="Output 4 4 3 2 3" xfId="7277"/>
    <cellStyle name="Output 4 4 3 2 3 2" xfId="34810"/>
    <cellStyle name="Output 4 4 3 2 3 2 2" xfId="50521"/>
    <cellStyle name="Output 4 4 3 2 3 3" xfId="35339"/>
    <cellStyle name="Output 4 4 3 2 4" xfId="7278"/>
    <cellStyle name="Output 4 4 3 2 4 2" xfId="28936"/>
    <cellStyle name="Output 4 4 3 2 4 2 2" xfId="44825"/>
    <cellStyle name="Output 4 4 3 2 4 3" xfId="11619"/>
    <cellStyle name="Output 4 4 3 2 5" xfId="27145"/>
    <cellStyle name="Output 4 4 3 2 5 2" xfId="43166"/>
    <cellStyle name="Output 4 4 3 2 6" xfId="9862"/>
    <cellStyle name="Output 4 4 3 3" xfId="7279"/>
    <cellStyle name="Output 4 4 3 3 2" xfId="7280"/>
    <cellStyle name="Output 4 4 3 3 2 2" xfId="32445"/>
    <cellStyle name="Output 4 4 3 3 2 2 2" xfId="48177"/>
    <cellStyle name="Output 4 4 3 3 2 3" xfId="10391"/>
    <cellStyle name="Output 4 4 3 3 3" xfId="7281"/>
    <cellStyle name="Output 4 4 3 3 3 2" xfId="33455"/>
    <cellStyle name="Output 4 4 3 3 3 2 2" xfId="49166"/>
    <cellStyle name="Output 4 4 3 3 3 3" xfId="13561"/>
    <cellStyle name="Output 4 4 3 3 4" xfId="7282"/>
    <cellStyle name="Output 4 4 3 3 4 2" xfId="29450"/>
    <cellStyle name="Output 4 4 3 3 4 2 2" xfId="45314"/>
    <cellStyle name="Output 4 4 3 3 4 3" xfId="17603"/>
    <cellStyle name="Output 4 4 3 3 5" xfId="27659"/>
    <cellStyle name="Output 4 4 3 3 5 2" xfId="43655"/>
    <cellStyle name="Output 4 4 3 3 6" xfId="11855"/>
    <cellStyle name="Output 4 4 3 4" xfId="7283"/>
    <cellStyle name="Output 4 4 3 4 2" xfId="7284"/>
    <cellStyle name="Output 4 4 3 4 2 2" xfId="32766"/>
    <cellStyle name="Output 4 4 3 4 2 2 2" xfId="48477"/>
    <cellStyle name="Output 4 4 3 4 2 3" xfId="10646"/>
    <cellStyle name="Output 4 4 3 4 3" xfId="7285"/>
    <cellStyle name="Output 4 4 3 4 3 2" xfId="33853"/>
    <cellStyle name="Output 4 4 3 4 3 2 2" xfId="49564"/>
    <cellStyle name="Output 4 4 3 4 3 3" xfId="15127"/>
    <cellStyle name="Output 4 4 3 4 4" xfId="7286"/>
    <cellStyle name="Output 4 4 3 4 4 2" xfId="29771"/>
    <cellStyle name="Output 4 4 3 4 4 2 2" xfId="45614"/>
    <cellStyle name="Output 4 4 3 4 4 3" xfId="11512"/>
    <cellStyle name="Output 4 4 3 4 5" xfId="27980"/>
    <cellStyle name="Output 4 4 3 4 5 2" xfId="43955"/>
    <cellStyle name="Output 4 4 3 4 6" xfId="10821"/>
    <cellStyle name="Output 4 4 3 5" xfId="7287"/>
    <cellStyle name="Output 4 4 3 5 2" xfId="7288"/>
    <cellStyle name="Output 4 4 3 5 2 2" xfId="33082"/>
    <cellStyle name="Output 4 4 3 5 2 2 2" xfId="48793"/>
    <cellStyle name="Output 4 4 3 5 2 3" xfId="11105"/>
    <cellStyle name="Output 4 4 3 5 3" xfId="7289"/>
    <cellStyle name="Output 4 4 3 5 3 2" xfId="30112"/>
    <cellStyle name="Output 4 4 3 5 3 2 2" xfId="45934"/>
    <cellStyle name="Output 4 4 3 5 3 3" xfId="10861"/>
    <cellStyle name="Output 4 4 3 5 4" xfId="28307"/>
    <cellStyle name="Output 4 4 3 5 4 2" xfId="44261"/>
    <cellStyle name="Output 4 4 3 5 5" xfId="16925"/>
    <cellStyle name="Output 4 4 3 6" xfId="7290"/>
    <cellStyle name="Output 4 4 3 6 2" xfId="7291"/>
    <cellStyle name="Output 4 4 3 6 2 2" xfId="34323"/>
    <cellStyle name="Output 4 4 3 6 2 2 2" xfId="50034"/>
    <cellStyle name="Output 4 4 3 6 2 3" xfId="34852"/>
    <cellStyle name="Output 4 4 3 6 3" xfId="7292"/>
    <cellStyle name="Output 4 4 3 6 3 2" xfId="31356"/>
    <cellStyle name="Output 4 4 3 6 3 2 2" xfId="47135"/>
    <cellStyle name="Output 4 4 3 6 3 3" xfId="13628"/>
    <cellStyle name="Output 4 4 3 6 4" xfId="26595"/>
    <cellStyle name="Output 4 4 3 6 4 2" xfId="42638"/>
    <cellStyle name="Output 4 4 3 6 5" xfId="16909"/>
    <cellStyle name="Output 4 4 3 7" xfId="7293"/>
    <cellStyle name="Output 4 4 3 7 2" xfId="30755"/>
    <cellStyle name="Output 4 4 3 7 2 2" xfId="46556"/>
    <cellStyle name="Output 4 4 3 7 3" xfId="13049"/>
    <cellStyle name="Output 4 4 3 8" xfId="26015"/>
    <cellStyle name="Output 4 4 3 8 2" xfId="42101"/>
    <cellStyle name="Output 4 4 3 9" xfId="10729"/>
    <cellStyle name="Output 4 4 4" xfId="7294"/>
    <cellStyle name="Output 4 4 4 2" xfId="7295"/>
    <cellStyle name="Output 4 4 4 2 2" xfId="7296"/>
    <cellStyle name="Output 4 4 4 2 2 2" xfId="32097"/>
    <cellStyle name="Output 4 4 4 2 2 2 2" xfId="47853"/>
    <cellStyle name="Output 4 4 4 2 2 3" xfId="16040"/>
    <cellStyle name="Output 4 4 4 2 3" xfId="7297"/>
    <cellStyle name="Output 4 4 4 2 3 2" xfId="34148"/>
    <cellStyle name="Output 4 4 4 2 3 2 2" xfId="49859"/>
    <cellStyle name="Output 4 4 4 2 3 3" xfId="9738"/>
    <cellStyle name="Output 4 4 4 2 4" xfId="7298"/>
    <cellStyle name="Output 4 4 4 2 4 2" xfId="29118"/>
    <cellStyle name="Output 4 4 4 2 4 2 2" xfId="45006"/>
    <cellStyle name="Output 4 4 4 2 4 3" xfId="11199"/>
    <cellStyle name="Output 4 4 4 2 5" xfId="27327"/>
    <cellStyle name="Output 4 4 4 2 5 2" xfId="43347"/>
    <cellStyle name="Output 4 4 4 2 6" xfId="14812"/>
    <cellStyle name="Output 4 4 4 3" xfId="7299"/>
    <cellStyle name="Output 4 4 4 3 2" xfId="7300"/>
    <cellStyle name="Output 4 4 4 3 2 2" xfId="32643"/>
    <cellStyle name="Output 4 4 4 3 2 2 2" xfId="48355"/>
    <cellStyle name="Output 4 4 4 3 2 3" xfId="15425"/>
    <cellStyle name="Output 4 4 4 3 3" xfId="7301"/>
    <cellStyle name="Output 4 4 4 3 3 2" xfId="34212"/>
    <cellStyle name="Output 4 4 4 3 3 2 2" xfId="49923"/>
    <cellStyle name="Output 4 4 4 3 3 3" xfId="9884"/>
    <cellStyle name="Output 4 4 4 3 4" xfId="7302"/>
    <cellStyle name="Output 4 4 4 3 4 2" xfId="29648"/>
    <cellStyle name="Output 4 4 4 3 4 2 2" xfId="45492"/>
    <cellStyle name="Output 4 4 4 3 4 3" xfId="11789"/>
    <cellStyle name="Output 4 4 4 3 5" xfId="27857"/>
    <cellStyle name="Output 4 4 4 3 5 2" xfId="43833"/>
    <cellStyle name="Output 4 4 4 3 6" xfId="13650"/>
    <cellStyle name="Output 4 4 4 4" xfId="7303"/>
    <cellStyle name="Output 4 4 4 4 2" xfId="7304"/>
    <cellStyle name="Output 4 4 4 4 2 2" xfId="32805"/>
    <cellStyle name="Output 4 4 4 4 2 2 2" xfId="48516"/>
    <cellStyle name="Output 4 4 4 4 2 3" xfId="10130"/>
    <cellStyle name="Output 4 4 4 4 3" xfId="7305"/>
    <cellStyle name="Output 4 4 4 4 3 2" xfId="34006"/>
    <cellStyle name="Output 4 4 4 4 3 2 2" xfId="49717"/>
    <cellStyle name="Output 4 4 4 4 3 3" xfId="13319"/>
    <cellStyle name="Output 4 4 4 4 4" xfId="7306"/>
    <cellStyle name="Output 4 4 4 4 4 2" xfId="29810"/>
    <cellStyle name="Output 4 4 4 4 4 2 2" xfId="45653"/>
    <cellStyle name="Output 4 4 4 4 4 3" xfId="16981"/>
    <cellStyle name="Output 4 4 4 4 5" xfId="28019"/>
    <cellStyle name="Output 4 4 4 4 5 2" xfId="43994"/>
    <cellStyle name="Output 4 4 4 4 6" xfId="13859"/>
    <cellStyle name="Output 4 4 4 5" xfId="7307"/>
    <cellStyle name="Output 4 4 4 5 2" xfId="7308"/>
    <cellStyle name="Output 4 4 4 5 2 2" xfId="33268"/>
    <cellStyle name="Output 4 4 4 5 2 2 2" xfId="48979"/>
    <cellStyle name="Output 4 4 4 5 2 3" xfId="10433"/>
    <cellStyle name="Output 4 4 4 5 3" xfId="7309"/>
    <cellStyle name="Output 4 4 4 5 3 2" xfId="30314"/>
    <cellStyle name="Output 4 4 4 5 3 2 2" xfId="46116"/>
    <cellStyle name="Output 4 4 4 5 3 3" xfId="12625"/>
    <cellStyle name="Output 4 4 4 5 4" xfId="28506"/>
    <cellStyle name="Output 4 4 4 5 4 2" xfId="44440"/>
    <cellStyle name="Output 4 4 4 5 5" xfId="11430"/>
    <cellStyle name="Output 4 4 4 6" xfId="7310"/>
    <cellStyle name="Output 4 4 4 6 2" xfId="7311"/>
    <cellStyle name="Output 4 4 4 6 2 2" xfId="34193"/>
    <cellStyle name="Output 4 4 4 6 2 2 2" xfId="49904"/>
    <cellStyle name="Output 4 4 4 6 2 3" xfId="11725"/>
    <cellStyle name="Output 4 4 4 6 3" xfId="7312"/>
    <cellStyle name="Output 4 4 4 6 3 2" xfId="31554"/>
    <cellStyle name="Output 4 4 4 6 3 2 2" xfId="47313"/>
    <cellStyle name="Output 4 4 4 6 3 3" xfId="11385"/>
    <cellStyle name="Output 4 4 4 6 4" xfId="26793"/>
    <cellStyle name="Output 4 4 4 6 4 2" xfId="42816"/>
    <cellStyle name="Output 4 4 4 6 5" xfId="14911"/>
    <cellStyle name="Output 4 4 4 7" xfId="7313"/>
    <cellStyle name="Output 4 4 4 7 2" xfId="30955"/>
    <cellStyle name="Output 4 4 4 7 2 2" xfId="46756"/>
    <cellStyle name="Output 4 4 4 7 3" xfId="16426"/>
    <cellStyle name="Output 4 4 4 8" xfId="26213"/>
    <cellStyle name="Output 4 4 4 8 2" xfId="42279"/>
    <cellStyle name="Output 4 4 4 9" xfId="16629"/>
    <cellStyle name="Output 4 4 5" xfId="7314"/>
    <cellStyle name="Output 4 4 5 2" xfId="7315"/>
    <cellStyle name="Output 4 4 5 2 2" xfId="31748"/>
    <cellStyle name="Output 4 4 5 2 2 2" xfId="47505"/>
    <cellStyle name="Output 4 4 5 2 3" xfId="17636"/>
    <cellStyle name="Output 4 4 5 3" xfId="7316"/>
    <cellStyle name="Output 4 4 5 3 2" xfId="34390"/>
    <cellStyle name="Output 4 4 5 3 2 2" xfId="50101"/>
    <cellStyle name="Output 4 4 5 3 3" xfId="34919"/>
    <cellStyle name="Output 4 4 5 4" xfId="7317"/>
    <cellStyle name="Output 4 4 5 4 2" xfId="28770"/>
    <cellStyle name="Output 4 4 5 4 2 2" xfId="44659"/>
    <cellStyle name="Output 4 4 5 4 3" xfId="11528"/>
    <cellStyle name="Output 4 4 5 5" xfId="26979"/>
    <cellStyle name="Output 4 4 5 5 2" xfId="43000"/>
    <cellStyle name="Output 4 4 5 6" xfId="15778"/>
    <cellStyle name="Output 4 4 6" xfId="7318"/>
    <cellStyle name="Output 4 4 6 2" xfId="7319"/>
    <cellStyle name="Output 4 4 6 2 2" xfId="32319"/>
    <cellStyle name="Output 4 4 6 2 2 2" xfId="48052"/>
    <cellStyle name="Output 4 4 6 2 3" xfId="13612"/>
    <cellStyle name="Output 4 4 6 3" xfId="7320"/>
    <cellStyle name="Output 4 4 6 3 2" xfId="34447"/>
    <cellStyle name="Output 4 4 6 3 2 2" xfId="50158"/>
    <cellStyle name="Output 4 4 6 3 3" xfId="34976"/>
    <cellStyle name="Output 4 4 6 4" xfId="7321"/>
    <cellStyle name="Output 4 4 6 4 2" xfId="29324"/>
    <cellStyle name="Output 4 4 6 4 2 2" xfId="45189"/>
    <cellStyle name="Output 4 4 6 4 3" xfId="15674"/>
    <cellStyle name="Output 4 4 6 5" xfId="27533"/>
    <cellStyle name="Output 4 4 6 5 2" xfId="43530"/>
    <cellStyle name="Output 4 4 6 6" xfId="10353"/>
    <cellStyle name="Output 4 4 7" xfId="7322"/>
    <cellStyle name="Output 4 4 7 2" xfId="7323"/>
    <cellStyle name="Output 4 4 7 2 2" xfId="32917"/>
    <cellStyle name="Output 4 4 7 2 2 2" xfId="48628"/>
    <cellStyle name="Output 4 4 7 2 3" xfId="15975"/>
    <cellStyle name="Output 4 4 7 3" xfId="7324"/>
    <cellStyle name="Output 4 4 7 3 2" xfId="29946"/>
    <cellStyle name="Output 4 4 7 3 2 2" xfId="45769"/>
    <cellStyle name="Output 4 4 7 3 3" xfId="11188"/>
    <cellStyle name="Output 4 4 7 4" xfId="28142"/>
    <cellStyle name="Output 4 4 7 4 2" xfId="44097"/>
    <cellStyle name="Output 4 4 7 5" xfId="14771"/>
    <cellStyle name="Output 4 4 8" xfId="7325"/>
    <cellStyle name="Output 4 4 8 2" xfId="7326"/>
    <cellStyle name="Output 4 4 8 2 2" xfId="34492"/>
    <cellStyle name="Output 4 4 8 2 2 2" xfId="50203"/>
    <cellStyle name="Output 4 4 8 2 3" xfId="35021"/>
    <cellStyle name="Output 4 4 8 3" xfId="7327"/>
    <cellStyle name="Output 4 4 8 3 2" xfId="31191"/>
    <cellStyle name="Output 4 4 8 3 2 2" xfId="46971"/>
    <cellStyle name="Output 4 4 8 3 3" xfId="16197"/>
    <cellStyle name="Output 4 4 8 4" xfId="26430"/>
    <cellStyle name="Output 4 4 8 4 2" xfId="42474"/>
    <cellStyle name="Output 4 4 8 5" xfId="12452"/>
    <cellStyle name="Output 4 4 9" xfId="7328"/>
    <cellStyle name="Output 4 4 9 2" xfId="30584"/>
    <cellStyle name="Output 4 4 9 2 2" xfId="46385"/>
    <cellStyle name="Output 4 4 9 3" xfId="13521"/>
    <cellStyle name="Output 4 5" xfId="7329"/>
    <cellStyle name="Output 4 5 10" xfId="14194"/>
    <cellStyle name="Output 4 5 2" xfId="7330"/>
    <cellStyle name="Output 4 5 2 2" xfId="7331"/>
    <cellStyle name="Output 4 5 2 2 2" xfId="7332"/>
    <cellStyle name="Output 4 5 2 2 2 2" xfId="31928"/>
    <cellStyle name="Output 4 5 2 2 2 2 2" xfId="47685"/>
    <cellStyle name="Output 4 5 2 2 2 3" xfId="13725"/>
    <cellStyle name="Output 4 5 2 2 3" xfId="7333"/>
    <cellStyle name="Output 4 5 2 2 3 2" xfId="33828"/>
    <cellStyle name="Output 4 5 2 2 3 2 2" xfId="49539"/>
    <cellStyle name="Output 4 5 2 2 3 3" xfId="13647"/>
    <cellStyle name="Output 4 5 2 2 4" xfId="7334"/>
    <cellStyle name="Output 4 5 2 2 4 2" xfId="28950"/>
    <cellStyle name="Output 4 5 2 2 4 2 2" xfId="44839"/>
    <cellStyle name="Output 4 5 2 2 4 3" xfId="17146"/>
    <cellStyle name="Output 4 5 2 2 5" xfId="27159"/>
    <cellStyle name="Output 4 5 2 2 5 2" xfId="43180"/>
    <cellStyle name="Output 4 5 2 2 6" xfId="11978"/>
    <cellStyle name="Output 4 5 2 3" xfId="7335"/>
    <cellStyle name="Output 4 5 2 3 2" xfId="7336"/>
    <cellStyle name="Output 4 5 2 3 2 2" xfId="32459"/>
    <cellStyle name="Output 4 5 2 3 2 2 2" xfId="48191"/>
    <cellStyle name="Output 4 5 2 3 2 3" xfId="12774"/>
    <cellStyle name="Output 4 5 2 3 3" xfId="7337"/>
    <cellStyle name="Output 4 5 2 3 3 2" xfId="33576"/>
    <cellStyle name="Output 4 5 2 3 3 2 2" xfId="49287"/>
    <cellStyle name="Output 4 5 2 3 3 3" xfId="10373"/>
    <cellStyle name="Output 4 5 2 3 4" xfId="7338"/>
    <cellStyle name="Output 4 5 2 3 4 2" xfId="29464"/>
    <cellStyle name="Output 4 5 2 3 4 2 2" xfId="45328"/>
    <cellStyle name="Output 4 5 2 3 4 3" xfId="15407"/>
    <cellStyle name="Output 4 5 2 3 5" xfId="27673"/>
    <cellStyle name="Output 4 5 2 3 5 2" xfId="43669"/>
    <cellStyle name="Output 4 5 2 3 6" xfId="17934"/>
    <cellStyle name="Output 4 5 2 4" xfId="7339"/>
    <cellStyle name="Output 4 5 2 4 2" xfId="7340"/>
    <cellStyle name="Output 4 5 2 4 2 2" xfId="32769"/>
    <cellStyle name="Output 4 5 2 4 2 2 2" xfId="48480"/>
    <cellStyle name="Output 4 5 2 4 2 3" xfId="12298"/>
    <cellStyle name="Output 4 5 2 4 3" xfId="7341"/>
    <cellStyle name="Output 4 5 2 4 3 2" xfId="34142"/>
    <cellStyle name="Output 4 5 2 4 3 2 2" xfId="49853"/>
    <cellStyle name="Output 4 5 2 4 3 3" xfId="11679"/>
    <cellStyle name="Output 4 5 2 4 4" xfId="7342"/>
    <cellStyle name="Output 4 5 2 4 4 2" xfId="29774"/>
    <cellStyle name="Output 4 5 2 4 4 2 2" xfId="45617"/>
    <cellStyle name="Output 4 5 2 4 4 3" xfId="15184"/>
    <cellStyle name="Output 4 5 2 4 5" xfId="27983"/>
    <cellStyle name="Output 4 5 2 4 5 2" xfId="43958"/>
    <cellStyle name="Output 4 5 2 4 6" xfId="12475"/>
    <cellStyle name="Output 4 5 2 5" xfId="7343"/>
    <cellStyle name="Output 4 5 2 5 2" xfId="7344"/>
    <cellStyle name="Output 4 5 2 5 2 2" xfId="33096"/>
    <cellStyle name="Output 4 5 2 5 2 2 2" xfId="48807"/>
    <cellStyle name="Output 4 5 2 5 2 3" xfId="15273"/>
    <cellStyle name="Output 4 5 2 5 3" xfId="7345"/>
    <cellStyle name="Output 4 5 2 5 3 2" xfId="30126"/>
    <cellStyle name="Output 4 5 2 5 3 2 2" xfId="45948"/>
    <cellStyle name="Output 4 5 2 5 3 3" xfId="9955"/>
    <cellStyle name="Output 4 5 2 5 4" xfId="28321"/>
    <cellStyle name="Output 4 5 2 5 4 2" xfId="44275"/>
    <cellStyle name="Output 4 5 2 5 5" xfId="10323"/>
    <cellStyle name="Output 4 5 2 6" xfId="7346"/>
    <cellStyle name="Output 4 5 2 6 2" xfId="7347"/>
    <cellStyle name="Output 4 5 2 6 2 2" xfId="34699"/>
    <cellStyle name="Output 4 5 2 6 2 2 2" xfId="50410"/>
    <cellStyle name="Output 4 5 2 6 2 3" xfId="35228"/>
    <cellStyle name="Output 4 5 2 6 3" xfId="7348"/>
    <cellStyle name="Output 4 5 2 6 3 2" xfId="31370"/>
    <cellStyle name="Output 4 5 2 6 3 2 2" xfId="47149"/>
    <cellStyle name="Output 4 5 2 6 3 3" xfId="16732"/>
    <cellStyle name="Output 4 5 2 6 4" xfId="26609"/>
    <cellStyle name="Output 4 5 2 6 4 2" xfId="42652"/>
    <cellStyle name="Output 4 5 2 6 5" xfId="10788"/>
    <cellStyle name="Output 4 5 2 7" xfId="7349"/>
    <cellStyle name="Output 4 5 2 7 2" xfId="30769"/>
    <cellStyle name="Output 4 5 2 7 2 2" xfId="46570"/>
    <cellStyle name="Output 4 5 2 7 3" xfId="15652"/>
    <cellStyle name="Output 4 5 2 8" xfId="26029"/>
    <cellStyle name="Output 4 5 2 8 2" xfId="42115"/>
    <cellStyle name="Output 4 5 2 9" xfId="18297"/>
    <cellStyle name="Output 4 5 3" xfId="7350"/>
    <cellStyle name="Output 4 5 3 2" xfId="7351"/>
    <cellStyle name="Output 4 5 3 2 2" xfId="7352"/>
    <cellStyle name="Output 4 5 3 2 2 2" xfId="32112"/>
    <cellStyle name="Output 4 5 3 2 2 2 2" xfId="47868"/>
    <cellStyle name="Output 4 5 3 2 2 3" xfId="13145"/>
    <cellStyle name="Output 4 5 3 2 3" xfId="7353"/>
    <cellStyle name="Output 4 5 3 2 3 2" xfId="33785"/>
    <cellStyle name="Output 4 5 3 2 3 2 2" xfId="49496"/>
    <cellStyle name="Output 4 5 3 2 3 3" xfId="16429"/>
    <cellStyle name="Output 4 5 3 2 4" xfId="7354"/>
    <cellStyle name="Output 4 5 3 2 4 2" xfId="29133"/>
    <cellStyle name="Output 4 5 3 2 4 2 2" xfId="45021"/>
    <cellStyle name="Output 4 5 3 2 4 3" xfId="14413"/>
    <cellStyle name="Output 4 5 3 2 5" xfId="27342"/>
    <cellStyle name="Output 4 5 3 2 5 2" xfId="43362"/>
    <cellStyle name="Output 4 5 3 2 6" xfId="13168"/>
    <cellStyle name="Output 4 5 3 3" xfId="7355"/>
    <cellStyle name="Output 4 5 3 3 2" xfId="7356"/>
    <cellStyle name="Output 4 5 3 3 2 2" xfId="32657"/>
    <cellStyle name="Output 4 5 3 3 2 2 2" xfId="48369"/>
    <cellStyle name="Output 4 5 3 3 2 3" xfId="10396"/>
    <cellStyle name="Output 4 5 3 3 3" xfId="7357"/>
    <cellStyle name="Output 4 5 3 3 3 2" xfId="34396"/>
    <cellStyle name="Output 4 5 3 3 3 2 2" xfId="50107"/>
    <cellStyle name="Output 4 5 3 3 3 3" xfId="34925"/>
    <cellStyle name="Output 4 5 3 3 4" xfId="7358"/>
    <cellStyle name="Output 4 5 3 3 4 2" xfId="29662"/>
    <cellStyle name="Output 4 5 3 3 4 2 2" xfId="45506"/>
    <cellStyle name="Output 4 5 3 3 4 3" xfId="16391"/>
    <cellStyle name="Output 4 5 3 3 5" xfId="27871"/>
    <cellStyle name="Output 4 5 3 3 5 2" xfId="43847"/>
    <cellStyle name="Output 4 5 3 3 6" xfId="16745"/>
    <cellStyle name="Output 4 5 3 4" xfId="7359"/>
    <cellStyle name="Output 4 5 3 4 2" xfId="7360"/>
    <cellStyle name="Output 4 5 3 4 2 2" xfId="32808"/>
    <cellStyle name="Output 4 5 3 4 2 2 2" xfId="48519"/>
    <cellStyle name="Output 4 5 3 4 2 3" xfId="17180"/>
    <cellStyle name="Output 4 5 3 4 3" xfId="7361"/>
    <cellStyle name="Output 4 5 3 4 3 2" xfId="34452"/>
    <cellStyle name="Output 4 5 3 4 3 2 2" xfId="50163"/>
    <cellStyle name="Output 4 5 3 4 3 3" xfId="34981"/>
    <cellStyle name="Output 4 5 3 4 4" xfId="7362"/>
    <cellStyle name="Output 4 5 3 4 4 2" xfId="29813"/>
    <cellStyle name="Output 4 5 3 4 4 2 2" xfId="45656"/>
    <cellStyle name="Output 4 5 3 4 4 3" xfId="16407"/>
    <cellStyle name="Output 4 5 3 4 5" xfId="28022"/>
    <cellStyle name="Output 4 5 3 4 5 2" xfId="43997"/>
    <cellStyle name="Output 4 5 3 4 6" xfId="12233"/>
    <cellStyle name="Output 4 5 3 5" xfId="7363"/>
    <cellStyle name="Output 4 5 3 5 2" xfId="7364"/>
    <cellStyle name="Output 4 5 3 5 2 2" xfId="33283"/>
    <cellStyle name="Output 4 5 3 5 2 2 2" xfId="48994"/>
    <cellStyle name="Output 4 5 3 5 2 3" xfId="11445"/>
    <cellStyle name="Output 4 5 3 5 3" xfId="7365"/>
    <cellStyle name="Output 4 5 3 5 3 2" xfId="30331"/>
    <cellStyle name="Output 4 5 3 5 3 2 2" xfId="46133"/>
    <cellStyle name="Output 4 5 3 5 3 3" xfId="34820"/>
    <cellStyle name="Output 4 5 3 5 4" xfId="28521"/>
    <cellStyle name="Output 4 5 3 5 4 2" xfId="44455"/>
    <cellStyle name="Output 4 5 3 5 5" xfId="18322"/>
    <cellStyle name="Output 4 5 3 6" xfId="7366"/>
    <cellStyle name="Output 4 5 3 6 2" xfId="7367"/>
    <cellStyle name="Output 4 5 3 6 2 2" xfId="30592"/>
    <cellStyle name="Output 4 5 3 6 2 2 2" xfId="46393"/>
    <cellStyle name="Output 4 5 3 6 2 3" xfId="10168"/>
    <cellStyle name="Output 4 5 3 6 3" xfId="7368"/>
    <cellStyle name="Output 4 5 3 6 3 2" xfId="31568"/>
    <cellStyle name="Output 4 5 3 6 3 2 2" xfId="47327"/>
    <cellStyle name="Output 4 5 3 6 3 3" xfId="15467"/>
    <cellStyle name="Output 4 5 3 6 4" xfId="26807"/>
    <cellStyle name="Output 4 5 3 6 4 2" xfId="42830"/>
    <cellStyle name="Output 4 5 3 6 5" xfId="11924"/>
    <cellStyle name="Output 4 5 3 7" xfId="7369"/>
    <cellStyle name="Output 4 5 3 7 2" xfId="30972"/>
    <cellStyle name="Output 4 5 3 7 2 2" xfId="46773"/>
    <cellStyle name="Output 4 5 3 7 3" xfId="11930"/>
    <cellStyle name="Output 4 5 3 8" xfId="26227"/>
    <cellStyle name="Output 4 5 3 8 2" xfId="42293"/>
    <cellStyle name="Output 4 5 3 9" xfId="14689"/>
    <cellStyle name="Output 4 5 4" xfId="7370"/>
    <cellStyle name="Output 4 5 4 2" xfId="7371"/>
    <cellStyle name="Output 4 5 4 2 2" xfId="31763"/>
    <cellStyle name="Output 4 5 4 2 2 2" xfId="47520"/>
    <cellStyle name="Output 4 5 4 2 3" xfId="15252"/>
    <cellStyle name="Output 4 5 4 3" xfId="7372"/>
    <cellStyle name="Output 4 5 4 3 2" xfId="33666"/>
    <cellStyle name="Output 4 5 4 3 2 2" xfId="49377"/>
    <cellStyle name="Output 4 5 4 3 3" xfId="14640"/>
    <cellStyle name="Output 4 5 4 4" xfId="7373"/>
    <cellStyle name="Output 4 5 4 4 2" xfId="28785"/>
    <cellStyle name="Output 4 5 4 4 2 2" xfId="44674"/>
    <cellStyle name="Output 4 5 4 4 3" xfId="16172"/>
    <cellStyle name="Output 4 5 4 5" xfId="26994"/>
    <cellStyle name="Output 4 5 4 5 2" xfId="43015"/>
    <cellStyle name="Output 4 5 4 6" xfId="13352"/>
    <cellStyle name="Output 4 5 5" xfId="7374"/>
    <cellStyle name="Output 4 5 5 2" xfId="7375"/>
    <cellStyle name="Output 4 5 5 2 2" xfId="32327"/>
    <cellStyle name="Output 4 5 5 2 2 2" xfId="48060"/>
    <cellStyle name="Output 4 5 5 2 3" xfId="12572"/>
    <cellStyle name="Output 4 5 5 3" xfId="7376"/>
    <cellStyle name="Output 4 5 5 3 2" xfId="30461"/>
    <cellStyle name="Output 4 5 5 3 2 2" xfId="46262"/>
    <cellStyle name="Output 4 5 5 3 3" xfId="14404"/>
    <cellStyle name="Output 4 5 5 4" xfId="7377"/>
    <cellStyle name="Output 4 5 5 4 2" xfId="29332"/>
    <cellStyle name="Output 4 5 5 4 2 2" xfId="45197"/>
    <cellStyle name="Output 4 5 5 4 3" xfId="16465"/>
    <cellStyle name="Output 4 5 5 5" xfId="27541"/>
    <cellStyle name="Output 4 5 5 5 2" xfId="43538"/>
    <cellStyle name="Output 4 5 5 6" xfId="13804"/>
    <cellStyle name="Output 4 5 6" xfId="7378"/>
    <cellStyle name="Output 4 5 6 2" xfId="7379"/>
    <cellStyle name="Output 4 5 6 2 2" xfId="32931"/>
    <cellStyle name="Output 4 5 6 2 2 2" xfId="48642"/>
    <cellStyle name="Output 4 5 6 2 3" xfId="13120"/>
    <cellStyle name="Output 4 5 6 3" xfId="7380"/>
    <cellStyle name="Output 4 5 6 3 2" xfId="29961"/>
    <cellStyle name="Output 4 5 6 3 2 2" xfId="45784"/>
    <cellStyle name="Output 4 5 6 3 3" xfId="11999"/>
    <cellStyle name="Output 4 5 6 4" xfId="28156"/>
    <cellStyle name="Output 4 5 6 4 2" xfId="44111"/>
    <cellStyle name="Output 4 5 6 5" xfId="11965"/>
    <cellStyle name="Output 4 5 7" xfId="7381"/>
    <cellStyle name="Output 4 5 7 2" xfId="7382"/>
    <cellStyle name="Output 4 5 7 2 2" xfId="34501"/>
    <cellStyle name="Output 4 5 7 2 2 2" xfId="50212"/>
    <cellStyle name="Output 4 5 7 2 3" xfId="35030"/>
    <cellStyle name="Output 4 5 7 3" xfId="7383"/>
    <cellStyle name="Output 4 5 7 3 2" xfId="31205"/>
    <cellStyle name="Output 4 5 7 3 2 2" xfId="46985"/>
    <cellStyle name="Output 4 5 7 3 3" xfId="12971"/>
    <cellStyle name="Output 4 5 7 4" xfId="26444"/>
    <cellStyle name="Output 4 5 7 4 2" xfId="42488"/>
    <cellStyle name="Output 4 5 7 5" xfId="12366"/>
    <cellStyle name="Output 4 5 8" xfId="7384"/>
    <cellStyle name="Output 4 5 8 2" xfId="30603"/>
    <cellStyle name="Output 4 5 8 2 2" xfId="46404"/>
    <cellStyle name="Output 4 5 8 3" xfId="11334"/>
    <cellStyle name="Output 4 5 9" xfId="25864"/>
    <cellStyle name="Output 4 5 9 2" xfId="41951"/>
    <cellStyle name="Output 4 6" xfId="7385"/>
    <cellStyle name="Output 4 6 2" xfId="7386"/>
    <cellStyle name="Output 4 6 2 2" xfId="7387"/>
    <cellStyle name="Output 4 6 2 2 2" xfId="31861"/>
    <cellStyle name="Output 4 6 2 2 2 2" xfId="47618"/>
    <cellStyle name="Output 4 6 2 2 3" xfId="14467"/>
    <cellStyle name="Output 4 6 2 3" xfId="7388"/>
    <cellStyle name="Output 4 6 2 3 2" xfId="33615"/>
    <cellStyle name="Output 4 6 2 3 2 2" xfId="49326"/>
    <cellStyle name="Output 4 6 2 3 3" xfId="15971"/>
    <cellStyle name="Output 4 6 2 4" xfId="7389"/>
    <cellStyle name="Output 4 6 2 4 2" xfId="28883"/>
    <cellStyle name="Output 4 6 2 4 2 2" xfId="44772"/>
    <cellStyle name="Output 4 6 2 4 3" xfId="14683"/>
    <cellStyle name="Output 4 6 2 5" xfId="27092"/>
    <cellStyle name="Output 4 6 2 5 2" xfId="43113"/>
    <cellStyle name="Output 4 6 2 6" xfId="9762"/>
    <cellStyle name="Output 4 6 3" xfId="7390"/>
    <cellStyle name="Output 4 6 3 2" xfId="7391"/>
    <cellStyle name="Output 4 6 3 2 2" xfId="32392"/>
    <cellStyle name="Output 4 6 3 2 2 2" xfId="48124"/>
    <cellStyle name="Output 4 6 3 2 3" xfId="10317"/>
    <cellStyle name="Output 4 6 3 3" xfId="7392"/>
    <cellStyle name="Output 4 6 3 3 2" xfId="34719"/>
    <cellStyle name="Output 4 6 3 3 2 2" xfId="50430"/>
    <cellStyle name="Output 4 6 3 3 3" xfId="35248"/>
    <cellStyle name="Output 4 6 3 4" xfId="7393"/>
    <cellStyle name="Output 4 6 3 4 2" xfId="29397"/>
    <cellStyle name="Output 4 6 3 4 2 2" xfId="45261"/>
    <cellStyle name="Output 4 6 3 4 3" xfId="15694"/>
    <cellStyle name="Output 4 6 3 5" xfId="27606"/>
    <cellStyle name="Output 4 6 3 5 2" xfId="43602"/>
    <cellStyle name="Output 4 6 3 6" xfId="15800"/>
    <cellStyle name="Output 4 6 4" xfId="7394"/>
    <cellStyle name="Output 4 6 4 2" xfId="7395"/>
    <cellStyle name="Output 4 6 4 2 2" xfId="32754"/>
    <cellStyle name="Output 4 6 4 2 2 2" xfId="48465"/>
    <cellStyle name="Output 4 6 4 2 3" xfId="16239"/>
    <cellStyle name="Output 4 6 4 3" xfId="7396"/>
    <cellStyle name="Output 4 6 4 3 2" xfId="33542"/>
    <cellStyle name="Output 4 6 4 3 2 2" xfId="49253"/>
    <cellStyle name="Output 4 6 4 3 3" xfId="16235"/>
    <cellStyle name="Output 4 6 4 4" xfId="7397"/>
    <cellStyle name="Output 4 6 4 4 2" xfId="29759"/>
    <cellStyle name="Output 4 6 4 4 2 2" xfId="45602"/>
    <cellStyle name="Output 4 6 4 4 3" xfId="17598"/>
    <cellStyle name="Output 4 6 4 5" xfId="27968"/>
    <cellStyle name="Output 4 6 4 5 2" xfId="43943"/>
    <cellStyle name="Output 4 6 4 6" xfId="13688"/>
    <cellStyle name="Output 4 6 5" xfId="7398"/>
    <cellStyle name="Output 4 6 5 2" xfId="7399"/>
    <cellStyle name="Output 4 6 5 2 2" xfId="33029"/>
    <cellStyle name="Output 4 6 5 2 2 2" xfId="48740"/>
    <cellStyle name="Output 4 6 5 2 3" xfId="13942"/>
    <cellStyle name="Output 4 6 5 3" xfId="7400"/>
    <cellStyle name="Output 4 6 5 3 2" xfId="30059"/>
    <cellStyle name="Output 4 6 5 3 2 2" xfId="45881"/>
    <cellStyle name="Output 4 6 5 3 3" xfId="15877"/>
    <cellStyle name="Output 4 6 5 4" xfId="28254"/>
    <cellStyle name="Output 4 6 5 4 2" xfId="44208"/>
    <cellStyle name="Output 4 6 5 5" xfId="17205"/>
    <cellStyle name="Output 4 6 6" xfId="7401"/>
    <cellStyle name="Output 4 6 6 2" xfId="7402"/>
    <cellStyle name="Output 4 6 6 2 2" xfId="34684"/>
    <cellStyle name="Output 4 6 6 2 2 2" xfId="50395"/>
    <cellStyle name="Output 4 6 6 2 3" xfId="35213"/>
    <cellStyle name="Output 4 6 6 3" xfId="7403"/>
    <cellStyle name="Output 4 6 6 3 2" xfId="31303"/>
    <cellStyle name="Output 4 6 6 3 2 2" xfId="47082"/>
    <cellStyle name="Output 4 6 6 3 3" xfId="13768"/>
    <cellStyle name="Output 4 6 6 4" xfId="26542"/>
    <cellStyle name="Output 4 6 6 4 2" xfId="42585"/>
    <cellStyle name="Output 4 6 6 5" xfId="14927"/>
    <cellStyle name="Output 4 6 7" xfId="7404"/>
    <cellStyle name="Output 4 6 7 2" xfId="30702"/>
    <cellStyle name="Output 4 6 7 2 2" xfId="46503"/>
    <cellStyle name="Output 4 6 7 3" xfId="17215"/>
    <cellStyle name="Output 4 6 8" xfId="25962"/>
    <cellStyle name="Output 4 6 8 2" xfId="42048"/>
    <cellStyle name="Output 4 6 9" xfId="11465"/>
    <cellStyle name="Output 4 7" xfId="7405"/>
    <cellStyle name="Output 4 7 2" xfId="7406"/>
    <cellStyle name="Output 4 7 2 2" xfId="7407"/>
    <cellStyle name="Output 4 7 2 2 2" xfId="32040"/>
    <cellStyle name="Output 4 7 2 2 2 2" xfId="47797"/>
    <cellStyle name="Output 4 7 2 2 3" xfId="10041"/>
    <cellStyle name="Output 4 7 2 3" xfId="7408"/>
    <cellStyle name="Output 4 7 2 3 2" xfId="34755"/>
    <cellStyle name="Output 4 7 2 3 2 2" xfId="50466"/>
    <cellStyle name="Output 4 7 2 3 3" xfId="35284"/>
    <cellStyle name="Output 4 7 2 4" xfId="7409"/>
    <cellStyle name="Output 4 7 2 4 2" xfId="29062"/>
    <cellStyle name="Output 4 7 2 4 2 2" xfId="44951"/>
    <cellStyle name="Output 4 7 2 4 3" xfId="16269"/>
    <cellStyle name="Output 4 7 2 5" xfId="27271"/>
    <cellStyle name="Output 4 7 2 5 2" xfId="43292"/>
    <cellStyle name="Output 4 7 2 6" xfId="16717"/>
    <cellStyle name="Output 4 7 3" xfId="7410"/>
    <cellStyle name="Output 4 7 3 2" xfId="7411"/>
    <cellStyle name="Output 4 7 3 2 2" xfId="32582"/>
    <cellStyle name="Output 4 7 3 2 2 2" xfId="48302"/>
    <cellStyle name="Output 4 7 3 2 3" xfId="16287"/>
    <cellStyle name="Output 4 7 3 3" xfId="7412"/>
    <cellStyle name="Output 4 7 3 3 2" xfId="34403"/>
    <cellStyle name="Output 4 7 3 3 2 2" xfId="50114"/>
    <cellStyle name="Output 4 7 3 3 3" xfId="34932"/>
    <cellStyle name="Output 4 7 3 4" xfId="7413"/>
    <cellStyle name="Output 4 7 3 4 2" xfId="29587"/>
    <cellStyle name="Output 4 7 3 4 2 2" xfId="45439"/>
    <cellStyle name="Output 4 7 3 4 3" xfId="15720"/>
    <cellStyle name="Output 4 7 3 5" xfId="27796"/>
    <cellStyle name="Output 4 7 3 5 2" xfId="43780"/>
    <cellStyle name="Output 4 7 3 6" xfId="12723"/>
    <cellStyle name="Output 4 7 4" xfId="7414"/>
    <cellStyle name="Output 4 7 4 2" xfId="7415"/>
    <cellStyle name="Output 4 7 4 2 2" xfId="32793"/>
    <cellStyle name="Output 4 7 4 2 2 2" xfId="48504"/>
    <cellStyle name="Output 4 7 4 2 3" xfId="10797"/>
    <cellStyle name="Output 4 7 4 3" xfId="7416"/>
    <cellStyle name="Output 4 7 4 3 2" xfId="33851"/>
    <cellStyle name="Output 4 7 4 3 2 2" xfId="49562"/>
    <cellStyle name="Output 4 7 4 3 3" xfId="10122"/>
    <cellStyle name="Output 4 7 4 4" xfId="7417"/>
    <cellStyle name="Output 4 7 4 4 2" xfId="29798"/>
    <cellStyle name="Output 4 7 4 4 2 2" xfId="45641"/>
    <cellStyle name="Output 4 7 4 4 3" xfId="16115"/>
    <cellStyle name="Output 4 7 4 5" xfId="28007"/>
    <cellStyle name="Output 4 7 4 5 2" xfId="43982"/>
    <cellStyle name="Output 4 7 4 6" xfId="11822"/>
    <cellStyle name="Output 4 7 5" xfId="7418"/>
    <cellStyle name="Output 4 7 5 2" xfId="7419"/>
    <cellStyle name="Output 4 7 5 2 2" xfId="33211"/>
    <cellStyle name="Output 4 7 5 2 2 2" xfId="48922"/>
    <cellStyle name="Output 4 7 5 2 3" xfId="14845"/>
    <cellStyle name="Output 4 7 5 3" xfId="7420"/>
    <cellStyle name="Output 4 7 5 3 2" xfId="30249"/>
    <cellStyle name="Output 4 7 5 3 2 2" xfId="46059"/>
    <cellStyle name="Output 4 7 5 3 3" xfId="9818"/>
    <cellStyle name="Output 4 7 5 4" xfId="28444"/>
    <cellStyle name="Output 4 7 5 4 2" xfId="44386"/>
    <cellStyle name="Output 4 7 5 5" xfId="13479"/>
    <cellStyle name="Output 4 7 6" xfId="7421"/>
    <cellStyle name="Output 4 7 6 2" xfId="7422"/>
    <cellStyle name="Output 4 7 6 2 2" xfId="34594"/>
    <cellStyle name="Output 4 7 6 2 2 2" xfId="50305"/>
    <cellStyle name="Output 4 7 6 2 3" xfId="35123"/>
    <cellStyle name="Output 4 7 6 3" xfId="7423"/>
    <cellStyle name="Output 4 7 6 3 2" xfId="31493"/>
    <cellStyle name="Output 4 7 6 3 2 2" xfId="47260"/>
    <cellStyle name="Output 4 7 6 3 3" xfId="11605"/>
    <cellStyle name="Output 4 7 6 4" xfId="26732"/>
    <cellStyle name="Output 4 7 6 4 2" xfId="42763"/>
    <cellStyle name="Output 4 7 6 5" xfId="15433"/>
    <cellStyle name="Output 4 7 7" xfId="7424"/>
    <cellStyle name="Output 4 7 7 2" xfId="30884"/>
    <cellStyle name="Output 4 7 7 2 2" xfId="46685"/>
    <cellStyle name="Output 4 7 7 3" xfId="16231"/>
    <cellStyle name="Output 4 7 8" xfId="26152"/>
    <cellStyle name="Output 4 7 8 2" xfId="42226"/>
    <cellStyle name="Output 4 7 9" xfId="12332"/>
    <cellStyle name="Output 4 8" xfId="7425"/>
    <cellStyle name="Output 4 8 2" xfId="7426"/>
    <cellStyle name="Output 4 8 2 2" xfId="31692"/>
    <cellStyle name="Output 4 8 2 2 2" xfId="47449"/>
    <cellStyle name="Output 4 8 2 3" xfId="13890"/>
    <cellStyle name="Output 4 8 3" xfId="7427"/>
    <cellStyle name="Output 4 8 3 2" xfId="33811"/>
    <cellStyle name="Output 4 8 3 2 2" xfId="49522"/>
    <cellStyle name="Output 4 8 3 3" xfId="15043"/>
    <cellStyle name="Output 4 8 4" xfId="7428"/>
    <cellStyle name="Output 4 8 4 2" xfId="28715"/>
    <cellStyle name="Output 4 8 4 2 2" xfId="44604"/>
    <cellStyle name="Output 4 8 4 3" xfId="10406"/>
    <cellStyle name="Output 4 8 5" xfId="26924"/>
    <cellStyle name="Output 4 8 5 2" xfId="42945"/>
    <cellStyle name="Output 4 8 6" xfId="10815"/>
    <cellStyle name="Output 4 9" xfId="7429"/>
    <cellStyle name="Output 4 9 2" xfId="7430"/>
    <cellStyle name="Output 4 9 2 2" xfId="32280"/>
    <cellStyle name="Output 4 9 2 2 2" xfId="48021"/>
    <cellStyle name="Output 4 9 2 3" xfId="9799"/>
    <cellStyle name="Output 4 9 3" xfId="7431"/>
    <cellStyle name="Output 4 9 3 2" xfId="33503"/>
    <cellStyle name="Output 4 9 3 2 2" xfId="49214"/>
    <cellStyle name="Output 4 9 3 3" xfId="11858"/>
    <cellStyle name="Output 4 9 4" xfId="7432"/>
    <cellStyle name="Output 4 9 4 2" xfId="29285"/>
    <cellStyle name="Output 4 9 4 2 2" xfId="45158"/>
    <cellStyle name="Output 4 9 4 3" xfId="16968"/>
    <cellStyle name="Output 4 9 5" xfId="27494"/>
    <cellStyle name="Output 4 9 5 2" xfId="43499"/>
    <cellStyle name="Output 4 9 6" xfId="17682"/>
    <cellStyle name="Output 5" xfId="7433"/>
    <cellStyle name="Output 5 10" xfId="25858"/>
    <cellStyle name="Output 5 10 2" xfId="41945"/>
    <cellStyle name="Output 5 11" xfId="17034"/>
    <cellStyle name="Output 5 2" xfId="7434"/>
    <cellStyle name="Output 5 2 10" xfId="17918"/>
    <cellStyle name="Output 5 2 2" xfId="7435"/>
    <cellStyle name="Output 5 2 2 2" xfId="7436"/>
    <cellStyle name="Output 5 2 2 2 2" xfId="7437"/>
    <cellStyle name="Output 5 2 2 2 2 2" xfId="31999"/>
    <cellStyle name="Output 5 2 2 2 2 2 2" xfId="47756"/>
    <cellStyle name="Output 5 2 2 2 2 3" xfId="18267"/>
    <cellStyle name="Output 5 2 2 2 3" xfId="7438"/>
    <cellStyle name="Output 5 2 2 2 3 2" xfId="34170"/>
    <cellStyle name="Output 5 2 2 2 3 2 2" xfId="49881"/>
    <cellStyle name="Output 5 2 2 2 3 3" xfId="10364"/>
    <cellStyle name="Output 5 2 2 2 4" xfId="7439"/>
    <cellStyle name="Output 5 2 2 2 4 2" xfId="29021"/>
    <cellStyle name="Output 5 2 2 2 4 2 2" xfId="44910"/>
    <cellStyle name="Output 5 2 2 2 4 3" xfId="13434"/>
    <cellStyle name="Output 5 2 2 2 5" xfId="27230"/>
    <cellStyle name="Output 5 2 2 2 5 2" xfId="43251"/>
    <cellStyle name="Output 5 2 2 2 6" xfId="14314"/>
    <cellStyle name="Output 5 2 2 3" xfId="7440"/>
    <cellStyle name="Output 5 2 2 3 2" xfId="7441"/>
    <cellStyle name="Output 5 2 2 3 2 2" xfId="32530"/>
    <cellStyle name="Output 5 2 2 3 2 2 2" xfId="48262"/>
    <cellStyle name="Output 5 2 2 3 2 3" xfId="16037"/>
    <cellStyle name="Output 5 2 2 3 3" xfId="7442"/>
    <cellStyle name="Output 5 2 2 3 3 2" xfId="34245"/>
    <cellStyle name="Output 5 2 2 3 3 2 2" xfId="49956"/>
    <cellStyle name="Output 5 2 2 3 3 3" xfId="11678"/>
    <cellStyle name="Output 5 2 2 3 4" xfId="7443"/>
    <cellStyle name="Output 5 2 2 3 4 2" xfId="29535"/>
    <cellStyle name="Output 5 2 2 3 4 2 2" xfId="45399"/>
    <cellStyle name="Output 5 2 2 3 4 3" xfId="16261"/>
    <cellStyle name="Output 5 2 2 3 5" xfId="27744"/>
    <cellStyle name="Output 5 2 2 3 5 2" xfId="43740"/>
    <cellStyle name="Output 5 2 2 3 6" xfId="16530"/>
    <cellStyle name="Output 5 2 2 4" xfId="7444"/>
    <cellStyle name="Output 5 2 2 4 2" xfId="7445"/>
    <cellStyle name="Output 5 2 2 4 2 2" xfId="32785"/>
    <cellStyle name="Output 5 2 2 4 2 2 2" xfId="48496"/>
    <cellStyle name="Output 5 2 2 4 2 3" xfId="13182"/>
    <cellStyle name="Output 5 2 2 4 3" xfId="7446"/>
    <cellStyle name="Output 5 2 2 4 3 2" xfId="34694"/>
    <cellStyle name="Output 5 2 2 4 3 2 2" xfId="50405"/>
    <cellStyle name="Output 5 2 2 4 3 3" xfId="35223"/>
    <cellStyle name="Output 5 2 2 4 4" xfId="7447"/>
    <cellStyle name="Output 5 2 2 4 4 2" xfId="29790"/>
    <cellStyle name="Output 5 2 2 4 4 2 2" xfId="45633"/>
    <cellStyle name="Output 5 2 2 4 4 3" xfId="15109"/>
    <cellStyle name="Output 5 2 2 4 5" xfId="27999"/>
    <cellStyle name="Output 5 2 2 4 5 2" xfId="43974"/>
    <cellStyle name="Output 5 2 2 4 6" xfId="17634"/>
    <cellStyle name="Output 5 2 2 5" xfId="7448"/>
    <cellStyle name="Output 5 2 2 5 2" xfId="7449"/>
    <cellStyle name="Output 5 2 2 5 2 2" xfId="33167"/>
    <cellStyle name="Output 5 2 2 5 2 2 2" xfId="48878"/>
    <cellStyle name="Output 5 2 2 5 2 3" xfId="14942"/>
    <cellStyle name="Output 5 2 2 5 3" xfId="7450"/>
    <cellStyle name="Output 5 2 2 5 3 2" xfId="30197"/>
    <cellStyle name="Output 5 2 2 5 3 2 2" xfId="46019"/>
    <cellStyle name="Output 5 2 2 5 3 3" xfId="14793"/>
    <cellStyle name="Output 5 2 2 5 4" xfId="28392"/>
    <cellStyle name="Output 5 2 2 5 4 2" xfId="44346"/>
    <cellStyle name="Output 5 2 2 5 5" xfId="13098"/>
    <cellStyle name="Output 5 2 2 6" xfId="7451"/>
    <cellStyle name="Output 5 2 2 6 2" xfId="7452"/>
    <cellStyle name="Output 5 2 2 6 2 2" xfId="34290"/>
    <cellStyle name="Output 5 2 2 6 2 2 2" xfId="50001"/>
    <cellStyle name="Output 5 2 2 6 2 3" xfId="9819"/>
    <cellStyle name="Output 5 2 2 6 3" xfId="7453"/>
    <cellStyle name="Output 5 2 2 6 3 2" xfId="31441"/>
    <cellStyle name="Output 5 2 2 6 3 2 2" xfId="47220"/>
    <cellStyle name="Output 5 2 2 6 3 3" xfId="16918"/>
    <cellStyle name="Output 5 2 2 6 4" xfId="26680"/>
    <cellStyle name="Output 5 2 2 6 4 2" xfId="42723"/>
    <cellStyle name="Output 5 2 2 6 5" xfId="13362"/>
    <cellStyle name="Output 5 2 2 7" xfId="7454"/>
    <cellStyle name="Output 5 2 2 7 2" xfId="30840"/>
    <cellStyle name="Output 5 2 2 7 2 2" xfId="46641"/>
    <cellStyle name="Output 5 2 2 7 3" xfId="17748"/>
    <cellStyle name="Output 5 2 2 8" xfId="26100"/>
    <cellStyle name="Output 5 2 2 8 2" xfId="42186"/>
    <cellStyle name="Output 5 2 2 9" xfId="11874"/>
    <cellStyle name="Output 5 2 3" xfId="7455"/>
    <cellStyle name="Output 5 2 3 10" xfId="15599"/>
    <cellStyle name="Output 5 2 3 2" xfId="7456"/>
    <cellStyle name="Output 5 2 3 2 2" xfId="7457"/>
    <cellStyle name="Output 5 2 3 2 2 2" xfId="32184"/>
    <cellStyle name="Output 5 2 3 2 2 2 2" xfId="47939"/>
    <cellStyle name="Output 5 2 3 2 2 3" xfId="15985"/>
    <cellStyle name="Output 5 2 3 2 2 4" xfId="18090"/>
    <cellStyle name="Output 5 2 3 2 3" xfId="7458"/>
    <cellStyle name="Output 5 2 3 2 3 2" xfId="34132"/>
    <cellStyle name="Output 5 2 3 2 3 2 2" xfId="49843"/>
    <cellStyle name="Output 5 2 3 2 3 3" xfId="17762"/>
    <cellStyle name="Output 5 2 3 2 3 4" xfId="9788"/>
    <cellStyle name="Output 5 2 3 2 4" xfId="7459"/>
    <cellStyle name="Output 5 2 3 2 4 2" xfId="29205"/>
    <cellStyle name="Output 5 2 3 2 4 2 2" xfId="45092"/>
    <cellStyle name="Output 5 2 3 2 4 3" xfId="13298"/>
    <cellStyle name="Output 5 2 3 2 4 4" xfId="16035"/>
    <cellStyle name="Output 5 2 3 2 5" xfId="27414"/>
    <cellStyle name="Output 5 2 3 2 5 2" xfId="43433"/>
    <cellStyle name="Output 5 2 3 2 6" xfId="11647"/>
    <cellStyle name="Output 5 2 3 2 7" xfId="17248"/>
    <cellStyle name="Output 5 2 3 3" xfId="7460"/>
    <cellStyle name="Output 5 2 3 3 2" xfId="7461"/>
    <cellStyle name="Output 5 2 3 3 2 2" xfId="32224"/>
    <cellStyle name="Output 5 2 3 3 2 2 2" xfId="47977"/>
    <cellStyle name="Output 5 2 3 3 2 3" xfId="17986"/>
    <cellStyle name="Output 5 2 3 3 3" xfId="7462"/>
    <cellStyle name="Output 5 2 3 3 3 2" xfId="33405"/>
    <cellStyle name="Output 5 2 3 3 3 2 2" xfId="49116"/>
    <cellStyle name="Output 5 2 3 3 3 3" xfId="15865"/>
    <cellStyle name="Output 5 2 3 3 4" xfId="7463"/>
    <cellStyle name="Output 5 2 3 3 4 2" xfId="29239"/>
    <cellStyle name="Output 5 2 3 3 4 2 2" xfId="45124"/>
    <cellStyle name="Output 5 2 3 3 4 3" xfId="14055"/>
    <cellStyle name="Output 5 2 3 3 5" xfId="27448"/>
    <cellStyle name="Output 5 2 3 3 5 2" xfId="43465"/>
    <cellStyle name="Output 5 2 3 3 6" xfId="10830"/>
    <cellStyle name="Output 5 2 3 4" xfId="7464"/>
    <cellStyle name="Output 5 2 3 4 2" xfId="7465"/>
    <cellStyle name="Output 5 2 3 4 2 2" xfId="32728"/>
    <cellStyle name="Output 5 2 3 4 2 2 2" xfId="48440"/>
    <cellStyle name="Output 5 2 3 4 2 3" xfId="11290"/>
    <cellStyle name="Output 5 2 3 4 3" xfId="7466"/>
    <cellStyle name="Output 5 2 3 4 3 2" xfId="33762"/>
    <cellStyle name="Output 5 2 3 4 3 2 2" xfId="49473"/>
    <cellStyle name="Output 5 2 3 4 3 3" xfId="15700"/>
    <cellStyle name="Output 5 2 3 4 4" xfId="7467"/>
    <cellStyle name="Output 5 2 3 4 4 2" xfId="29733"/>
    <cellStyle name="Output 5 2 3 4 4 2 2" xfId="45577"/>
    <cellStyle name="Output 5 2 3 4 4 3" xfId="10006"/>
    <cellStyle name="Output 5 2 3 4 5" xfId="27942"/>
    <cellStyle name="Output 5 2 3 4 5 2" xfId="43918"/>
    <cellStyle name="Output 5 2 3 4 6" xfId="9925"/>
    <cellStyle name="Output 5 2 3 5" xfId="7468"/>
    <cellStyle name="Output 5 2 3 5 2" xfId="7469"/>
    <cellStyle name="Output 5 2 3 5 2 2" xfId="32824"/>
    <cellStyle name="Output 5 2 3 5 2 2 2" xfId="48535"/>
    <cellStyle name="Output 5 2 3 5 2 3" xfId="13720"/>
    <cellStyle name="Output 5 2 3 5 3" xfId="7470"/>
    <cellStyle name="Output 5 2 3 5 3 2" xfId="34147"/>
    <cellStyle name="Output 5 2 3 5 3 2 2" xfId="49858"/>
    <cellStyle name="Output 5 2 3 5 3 3" xfId="9836"/>
    <cellStyle name="Output 5 2 3 5 4" xfId="7471"/>
    <cellStyle name="Output 5 2 3 5 4 2" xfId="29829"/>
    <cellStyle name="Output 5 2 3 5 4 2 2" xfId="45672"/>
    <cellStyle name="Output 5 2 3 5 4 3" xfId="16229"/>
    <cellStyle name="Output 5 2 3 5 5" xfId="28038"/>
    <cellStyle name="Output 5 2 3 5 5 2" xfId="44013"/>
    <cellStyle name="Output 5 2 3 5 6" xfId="12547"/>
    <cellStyle name="Output 5 2 3 6" xfId="7472"/>
    <cellStyle name="Output 5 2 3 6 2" xfId="7473"/>
    <cellStyle name="Output 5 2 3 6 2 2" xfId="33354"/>
    <cellStyle name="Output 5 2 3 6 2 2 2" xfId="49065"/>
    <cellStyle name="Output 5 2 3 6 2 3" xfId="16979"/>
    <cellStyle name="Output 5 2 3 6 3" xfId="7474"/>
    <cellStyle name="Output 5 2 3 6 3 2" xfId="30402"/>
    <cellStyle name="Output 5 2 3 6 3 2 2" xfId="46204"/>
    <cellStyle name="Output 5 2 3 6 3 3" xfId="12261"/>
    <cellStyle name="Output 5 2 3 6 4" xfId="28592"/>
    <cellStyle name="Output 5 2 3 6 4 2" xfId="44526"/>
    <cellStyle name="Output 5 2 3 6 5" xfId="16458"/>
    <cellStyle name="Output 5 2 3 7" xfId="7475"/>
    <cellStyle name="Output 5 2 3 7 2" xfId="7476"/>
    <cellStyle name="Output 5 2 3 7 2 2" xfId="33645"/>
    <cellStyle name="Output 5 2 3 7 2 2 2" xfId="49356"/>
    <cellStyle name="Output 5 2 3 7 2 3" xfId="17311"/>
    <cellStyle name="Output 5 2 3 7 2 4" xfId="17468"/>
    <cellStyle name="Output 5 2 3 7 3" xfId="7477"/>
    <cellStyle name="Output 5 2 3 7 3 2" xfId="31639"/>
    <cellStyle name="Output 5 2 3 7 3 2 2" xfId="47398"/>
    <cellStyle name="Output 5 2 3 7 3 3" xfId="15495"/>
    <cellStyle name="Output 5 2 3 7 3 4" xfId="17371"/>
    <cellStyle name="Output 5 2 3 7 4" xfId="26878"/>
    <cellStyle name="Output 5 2 3 7 4 2" xfId="42901"/>
    <cellStyle name="Output 5 2 3 7 5" xfId="11151"/>
    <cellStyle name="Output 5 2 3 7 6" xfId="17802"/>
    <cellStyle name="Output 5 2 3 8" xfId="7478"/>
    <cellStyle name="Output 5 2 3 8 2" xfId="31045"/>
    <cellStyle name="Output 5 2 3 8 2 2" xfId="46846"/>
    <cellStyle name="Output 5 2 3 8 3" xfId="13276"/>
    <cellStyle name="Output 5 2 3 9" xfId="26298"/>
    <cellStyle name="Output 5 2 3 9 2" xfId="42364"/>
    <cellStyle name="Output 5 2 4" xfId="7479"/>
    <cellStyle name="Output 5 2 4 2" xfId="7480"/>
    <cellStyle name="Output 5 2 4 2 2" xfId="31835"/>
    <cellStyle name="Output 5 2 4 2 2 2" xfId="47592"/>
    <cellStyle name="Output 5 2 4 2 3" xfId="17191"/>
    <cellStyle name="Output 5 2 4 3" xfId="7481"/>
    <cellStyle name="Output 5 2 4 3 2" xfId="33809"/>
    <cellStyle name="Output 5 2 4 3 2 2" xfId="49520"/>
    <cellStyle name="Output 5 2 4 3 3" xfId="9923"/>
    <cellStyle name="Output 5 2 4 4" xfId="7482"/>
    <cellStyle name="Output 5 2 4 4 2" xfId="28857"/>
    <cellStyle name="Output 5 2 4 4 2 2" xfId="44746"/>
    <cellStyle name="Output 5 2 4 4 3" xfId="16095"/>
    <cellStyle name="Output 5 2 4 5" xfId="27066"/>
    <cellStyle name="Output 5 2 4 5 2" xfId="43087"/>
    <cellStyle name="Output 5 2 4 6" xfId="14794"/>
    <cellStyle name="Output 5 2 5" xfId="7483"/>
    <cellStyle name="Output 5 2 5 2" xfId="7484"/>
    <cellStyle name="Output 5 2 5 2 2" xfId="32368"/>
    <cellStyle name="Output 5 2 5 2 2 2" xfId="48101"/>
    <cellStyle name="Output 5 2 5 2 3" xfId="15347"/>
    <cellStyle name="Output 5 2 5 3" xfId="7485"/>
    <cellStyle name="Output 5 2 5 3 2" xfId="33926"/>
    <cellStyle name="Output 5 2 5 3 2 2" xfId="49637"/>
    <cellStyle name="Output 5 2 5 3 3" xfId="13503"/>
    <cellStyle name="Output 5 2 5 4" xfId="7486"/>
    <cellStyle name="Output 5 2 5 4 2" xfId="29373"/>
    <cellStyle name="Output 5 2 5 4 2 2" xfId="45238"/>
    <cellStyle name="Output 5 2 5 4 3" xfId="16599"/>
    <cellStyle name="Output 5 2 5 5" xfId="27582"/>
    <cellStyle name="Output 5 2 5 5 2" xfId="43579"/>
    <cellStyle name="Output 5 2 5 6" xfId="16448"/>
    <cellStyle name="Output 5 2 6" xfId="7487"/>
    <cellStyle name="Output 5 2 6 2" xfId="7488"/>
    <cellStyle name="Output 5 2 6 2 2" xfId="33002"/>
    <cellStyle name="Output 5 2 6 2 2 2" xfId="48713"/>
    <cellStyle name="Output 5 2 6 2 3" xfId="12124"/>
    <cellStyle name="Output 5 2 6 3" xfId="7489"/>
    <cellStyle name="Output 5 2 6 3 2" xfId="30032"/>
    <cellStyle name="Output 5 2 6 3 2 2" xfId="45855"/>
    <cellStyle name="Output 5 2 6 3 3" xfId="15061"/>
    <cellStyle name="Output 5 2 6 4" xfId="28227"/>
    <cellStyle name="Output 5 2 6 4 2" xfId="44182"/>
    <cellStyle name="Output 5 2 6 5" xfId="17851"/>
    <cellStyle name="Output 5 2 7" xfId="7490"/>
    <cellStyle name="Output 5 2 7 2" xfId="7491"/>
    <cellStyle name="Output 5 2 7 2 2" xfId="30463"/>
    <cellStyle name="Output 5 2 7 2 2 2" xfId="46264"/>
    <cellStyle name="Output 5 2 7 2 3" xfId="11737"/>
    <cellStyle name="Output 5 2 7 3" xfId="7492"/>
    <cellStyle name="Output 5 2 7 3 2" xfId="31276"/>
    <cellStyle name="Output 5 2 7 3 2 2" xfId="47056"/>
    <cellStyle name="Output 5 2 7 3 3" xfId="13519"/>
    <cellStyle name="Output 5 2 7 4" xfId="26515"/>
    <cellStyle name="Output 5 2 7 4 2" xfId="42559"/>
    <cellStyle name="Output 5 2 7 5" xfId="10791"/>
    <cellStyle name="Output 5 2 8" xfId="7493"/>
    <cellStyle name="Output 5 2 8 2" xfId="30675"/>
    <cellStyle name="Output 5 2 8 2 2" xfId="46476"/>
    <cellStyle name="Output 5 2 8 3" xfId="17422"/>
    <cellStyle name="Output 5 2 9" xfId="25935"/>
    <cellStyle name="Output 5 2 9 2" xfId="42022"/>
    <cellStyle name="Output 5 3" xfId="7494"/>
    <cellStyle name="Output 5 3 2" xfId="7495"/>
    <cellStyle name="Output 5 3 2 2" xfId="7496"/>
    <cellStyle name="Output 5 3 2 2 2" xfId="31922"/>
    <cellStyle name="Output 5 3 2 2 2 2" xfId="47679"/>
    <cellStyle name="Output 5 3 2 2 3" xfId="15446"/>
    <cellStyle name="Output 5 3 2 3" xfId="7497"/>
    <cellStyle name="Output 5 3 2 3 2" xfId="34106"/>
    <cellStyle name="Output 5 3 2 3 2 2" xfId="49817"/>
    <cellStyle name="Output 5 3 2 3 3" xfId="9791"/>
    <cellStyle name="Output 5 3 2 4" xfId="7498"/>
    <cellStyle name="Output 5 3 2 4 2" xfId="28944"/>
    <cellStyle name="Output 5 3 2 4 2 2" xfId="44833"/>
    <cellStyle name="Output 5 3 2 4 3" xfId="12535"/>
    <cellStyle name="Output 5 3 2 5" xfId="27153"/>
    <cellStyle name="Output 5 3 2 5 2" xfId="43174"/>
    <cellStyle name="Output 5 3 2 6" xfId="17727"/>
    <cellStyle name="Output 5 3 3" xfId="7499"/>
    <cellStyle name="Output 5 3 3 2" xfId="7500"/>
    <cellStyle name="Output 5 3 3 2 2" xfId="32453"/>
    <cellStyle name="Output 5 3 3 2 2 2" xfId="48185"/>
    <cellStyle name="Output 5 3 3 2 3" xfId="16870"/>
    <cellStyle name="Output 5 3 3 3" xfId="7501"/>
    <cellStyle name="Output 5 3 3 3 2" xfId="33692"/>
    <cellStyle name="Output 5 3 3 3 2 2" xfId="49403"/>
    <cellStyle name="Output 5 3 3 3 3" xfId="11272"/>
    <cellStyle name="Output 5 3 3 4" xfId="7502"/>
    <cellStyle name="Output 5 3 3 4 2" xfId="29458"/>
    <cellStyle name="Output 5 3 3 4 2 2" xfId="45322"/>
    <cellStyle name="Output 5 3 3 4 3" xfId="11783"/>
    <cellStyle name="Output 5 3 3 5" xfId="27667"/>
    <cellStyle name="Output 5 3 3 5 2" xfId="43663"/>
    <cellStyle name="Output 5 3 3 6" xfId="17066"/>
    <cellStyle name="Output 5 3 4" xfId="7503"/>
    <cellStyle name="Output 5 3 4 2" xfId="7504"/>
    <cellStyle name="Output 5 3 4 2 2" xfId="32768"/>
    <cellStyle name="Output 5 3 4 2 2 2" xfId="48479"/>
    <cellStyle name="Output 5 3 4 2 3" xfId="16602"/>
    <cellStyle name="Output 5 3 4 3" xfId="7505"/>
    <cellStyle name="Output 5 3 4 3 2" xfId="34418"/>
    <cellStyle name="Output 5 3 4 3 2 2" xfId="50129"/>
    <cellStyle name="Output 5 3 4 3 3" xfId="34947"/>
    <cellStyle name="Output 5 3 4 4" xfId="7506"/>
    <cellStyle name="Output 5 3 4 4 2" xfId="29773"/>
    <cellStyle name="Output 5 3 4 4 2 2" xfId="45616"/>
    <cellStyle name="Output 5 3 4 4 3" xfId="14645"/>
    <cellStyle name="Output 5 3 4 5" xfId="27982"/>
    <cellStyle name="Output 5 3 4 5 2" xfId="43957"/>
    <cellStyle name="Output 5 3 4 6" xfId="16777"/>
    <cellStyle name="Output 5 3 5" xfId="7507"/>
    <cellStyle name="Output 5 3 5 2" xfId="7508"/>
    <cellStyle name="Output 5 3 5 2 2" xfId="33090"/>
    <cellStyle name="Output 5 3 5 2 2 2" xfId="48801"/>
    <cellStyle name="Output 5 3 5 2 3" xfId="13257"/>
    <cellStyle name="Output 5 3 5 3" xfId="7509"/>
    <cellStyle name="Output 5 3 5 3 2" xfId="30120"/>
    <cellStyle name="Output 5 3 5 3 2 2" xfId="45942"/>
    <cellStyle name="Output 5 3 5 3 3" xfId="13085"/>
    <cellStyle name="Output 5 3 5 4" xfId="28315"/>
    <cellStyle name="Output 5 3 5 4 2" xfId="44269"/>
    <cellStyle name="Output 5 3 5 5" xfId="16356"/>
    <cellStyle name="Output 5 3 6" xfId="7510"/>
    <cellStyle name="Output 5 3 6 2" xfId="7511"/>
    <cellStyle name="Output 5 3 6 2 2" xfId="34802"/>
    <cellStyle name="Output 5 3 6 2 2 2" xfId="50513"/>
    <cellStyle name="Output 5 3 6 2 3" xfId="35331"/>
    <cellStyle name="Output 5 3 6 3" xfId="7512"/>
    <cellStyle name="Output 5 3 6 3 2" xfId="31364"/>
    <cellStyle name="Output 5 3 6 3 2 2" xfId="47143"/>
    <cellStyle name="Output 5 3 6 3 3" xfId="10280"/>
    <cellStyle name="Output 5 3 6 4" xfId="26603"/>
    <cellStyle name="Output 5 3 6 4 2" xfId="42646"/>
    <cellStyle name="Output 5 3 6 5" xfId="15860"/>
    <cellStyle name="Output 5 3 7" xfId="7513"/>
    <cellStyle name="Output 5 3 7 2" xfId="30763"/>
    <cellStyle name="Output 5 3 7 2 2" xfId="46564"/>
    <cellStyle name="Output 5 3 7 3" xfId="10742"/>
    <cellStyle name="Output 5 3 8" xfId="26023"/>
    <cellStyle name="Output 5 3 8 2" xfId="42109"/>
    <cellStyle name="Output 5 3 9" xfId="12951"/>
    <cellStyle name="Output 5 4" xfId="7514"/>
    <cellStyle name="Output 5 4 10" xfId="15406"/>
    <cellStyle name="Output 5 4 2" xfId="7515"/>
    <cellStyle name="Output 5 4 2 2" xfId="7516"/>
    <cellStyle name="Output 5 4 2 2 2" xfId="32106"/>
    <cellStyle name="Output 5 4 2 2 2 2" xfId="47862"/>
    <cellStyle name="Output 5 4 2 2 3" xfId="15912"/>
    <cellStyle name="Output 5 4 2 2 4" xfId="16880"/>
    <cellStyle name="Output 5 4 2 3" xfId="7517"/>
    <cellStyle name="Output 5 4 2 3 2" xfId="34020"/>
    <cellStyle name="Output 5 4 2 3 2 2" xfId="49731"/>
    <cellStyle name="Output 5 4 2 3 3" xfId="17657"/>
    <cellStyle name="Output 5 4 2 3 4" xfId="18256"/>
    <cellStyle name="Output 5 4 2 4" xfId="7518"/>
    <cellStyle name="Output 5 4 2 4 2" xfId="29127"/>
    <cellStyle name="Output 5 4 2 4 2 2" xfId="45015"/>
    <cellStyle name="Output 5 4 2 4 3" xfId="13226"/>
    <cellStyle name="Output 5 4 2 4 4" xfId="12239"/>
    <cellStyle name="Output 5 4 2 5" xfId="27336"/>
    <cellStyle name="Output 5 4 2 5 2" xfId="43356"/>
    <cellStyle name="Output 5 4 2 6" xfId="11573"/>
    <cellStyle name="Output 5 4 2 7" xfId="16524"/>
    <cellStyle name="Output 5 4 3" xfId="7519"/>
    <cellStyle name="Output 5 4 3 2" xfId="7520"/>
    <cellStyle name="Output 5 4 3 2 2" xfId="32104"/>
    <cellStyle name="Output 5 4 3 2 2 2" xfId="47860"/>
    <cellStyle name="Output 5 4 3 2 3" xfId="10923"/>
    <cellStyle name="Output 5 4 3 3" xfId="7521"/>
    <cellStyle name="Output 5 4 3 3 2" xfId="33703"/>
    <cellStyle name="Output 5 4 3 3 2 2" xfId="49414"/>
    <cellStyle name="Output 5 4 3 3 3" xfId="12085"/>
    <cellStyle name="Output 5 4 3 4" xfId="7522"/>
    <cellStyle name="Output 5 4 3 4 2" xfId="29125"/>
    <cellStyle name="Output 5 4 3 4 2 2" xfId="45013"/>
    <cellStyle name="Output 5 4 3 4 3" xfId="17400"/>
    <cellStyle name="Output 5 4 3 5" xfId="27334"/>
    <cellStyle name="Output 5 4 3 5 2" xfId="43354"/>
    <cellStyle name="Output 5 4 3 6" xfId="13833"/>
    <cellStyle name="Output 5 4 4" xfId="7523"/>
    <cellStyle name="Output 5 4 4 2" xfId="7524"/>
    <cellStyle name="Output 5 4 4 2 2" xfId="32651"/>
    <cellStyle name="Output 5 4 4 2 2 2" xfId="48363"/>
    <cellStyle name="Output 5 4 4 2 3" xfId="16397"/>
    <cellStyle name="Output 5 4 4 3" xfId="7525"/>
    <cellStyle name="Output 5 4 4 3 2" xfId="29955"/>
    <cellStyle name="Output 5 4 4 3 2 2" xfId="45778"/>
    <cellStyle name="Output 5 4 4 3 3" xfId="14231"/>
    <cellStyle name="Output 5 4 4 4" xfId="7526"/>
    <cellStyle name="Output 5 4 4 4 2" xfId="29656"/>
    <cellStyle name="Output 5 4 4 4 2 2" xfId="45500"/>
    <cellStyle name="Output 5 4 4 4 3" xfId="11053"/>
    <cellStyle name="Output 5 4 4 5" xfId="27865"/>
    <cellStyle name="Output 5 4 4 5 2" xfId="43841"/>
    <cellStyle name="Output 5 4 4 6" xfId="10306"/>
    <cellStyle name="Output 5 4 5" xfId="7527"/>
    <cellStyle name="Output 5 4 5 2" xfId="7528"/>
    <cellStyle name="Output 5 4 5 2 2" xfId="32807"/>
    <cellStyle name="Output 5 4 5 2 2 2" xfId="48518"/>
    <cellStyle name="Output 5 4 5 2 3" xfId="15113"/>
    <cellStyle name="Output 5 4 5 3" xfId="7529"/>
    <cellStyle name="Output 5 4 5 3 2" xfId="34788"/>
    <cellStyle name="Output 5 4 5 3 2 2" xfId="50499"/>
    <cellStyle name="Output 5 4 5 3 3" xfId="35317"/>
    <cellStyle name="Output 5 4 5 4" xfId="7530"/>
    <cellStyle name="Output 5 4 5 4 2" xfId="29812"/>
    <cellStyle name="Output 5 4 5 4 2 2" xfId="45655"/>
    <cellStyle name="Output 5 4 5 4 3" xfId="13717"/>
    <cellStyle name="Output 5 4 5 5" xfId="28021"/>
    <cellStyle name="Output 5 4 5 5 2" xfId="43996"/>
    <cellStyle name="Output 5 4 5 6" xfId="16549"/>
    <cellStyle name="Output 5 4 6" xfId="7531"/>
    <cellStyle name="Output 5 4 6 2" xfId="7532"/>
    <cellStyle name="Output 5 4 6 2 2" xfId="33276"/>
    <cellStyle name="Output 5 4 6 2 2 2" xfId="48987"/>
    <cellStyle name="Output 5 4 6 2 3" xfId="13554"/>
    <cellStyle name="Output 5 4 6 3" xfId="7533"/>
    <cellStyle name="Output 5 4 6 3 2" xfId="30322"/>
    <cellStyle name="Output 5 4 6 3 2 2" xfId="46124"/>
    <cellStyle name="Output 5 4 6 3 3" xfId="18880"/>
    <cellStyle name="Output 5 4 6 4" xfId="28514"/>
    <cellStyle name="Output 5 4 6 4 2" xfId="44448"/>
    <cellStyle name="Output 5 4 6 5" xfId="16639"/>
    <cellStyle name="Output 5 4 7" xfId="7534"/>
    <cellStyle name="Output 5 4 7 2" xfId="7535"/>
    <cellStyle name="Output 5 4 7 2 2" xfId="34552"/>
    <cellStyle name="Output 5 4 7 2 2 2" xfId="50263"/>
    <cellStyle name="Output 5 4 7 2 3" xfId="18161"/>
    <cellStyle name="Output 5 4 7 2 4" xfId="35081"/>
    <cellStyle name="Output 5 4 7 3" xfId="7536"/>
    <cellStyle name="Output 5 4 7 3 2" xfId="31562"/>
    <cellStyle name="Output 5 4 7 3 2 2" xfId="47321"/>
    <cellStyle name="Output 5 4 7 3 3" xfId="15422"/>
    <cellStyle name="Output 5 4 7 3 4" xfId="12385"/>
    <cellStyle name="Output 5 4 7 4" xfId="26801"/>
    <cellStyle name="Output 5 4 7 4 2" xfId="42824"/>
    <cellStyle name="Output 5 4 7 5" xfId="11061"/>
    <cellStyle name="Output 5 4 7 6" xfId="13254"/>
    <cellStyle name="Output 5 4 8" xfId="7537"/>
    <cellStyle name="Output 5 4 8 2" xfId="30964"/>
    <cellStyle name="Output 5 4 8 2 2" xfId="46765"/>
    <cellStyle name="Output 5 4 8 3" xfId="18404"/>
    <cellStyle name="Output 5 4 9" xfId="26221"/>
    <cellStyle name="Output 5 4 9 2" xfId="42287"/>
    <cellStyle name="Output 5 5" xfId="7538"/>
    <cellStyle name="Output 5 5 2" xfId="7539"/>
    <cellStyle name="Output 5 5 2 2" xfId="31756"/>
    <cellStyle name="Output 5 5 2 2 2" xfId="47513"/>
    <cellStyle name="Output 5 5 2 3" xfId="12086"/>
    <cellStyle name="Output 5 5 3" xfId="7540"/>
    <cellStyle name="Output 5 5 3 2" xfId="33472"/>
    <cellStyle name="Output 5 5 3 2 2" xfId="49183"/>
    <cellStyle name="Output 5 5 3 3" xfId="12297"/>
    <cellStyle name="Output 5 5 4" xfId="7541"/>
    <cellStyle name="Output 5 5 4 2" xfId="28778"/>
    <cellStyle name="Output 5 5 4 2 2" xfId="44667"/>
    <cellStyle name="Output 5 5 4 3" xfId="12448"/>
    <cellStyle name="Output 5 5 5" xfId="26987"/>
    <cellStyle name="Output 5 5 5 2" xfId="43008"/>
    <cellStyle name="Output 5 5 6" xfId="13894"/>
    <cellStyle name="Output 5 6" xfId="7542"/>
    <cellStyle name="Output 5 6 2" xfId="7543"/>
    <cellStyle name="Output 5 6 2 2" xfId="32324"/>
    <cellStyle name="Output 5 6 2 2 2" xfId="48057"/>
    <cellStyle name="Output 5 6 2 3" xfId="15325"/>
    <cellStyle name="Output 5 6 3" xfId="7544"/>
    <cellStyle name="Output 5 6 3 2" xfId="34344"/>
    <cellStyle name="Output 5 6 3 2 2" xfId="50055"/>
    <cellStyle name="Output 5 6 3 3" xfId="34873"/>
    <cellStyle name="Output 5 6 4" xfId="7545"/>
    <cellStyle name="Output 5 6 4 2" xfId="29329"/>
    <cellStyle name="Output 5 6 4 2 2" xfId="45194"/>
    <cellStyle name="Output 5 6 4 3" xfId="17040"/>
    <cellStyle name="Output 5 6 5" xfId="27538"/>
    <cellStyle name="Output 5 6 5 2" xfId="43535"/>
    <cellStyle name="Output 5 6 6" xfId="14109"/>
    <cellStyle name="Output 5 7" xfId="7546"/>
    <cellStyle name="Output 5 7 2" xfId="7547"/>
    <cellStyle name="Output 5 7 2 2" xfId="32925"/>
    <cellStyle name="Output 5 7 2 2 2" xfId="48636"/>
    <cellStyle name="Output 5 7 2 3" xfId="16854"/>
    <cellStyle name="Output 5 7 3" xfId="7548"/>
    <cellStyle name="Output 5 7 3 2" xfId="29954"/>
    <cellStyle name="Output 5 7 3 2 2" xfId="45777"/>
    <cellStyle name="Output 5 7 3 3" xfId="10943"/>
    <cellStyle name="Output 5 7 4" xfId="28150"/>
    <cellStyle name="Output 5 7 4 2" xfId="44105"/>
    <cellStyle name="Output 5 7 5" xfId="17437"/>
    <cellStyle name="Output 5 8" xfId="7549"/>
    <cellStyle name="Output 5 8 2" xfId="7550"/>
    <cellStyle name="Output 5 8 2 2" xfId="33895"/>
    <cellStyle name="Output 5 8 2 2 2" xfId="49606"/>
    <cellStyle name="Output 5 8 2 3" xfId="15074"/>
    <cellStyle name="Output 5 8 3" xfId="7551"/>
    <cellStyle name="Output 5 8 3 2" xfId="31199"/>
    <cellStyle name="Output 5 8 3 2 2" xfId="46979"/>
    <cellStyle name="Output 5 8 3 3" xfId="15153"/>
    <cellStyle name="Output 5 8 4" xfId="26438"/>
    <cellStyle name="Output 5 8 4 2" xfId="42482"/>
    <cellStyle name="Output 5 8 5" xfId="11372"/>
    <cellStyle name="Output 5 9" xfId="7552"/>
    <cellStyle name="Output 5 9 2" xfId="30594"/>
    <cellStyle name="Output 5 9 2 2" xfId="46395"/>
    <cellStyle name="Output 5 9 3" xfId="15165"/>
    <cellStyle name="Output 6" xfId="7553"/>
    <cellStyle name="Output 6 2" xfId="7554"/>
    <cellStyle name="Output 6 2 2" xfId="7555"/>
    <cellStyle name="Output 6 2 2 2" xfId="31665"/>
    <cellStyle name="Output 6 2 2 2 2" xfId="47423"/>
    <cellStyle name="Output 6 2 2 3" xfId="14418"/>
    <cellStyle name="Output 6 2 3" xfId="7556"/>
    <cellStyle name="Output 6 2 3 2" xfId="33581"/>
    <cellStyle name="Output 6 2 3 2 2" xfId="49292"/>
    <cellStyle name="Output 6 2 3 3" xfId="14118"/>
    <cellStyle name="Output 6 2 4" xfId="7557"/>
    <cellStyle name="Output 6 2 4 2" xfId="28693"/>
    <cellStyle name="Output 6 2 4 2 2" xfId="44583"/>
    <cellStyle name="Output 6 2 4 3" xfId="17290"/>
    <cellStyle name="Output 6 2 5" xfId="26902"/>
    <cellStyle name="Output 6 2 5 2" xfId="42924"/>
    <cellStyle name="Output 6 2 6" xfId="16622"/>
    <cellStyle name="Output 6 3" xfId="7558"/>
    <cellStyle name="Output 6 3 2" xfId="7559"/>
    <cellStyle name="Output 6 3 2 2" xfId="32262"/>
    <cellStyle name="Output 6 3 2 2 2" xfId="48012"/>
    <cellStyle name="Output 6 3 2 3" xfId="17807"/>
    <cellStyle name="Output 6 3 3" xfId="7560"/>
    <cellStyle name="Output 6 3 3 2" xfId="33992"/>
    <cellStyle name="Output 6 3 3 2 2" xfId="49703"/>
    <cellStyle name="Output 6 3 3 3" xfId="12162"/>
    <cellStyle name="Output 6 3 4" xfId="7561"/>
    <cellStyle name="Output 6 3 4 2" xfId="29267"/>
    <cellStyle name="Output 6 3 4 2 2" xfId="45149"/>
    <cellStyle name="Output 6 3 4 3" xfId="14564"/>
    <cellStyle name="Output 6 3 5" xfId="27476"/>
    <cellStyle name="Output 6 3 5 2" xfId="43490"/>
    <cellStyle name="Output 6 3 6" xfId="15978"/>
    <cellStyle name="Output 6 4" xfId="7562"/>
    <cellStyle name="Output 6 4 2" xfId="7563"/>
    <cellStyle name="Output 6 4 2 2" xfId="32834"/>
    <cellStyle name="Output 6 4 2 2 2" xfId="48545"/>
    <cellStyle name="Output 6 4 2 3" xfId="15261"/>
    <cellStyle name="Output 6 4 3" xfId="7564"/>
    <cellStyle name="Output 6 4 3 2" xfId="29848"/>
    <cellStyle name="Output 6 4 3 2 2" xfId="45689"/>
    <cellStyle name="Output 6 4 3 3" xfId="12903"/>
    <cellStyle name="Output 6 4 4" xfId="28050"/>
    <cellStyle name="Output 6 4 4 2" xfId="44023"/>
    <cellStyle name="Output 6 4 5" xfId="10229"/>
    <cellStyle name="Output 6 5" xfId="7565"/>
    <cellStyle name="Output 6 5 2" xfId="7566"/>
    <cellStyle name="Output 6 5 2 2" xfId="34190"/>
    <cellStyle name="Output 6 5 2 2 2" xfId="49901"/>
    <cellStyle name="Output 6 5 2 3" xfId="9831"/>
    <cellStyle name="Output 6 5 3" xfId="7567"/>
    <cellStyle name="Output 6 5 3 2" xfId="31093"/>
    <cellStyle name="Output 6 5 3 2 2" xfId="46889"/>
    <cellStyle name="Output 6 5 3 3" xfId="10367"/>
    <cellStyle name="Output 6 5 4" xfId="26346"/>
    <cellStyle name="Output 6 5 4 2" xfId="42406"/>
    <cellStyle name="Output 6 5 5" xfId="16069"/>
    <cellStyle name="Output 6 6" xfId="7568"/>
    <cellStyle name="Output 6 6 2" xfId="30447"/>
    <cellStyle name="Output 6 6 2 2" xfId="46248"/>
    <cellStyle name="Output 6 6 3" xfId="16309"/>
    <cellStyle name="Output 6 7" xfId="25765"/>
    <cellStyle name="Output 6 7 2" xfId="41869"/>
    <cellStyle name="Output 6 8" xfId="14541"/>
    <cellStyle name="Output 7" xfId="7569"/>
    <cellStyle name="Output 7 2" xfId="7570"/>
    <cellStyle name="Output 7 2 2" xfId="7571"/>
    <cellStyle name="Output 7 2 2 2" xfId="31843"/>
    <cellStyle name="Output 7 2 2 2 2" xfId="47600"/>
    <cellStyle name="Output 7 2 2 3" xfId="15679"/>
    <cellStyle name="Output 7 2 2 4" xfId="12141"/>
    <cellStyle name="Output 7 2 3" xfId="7572"/>
    <cellStyle name="Output 7 2 3 2" xfId="34241"/>
    <cellStyle name="Output 7 2 3 2 2" xfId="49952"/>
    <cellStyle name="Output 7 2 3 3" xfId="17865"/>
    <cellStyle name="Output 7 2 3 4" xfId="9825"/>
    <cellStyle name="Output 7 2 4" xfId="7573"/>
    <cellStyle name="Output 7 2 4 2" xfId="28865"/>
    <cellStyle name="Output 7 2 4 2 2" xfId="44754"/>
    <cellStyle name="Output 7 2 4 3" xfId="12989"/>
    <cellStyle name="Output 7 2 4 4" xfId="17814"/>
    <cellStyle name="Output 7 2 5" xfId="27074"/>
    <cellStyle name="Output 7 2 5 2" xfId="43095"/>
    <cellStyle name="Output 7 2 6" xfId="11341"/>
    <cellStyle name="Output 7 2 7" xfId="13331"/>
    <cellStyle name="Output 7 3" xfId="7574"/>
    <cellStyle name="Output 7 3 2" xfId="7575"/>
    <cellStyle name="Output 7 3 2 2" xfId="32225"/>
    <cellStyle name="Output 7 3 2 2 2" xfId="47978"/>
    <cellStyle name="Output 7 3 2 3" xfId="10603"/>
    <cellStyle name="Output 7 3 3" xfId="7576"/>
    <cellStyle name="Output 7 3 3 2" xfId="30459"/>
    <cellStyle name="Output 7 3 3 2 2" xfId="46260"/>
    <cellStyle name="Output 7 3 3 3" xfId="16915"/>
    <cellStyle name="Output 7 3 4" xfId="7577"/>
    <cellStyle name="Output 7 3 4 2" xfId="29240"/>
    <cellStyle name="Output 7 3 4 2 2" xfId="45125"/>
    <cellStyle name="Output 7 3 4 3" xfId="18167"/>
    <cellStyle name="Output 7 3 5" xfId="27449"/>
    <cellStyle name="Output 7 3 5 2" xfId="43466"/>
    <cellStyle name="Output 7 3 6" xfId="14122"/>
    <cellStyle name="Output 7 4" xfId="7578"/>
    <cellStyle name="Output 7 4 2" xfId="7579"/>
    <cellStyle name="Output 7 4 2 2" xfId="32375"/>
    <cellStyle name="Output 7 4 2 2 2" xfId="48108"/>
    <cellStyle name="Output 7 4 2 3" xfId="10277"/>
    <cellStyle name="Output 7 4 3" xfId="7580"/>
    <cellStyle name="Output 7 4 3 2" xfId="34814"/>
    <cellStyle name="Output 7 4 3 2 2" xfId="50525"/>
    <cellStyle name="Output 7 4 3 3" xfId="35343"/>
    <cellStyle name="Output 7 4 4" xfId="7581"/>
    <cellStyle name="Output 7 4 4 2" xfId="29380"/>
    <cellStyle name="Output 7 4 4 2 2" xfId="45245"/>
    <cellStyle name="Output 7 4 4 3" xfId="17503"/>
    <cellStyle name="Output 7 4 5" xfId="27589"/>
    <cellStyle name="Output 7 4 5 2" xfId="43586"/>
    <cellStyle name="Output 7 4 6" xfId="14756"/>
    <cellStyle name="Output 7 5" xfId="7582"/>
    <cellStyle name="Output 7 5 2" xfId="7583"/>
    <cellStyle name="Output 7 5 2 2" xfId="33010"/>
    <cellStyle name="Output 7 5 2 2 2" xfId="48721"/>
    <cellStyle name="Output 7 5 2 3" xfId="18122"/>
    <cellStyle name="Output 7 5 3" xfId="7584"/>
    <cellStyle name="Output 7 5 3 2" xfId="30040"/>
    <cellStyle name="Output 7 5 3 2 2" xfId="45863"/>
    <cellStyle name="Output 7 5 3 3" xfId="16090"/>
    <cellStyle name="Output 7 5 4" xfId="28235"/>
    <cellStyle name="Output 7 5 4 2" xfId="44190"/>
    <cellStyle name="Output 7 5 5" xfId="13994"/>
    <cellStyle name="Output 7 6" xfId="7585"/>
    <cellStyle name="Output 7 6 2" xfId="7586"/>
    <cellStyle name="Output 7 6 2 2" xfId="34134"/>
    <cellStyle name="Output 7 6 2 2 2" xfId="49845"/>
    <cellStyle name="Output 7 6 2 3" xfId="17764"/>
    <cellStyle name="Output 7 6 2 4" xfId="10350"/>
    <cellStyle name="Output 7 6 3" xfId="7587"/>
    <cellStyle name="Output 7 6 3 2" xfId="31284"/>
    <cellStyle name="Output 7 6 3 2 2" xfId="47064"/>
    <cellStyle name="Output 7 6 3 3" xfId="15173"/>
    <cellStyle name="Output 7 6 3 4" xfId="10166"/>
    <cellStyle name="Output 7 6 4" xfId="26523"/>
    <cellStyle name="Output 7 6 4 2" xfId="42567"/>
    <cellStyle name="Output 7 6 5" xfId="10768"/>
    <cellStyle name="Output 7 6 6" xfId="14445"/>
    <cellStyle name="Output 7 7" xfId="7588"/>
    <cellStyle name="Output 7 7 2" xfId="30683"/>
    <cellStyle name="Output 7 7 2 2" xfId="46484"/>
    <cellStyle name="Output 7 7 3" xfId="11269"/>
    <cellStyle name="Output 7 8" xfId="25943"/>
    <cellStyle name="Output 7 8 2" xfId="42030"/>
    <cellStyle name="Output 7 9" xfId="13283"/>
    <cellStyle name="Output 8" xfId="7589"/>
    <cellStyle name="Output 8 2" xfId="7590"/>
    <cellStyle name="Output 8 2 2" xfId="7591"/>
    <cellStyle name="Output 8 2 2 2" xfId="31846"/>
    <cellStyle name="Output 8 2 2 2 2" xfId="47603"/>
    <cellStyle name="Output 8 2 2 3" xfId="15979"/>
    <cellStyle name="Output 8 2 3" xfId="7592"/>
    <cellStyle name="Output 8 2 3 2" xfId="33561"/>
    <cellStyle name="Output 8 2 3 2 2" xfId="49272"/>
    <cellStyle name="Output 8 2 3 3" xfId="14873"/>
    <cellStyle name="Output 8 2 4" xfId="7593"/>
    <cellStyle name="Output 8 2 4 2" xfId="28868"/>
    <cellStyle name="Output 8 2 4 2 2" xfId="44757"/>
    <cellStyle name="Output 8 2 4 3" xfId="16942"/>
    <cellStyle name="Output 8 2 5" xfId="27077"/>
    <cellStyle name="Output 8 2 5 2" xfId="43098"/>
    <cellStyle name="Output 8 2 6" xfId="11696"/>
    <cellStyle name="Output 8 3" xfId="7594"/>
    <cellStyle name="Output 8 3 2" xfId="7595"/>
    <cellStyle name="Output 8 3 2 2" xfId="32378"/>
    <cellStyle name="Output 8 3 2 2 2" xfId="48110"/>
    <cellStyle name="Output 8 3 2 3" xfId="10641"/>
    <cellStyle name="Output 8 3 3" xfId="7596"/>
    <cellStyle name="Output 8 3 3 2" xfId="34204"/>
    <cellStyle name="Output 8 3 3 2 2" xfId="49915"/>
    <cellStyle name="Output 8 3 3 3" xfId="9885"/>
    <cellStyle name="Output 8 3 4" xfId="7597"/>
    <cellStyle name="Output 8 3 4 2" xfId="29383"/>
    <cellStyle name="Output 8 3 4 2 2" xfId="45247"/>
    <cellStyle name="Output 8 3 4 3" xfId="10292"/>
    <cellStyle name="Output 8 3 5" xfId="27592"/>
    <cellStyle name="Output 8 3 5 2" xfId="43588"/>
    <cellStyle name="Output 8 3 6" xfId="10888"/>
    <cellStyle name="Output 8 4" xfId="7598"/>
    <cellStyle name="Output 8 4 2" xfId="7599"/>
    <cellStyle name="Output 8 4 2 2" xfId="32750"/>
    <cellStyle name="Output 8 4 2 2 2" xfId="48461"/>
    <cellStyle name="Output 8 4 2 3" xfId="16818"/>
    <cellStyle name="Output 8 4 3" xfId="7600"/>
    <cellStyle name="Output 8 4 3 2" xfId="33918"/>
    <cellStyle name="Output 8 4 3 2 2" xfId="49629"/>
    <cellStyle name="Output 8 4 3 3" xfId="11550"/>
    <cellStyle name="Output 8 4 4" xfId="7601"/>
    <cellStyle name="Output 8 4 4 2" xfId="29755"/>
    <cellStyle name="Output 8 4 4 2 2" xfId="45598"/>
    <cellStyle name="Output 8 4 4 3" xfId="15029"/>
    <cellStyle name="Output 8 4 5" xfId="27964"/>
    <cellStyle name="Output 8 4 5 2" xfId="43939"/>
    <cellStyle name="Output 8 4 6" xfId="13841"/>
    <cellStyle name="Output 8 5" xfId="7602"/>
    <cellStyle name="Output 8 5 2" xfId="7603"/>
    <cellStyle name="Output 8 5 2 2" xfId="33014"/>
    <cellStyle name="Output 8 5 2 2 2" xfId="48725"/>
    <cellStyle name="Output 8 5 2 3" xfId="12537"/>
    <cellStyle name="Output 8 5 3" xfId="7604"/>
    <cellStyle name="Output 8 5 3 2" xfId="30044"/>
    <cellStyle name="Output 8 5 3 2 2" xfId="45866"/>
    <cellStyle name="Output 8 5 3 3" xfId="15567"/>
    <cellStyle name="Output 8 5 4" xfId="28239"/>
    <cellStyle name="Output 8 5 4 2" xfId="44193"/>
    <cellStyle name="Output 8 5 5" xfId="17768"/>
    <cellStyle name="Output 8 6" xfId="7605"/>
    <cellStyle name="Output 8 6 2" xfId="7606"/>
    <cellStyle name="Output 8 6 2 2" xfId="34493"/>
    <cellStyle name="Output 8 6 2 2 2" xfId="50204"/>
    <cellStyle name="Output 8 6 2 3" xfId="35022"/>
    <cellStyle name="Output 8 6 3" xfId="7607"/>
    <cellStyle name="Output 8 6 3 2" xfId="31288"/>
    <cellStyle name="Output 8 6 3 2 2" xfId="47067"/>
    <cellStyle name="Output 8 6 3 3" xfId="10758"/>
    <cellStyle name="Output 8 6 4" xfId="26527"/>
    <cellStyle name="Output 8 6 4 2" xfId="42570"/>
    <cellStyle name="Output 8 6 5" xfId="14604"/>
    <cellStyle name="Output 8 7" xfId="7608"/>
    <cellStyle name="Output 8 7 2" xfId="30687"/>
    <cellStyle name="Output 8 7 2 2" xfId="46488"/>
    <cellStyle name="Output 8 7 3" xfId="11074"/>
    <cellStyle name="Output 8 8" xfId="25947"/>
    <cellStyle name="Output 8 8 2" xfId="42033"/>
    <cellStyle name="Output 8 9" xfId="10455"/>
    <cellStyle name="Output 9" xfId="7609"/>
    <cellStyle name="Output 9 10" xfId="12394"/>
    <cellStyle name="Output 9 2" xfId="7610"/>
    <cellStyle name="Output 9 2 2" xfId="7611"/>
    <cellStyle name="Output 9 2 2 2" xfId="32010"/>
    <cellStyle name="Output 9 2 2 2 2" xfId="47767"/>
    <cellStyle name="Output 9 2 2 3" xfId="15829"/>
    <cellStyle name="Output 9 2 2 4" xfId="18193"/>
    <cellStyle name="Output 9 2 3" xfId="7612"/>
    <cellStyle name="Output 9 2 3 2" xfId="33847"/>
    <cellStyle name="Output 9 2 3 2 2" xfId="49558"/>
    <cellStyle name="Output 9 2 3 3" xfId="17498"/>
    <cellStyle name="Output 9 2 3 4" xfId="13009"/>
    <cellStyle name="Output 9 2 4" xfId="7613"/>
    <cellStyle name="Output 9 2 4 2" xfId="29032"/>
    <cellStyle name="Output 9 2 4 2 2" xfId="44921"/>
    <cellStyle name="Output 9 2 4 3" xfId="13140"/>
    <cellStyle name="Output 9 2 4 4" xfId="11132"/>
    <cellStyle name="Output 9 2 5" xfId="27241"/>
    <cellStyle name="Output 9 2 5 2" xfId="43262"/>
    <cellStyle name="Output 9 2 6" xfId="11493"/>
    <cellStyle name="Output 9 2 7" xfId="13224"/>
    <cellStyle name="Output 9 3" xfId="7614"/>
    <cellStyle name="Output 9 3 2" xfId="7615"/>
    <cellStyle name="Output 9 3 2 2" xfId="31668"/>
    <cellStyle name="Output 9 3 2 2 2" xfId="47426"/>
    <cellStyle name="Output 9 3 2 3" xfId="10436"/>
    <cellStyle name="Output 9 3 3" xfId="7616"/>
    <cellStyle name="Output 9 3 3 2" xfId="34581"/>
    <cellStyle name="Output 9 3 3 2 2" xfId="50292"/>
    <cellStyle name="Output 9 3 3 3" xfId="35110"/>
    <cellStyle name="Output 9 3 4" xfId="7617"/>
    <cellStyle name="Output 9 3 4 2" xfId="28696"/>
    <cellStyle name="Output 9 3 4 2 2" xfId="44586"/>
    <cellStyle name="Output 9 3 4 3" xfId="14894"/>
    <cellStyle name="Output 9 3 5" xfId="26905"/>
    <cellStyle name="Output 9 3 5 2" xfId="42927"/>
    <cellStyle name="Output 9 3 6" xfId="17141"/>
    <cellStyle name="Output 9 4" xfId="7618"/>
    <cellStyle name="Output 9 4 2" xfId="7619"/>
    <cellStyle name="Output 9 4 2 2" xfId="32541"/>
    <cellStyle name="Output 9 4 2 2 2" xfId="48273"/>
    <cellStyle name="Output 9 4 2 3" xfId="17210"/>
    <cellStyle name="Output 9 4 3" xfId="7620"/>
    <cellStyle name="Output 9 4 3 2" xfId="34249"/>
    <cellStyle name="Output 9 4 3 2 2" xfId="49960"/>
    <cellStyle name="Output 9 4 3 3" xfId="10578"/>
    <cellStyle name="Output 9 4 4" xfId="7621"/>
    <cellStyle name="Output 9 4 4 2" xfId="29546"/>
    <cellStyle name="Output 9 4 4 2 2" xfId="45410"/>
    <cellStyle name="Output 9 4 4 3" xfId="10662"/>
    <cellStyle name="Output 9 4 5" xfId="27755"/>
    <cellStyle name="Output 9 4 5 2" xfId="43751"/>
    <cellStyle name="Output 9 4 6" xfId="14679"/>
    <cellStyle name="Output 9 5" xfId="7622"/>
    <cellStyle name="Output 9 5 2" xfId="7623"/>
    <cellStyle name="Output 9 5 2 2" xfId="32787"/>
    <cellStyle name="Output 9 5 2 2 2" xfId="48498"/>
    <cellStyle name="Output 9 5 2 3" xfId="15871"/>
    <cellStyle name="Output 9 5 3" xfId="7624"/>
    <cellStyle name="Output 9 5 3 2" xfId="34095"/>
    <cellStyle name="Output 9 5 3 2 2" xfId="49806"/>
    <cellStyle name="Output 9 5 3 3" xfId="9744"/>
    <cellStyle name="Output 9 5 4" xfId="7625"/>
    <cellStyle name="Output 9 5 4 2" xfId="29792"/>
    <cellStyle name="Output 9 5 4 2 2" xfId="45635"/>
    <cellStyle name="Output 9 5 4 3" xfId="10705"/>
    <cellStyle name="Output 9 5 5" xfId="28001"/>
    <cellStyle name="Output 9 5 5 2" xfId="43976"/>
    <cellStyle name="Output 9 5 6" xfId="14040"/>
    <cellStyle name="Output 9 6" xfId="7626"/>
    <cellStyle name="Output 9 6 2" xfId="7627"/>
    <cellStyle name="Output 9 6 2 2" xfId="33178"/>
    <cellStyle name="Output 9 6 2 2 2" xfId="48889"/>
    <cellStyle name="Output 9 6 2 3" xfId="13286"/>
    <cellStyle name="Output 9 6 3" xfId="7628"/>
    <cellStyle name="Output 9 6 3 2" xfId="30208"/>
    <cellStyle name="Output 9 6 3 2 2" xfId="46030"/>
    <cellStyle name="Output 9 6 3 3" xfId="11681"/>
    <cellStyle name="Output 9 6 4" xfId="28403"/>
    <cellStyle name="Output 9 6 4 2" xfId="44357"/>
    <cellStyle name="Output 9 6 5" xfId="16598"/>
    <cellStyle name="Output 9 7" xfId="7629"/>
    <cellStyle name="Output 9 7 2" xfId="7630"/>
    <cellStyle name="Output 9 7 2 2" xfId="33937"/>
    <cellStyle name="Output 9 7 2 2 2" xfId="49648"/>
    <cellStyle name="Output 9 7 2 3" xfId="17581"/>
    <cellStyle name="Output 9 7 2 4" xfId="10719"/>
    <cellStyle name="Output 9 7 3" xfId="7631"/>
    <cellStyle name="Output 9 7 3 2" xfId="31452"/>
    <cellStyle name="Output 9 7 3 2 2" xfId="47231"/>
    <cellStyle name="Output 9 7 3 3" xfId="15322"/>
    <cellStyle name="Output 9 7 3 4" xfId="14660"/>
    <cellStyle name="Output 9 7 4" xfId="26691"/>
    <cellStyle name="Output 9 7 4 2" xfId="42734"/>
    <cellStyle name="Output 9 7 5" xfId="10917"/>
    <cellStyle name="Output 9 7 6" xfId="14801"/>
    <cellStyle name="Output 9 8" xfId="7632"/>
    <cellStyle name="Output 9 8 2" xfId="30851"/>
    <cellStyle name="Output 9 8 2 2" xfId="46652"/>
    <cellStyle name="Output 9 8 3" xfId="10707"/>
    <cellStyle name="Output 9 9" xfId="26111"/>
    <cellStyle name="Output 9 9 2" xfId="42197"/>
    <cellStyle name="Output Amounts" xfId="7633"/>
    <cellStyle name="Output Column Headings" xfId="7634"/>
    <cellStyle name="Output Column Headings 2" xfId="7635"/>
    <cellStyle name="Output Column Headings 3" xfId="7636"/>
    <cellStyle name="Output Column Headings 3 2" xfId="7637"/>
    <cellStyle name="Output Column Headings 3 2 2" xfId="7638"/>
    <cellStyle name="Output Column Headings 3 2 3" xfId="7639"/>
    <cellStyle name="Output Column Headings 3 2 3 2" xfId="11062"/>
    <cellStyle name="Output Column Headings 4" xfId="7640"/>
    <cellStyle name="Output Column Headings 5" xfId="7641"/>
    <cellStyle name="Output Column Headings 5 2" xfId="10543"/>
    <cellStyle name="Output Line Items" xfId="7642"/>
    <cellStyle name="Output Line Items 2" xfId="7643"/>
    <cellStyle name="Output Line Items 3" xfId="7644"/>
    <cellStyle name="Output Line Items 3 2" xfId="7645"/>
    <cellStyle name="Output Line Items 3 2 2" xfId="7646"/>
    <cellStyle name="Output Line Items 3 2 3" xfId="7647"/>
    <cellStyle name="Output Line Items 3 2 3 2" xfId="11042"/>
    <cellStyle name="Output Line Items 4" xfId="7648"/>
    <cellStyle name="Output Line Items 5" xfId="7649"/>
    <cellStyle name="Output Line Items 5 2" xfId="10544"/>
    <cellStyle name="Output Report Heading" xfId="7650"/>
    <cellStyle name="Output Report Heading 2" xfId="7651"/>
    <cellStyle name="Output Report Heading 3" xfId="7652"/>
    <cellStyle name="Output Report Heading 3 2" xfId="7653"/>
    <cellStyle name="Output Report Heading 3 2 2" xfId="7654"/>
    <cellStyle name="Output Report Heading 3 2 3" xfId="7655"/>
    <cellStyle name="Output Report Heading 3 2 3 2" xfId="11020"/>
    <cellStyle name="Output Report Heading 4" xfId="7656"/>
    <cellStyle name="Output Report Heading 5" xfId="7657"/>
    <cellStyle name="Output Report Heading 5 2" xfId="10542"/>
    <cellStyle name="Output Report Title" xfId="7658"/>
    <cellStyle name="Output Report Title 2" xfId="7659"/>
    <cellStyle name="Output Report Title 3" xfId="7660"/>
    <cellStyle name="Output Report Title 3 2" xfId="7661"/>
    <cellStyle name="Output Report Title 3 2 2" xfId="7662"/>
    <cellStyle name="Output Report Title 3 2 3" xfId="7663"/>
    <cellStyle name="Output Report Title 3 2 3 2" xfId="10980"/>
    <cellStyle name="Output Report Title 4" xfId="7664"/>
    <cellStyle name="Output Report Title 5" xfId="7665"/>
    <cellStyle name="Output Report Title 5 2" xfId="10541"/>
    <cellStyle name="Percent 2" xfId="7666"/>
    <cellStyle name="Percent 3" xfId="7667"/>
    <cellStyle name="Percent 4" xfId="7668"/>
    <cellStyle name="Percent 4 10" xfId="55101"/>
    <cellStyle name="Percent 4 2" xfId="7669"/>
    <cellStyle name="Percent 4 2 2" xfId="7670"/>
    <cellStyle name="Percent 4 2 2 2" xfId="7671"/>
    <cellStyle name="Percent 4 2 2 2 2" xfId="18824"/>
    <cellStyle name="Percent 4 2 2 2 2 2" xfId="32575"/>
    <cellStyle name="Percent 4 2 2 2 2 2 2" xfId="55102"/>
    <cellStyle name="Percent 4 2 2 2 2 2 2 2" xfId="55103"/>
    <cellStyle name="Percent 4 2 2 2 2 2 3" xfId="55104"/>
    <cellStyle name="Percent 4 2 2 2 2 3" xfId="55105"/>
    <cellStyle name="Percent 4 2 2 2 2 3 2" xfId="55106"/>
    <cellStyle name="Percent 4 2 2 2 2 4" xfId="55107"/>
    <cellStyle name="Percent 4 2 2 2 3" xfId="24126"/>
    <cellStyle name="Percent 4 2 2 2 3 2" xfId="55108"/>
    <cellStyle name="Percent 4 2 2 2 3 2 2" xfId="55109"/>
    <cellStyle name="Percent 4 2 2 2 3 3" xfId="55110"/>
    <cellStyle name="Percent 4 2 2 2 4" xfId="55111"/>
    <cellStyle name="Percent 4 2 2 2 4 2" xfId="55112"/>
    <cellStyle name="Percent 4 2 2 2 5" xfId="55113"/>
    <cellStyle name="Percent 4 2 2 3" xfId="7672"/>
    <cellStyle name="Percent 4 2 2 3 2" xfId="18692"/>
    <cellStyle name="Percent 4 2 2 3 2 2" xfId="29580"/>
    <cellStyle name="Percent 4 2 2 3 2 2 2" xfId="55114"/>
    <cellStyle name="Percent 4 2 2 3 2 2 2 2" xfId="55115"/>
    <cellStyle name="Percent 4 2 2 3 2 2 3" xfId="55116"/>
    <cellStyle name="Percent 4 2 2 3 2 3" xfId="55117"/>
    <cellStyle name="Percent 4 2 2 3 2 3 2" xfId="55118"/>
    <cellStyle name="Percent 4 2 2 3 2 4" xfId="55119"/>
    <cellStyle name="Percent 4 2 2 3 3" xfId="21834"/>
    <cellStyle name="Percent 4 2 2 3 3 2" xfId="55120"/>
    <cellStyle name="Percent 4 2 2 3 3 2 2" xfId="55121"/>
    <cellStyle name="Percent 4 2 2 3 3 3" xfId="55122"/>
    <cellStyle name="Percent 4 2 2 3 4" xfId="55123"/>
    <cellStyle name="Percent 4 2 2 3 4 2" xfId="55124"/>
    <cellStyle name="Percent 4 2 2 3 5" xfId="55125"/>
    <cellStyle name="Percent 4 2 2 4" xfId="18532"/>
    <cellStyle name="Percent 4 2 2 4 2" xfId="27789"/>
    <cellStyle name="Percent 4 2 2 4 2 2" xfId="55126"/>
    <cellStyle name="Percent 4 2 2 4 2 2 2" xfId="55127"/>
    <cellStyle name="Percent 4 2 2 4 2 3" xfId="55128"/>
    <cellStyle name="Percent 4 2 2 4 3" xfId="55129"/>
    <cellStyle name="Percent 4 2 2 4 3 2" xfId="55130"/>
    <cellStyle name="Percent 4 2 2 4 4" xfId="55131"/>
    <cellStyle name="Percent 4 2 2 5" xfId="20478"/>
    <cellStyle name="Percent 4 2 2 5 2" xfId="55132"/>
    <cellStyle name="Percent 4 2 2 5 2 2" xfId="55133"/>
    <cellStyle name="Percent 4 2 2 5 3" xfId="55134"/>
    <cellStyle name="Percent 4 2 2 6" xfId="55135"/>
    <cellStyle name="Percent 4 2 2 6 2" xfId="55136"/>
    <cellStyle name="Percent 4 2 2 7" xfId="55137"/>
    <cellStyle name="Percent 4 2 3" xfId="7673"/>
    <cellStyle name="Percent 4 2 3 2" xfId="7674"/>
    <cellStyle name="Percent 4 2 3 2 2" xfId="18734"/>
    <cellStyle name="Percent 4 2 3 2 2 2" xfId="30242"/>
    <cellStyle name="Percent 4 2 3 2 2 2 2" xfId="55138"/>
    <cellStyle name="Percent 4 2 3 2 2 2 2 2" xfId="55139"/>
    <cellStyle name="Percent 4 2 3 2 2 2 3" xfId="55140"/>
    <cellStyle name="Percent 4 2 3 2 2 3" xfId="55141"/>
    <cellStyle name="Percent 4 2 3 2 2 3 2" xfId="55142"/>
    <cellStyle name="Percent 4 2 3 2 2 4" xfId="55143"/>
    <cellStyle name="Percent 4 2 3 2 3" xfId="22301"/>
    <cellStyle name="Percent 4 2 3 2 3 2" xfId="55144"/>
    <cellStyle name="Percent 4 2 3 2 3 2 2" xfId="55145"/>
    <cellStyle name="Percent 4 2 3 2 3 3" xfId="55146"/>
    <cellStyle name="Percent 4 2 3 2 4" xfId="55147"/>
    <cellStyle name="Percent 4 2 3 2 4 2" xfId="55148"/>
    <cellStyle name="Percent 4 2 3 2 5" xfId="55149"/>
    <cellStyle name="Percent 4 2 3 3" xfId="18574"/>
    <cellStyle name="Percent 4 2 3 3 2" xfId="28437"/>
    <cellStyle name="Percent 4 2 3 3 2 2" xfId="55150"/>
    <cellStyle name="Percent 4 2 3 3 2 2 2" xfId="55151"/>
    <cellStyle name="Percent 4 2 3 3 2 3" xfId="55152"/>
    <cellStyle name="Percent 4 2 3 3 3" xfId="55153"/>
    <cellStyle name="Percent 4 2 3 3 3 2" xfId="55154"/>
    <cellStyle name="Percent 4 2 3 3 4" xfId="55155"/>
    <cellStyle name="Percent 4 2 3 4" xfId="20933"/>
    <cellStyle name="Percent 4 2 3 4 2" xfId="55156"/>
    <cellStyle name="Percent 4 2 3 4 2 2" xfId="55157"/>
    <cellStyle name="Percent 4 2 3 4 3" xfId="55158"/>
    <cellStyle name="Percent 4 2 3 5" xfId="55159"/>
    <cellStyle name="Percent 4 2 3 5 2" xfId="55160"/>
    <cellStyle name="Percent 4 2 3 6" xfId="55161"/>
    <cellStyle name="Percent 4 2 4" xfId="7675"/>
    <cellStyle name="Percent 4 2 4 2" xfId="7676"/>
    <cellStyle name="Percent 4 2 4 2 2" xfId="18777"/>
    <cellStyle name="Percent 4 2 4 2 2 2" xfId="31486"/>
    <cellStyle name="Percent 4 2 4 2 2 2 2" xfId="55162"/>
    <cellStyle name="Percent 4 2 4 2 2 2 2 2" xfId="55163"/>
    <cellStyle name="Percent 4 2 4 2 2 2 3" xfId="55164"/>
    <cellStyle name="Percent 4 2 4 2 2 3" xfId="55165"/>
    <cellStyle name="Percent 4 2 4 2 2 3 2" xfId="55166"/>
    <cellStyle name="Percent 4 2 4 2 2 4" xfId="55167"/>
    <cellStyle name="Percent 4 2 4 2 3" xfId="23278"/>
    <cellStyle name="Percent 4 2 4 2 3 2" xfId="55168"/>
    <cellStyle name="Percent 4 2 4 2 3 2 2" xfId="55169"/>
    <cellStyle name="Percent 4 2 4 2 3 3" xfId="55170"/>
    <cellStyle name="Percent 4 2 4 2 4" xfId="55171"/>
    <cellStyle name="Percent 4 2 4 2 4 2" xfId="55172"/>
    <cellStyle name="Percent 4 2 4 2 5" xfId="55173"/>
    <cellStyle name="Percent 4 2 4 3" xfId="18485"/>
    <cellStyle name="Percent 4 2 4 3 2" xfId="26725"/>
    <cellStyle name="Percent 4 2 4 3 2 2" xfId="55174"/>
    <cellStyle name="Percent 4 2 4 3 2 2 2" xfId="55175"/>
    <cellStyle name="Percent 4 2 4 3 2 3" xfId="55176"/>
    <cellStyle name="Percent 4 2 4 3 3" xfId="55177"/>
    <cellStyle name="Percent 4 2 4 3 3 2" xfId="55178"/>
    <cellStyle name="Percent 4 2 4 3 4" xfId="55179"/>
    <cellStyle name="Percent 4 2 4 4" xfId="19651"/>
    <cellStyle name="Percent 4 2 4 4 2" xfId="55180"/>
    <cellStyle name="Percent 4 2 4 4 2 2" xfId="55181"/>
    <cellStyle name="Percent 4 2 4 4 3" xfId="55182"/>
    <cellStyle name="Percent 4 2 4 5" xfId="55183"/>
    <cellStyle name="Percent 4 2 4 5 2" xfId="55184"/>
    <cellStyle name="Percent 4 2 4 6" xfId="55185"/>
    <cellStyle name="Percent 4 2 5" xfId="7677"/>
    <cellStyle name="Percent 4 2 5 2" xfId="18643"/>
    <cellStyle name="Percent 4 2 5 2 2" xfId="28679"/>
    <cellStyle name="Percent 4 2 5 2 2 2" xfId="55186"/>
    <cellStyle name="Percent 4 2 5 2 2 2 2" xfId="55187"/>
    <cellStyle name="Percent 4 2 5 2 2 3" xfId="55188"/>
    <cellStyle name="Percent 4 2 5 2 3" xfId="55189"/>
    <cellStyle name="Percent 4 2 5 2 3 2" xfId="55190"/>
    <cellStyle name="Percent 4 2 5 2 4" xfId="55191"/>
    <cellStyle name="Percent 4 2 5 3" xfId="21134"/>
    <cellStyle name="Percent 4 2 5 3 2" xfId="55192"/>
    <cellStyle name="Percent 4 2 5 3 2 2" xfId="55193"/>
    <cellStyle name="Percent 4 2 5 3 3" xfId="55194"/>
    <cellStyle name="Percent 4 2 5 4" xfId="55195"/>
    <cellStyle name="Percent 4 2 5 4 2" xfId="55196"/>
    <cellStyle name="Percent 4 2 5 5" xfId="55197"/>
    <cellStyle name="Percent 4 2 6" xfId="18441"/>
    <cellStyle name="Percent 4 2 6 2" xfId="26145"/>
    <cellStyle name="Percent 4 2 6 2 2" xfId="55198"/>
    <cellStyle name="Percent 4 2 6 2 2 2" xfId="55199"/>
    <cellStyle name="Percent 4 2 6 2 3" xfId="55200"/>
    <cellStyle name="Percent 4 2 6 3" xfId="55201"/>
    <cellStyle name="Percent 4 2 6 3 2" xfId="55202"/>
    <cellStyle name="Percent 4 2 6 4" xfId="55203"/>
    <cellStyle name="Percent 4 2 7" xfId="19187"/>
    <cellStyle name="Percent 4 2 7 2" xfId="55204"/>
    <cellStyle name="Percent 4 2 7 2 2" xfId="55205"/>
    <cellStyle name="Percent 4 2 7 3" xfId="55206"/>
    <cellStyle name="Percent 4 2 8" xfId="55207"/>
    <cellStyle name="Percent 4 2 8 2" xfId="55208"/>
    <cellStyle name="Percent 4 2 9" xfId="55209"/>
    <cellStyle name="Percent 4 3" xfId="7678"/>
    <cellStyle name="Percent 4 3 2" xfId="7679"/>
    <cellStyle name="Percent 4 3 2 2" xfId="18803"/>
    <cellStyle name="Percent 4 3 2 2 2" xfId="32278"/>
    <cellStyle name="Percent 4 3 2 2 2 2" xfId="55210"/>
    <cellStyle name="Percent 4 3 2 2 2 2 2" xfId="55211"/>
    <cellStyle name="Percent 4 3 2 2 2 3" xfId="55212"/>
    <cellStyle name="Percent 4 3 2 2 3" xfId="55213"/>
    <cellStyle name="Percent 4 3 2 2 3 2" xfId="55214"/>
    <cellStyle name="Percent 4 3 2 2 4" xfId="55215"/>
    <cellStyle name="Percent 4 3 2 3" xfId="23903"/>
    <cellStyle name="Percent 4 3 2 3 2" xfId="55216"/>
    <cellStyle name="Percent 4 3 2 3 2 2" xfId="55217"/>
    <cellStyle name="Percent 4 3 2 3 3" xfId="55218"/>
    <cellStyle name="Percent 4 3 2 4" xfId="55219"/>
    <cellStyle name="Percent 4 3 2 4 2" xfId="55220"/>
    <cellStyle name="Percent 4 3 2 5" xfId="55221"/>
    <cellStyle name="Percent 4 3 3" xfId="7680"/>
    <cellStyle name="Percent 4 3 3 2" xfId="18671"/>
    <cellStyle name="Percent 4 3 3 2 2" xfId="29283"/>
    <cellStyle name="Percent 4 3 3 2 2 2" xfId="55222"/>
    <cellStyle name="Percent 4 3 3 2 2 2 2" xfId="55223"/>
    <cellStyle name="Percent 4 3 3 2 2 3" xfId="55224"/>
    <cellStyle name="Percent 4 3 3 2 3" xfId="55225"/>
    <cellStyle name="Percent 4 3 3 2 3 2" xfId="55226"/>
    <cellStyle name="Percent 4 3 3 2 4" xfId="55227"/>
    <cellStyle name="Percent 4 3 3 3" xfId="21611"/>
    <cellStyle name="Percent 4 3 3 3 2" xfId="55228"/>
    <cellStyle name="Percent 4 3 3 3 2 2" xfId="55229"/>
    <cellStyle name="Percent 4 3 3 3 3" xfId="55230"/>
    <cellStyle name="Percent 4 3 3 4" xfId="55231"/>
    <cellStyle name="Percent 4 3 3 4 2" xfId="55232"/>
    <cellStyle name="Percent 4 3 3 5" xfId="55233"/>
    <cellStyle name="Percent 4 3 4" xfId="18511"/>
    <cellStyle name="Percent 4 3 4 2" xfId="27492"/>
    <cellStyle name="Percent 4 3 4 2 2" xfId="55234"/>
    <cellStyle name="Percent 4 3 4 2 2 2" xfId="55235"/>
    <cellStyle name="Percent 4 3 4 2 3" xfId="55236"/>
    <cellStyle name="Percent 4 3 4 3" xfId="55237"/>
    <cellStyle name="Percent 4 3 4 3 2" xfId="55238"/>
    <cellStyle name="Percent 4 3 4 4" xfId="55239"/>
    <cellStyle name="Percent 4 3 5" xfId="20255"/>
    <cellStyle name="Percent 4 3 5 2" xfId="55240"/>
    <cellStyle name="Percent 4 3 5 2 2" xfId="55241"/>
    <cellStyle name="Percent 4 3 5 3" xfId="55242"/>
    <cellStyle name="Percent 4 3 6" xfId="55243"/>
    <cellStyle name="Percent 4 3 6 2" xfId="55244"/>
    <cellStyle name="Percent 4 3 7" xfId="55245"/>
    <cellStyle name="Percent 4 4" xfId="7681"/>
    <cellStyle name="Percent 4 4 2" xfId="7682"/>
    <cellStyle name="Percent 4 4 2 2" xfId="18713"/>
    <cellStyle name="Percent 4 4 2 2 2" xfId="29876"/>
    <cellStyle name="Percent 4 4 2 2 2 2" xfId="55246"/>
    <cellStyle name="Percent 4 4 2 2 2 2 2" xfId="55247"/>
    <cellStyle name="Percent 4 4 2 2 2 3" xfId="55248"/>
    <cellStyle name="Percent 4 4 2 2 3" xfId="55249"/>
    <cellStyle name="Percent 4 4 2 2 3 2" xfId="55250"/>
    <cellStyle name="Percent 4 4 2 2 4" xfId="55251"/>
    <cellStyle name="Percent 4 4 2 3" xfId="22012"/>
    <cellStyle name="Percent 4 4 2 3 2" xfId="55252"/>
    <cellStyle name="Percent 4 4 2 3 2 2" xfId="55253"/>
    <cellStyle name="Percent 4 4 2 3 3" xfId="55254"/>
    <cellStyle name="Percent 4 4 2 4" xfId="55255"/>
    <cellStyle name="Percent 4 4 2 4 2" xfId="55256"/>
    <cellStyle name="Percent 4 4 2 5" xfId="55257"/>
    <cellStyle name="Percent 4 4 3" xfId="18553"/>
    <cellStyle name="Percent 4 4 3 2" xfId="28073"/>
    <cellStyle name="Percent 4 4 3 2 2" xfId="55258"/>
    <cellStyle name="Percent 4 4 3 2 2 2" xfId="55259"/>
    <cellStyle name="Percent 4 4 3 2 3" xfId="55260"/>
    <cellStyle name="Percent 4 4 3 3" xfId="55261"/>
    <cellStyle name="Percent 4 4 3 3 2" xfId="55262"/>
    <cellStyle name="Percent 4 4 3 4" xfId="55263"/>
    <cellStyle name="Percent 4 4 4" xfId="20645"/>
    <cellStyle name="Percent 4 4 4 2" xfId="55264"/>
    <cellStyle name="Percent 4 4 4 2 2" xfId="55265"/>
    <cellStyle name="Percent 4 4 4 3" xfId="55266"/>
    <cellStyle name="Percent 4 4 5" xfId="55267"/>
    <cellStyle name="Percent 4 4 5 2" xfId="55268"/>
    <cellStyle name="Percent 4 4 6" xfId="55269"/>
    <cellStyle name="Percent 4 5" xfId="7683"/>
    <cellStyle name="Percent 4 5 2" xfId="7684"/>
    <cellStyle name="Percent 4 5 2 2" xfId="18756"/>
    <cellStyle name="Percent 4 5 2 2 2" xfId="31126"/>
    <cellStyle name="Percent 4 5 2 2 2 2" xfId="55270"/>
    <cellStyle name="Percent 4 5 2 2 2 2 2" xfId="55271"/>
    <cellStyle name="Percent 4 5 2 2 2 3" xfId="55272"/>
    <cellStyle name="Percent 4 5 2 2 3" xfId="55273"/>
    <cellStyle name="Percent 4 5 2 2 3 2" xfId="55274"/>
    <cellStyle name="Percent 4 5 2 2 4" xfId="55275"/>
    <cellStyle name="Percent 4 5 2 3" xfId="22992"/>
    <cellStyle name="Percent 4 5 2 3 2" xfId="55276"/>
    <cellStyle name="Percent 4 5 2 3 2 2" xfId="55277"/>
    <cellStyle name="Percent 4 5 2 3 3" xfId="55278"/>
    <cellStyle name="Percent 4 5 2 4" xfId="55279"/>
    <cellStyle name="Percent 4 5 2 4 2" xfId="55280"/>
    <cellStyle name="Percent 4 5 2 5" xfId="55281"/>
    <cellStyle name="Percent 4 5 3" xfId="18464"/>
    <cellStyle name="Percent 4 5 3 2" xfId="26365"/>
    <cellStyle name="Percent 4 5 3 2 2" xfId="55282"/>
    <cellStyle name="Percent 4 5 3 2 2 2" xfId="55283"/>
    <cellStyle name="Percent 4 5 3 2 3" xfId="55284"/>
    <cellStyle name="Percent 4 5 3 3" xfId="55285"/>
    <cellStyle name="Percent 4 5 3 3 2" xfId="55286"/>
    <cellStyle name="Percent 4 5 3 4" xfId="55287"/>
    <cellStyle name="Percent 4 5 4" xfId="19365"/>
    <cellStyle name="Percent 4 5 4 2" xfId="55288"/>
    <cellStyle name="Percent 4 5 4 2 2" xfId="55289"/>
    <cellStyle name="Percent 4 5 4 3" xfId="55290"/>
    <cellStyle name="Percent 4 5 5" xfId="55291"/>
    <cellStyle name="Percent 4 5 5 2" xfId="55292"/>
    <cellStyle name="Percent 4 5 6" xfId="55293"/>
    <cellStyle name="Percent 4 6" xfId="7685"/>
    <cellStyle name="Percent 4 6 2" xfId="18619"/>
    <cellStyle name="Percent 4 6 2 2" xfId="28655"/>
    <cellStyle name="Percent 4 6 2 2 2" xfId="55294"/>
    <cellStyle name="Percent 4 6 2 2 2 2" xfId="55295"/>
    <cellStyle name="Percent 4 6 2 2 3" xfId="55296"/>
    <cellStyle name="Percent 4 6 2 3" xfId="55297"/>
    <cellStyle name="Percent 4 6 2 3 2" xfId="55298"/>
    <cellStyle name="Percent 4 6 2 4" xfId="55299"/>
    <cellStyle name="Percent 4 6 3" xfId="21110"/>
    <cellStyle name="Percent 4 6 3 2" xfId="55300"/>
    <cellStyle name="Percent 4 6 3 2 2" xfId="55301"/>
    <cellStyle name="Percent 4 6 3 3" xfId="55302"/>
    <cellStyle name="Percent 4 6 4" xfId="55303"/>
    <cellStyle name="Percent 4 6 4 2" xfId="55304"/>
    <cellStyle name="Percent 4 6 5" xfId="55305"/>
    <cellStyle name="Percent 4 7" xfId="18420"/>
    <cellStyle name="Percent 4 7 2" xfId="25785"/>
    <cellStyle name="Percent 4 7 2 2" xfId="55306"/>
    <cellStyle name="Percent 4 7 2 2 2" xfId="55307"/>
    <cellStyle name="Percent 4 7 2 3" xfId="55308"/>
    <cellStyle name="Percent 4 7 3" xfId="55309"/>
    <cellStyle name="Percent 4 7 3 2" xfId="55310"/>
    <cellStyle name="Percent 4 7 4" xfId="55311"/>
    <cellStyle name="Percent 4 8" xfId="18901"/>
    <cellStyle name="Percent 4 8 2" xfId="55312"/>
    <cellStyle name="Percent 4 8 2 2" xfId="55313"/>
    <cellStyle name="Percent 4 8 3" xfId="55314"/>
    <cellStyle name="Percent 4 9" xfId="55315"/>
    <cellStyle name="Percent 4 9 2" xfId="55316"/>
    <cellStyle name="Percent 5" xfId="9707"/>
    <cellStyle name="Title 2" xfId="7686"/>
    <cellStyle name="Title 2 2" xfId="7687"/>
    <cellStyle name="Title 2 3" xfId="7688"/>
    <cellStyle name="Title 2 3 2" xfId="10533"/>
    <cellStyle name="Title 3" xfId="7689"/>
    <cellStyle name="Title 4" xfId="7690"/>
    <cellStyle name="Title 4 2" xfId="7691"/>
    <cellStyle name="Title 4 2 2" xfId="7692"/>
    <cellStyle name="Title 4 2 3" xfId="7693"/>
    <cellStyle name="Title 4 2 3 2" xfId="11067"/>
    <cellStyle name="Title 5" xfId="7694"/>
    <cellStyle name="Title 6" xfId="9708"/>
    <cellStyle name="Title 7" xfId="9709"/>
    <cellStyle name="Total 10" xfId="7695"/>
    <cellStyle name="Total 10 10" xfId="10744"/>
    <cellStyle name="Total 10 2" xfId="7696"/>
    <cellStyle name="Total 10 2 2" xfId="7697"/>
    <cellStyle name="Total 10 2 2 2" xfId="32007"/>
    <cellStyle name="Total 10 2 2 2 2" xfId="47764"/>
    <cellStyle name="Total 10 2 2 3" xfId="23687"/>
    <cellStyle name="Total 10 2 2 3 2" xfId="39841"/>
    <cellStyle name="Total 10 2 2 4" xfId="15826"/>
    <cellStyle name="Total 10 2 2 5" xfId="11284"/>
    <cellStyle name="Total 10 2 3" xfId="7698"/>
    <cellStyle name="Total 10 2 3 2" xfId="33642"/>
    <cellStyle name="Total 10 2 3 2 2" xfId="49353"/>
    <cellStyle name="Total 10 2 3 3" xfId="24898"/>
    <cellStyle name="Total 10 2 3 3 2" xfId="41006"/>
    <cellStyle name="Total 10 2 3 4" xfId="17309"/>
    <cellStyle name="Total 10 2 3 5" xfId="16568"/>
    <cellStyle name="Total 10 2 4" xfId="7699"/>
    <cellStyle name="Total 10 2 4 2" xfId="29029"/>
    <cellStyle name="Total 10 2 4 2 2" xfId="44918"/>
    <cellStyle name="Total 10 2 4 3" xfId="21410"/>
    <cellStyle name="Total 10 2 4 3 2" xfId="37696"/>
    <cellStyle name="Total 10 2 4 4" xfId="13137"/>
    <cellStyle name="Total 10 2 4 5" xfId="14937"/>
    <cellStyle name="Total 10 2 5" xfId="27238"/>
    <cellStyle name="Total 10 2 5 2" xfId="43259"/>
    <cellStyle name="Total 10 2 6" xfId="20054"/>
    <cellStyle name="Total 10 2 6 2" xfId="36472"/>
    <cellStyle name="Total 10 2 7" xfId="11490"/>
    <cellStyle name="Total 10 2 8" xfId="13980"/>
    <cellStyle name="Total 10 3" xfId="7700"/>
    <cellStyle name="Total 10 3 2" xfId="7701"/>
    <cellStyle name="Total 10 3 2 2" xfId="32219"/>
    <cellStyle name="Total 10 3 2 2 2" xfId="47973"/>
    <cellStyle name="Total 10 3 2 3" xfId="23854"/>
    <cellStyle name="Total 10 3 2 3 2" xfId="40005"/>
    <cellStyle name="Total 10 3 2 4" xfId="11119"/>
    <cellStyle name="Total 10 3 3" xfId="7702"/>
    <cellStyle name="Total 10 3 3 2" xfId="33909"/>
    <cellStyle name="Total 10 3 3 2 2" xfId="49620"/>
    <cellStyle name="Total 10 3 3 3" xfId="25088"/>
    <cellStyle name="Total 10 3 3 3 2" xfId="41196"/>
    <cellStyle name="Total 10 3 3 4" xfId="14291"/>
    <cellStyle name="Total 10 3 4" xfId="7703"/>
    <cellStyle name="Total 10 3 4 2" xfId="29234"/>
    <cellStyle name="Total 10 3 4 2 2" xfId="45120"/>
    <cellStyle name="Total 10 3 4 3" xfId="21571"/>
    <cellStyle name="Total 10 3 4 3 2" xfId="37854"/>
    <cellStyle name="Total 10 3 4 4" xfId="17793"/>
    <cellStyle name="Total 10 3 5" xfId="27443"/>
    <cellStyle name="Total 10 3 5 2" xfId="43461"/>
    <cellStyle name="Total 10 3 6" xfId="20215"/>
    <cellStyle name="Total 10 3 6 2" xfId="36630"/>
    <cellStyle name="Total 10 3 7" xfId="12072"/>
    <cellStyle name="Total 10 4" xfId="7704"/>
    <cellStyle name="Total 10 4 2" xfId="7705"/>
    <cellStyle name="Total 10 4 2 2" xfId="32538"/>
    <cellStyle name="Total 10 4 2 2 2" xfId="48270"/>
    <cellStyle name="Total 10 4 2 3" xfId="24094"/>
    <cellStyle name="Total 10 4 2 3 2" xfId="40223"/>
    <cellStyle name="Total 10 4 2 4" xfId="16795"/>
    <cellStyle name="Total 10 4 3" xfId="7706"/>
    <cellStyle name="Total 10 4 3 2" xfId="33429"/>
    <cellStyle name="Total 10 4 3 2 2" xfId="49140"/>
    <cellStyle name="Total 10 4 3 3" xfId="24732"/>
    <cellStyle name="Total 10 4 3 3 2" xfId="40840"/>
    <cellStyle name="Total 10 4 3 4" xfId="12954"/>
    <cellStyle name="Total 10 4 4" xfId="7707"/>
    <cellStyle name="Total 10 4 4 2" xfId="29543"/>
    <cellStyle name="Total 10 4 4 2 2" xfId="45407"/>
    <cellStyle name="Total 10 4 4 3" xfId="21802"/>
    <cellStyle name="Total 10 4 4 3 2" xfId="38063"/>
    <cellStyle name="Total 10 4 4 4" xfId="9992"/>
    <cellStyle name="Total 10 4 5" xfId="27752"/>
    <cellStyle name="Total 10 4 5 2" xfId="43748"/>
    <cellStyle name="Total 10 4 6" xfId="20446"/>
    <cellStyle name="Total 10 4 6 2" xfId="36839"/>
    <cellStyle name="Total 10 4 7" xfId="15885"/>
    <cellStyle name="Total 10 5" xfId="7708"/>
    <cellStyle name="Total 10 5 2" xfId="7709"/>
    <cellStyle name="Total 10 5 2 2" xfId="33175"/>
    <cellStyle name="Total 10 5 2 2 2" xfId="48886"/>
    <cellStyle name="Total 10 5 2 3" xfId="24537"/>
    <cellStyle name="Total 10 5 2 3 2" xfId="40645"/>
    <cellStyle name="Total 10 5 2 4" xfId="17765"/>
    <cellStyle name="Total 10 5 3" xfId="7710"/>
    <cellStyle name="Total 10 5 3 2" xfId="30205"/>
    <cellStyle name="Total 10 5 3 2 2" xfId="46027"/>
    <cellStyle name="Total 10 5 3 3" xfId="22269"/>
    <cellStyle name="Total 10 5 3 3 2" xfId="38488"/>
    <cellStyle name="Total 10 5 3 4" xfId="13322"/>
    <cellStyle name="Total 10 5 4" xfId="28400"/>
    <cellStyle name="Total 10 5 4 2" xfId="44354"/>
    <cellStyle name="Total 10 5 5" xfId="20901"/>
    <cellStyle name="Total 10 5 5 2" xfId="37252"/>
    <cellStyle name="Total 10 5 6" xfId="17308"/>
    <cellStyle name="Total 10 6" xfId="7711"/>
    <cellStyle name="Total 10 6 2" xfId="7712"/>
    <cellStyle name="Total 10 6 2 2" xfId="33600"/>
    <cellStyle name="Total 10 6 2 2 2" xfId="49311"/>
    <cellStyle name="Total 10 6 2 3" xfId="24865"/>
    <cellStyle name="Total 10 6 2 3 2" xfId="40973"/>
    <cellStyle name="Total 10 6 2 4" xfId="17272"/>
    <cellStyle name="Total 10 6 2 5" xfId="15659"/>
    <cellStyle name="Total 10 6 3" xfId="7713"/>
    <cellStyle name="Total 10 6 3 2" xfId="31449"/>
    <cellStyle name="Total 10 6 3 2 2" xfId="47228"/>
    <cellStyle name="Total 10 6 3 3" xfId="23246"/>
    <cellStyle name="Total 10 6 3 3 2" xfId="39422"/>
    <cellStyle name="Total 10 6 3 4" xfId="15319"/>
    <cellStyle name="Total 10 6 3 5" xfId="15867"/>
    <cellStyle name="Total 10 6 4" xfId="26688"/>
    <cellStyle name="Total 10 6 4 2" xfId="42731"/>
    <cellStyle name="Total 10 6 5" xfId="19619"/>
    <cellStyle name="Total 10 6 5 2" xfId="36059"/>
    <cellStyle name="Total 10 6 6" xfId="10914"/>
    <cellStyle name="Total 10 6 7" xfId="17298"/>
    <cellStyle name="Total 10 7" xfId="7714"/>
    <cellStyle name="Total 10 7 2" xfId="30848"/>
    <cellStyle name="Total 10 7 2 2" xfId="46649"/>
    <cellStyle name="Total 10 7 3" xfId="22773"/>
    <cellStyle name="Total 10 7 3 2" xfId="38971"/>
    <cellStyle name="Total 10 7 4" xfId="14578"/>
    <cellStyle name="Total 10 8" xfId="26108"/>
    <cellStyle name="Total 10 8 2" xfId="42194"/>
    <cellStyle name="Total 10 9" xfId="19155"/>
    <cellStyle name="Total 10 9 2" xfId="35638"/>
    <cellStyle name="Total 11" xfId="7715"/>
    <cellStyle name="Total 11 10" xfId="12724"/>
    <cellStyle name="Total 11 2" xfId="7716"/>
    <cellStyle name="Total 11 2 2" xfId="7717"/>
    <cellStyle name="Total 11 2 2 2" xfId="32020"/>
    <cellStyle name="Total 11 2 2 2 2" xfId="47777"/>
    <cellStyle name="Total 11 2 2 3" xfId="23696"/>
    <cellStyle name="Total 11 2 2 3 2" xfId="39850"/>
    <cellStyle name="Total 11 2 2 4" xfId="15839"/>
    <cellStyle name="Total 11 2 2 5" xfId="18269"/>
    <cellStyle name="Total 11 2 3" xfId="7718"/>
    <cellStyle name="Total 11 2 3 2" xfId="33688"/>
    <cellStyle name="Total 11 2 3 2 2" xfId="49399"/>
    <cellStyle name="Total 11 2 3 3" xfId="24928"/>
    <cellStyle name="Total 11 2 3 3 2" xfId="41036"/>
    <cellStyle name="Total 11 2 3 4" xfId="17350"/>
    <cellStyle name="Total 11 2 3 5" xfId="12352"/>
    <cellStyle name="Total 11 2 4" xfId="7719"/>
    <cellStyle name="Total 11 2 4 2" xfId="29042"/>
    <cellStyle name="Total 11 2 4 2 2" xfId="44931"/>
    <cellStyle name="Total 11 2 4 3" xfId="21419"/>
    <cellStyle name="Total 11 2 4 3 2" xfId="37705"/>
    <cellStyle name="Total 11 2 4 4" xfId="13150"/>
    <cellStyle name="Total 11 2 4 5" xfId="16447"/>
    <cellStyle name="Total 11 2 5" xfId="27251"/>
    <cellStyle name="Total 11 2 5 2" xfId="43272"/>
    <cellStyle name="Total 11 2 6" xfId="20063"/>
    <cellStyle name="Total 11 2 6 2" xfId="36481"/>
    <cellStyle name="Total 11 2 7" xfId="11502"/>
    <cellStyle name="Total 11 2 8" xfId="16793"/>
    <cellStyle name="Total 11 3" xfId="7720"/>
    <cellStyle name="Total 11 3 2" xfId="7721"/>
    <cellStyle name="Total 11 3 2 2" xfId="32227"/>
    <cellStyle name="Total 11 3 2 2 2" xfId="47980"/>
    <cellStyle name="Total 11 3 2 3" xfId="23859"/>
    <cellStyle name="Total 11 3 2 3 2" xfId="40009"/>
    <cellStyle name="Total 11 3 2 4" xfId="17824"/>
    <cellStyle name="Total 11 3 3" xfId="7722"/>
    <cellStyle name="Total 11 3 3 2" xfId="34567"/>
    <cellStyle name="Total 11 3 3 2 2" xfId="50278"/>
    <cellStyle name="Total 11 3 3 3" xfId="25563"/>
    <cellStyle name="Total 11 3 3 3 2" xfId="41671"/>
    <cellStyle name="Total 11 3 3 4" xfId="35096"/>
    <cellStyle name="Total 11 3 4" xfId="7723"/>
    <cellStyle name="Total 11 3 4 2" xfId="29241"/>
    <cellStyle name="Total 11 3 4 2 2" xfId="45126"/>
    <cellStyle name="Total 11 3 4 3" xfId="21575"/>
    <cellStyle name="Total 11 3 4 3 2" xfId="37857"/>
    <cellStyle name="Total 11 3 4 4" xfId="16721"/>
    <cellStyle name="Total 11 3 5" xfId="27450"/>
    <cellStyle name="Total 11 3 5 2" xfId="43467"/>
    <cellStyle name="Total 11 3 6" xfId="20219"/>
    <cellStyle name="Total 11 3 6 2" xfId="36633"/>
    <cellStyle name="Total 11 3 7" xfId="12485"/>
    <cellStyle name="Total 11 4" xfId="7724"/>
    <cellStyle name="Total 11 4 2" xfId="7725"/>
    <cellStyle name="Total 11 4 2 2" xfId="32552"/>
    <cellStyle name="Total 11 4 2 2 2" xfId="48282"/>
    <cellStyle name="Total 11 4 2 3" xfId="24105"/>
    <cellStyle name="Total 11 4 2 3 2" xfId="40232"/>
    <cellStyle name="Total 11 4 2 4" xfId="10763"/>
    <cellStyle name="Total 11 4 3" xfId="7726"/>
    <cellStyle name="Total 11 4 3 2" xfId="34545"/>
    <cellStyle name="Total 11 4 3 2 2" xfId="50256"/>
    <cellStyle name="Total 11 4 3 3" xfId="25548"/>
    <cellStyle name="Total 11 4 3 3 2" xfId="41656"/>
    <cellStyle name="Total 11 4 3 4" xfId="35074"/>
    <cellStyle name="Total 11 4 4" xfId="7727"/>
    <cellStyle name="Total 11 4 4 2" xfId="29557"/>
    <cellStyle name="Total 11 4 4 2 2" xfId="45419"/>
    <cellStyle name="Total 11 4 4 3" xfId="21813"/>
    <cellStyle name="Total 11 4 4 3 2" xfId="38072"/>
    <cellStyle name="Total 11 4 4 4" xfId="11234"/>
    <cellStyle name="Total 11 4 5" xfId="27766"/>
    <cellStyle name="Total 11 4 5 2" xfId="43760"/>
    <cellStyle name="Total 11 4 6" xfId="20457"/>
    <cellStyle name="Total 11 4 6 2" xfId="36848"/>
    <cellStyle name="Total 11 4 7" xfId="13497"/>
    <cellStyle name="Total 11 5" xfId="7728"/>
    <cellStyle name="Total 11 5 2" xfId="7729"/>
    <cellStyle name="Total 11 5 2 2" xfId="33188"/>
    <cellStyle name="Total 11 5 2 2 2" xfId="48899"/>
    <cellStyle name="Total 11 5 2 3" xfId="24547"/>
    <cellStyle name="Total 11 5 2 3 2" xfId="40655"/>
    <cellStyle name="Total 11 5 2 4" xfId="16850"/>
    <cellStyle name="Total 11 5 3" xfId="7730"/>
    <cellStyle name="Total 11 5 3 2" xfId="30219"/>
    <cellStyle name="Total 11 5 3 2 2" xfId="46039"/>
    <cellStyle name="Total 11 5 3 3" xfId="22280"/>
    <cellStyle name="Total 11 5 3 3 2" xfId="38497"/>
    <cellStyle name="Total 11 5 3 4" xfId="18360"/>
    <cellStyle name="Total 11 5 4" xfId="28414"/>
    <cellStyle name="Total 11 5 4 2" xfId="44366"/>
    <cellStyle name="Total 11 5 5" xfId="20912"/>
    <cellStyle name="Total 11 5 5 2" xfId="37261"/>
    <cellStyle name="Total 11 5 6" xfId="15378"/>
    <cellStyle name="Total 11 6" xfId="7731"/>
    <cellStyle name="Total 11 6 2" xfId="7732"/>
    <cellStyle name="Total 11 6 2 2" xfId="34073"/>
    <cellStyle name="Total 11 6 2 2 2" xfId="49784"/>
    <cellStyle name="Total 11 6 2 3" xfId="25212"/>
    <cellStyle name="Total 11 6 2 3 2" xfId="41320"/>
    <cellStyle name="Total 11 6 2 4" xfId="17708"/>
    <cellStyle name="Total 11 6 2 5" xfId="13323"/>
    <cellStyle name="Total 11 6 3" xfId="7733"/>
    <cellStyle name="Total 11 6 3 2" xfId="31463"/>
    <cellStyle name="Total 11 6 3 2 2" xfId="47240"/>
    <cellStyle name="Total 11 6 3 3" xfId="23257"/>
    <cellStyle name="Total 11 6 3 3 2" xfId="39431"/>
    <cellStyle name="Total 11 6 3 4" xfId="15333"/>
    <cellStyle name="Total 11 6 3 5" xfId="13015"/>
    <cellStyle name="Total 11 6 4" xfId="26702"/>
    <cellStyle name="Total 11 6 4 2" xfId="42743"/>
    <cellStyle name="Total 11 6 5" xfId="19630"/>
    <cellStyle name="Total 11 6 5 2" xfId="36068"/>
    <cellStyle name="Total 11 6 6" xfId="10931"/>
    <cellStyle name="Total 11 6 7" xfId="10275"/>
    <cellStyle name="Total 11 7" xfId="7734"/>
    <cellStyle name="Total 11 7 2" xfId="30862"/>
    <cellStyle name="Total 11 7 2 2" xfId="46663"/>
    <cellStyle name="Total 11 7 3" xfId="22783"/>
    <cellStyle name="Total 11 7 3 2" xfId="38981"/>
    <cellStyle name="Total 11 7 4" xfId="11089"/>
    <cellStyle name="Total 11 8" xfId="26122"/>
    <cellStyle name="Total 11 8 2" xfId="42206"/>
    <cellStyle name="Total 11 9" xfId="19166"/>
    <cellStyle name="Total 11 9 2" xfId="35647"/>
    <cellStyle name="Total 12" xfId="7735"/>
    <cellStyle name="Total 12 2" xfId="7736"/>
    <cellStyle name="Total 12 2 2" xfId="7737"/>
    <cellStyle name="Total 12 2 2 2" xfId="32021"/>
    <cellStyle name="Total 12 2 2 2 2" xfId="47778"/>
    <cellStyle name="Total 12 2 2 3" xfId="23697"/>
    <cellStyle name="Total 12 2 2 3 2" xfId="39851"/>
    <cellStyle name="Total 12 2 2 4" xfId="15932"/>
    <cellStyle name="Total 12 2 3" xfId="7738"/>
    <cellStyle name="Total 12 2 3 2" xfId="34610"/>
    <cellStyle name="Total 12 2 3 2 2" xfId="50321"/>
    <cellStyle name="Total 12 2 3 3" xfId="25589"/>
    <cellStyle name="Total 12 2 3 3 2" xfId="41697"/>
    <cellStyle name="Total 12 2 3 4" xfId="35139"/>
    <cellStyle name="Total 12 2 4" xfId="7739"/>
    <cellStyle name="Total 12 2 4 2" xfId="29043"/>
    <cellStyle name="Total 12 2 4 2 2" xfId="44932"/>
    <cellStyle name="Total 12 2 4 3" xfId="21420"/>
    <cellStyle name="Total 12 2 4 3 2" xfId="37706"/>
    <cellStyle name="Total 12 2 4 4" xfId="12130"/>
    <cellStyle name="Total 12 2 5" xfId="27252"/>
    <cellStyle name="Total 12 2 5 2" xfId="43273"/>
    <cellStyle name="Total 12 2 6" xfId="20064"/>
    <cellStyle name="Total 12 2 6 2" xfId="36482"/>
    <cellStyle name="Total 12 2 7" xfId="12491"/>
    <cellStyle name="Total 12 3" xfId="7740"/>
    <cellStyle name="Total 12 3 2" xfId="7741"/>
    <cellStyle name="Total 12 3 2 2" xfId="32556"/>
    <cellStyle name="Total 12 3 2 2 2" xfId="48283"/>
    <cellStyle name="Total 12 3 2 3" xfId="24109"/>
    <cellStyle name="Total 12 3 2 3 2" xfId="40233"/>
    <cellStyle name="Total 12 3 2 4" xfId="12984"/>
    <cellStyle name="Total 12 3 3" xfId="7742"/>
    <cellStyle name="Total 12 3 3 2" xfId="34389"/>
    <cellStyle name="Total 12 3 3 2 2" xfId="50100"/>
    <cellStyle name="Total 12 3 3 3" xfId="25437"/>
    <cellStyle name="Total 12 3 3 3 2" xfId="41545"/>
    <cellStyle name="Total 12 3 3 4" xfId="34918"/>
    <cellStyle name="Total 12 3 4" xfId="7743"/>
    <cellStyle name="Total 12 3 4 2" xfId="29561"/>
    <cellStyle name="Total 12 3 4 2 2" xfId="45420"/>
    <cellStyle name="Total 12 3 4 3" xfId="21817"/>
    <cellStyle name="Total 12 3 4 3 2" xfId="38073"/>
    <cellStyle name="Total 12 3 4 4" xfId="11016"/>
    <cellStyle name="Total 12 3 5" xfId="27770"/>
    <cellStyle name="Total 12 3 5 2" xfId="43761"/>
    <cellStyle name="Total 12 3 6" xfId="20461"/>
    <cellStyle name="Total 12 3 6 2" xfId="36849"/>
    <cellStyle name="Total 12 3 7" xfId="13034"/>
    <cellStyle name="Total 12 4" xfId="7744"/>
    <cellStyle name="Total 12 4 2" xfId="7745"/>
    <cellStyle name="Total 12 4 2 2" xfId="33189"/>
    <cellStyle name="Total 12 4 2 2 2" xfId="48900"/>
    <cellStyle name="Total 12 4 2 3" xfId="24548"/>
    <cellStyle name="Total 12 4 2 3 2" xfId="40656"/>
    <cellStyle name="Total 12 4 2 4" xfId="12545"/>
    <cellStyle name="Total 12 4 3" xfId="7746"/>
    <cellStyle name="Total 12 4 3 2" xfId="30223"/>
    <cellStyle name="Total 12 4 3 2 2" xfId="46040"/>
    <cellStyle name="Total 12 4 3 3" xfId="22284"/>
    <cellStyle name="Total 12 4 3 3 2" xfId="38498"/>
    <cellStyle name="Total 12 4 3 4" xfId="9758"/>
    <cellStyle name="Total 12 4 4" xfId="28418"/>
    <cellStyle name="Total 12 4 4 2" xfId="44367"/>
    <cellStyle name="Total 12 4 5" xfId="20916"/>
    <cellStyle name="Total 12 4 5 2" xfId="37262"/>
    <cellStyle name="Total 12 4 6" xfId="16920"/>
    <cellStyle name="Total 12 5" xfId="7747"/>
    <cellStyle name="Total 12 5 2" xfId="7748"/>
    <cellStyle name="Total 12 5 2 2" xfId="34289"/>
    <cellStyle name="Total 12 5 2 2 2" xfId="50000"/>
    <cellStyle name="Total 12 5 2 3" xfId="25368"/>
    <cellStyle name="Total 12 5 2 3 2" xfId="41476"/>
    <cellStyle name="Total 12 5 2 4" xfId="10573"/>
    <cellStyle name="Total 12 5 3" xfId="7749"/>
    <cellStyle name="Total 12 5 3 2" xfId="31467"/>
    <cellStyle name="Total 12 5 3 2 2" xfId="47241"/>
    <cellStyle name="Total 12 5 3 3" xfId="23261"/>
    <cellStyle name="Total 12 5 3 3 2" xfId="39432"/>
    <cellStyle name="Total 12 5 3 4" xfId="10127"/>
    <cellStyle name="Total 12 5 4" xfId="26706"/>
    <cellStyle name="Total 12 5 4 2" xfId="42744"/>
    <cellStyle name="Total 12 5 5" xfId="19634"/>
    <cellStyle name="Total 12 5 5 2" xfId="36069"/>
    <cellStyle name="Total 12 5 6" xfId="10777"/>
    <cellStyle name="Total 12 6" xfId="7750"/>
    <cellStyle name="Total 12 6 2" xfId="30863"/>
    <cellStyle name="Total 12 6 2 2" xfId="46664"/>
    <cellStyle name="Total 12 6 3" xfId="22784"/>
    <cellStyle name="Total 12 6 3 2" xfId="38982"/>
    <cellStyle name="Total 12 6 4" xfId="14332"/>
    <cellStyle name="Total 12 7" xfId="26126"/>
    <cellStyle name="Total 12 7 2" xfId="42207"/>
    <cellStyle name="Total 12 8" xfId="19170"/>
    <cellStyle name="Total 12 8 2" xfId="35648"/>
    <cellStyle name="Total 12 9" xfId="12129"/>
    <cellStyle name="Total 13" xfId="7751"/>
    <cellStyle name="Total 13 10" xfId="16964"/>
    <cellStyle name="Total 13 2" xfId="7752"/>
    <cellStyle name="Total 13 2 2" xfId="7753"/>
    <cellStyle name="Total 13 2 2 2" xfId="32191"/>
    <cellStyle name="Total 13 2 2 2 2" xfId="47946"/>
    <cellStyle name="Total 13 2 2 3" xfId="23830"/>
    <cellStyle name="Total 13 2 2 3 2" xfId="39982"/>
    <cellStyle name="Total 13 2 2 4" xfId="15992"/>
    <cellStyle name="Total 13 2 2 5" xfId="17819"/>
    <cellStyle name="Total 13 2 3" xfId="7754"/>
    <cellStyle name="Total 13 2 3 2" xfId="33687"/>
    <cellStyle name="Total 13 2 3 2 2" xfId="49398"/>
    <cellStyle name="Total 13 2 3 3" xfId="24927"/>
    <cellStyle name="Total 13 2 3 3 2" xfId="41035"/>
    <cellStyle name="Total 13 2 3 4" xfId="17349"/>
    <cellStyle name="Total 13 2 3 5" xfId="16655"/>
    <cellStyle name="Total 13 2 4" xfId="7755"/>
    <cellStyle name="Total 13 2 4 2" xfId="29212"/>
    <cellStyle name="Total 13 2 4 2 2" xfId="45099"/>
    <cellStyle name="Total 13 2 4 3" xfId="21553"/>
    <cellStyle name="Total 13 2 4 3 2" xfId="37837"/>
    <cellStyle name="Total 13 2 4 4" xfId="13305"/>
    <cellStyle name="Total 13 2 4 5" xfId="16875"/>
    <cellStyle name="Total 13 2 5" xfId="27421"/>
    <cellStyle name="Total 13 2 5 2" xfId="43440"/>
    <cellStyle name="Total 13 2 6" xfId="20197"/>
    <cellStyle name="Total 13 2 6 2" xfId="36613"/>
    <cellStyle name="Total 13 2 7" xfId="11654"/>
    <cellStyle name="Total 13 2 8" xfId="10175"/>
    <cellStyle name="Total 13 3" xfId="7756"/>
    <cellStyle name="Total 13 3 2" xfId="7757"/>
    <cellStyle name="Total 13 3 2 2" xfId="32248"/>
    <cellStyle name="Total 13 3 2 2 2" xfId="48000"/>
    <cellStyle name="Total 13 3 2 3" xfId="23877"/>
    <cellStyle name="Total 13 3 2 3 2" xfId="40026"/>
    <cellStyle name="Total 13 3 2 4" xfId="10416"/>
    <cellStyle name="Total 13 3 3" xfId="7758"/>
    <cellStyle name="Total 13 3 3 2" xfId="33584"/>
    <cellStyle name="Total 13 3 3 2 2" xfId="49295"/>
    <cellStyle name="Total 13 3 3 3" xfId="24851"/>
    <cellStyle name="Total 13 3 3 3 2" xfId="40959"/>
    <cellStyle name="Total 13 3 3 4" xfId="13514"/>
    <cellStyle name="Total 13 3 4" xfId="7759"/>
    <cellStyle name="Total 13 3 4 2" xfId="29255"/>
    <cellStyle name="Total 13 3 4 2 2" xfId="45139"/>
    <cellStyle name="Total 13 3 4 3" xfId="21587"/>
    <cellStyle name="Total 13 3 4 3 2" xfId="37868"/>
    <cellStyle name="Total 13 3 4 4" xfId="13878"/>
    <cellStyle name="Total 13 3 5" xfId="27464"/>
    <cellStyle name="Total 13 3 5 2" xfId="43480"/>
    <cellStyle name="Total 13 3 6" xfId="20231"/>
    <cellStyle name="Total 13 3 6 2" xfId="36644"/>
    <cellStyle name="Total 13 3 7" xfId="11328"/>
    <cellStyle name="Total 13 4" xfId="7760"/>
    <cellStyle name="Total 13 4 2" xfId="7761"/>
    <cellStyle name="Total 13 4 2 2" xfId="32735"/>
    <cellStyle name="Total 13 4 2 2 2" xfId="48447"/>
    <cellStyle name="Total 13 4 2 3" xfId="24253"/>
    <cellStyle name="Total 13 4 2 3 2" xfId="40362"/>
    <cellStyle name="Total 13 4 2 4" xfId="12696"/>
    <cellStyle name="Total 13 4 3" xfId="7762"/>
    <cellStyle name="Total 13 4 3 2" xfId="34586"/>
    <cellStyle name="Total 13 4 3 2 2" xfId="50297"/>
    <cellStyle name="Total 13 4 3 3" xfId="25576"/>
    <cellStyle name="Total 13 4 3 3 2" xfId="41684"/>
    <cellStyle name="Total 13 4 3 4" xfId="35115"/>
    <cellStyle name="Total 13 4 4" xfId="7763"/>
    <cellStyle name="Total 13 4 4 2" xfId="29740"/>
    <cellStyle name="Total 13 4 4 2 2" xfId="45584"/>
    <cellStyle name="Total 13 4 4 3" xfId="21961"/>
    <cellStyle name="Total 13 4 4 3 2" xfId="38202"/>
    <cellStyle name="Total 13 4 4 4" xfId="12274"/>
    <cellStyle name="Total 13 4 5" xfId="27949"/>
    <cellStyle name="Total 13 4 5 2" xfId="43925"/>
    <cellStyle name="Total 13 4 6" xfId="20605"/>
    <cellStyle name="Total 13 4 6 2" xfId="36978"/>
    <cellStyle name="Total 13 4 7" xfId="13399"/>
    <cellStyle name="Total 13 5" xfId="7764"/>
    <cellStyle name="Total 13 5 2" xfId="7765"/>
    <cellStyle name="Total 13 5 2 2" xfId="33361"/>
    <cellStyle name="Total 13 5 2 2 2" xfId="49072"/>
    <cellStyle name="Total 13 5 2 3" xfId="24684"/>
    <cellStyle name="Total 13 5 2 3 2" xfId="40792"/>
    <cellStyle name="Total 13 5 2 4" xfId="17625"/>
    <cellStyle name="Total 13 5 3" xfId="7766"/>
    <cellStyle name="Total 13 5 3 2" xfId="30409"/>
    <cellStyle name="Total 13 5 3 2 2" xfId="46211"/>
    <cellStyle name="Total 13 5 3 3" xfId="22434"/>
    <cellStyle name="Total 13 5 3 3 2" xfId="38633"/>
    <cellStyle name="Total 13 5 3 4" xfId="14234"/>
    <cellStyle name="Total 13 5 4" xfId="28599"/>
    <cellStyle name="Total 13 5 4 2" xfId="44533"/>
    <cellStyle name="Total 13 5 5" xfId="21062"/>
    <cellStyle name="Total 13 5 5 2" xfId="37393"/>
    <cellStyle name="Total 13 5 6" xfId="14766"/>
    <cellStyle name="Total 13 6" xfId="7767"/>
    <cellStyle name="Total 13 6 2" xfId="7768"/>
    <cellStyle name="Total 13 6 2 2" xfId="34139"/>
    <cellStyle name="Total 13 6 2 2 2" xfId="49850"/>
    <cellStyle name="Total 13 6 2 3" xfId="25259"/>
    <cellStyle name="Total 13 6 2 3 2" xfId="41367"/>
    <cellStyle name="Total 13 6 2 4" xfId="17769"/>
    <cellStyle name="Total 13 6 2 5" xfId="9739"/>
    <cellStyle name="Total 13 6 3" xfId="7769"/>
    <cellStyle name="Total 13 6 3 2" xfId="31646"/>
    <cellStyle name="Total 13 6 3 2 2" xfId="47405"/>
    <cellStyle name="Total 13 6 3 3" xfId="23405"/>
    <cellStyle name="Total 13 6 3 3 2" xfId="39561"/>
    <cellStyle name="Total 13 6 3 4" xfId="15502"/>
    <cellStyle name="Total 13 6 3 5" xfId="10727"/>
    <cellStyle name="Total 13 6 4" xfId="26885"/>
    <cellStyle name="Total 13 6 4 2" xfId="42908"/>
    <cellStyle name="Total 13 6 5" xfId="19778"/>
    <cellStyle name="Total 13 6 5 2" xfId="36198"/>
    <cellStyle name="Total 13 6 6" xfId="11158"/>
    <cellStyle name="Total 13 6 7" xfId="10445"/>
    <cellStyle name="Total 13 7" xfId="7770"/>
    <cellStyle name="Total 13 7 2" xfId="31052"/>
    <cellStyle name="Total 13 7 2 2" xfId="46853"/>
    <cellStyle name="Total 13 7 3" xfId="22932"/>
    <cellStyle name="Total 13 7 3 2" xfId="39130"/>
    <cellStyle name="Total 13 7 4" xfId="17746"/>
    <cellStyle name="Total 13 8" xfId="26305"/>
    <cellStyle name="Total 13 8 2" xfId="42371"/>
    <cellStyle name="Total 13 9" xfId="19314"/>
    <cellStyle name="Total 13 9 2" xfId="35777"/>
    <cellStyle name="Total 14" xfId="7771"/>
    <cellStyle name="Total 14 10" xfId="12077"/>
    <cellStyle name="Total 14 2" xfId="7772"/>
    <cellStyle name="Total 14 2 2" xfId="7773"/>
    <cellStyle name="Total 14 2 2 2" xfId="32196"/>
    <cellStyle name="Total 14 2 2 2 2" xfId="47951"/>
    <cellStyle name="Total 14 2 2 3" xfId="23834"/>
    <cellStyle name="Total 14 2 2 3 2" xfId="39986"/>
    <cellStyle name="Total 14 2 2 4" xfId="15997"/>
    <cellStyle name="Total 14 2 2 5" xfId="18240"/>
    <cellStyle name="Total 14 2 3" xfId="7774"/>
    <cellStyle name="Total 14 2 3 2" xfId="34453"/>
    <cellStyle name="Total 14 2 3 2 2" xfId="50164"/>
    <cellStyle name="Total 14 2 3 3" xfId="25481"/>
    <cellStyle name="Total 14 2 3 3 2" xfId="41589"/>
    <cellStyle name="Total 14 2 3 4" xfId="18067"/>
    <cellStyle name="Total 14 2 3 5" xfId="34982"/>
    <cellStyle name="Total 14 2 4" xfId="7775"/>
    <cellStyle name="Total 14 2 4 2" xfId="29217"/>
    <cellStyle name="Total 14 2 4 2 2" xfId="45104"/>
    <cellStyle name="Total 14 2 4 3" xfId="21557"/>
    <cellStyle name="Total 14 2 4 3 2" xfId="37841"/>
    <cellStyle name="Total 14 2 4 4" xfId="13310"/>
    <cellStyle name="Total 14 2 4 5" xfId="12920"/>
    <cellStyle name="Total 14 2 5" xfId="27426"/>
    <cellStyle name="Total 14 2 5 2" xfId="43445"/>
    <cellStyle name="Total 14 2 6" xfId="20201"/>
    <cellStyle name="Total 14 2 6 2" xfId="36617"/>
    <cellStyle name="Total 14 2 7" xfId="11659"/>
    <cellStyle name="Total 14 2 8" xfId="10683"/>
    <cellStyle name="Total 14 3" xfId="7776"/>
    <cellStyle name="Total 14 3 2" xfId="7777"/>
    <cellStyle name="Total 14 3 2 2" xfId="32246"/>
    <cellStyle name="Total 14 3 2 2 2" xfId="47998"/>
    <cellStyle name="Total 14 3 2 3" xfId="23875"/>
    <cellStyle name="Total 14 3 2 3 2" xfId="40024"/>
    <cellStyle name="Total 14 3 2 4" xfId="17326"/>
    <cellStyle name="Total 14 3 3" xfId="7778"/>
    <cellStyle name="Total 14 3 3 2" xfId="33216"/>
    <cellStyle name="Total 14 3 3 2 2" xfId="48927"/>
    <cellStyle name="Total 14 3 3 3" xfId="24570"/>
    <cellStyle name="Total 14 3 3 3 2" xfId="40678"/>
    <cellStyle name="Total 14 3 3 4" xfId="16934"/>
    <cellStyle name="Total 14 3 4" xfId="7779"/>
    <cellStyle name="Total 14 3 4 2" xfId="29254"/>
    <cellStyle name="Total 14 3 4 2 2" xfId="45138"/>
    <cellStyle name="Total 14 3 4 3" xfId="21586"/>
    <cellStyle name="Total 14 3 4 3 2" xfId="37867"/>
    <cellStyle name="Total 14 3 4 4" xfId="10567"/>
    <cellStyle name="Total 14 3 5" xfId="27463"/>
    <cellStyle name="Total 14 3 5 2" xfId="43479"/>
    <cellStyle name="Total 14 3 6" xfId="20230"/>
    <cellStyle name="Total 14 3 6 2" xfId="36643"/>
    <cellStyle name="Total 14 3 7" xfId="17235"/>
    <cellStyle name="Total 14 4" xfId="7780"/>
    <cellStyle name="Total 14 4 2" xfId="7781"/>
    <cellStyle name="Total 14 4 2 2" xfId="32740"/>
    <cellStyle name="Total 14 4 2 2 2" xfId="48452"/>
    <cellStyle name="Total 14 4 2 3" xfId="24257"/>
    <cellStyle name="Total 14 4 2 3 2" xfId="40366"/>
    <cellStyle name="Total 14 4 2 4" xfId="13252"/>
    <cellStyle name="Total 14 4 3" xfId="7782"/>
    <cellStyle name="Total 14 4 3 2" xfId="34156"/>
    <cellStyle name="Total 14 4 3 2 2" xfId="49867"/>
    <cellStyle name="Total 14 4 3 3" xfId="25271"/>
    <cellStyle name="Total 14 4 3 3 2" xfId="41379"/>
    <cellStyle name="Total 14 4 3 4" xfId="9835"/>
    <cellStyle name="Total 14 4 4" xfId="7783"/>
    <cellStyle name="Total 14 4 4 2" xfId="29745"/>
    <cellStyle name="Total 14 4 4 2 2" xfId="45589"/>
    <cellStyle name="Total 14 4 4 3" xfId="21965"/>
    <cellStyle name="Total 14 4 4 3 2" xfId="38206"/>
    <cellStyle name="Total 14 4 4 4" xfId="12267"/>
    <cellStyle name="Total 14 4 5" xfId="27954"/>
    <cellStyle name="Total 14 4 5 2" xfId="43930"/>
    <cellStyle name="Total 14 4 6" xfId="20609"/>
    <cellStyle name="Total 14 4 6 2" xfId="36982"/>
    <cellStyle name="Total 14 4 7" xfId="18165"/>
    <cellStyle name="Total 14 5" xfId="7784"/>
    <cellStyle name="Total 14 5 2" xfId="7785"/>
    <cellStyle name="Total 14 5 2 2" xfId="33366"/>
    <cellStyle name="Total 14 5 2 2 2" xfId="49077"/>
    <cellStyle name="Total 14 5 2 3" xfId="24688"/>
    <cellStyle name="Total 14 5 2 3 2" xfId="40796"/>
    <cellStyle name="Total 14 5 2 4" xfId="15255"/>
    <cellStyle name="Total 14 5 3" xfId="7786"/>
    <cellStyle name="Total 14 5 3 2" xfId="30414"/>
    <cellStyle name="Total 14 5 3 2 2" xfId="46216"/>
    <cellStyle name="Total 14 5 3 3" xfId="22438"/>
    <cellStyle name="Total 14 5 3 3 2" xfId="38637"/>
    <cellStyle name="Total 14 5 3 4" xfId="10276"/>
    <cellStyle name="Total 14 5 4" xfId="28604"/>
    <cellStyle name="Total 14 5 4 2" xfId="44538"/>
    <cellStyle name="Total 14 5 5" xfId="21066"/>
    <cellStyle name="Total 14 5 5 2" xfId="37397"/>
    <cellStyle name="Total 14 5 6" xfId="16856"/>
    <cellStyle name="Total 14 6" xfId="7787"/>
    <cellStyle name="Total 14 6 2" xfId="7788"/>
    <cellStyle name="Total 14 6 2 2" xfId="34054"/>
    <cellStyle name="Total 14 6 2 2 2" xfId="49765"/>
    <cellStyle name="Total 14 6 2 3" xfId="25199"/>
    <cellStyle name="Total 14 6 2 3 2" xfId="41307"/>
    <cellStyle name="Total 14 6 2 4" xfId="17690"/>
    <cellStyle name="Total 14 6 2 5" xfId="16882"/>
    <cellStyle name="Total 14 6 3" xfId="7789"/>
    <cellStyle name="Total 14 6 3 2" xfId="31651"/>
    <cellStyle name="Total 14 6 3 2 2" xfId="47410"/>
    <cellStyle name="Total 14 6 3 3" xfId="23409"/>
    <cellStyle name="Total 14 6 3 3 2" xfId="39565"/>
    <cellStyle name="Total 14 6 3 4" xfId="15507"/>
    <cellStyle name="Total 14 6 3 5" xfId="17147"/>
    <cellStyle name="Total 14 6 4" xfId="26890"/>
    <cellStyle name="Total 14 6 4 2" xfId="42913"/>
    <cellStyle name="Total 14 6 5" xfId="19782"/>
    <cellStyle name="Total 14 6 5 2" xfId="36202"/>
    <cellStyle name="Total 14 6 6" xfId="11163"/>
    <cellStyle name="Total 14 6 7" xfId="14172"/>
    <cellStyle name="Total 14 7" xfId="7790"/>
    <cellStyle name="Total 14 7 2" xfId="31057"/>
    <cellStyle name="Total 14 7 2 2" xfId="46858"/>
    <cellStyle name="Total 14 7 3" xfId="22936"/>
    <cellStyle name="Total 14 7 3 2" xfId="39134"/>
    <cellStyle name="Total 14 7 4" xfId="13569"/>
    <cellStyle name="Total 14 8" xfId="26310"/>
    <cellStyle name="Total 14 8 2" xfId="42376"/>
    <cellStyle name="Total 14 9" xfId="19318"/>
    <cellStyle name="Total 14 9 2" xfId="35781"/>
    <cellStyle name="Total 15" xfId="7791"/>
    <cellStyle name="Total 15 10" xfId="14312"/>
    <cellStyle name="Total 15 2" xfId="7792"/>
    <cellStyle name="Total 15 2 2" xfId="7793"/>
    <cellStyle name="Total 15 2 2 2" xfId="32190"/>
    <cellStyle name="Total 15 2 2 2 2" xfId="47945"/>
    <cellStyle name="Total 15 2 2 3" xfId="23829"/>
    <cellStyle name="Total 15 2 2 3 2" xfId="39981"/>
    <cellStyle name="Total 15 2 2 4" xfId="15991"/>
    <cellStyle name="Total 15 2 2 5" xfId="17908"/>
    <cellStyle name="Total 15 2 3" xfId="7794"/>
    <cellStyle name="Total 15 2 3 2" xfId="30489"/>
    <cellStyle name="Total 15 2 3 2 2" xfId="46290"/>
    <cellStyle name="Total 15 2 3 3" xfId="22494"/>
    <cellStyle name="Total 15 2 3 3 2" xfId="38692"/>
    <cellStyle name="Total 15 2 3 4" xfId="14466"/>
    <cellStyle name="Total 15 2 3 5" xfId="11666"/>
    <cellStyle name="Total 15 2 4" xfId="7795"/>
    <cellStyle name="Total 15 2 4 2" xfId="29211"/>
    <cellStyle name="Total 15 2 4 2 2" xfId="45098"/>
    <cellStyle name="Total 15 2 4 3" xfId="21552"/>
    <cellStyle name="Total 15 2 4 3 2" xfId="37836"/>
    <cellStyle name="Total 15 2 4 4" xfId="13304"/>
    <cellStyle name="Total 15 2 4 5" xfId="14316"/>
    <cellStyle name="Total 15 2 5" xfId="27420"/>
    <cellStyle name="Total 15 2 5 2" xfId="43439"/>
    <cellStyle name="Total 15 2 6" xfId="20196"/>
    <cellStyle name="Total 15 2 6 2" xfId="36612"/>
    <cellStyle name="Total 15 2 7" xfId="11653"/>
    <cellStyle name="Total 15 2 8" xfId="11417"/>
    <cellStyle name="Total 15 3" xfId="7796"/>
    <cellStyle name="Total 15 3 2" xfId="7797"/>
    <cellStyle name="Total 15 3 2 2" xfId="31714"/>
    <cellStyle name="Total 15 3 2 2 2" xfId="47471"/>
    <cellStyle name="Total 15 3 2 3" xfId="23457"/>
    <cellStyle name="Total 15 3 2 3 2" xfId="39611"/>
    <cellStyle name="Total 15 3 2 4" xfId="13154"/>
    <cellStyle name="Total 15 3 3" xfId="7798"/>
    <cellStyle name="Total 15 3 3 2" xfId="31687"/>
    <cellStyle name="Total 15 3 3 2 2" xfId="47444"/>
    <cellStyle name="Total 15 3 3 3" xfId="23437"/>
    <cellStyle name="Total 15 3 3 3 2" xfId="39591"/>
    <cellStyle name="Total 15 3 3 4" xfId="9972"/>
    <cellStyle name="Total 15 3 4" xfId="7799"/>
    <cellStyle name="Total 15 3 4 2" xfId="28736"/>
    <cellStyle name="Total 15 3 4 2 2" xfId="44625"/>
    <cellStyle name="Total 15 3 4 3" xfId="21180"/>
    <cellStyle name="Total 15 3 4 3 2" xfId="37466"/>
    <cellStyle name="Total 15 3 4 4" xfId="10030"/>
    <cellStyle name="Total 15 3 5" xfId="26945"/>
    <cellStyle name="Total 15 3 5 2" xfId="42966"/>
    <cellStyle name="Total 15 3 6" xfId="19824"/>
    <cellStyle name="Total 15 3 6 2" xfId="36242"/>
    <cellStyle name="Total 15 3 7" xfId="16122"/>
    <cellStyle name="Total 15 4" xfId="7800"/>
    <cellStyle name="Total 15 4 2" xfId="7801"/>
    <cellStyle name="Total 15 4 2 2" xfId="32734"/>
    <cellStyle name="Total 15 4 2 2 2" xfId="48446"/>
    <cellStyle name="Total 15 4 2 3" xfId="24252"/>
    <cellStyle name="Total 15 4 2 3 2" xfId="40361"/>
    <cellStyle name="Total 15 4 2 4" xfId="16992"/>
    <cellStyle name="Total 15 4 3" xfId="7802"/>
    <cellStyle name="Total 15 4 3 2" xfId="33661"/>
    <cellStyle name="Total 15 4 3 2 2" xfId="49372"/>
    <cellStyle name="Total 15 4 3 3" xfId="24909"/>
    <cellStyle name="Total 15 4 3 3 2" xfId="41017"/>
    <cellStyle name="Total 15 4 3 4" xfId="11996"/>
    <cellStyle name="Total 15 4 4" xfId="7803"/>
    <cellStyle name="Total 15 4 4 2" xfId="29739"/>
    <cellStyle name="Total 15 4 4 2 2" xfId="45583"/>
    <cellStyle name="Total 15 4 4 3" xfId="21960"/>
    <cellStyle name="Total 15 4 4 3 2" xfId="38201"/>
    <cellStyle name="Total 15 4 4 4" xfId="16582"/>
    <cellStyle name="Total 15 4 5" xfId="27948"/>
    <cellStyle name="Total 15 4 5 2" xfId="43924"/>
    <cellStyle name="Total 15 4 6" xfId="20604"/>
    <cellStyle name="Total 15 4 6 2" xfId="36977"/>
    <cellStyle name="Total 15 4 7" xfId="12325"/>
    <cellStyle name="Total 15 5" xfId="7804"/>
    <cellStyle name="Total 15 5 2" xfId="7805"/>
    <cellStyle name="Total 15 5 2 2" xfId="33360"/>
    <cellStyle name="Total 15 5 2 2 2" xfId="49071"/>
    <cellStyle name="Total 15 5 2 3" xfId="24683"/>
    <cellStyle name="Total 15 5 2 3 2" xfId="40791"/>
    <cellStyle name="Total 15 5 2 4" xfId="13239"/>
    <cellStyle name="Total 15 5 3" xfId="7806"/>
    <cellStyle name="Total 15 5 3 2" xfId="30408"/>
    <cellStyle name="Total 15 5 3 2 2" xfId="46210"/>
    <cellStyle name="Total 15 5 3 3" xfId="22433"/>
    <cellStyle name="Total 15 5 3 3 2" xfId="38632"/>
    <cellStyle name="Total 15 5 3 4" xfId="10945"/>
    <cellStyle name="Total 15 5 4" xfId="28598"/>
    <cellStyle name="Total 15 5 4 2" xfId="44532"/>
    <cellStyle name="Total 15 5 5" xfId="21061"/>
    <cellStyle name="Total 15 5 5 2" xfId="37392"/>
    <cellStyle name="Total 15 5 6" xfId="10464"/>
    <cellStyle name="Total 15 6" xfId="7807"/>
    <cellStyle name="Total 15 6 2" xfId="7808"/>
    <cellStyle name="Total 15 6 2 2" xfId="34415"/>
    <cellStyle name="Total 15 6 2 2 2" xfId="50126"/>
    <cellStyle name="Total 15 6 2 3" xfId="25458"/>
    <cellStyle name="Total 15 6 2 3 2" xfId="41566"/>
    <cellStyle name="Total 15 6 2 4" xfId="18028"/>
    <cellStyle name="Total 15 6 2 5" xfId="34944"/>
    <cellStyle name="Total 15 6 3" xfId="7809"/>
    <cellStyle name="Total 15 6 3 2" xfId="31645"/>
    <cellStyle name="Total 15 6 3 2 2" xfId="47404"/>
    <cellStyle name="Total 15 6 3 3" xfId="23404"/>
    <cellStyle name="Total 15 6 3 3 2" xfId="39560"/>
    <cellStyle name="Total 15 6 3 4" xfId="15501"/>
    <cellStyle name="Total 15 6 3 5" xfId="14471"/>
    <cellStyle name="Total 15 6 4" xfId="26884"/>
    <cellStyle name="Total 15 6 4 2" xfId="42907"/>
    <cellStyle name="Total 15 6 5" xfId="19777"/>
    <cellStyle name="Total 15 6 5 2" xfId="36197"/>
    <cellStyle name="Total 15 6 6" xfId="11157"/>
    <cellStyle name="Total 15 6 7" xfId="11618"/>
    <cellStyle name="Total 15 7" xfId="7810"/>
    <cellStyle name="Total 15 7 2" xfId="31051"/>
    <cellStyle name="Total 15 7 2 2" xfId="46852"/>
    <cellStyle name="Total 15 7 3" xfId="22931"/>
    <cellStyle name="Total 15 7 3 2" xfId="39129"/>
    <cellStyle name="Total 15 7 4" xfId="15290"/>
    <cellStyle name="Total 15 8" xfId="26304"/>
    <cellStyle name="Total 15 8 2" xfId="42370"/>
    <cellStyle name="Total 15 9" xfId="19313"/>
    <cellStyle name="Total 15 9 2" xfId="35776"/>
    <cellStyle name="Total 16" xfId="7811"/>
    <cellStyle name="Total 16 10" xfId="15242"/>
    <cellStyle name="Total 16 2" xfId="7812"/>
    <cellStyle name="Total 16 2 2" xfId="7813"/>
    <cellStyle name="Total 16 2 2 2" xfId="32201"/>
    <cellStyle name="Total 16 2 2 2 2" xfId="47956"/>
    <cellStyle name="Total 16 2 2 3" xfId="23838"/>
    <cellStyle name="Total 16 2 2 3 2" xfId="39990"/>
    <cellStyle name="Total 16 2 2 4" xfId="16002"/>
    <cellStyle name="Total 16 2 2 5" xfId="10290"/>
    <cellStyle name="Total 16 2 3" xfId="7814"/>
    <cellStyle name="Total 16 2 3 2" xfId="34349"/>
    <cellStyle name="Total 16 2 3 2 2" xfId="50060"/>
    <cellStyle name="Total 16 2 3 3" xfId="25408"/>
    <cellStyle name="Total 16 2 3 3 2" xfId="41516"/>
    <cellStyle name="Total 16 2 3 4" xfId="17970"/>
    <cellStyle name="Total 16 2 3 5" xfId="34878"/>
    <cellStyle name="Total 16 2 4" xfId="7815"/>
    <cellStyle name="Total 16 2 4 2" xfId="29222"/>
    <cellStyle name="Total 16 2 4 2 2" xfId="45109"/>
    <cellStyle name="Total 16 2 4 3" xfId="21561"/>
    <cellStyle name="Total 16 2 4 3 2" xfId="37845"/>
    <cellStyle name="Total 16 2 4 4" xfId="13315"/>
    <cellStyle name="Total 16 2 4 5" xfId="14632"/>
    <cellStyle name="Total 16 2 5" xfId="27431"/>
    <cellStyle name="Total 16 2 5 2" xfId="43450"/>
    <cellStyle name="Total 16 2 6" xfId="20205"/>
    <cellStyle name="Total 16 2 6 2" xfId="36621"/>
    <cellStyle name="Total 16 2 7" xfId="11664"/>
    <cellStyle name="Total 16 2 8" xfId="18062"/>
    <cellStyle name="Total 16 3" xfId="7816"/>
    <cellStyle name="Total 16 3 2" xfId="7817"/>
    <cellStyle name="Total 16 3 2 2" xfId="32212"/>
    <cellStyle name="Total 16 3 2 2 2" xfId="47966"/>
    <cellStyle name="Total 16 3 2 3" xfId="23847"/>
    <cellStyle name="Total 16 3 2 3 2" xfId="39998"/>
    <cellStyle name="Total 16 3 2 4" xfId="17316"/>
    <cellStyle name="Total 16 3 3" xfId="7818"/>
    <cellStyle name="Total 16 3 3 2" xfId="34145"/>
    <cellStyle name="Total 16 3 3 2 2" xfId="49856"/>
    <cellStyle name="Total 16 3 3 3" xfId="25263"/>
    <cellStyle name="Total 16 3 3 3 2" xfId="41371"/>
    <cellStyle name="Total 16 3 3 4" xfId="9890"/>
    <cellStyle name="Total 16 3 4" xfId="7819"/>
    <cellStyle name="Total 16 3 4 2" xfId="29230"/>
    <cellStyle name="Total 16 3 4 2 2" xfId="45116"/>
    <cellStyle name="Total 16 3 4 3" xfId="21567"/>
    <cellStyle name="Total 16 3 4 3 2" xfId="37850"/>
    <cellStyle name="Total 16 3 4 4" xfId="13447"/>
    <cellStyle name="Total 16 3 5" xfId="27439"/>
    <cellStyle name="Total 16 3 5 2" xfId="43457"/>
    <cellStyle name="Total 16 3 6" xfId="20211"/>
    <cellStyle name="Total 16 3 6 2" xfId="36626"/>
    <cellStyle name="Total 16 3 7" xfId="14306"/>
    <cellStyle name="Total 16 4" xfId="7820"/>
    <cellStyle name="Total 16 4 2" xfId="7821"/>
    <cellStyle name="Total 16 4 2 2" xfId="32745"/>
    <cellStyle name="Total 16 4 2 2 2" xfId="48457"/>
    <cellStyle name="Total 16 4 2 3" xfId="24261"/>
    <cellStyle name="Total 16 4 2 3 2" xfId="40370"/>
    <cellStyle name="Total 16 4 2 4" xfId="14728"/>
    <cellStyle name="Total 16 4 3" xfId="7822"/>
    <cellStyle name="Total 16 4 3 2" xfId="34068"/>
    <cellStyle name="Total 16 4 3 2 2" xfId="49779"/>
    <cellStyle name="Total 16 4 3 3" xfId="25209"/>
    <cellStyle name="Total 16 4 3 3 2" xfId="41317"/>
    <cellStyle name="Total 16 4 3 4" xfId="12563"/>
    <cellStyle name="Total 16 4 4" xfId="7823"/>
    <cellStyle name="Total 16 4 4 2" xfId="29750"/>
    <cellStyle name="Total 16 4 4 2 2" xfId="45594"/>
    <cellStyle name="Total 16 4 4 3" xfId="21969"/>
    <cellStyle name="Total 16 4 4 3 2" xfId="38210"/>
    <cellStyle name="Total 16 4 4 4" xfId="17228"/>
    <cellStyle name="Total 16 4 5" xfId="27959"/>
    <cellStyle name="Total 16 4 5 2" xfId="43935"/>
    <cellStyle name="Total 16 4 6" xfId="20613"/>
    <cellStyle name="Total 16 4 6 2" xfId="36986"/>
    <cellStyle name="Total 16 4 7" xfId="17328"/>
    <cellStyle name="Total 16 5" xfId="7824"/>
    <cellStyle name="Total 16 5 2" xfId="7825"/>
    <cellStyle name="Total 16 5 2 2" xfId="33371"/>
    <cellStyle name="Total 16 5 2 2 2" xfId="49082"/>
    <cellStyle name="Total 16 5 2 3" xfId="24692"/>
    <cellStyle name="Total 16 5 2 3 2" xfId="40800"/>
    <cellStyle name="Total 16 5 2 4" xfId="12504"/>
    <cellStyle name="Total 16 5 3" xfId="7826"/>
    <cellStyle name="Total 16 5 3 2" xfId="30419"/>
    <cellStyle name="Total 16 5 3 2 2" xfId="46221"/>
    <cellStyle name="Total 16 5 3 3" xfId="22442"/>
    <cellStyle name="Total 16 5 3 3 2" xfId="38641"/>
    <cellStyle name="Total 16 5 3 4" xfId="12292"/>
    <cellStyle name="Total 16 5 4" xfId="28609"/>
    <cellStyle name="Total 16 5 4 2" xfId="44543"/>
    <cellStyle name="Total 16 5 5" xfId="21070"/>
    <cellStyle name="Total 16 5 5 2" xfId="37401"/>
    <cellStyle name="Total 16 5 6" xfId="12196"/>
    <cellStyle name="Total 16 6" xfId="7827"/>
    <cellStyle name="Total 16 6 2" xfId="7828"/>
    <cellStyle name="Total 16 6 2 2" xfId="34786"/>
    <cellStyle name="Total 16 6 2 2 2" xfId="50497"/>
    <cellStyle name="Total 16 6 2 3" xfId="25731"/>
    <cellStyle name="Total 16 6 2 3 2" xfId="41839"/>
    <cellStyle name="Total 16 6 2 4" xfId="18375"/>
    <cellStyle name="Total 16 6 2 5" xfId="35315"/>
    <cellStyle name="Total 16 6 3" xfId="7829"/>
    <cellStyle name="Total 16 6 3 2" xfId="31656"/>
    <cellStyle name="Total 16 6 3 2 2" xfId="47415"/>
    <cellStyle name="Total 16 6 3 3" xfId="23413"/>
    <cellStyle name="Total 16 6 3 3 2" xfId="39569"/>
    <cellStyle name="Total 16 6 3 4" xfId="15512"/>
    <cellStyle name="Total 16 6 3 5" xfId="17219"/>
    <cellStyle name="Total 16 6 4" xfId="26895"/>
    <cellStyle name="Total 16 6 4 2" xfId="42918"/>
    <cellStyle name="Total 16 6 5" xfId="19786"/>
    <cellStyle name="Total 16 6 5 2" xfId="36206"/>
    <cellStyle name="Total 16 6 6" xfId="11170"/>
    <cellStyle name="Total 16 6 7" xfId="13103"/>
    <cellStyle name="Total 16 7" xfId="7830"/>
    <cellStyle name="Total 16 7 2" xfId="31062"/>
    <cellStyle name="Total 16 7 2 2" xfId="46863"/>
    <cellStyle name="Total 16 7 3" xfId="22940"/>
    <cellStyle name="Total 16 7 3 2" xfId="39138"/>
    <cellStyle name="Total 16 7 4" xfId="18293"/>
    <cellStyle name="Total 16 8" xfId="26315"/>
    <cellStyle name="Total 16 8 2" xfId="42381"/>
    <cellStyle name="Total 16 9" xfId="19322"/>
    <cellStyle name="Total 16 9 2" xfId="35785"/>
    <cellStyle name="Total 17" xfId="7831"/>
    <cellStyle name="Total 17 2" xfId="7832"/>
    <cellStyle name="Total 17 2 2" xfId="31084"/>
    <cellStyle name="Total 17 2 2 2" xfId="46883"/>
    <cellStyle name="Total 17 2 3" xfId="22958"/>
    <cellStyle name="Total 17 2 3 2" xfId="39154"/>
    <cellStyle name="Total 17 2 4" xfId="14995"/>
    <cellStyle name="Total 17 2 5" xfId="12656"/>
    <cellStyle name="Total 17 3" xfId="7833"/>
    <cellStyle name="Total 17 3 2" xfId="34320"/>
    <cellStyle name="Total 17 3 2 2" xfId="50031"/>
    <cellStyle name="Total 17 3 3" xfId="25389"/>
    <cellStyle name="Total 17 3 3 2" xfId="41497"/>
    <cellStyle name="Total 17 3 4" xfId="17943"/>
    <cellStyle name="Total 17 3 5" xfId="34849"/>
    <cellStyle name="Total 17 4" xfId="7834"/>
    <cellStyle name="Total 17 4 2" xfId="18598"/>
    <cellStyle name="Total 17 4 2 2" xfId="28632"/>
    <cellStyle name="Total 17 4 2 2 2" xfId="44563"/>
    <cellStyle name="Total 17 4 2 3" xfId="35361"/>
    <cellStyle name="Total 17 4 3" xfId="21090"/>
    <cellStyle name="Total 17 4 3 2" xfId="37418"/>
    <cellStyle name="Total 17 4 4" xfId="12781"/>
    <cellStyle name="Total 17 4 5" xfId="11743"/>
    <cellStyle name="Total 17 5" xfId="26337"/>
    <cellStyle name="Total 17 5 2" xfId="42400"/>
    <cellStyle name="Total 17 6" xfId="19341"/>
    <cellStyle name="Total 17 6 2" xfId="35801"/>
    <cellStyle name="Total 17 7" xfId="10558"/>
    <cellStyle name="Total 17 8" xfId="9968"/>
    <cellStyle name="Total 18" xfId="7835"/>
    <cellStyle name="Total 18 2" xfId="7836"/>
    <cellStyle name="Total 18 2 2" xfId="32258"/>
    <cellStyle name="Total 18 2 2 2" xfId="48010"/>
    <cellStyle name="Total 18 2 3" xfId="23886"/>
    <cellStyle name="Total 18 2 3 2" xfId="40035"/>
    <cellStyle name="Total 18 2 4" xfId="18004"/>
    <cellStyle name="Total 18 3" xfId="7837"/>
    <cellStyle name="Total 18 3 2" xfId="34036"/>
    <cellStyle name="Total 18 3 2 2" xfId="49747"/>
    <cellStyle name="Total 18 3 3" xfId="25184"/>
    <cellStyle name="Total 18 3 3 2" xfId="41292"/>
    <cellStyle name="Total 18 3 4" xfId="10482"/>
    <cellStyle name="Total 18 4" xfId="7838"/>
    <cellStyle name="Total 18 4 2" xfId="29263"/>
    <cellStyle name="Total 18 4 2 2" xfId="45147"/>
    <cellStyle name="Total 18 4 3" xfId="21594"/>
    <cellStyle name="Total 18 4 3 2" xfId="37875"/>
    <cellStyle name="Total 18 4 4" xfId="13874"/>
    <cellStyle name="Total 18 5" xfId="27472"/>
    <cellStyle name="Total 18 5 2" xfId="43488"/>
    <cellStyle name="Total 18 6" xfId="20238"/>
    <cellStyle name="Total 18 6 2" xfId="36651"/>
    <cellStyle name="Total 18 7" xfId="16459"/>
    <cellStyle name="Total 19" xfId="7839"/>
    <cellStyle name="Total 19 2" xfId="7840"/>
    <cellStyle name="Total 19 2 2" xfId="32830"/>
    <cellStyle name="Total 19 2 2 2" xfId="48541"/>
    <cellStyle name="Total 19 2 3" xfId="24267"/>
    <cellStyle name="Total 19 2 3 2" xfId="40375"/>
    <cellStyle name="Total 19 2 4" xfId="15931"/>
    <cellStyle name="Total 19 3" xfId="7841"/>
    <cellStyle name="Total 19 3 2" xfId="33702"/>
    <cellStyle name="Total 19 3 2 2" xfId="49413"/>
    <cellStyle name="Total 19 3 3" xfId="24937"/>
    <cellStyle name="Total 19 3 3 2" xfId="41045"/>
    <cellStyle name="Total 19 3 4" xfId="16402"/>
    <cellStyle name="Total 19 4" xfId="7842"/>
    <cellStyle name="Total 19 4 2" xfId="29836"/>
    <cellStyle name="Total 19 4 2 2" xfId="45679"/>
    <cellStyle name="Total 19 4 3" xfId="21976"/>
    <cellStyle name="Total 19 4 3 2" xfId="38216"/>
    <cellStyle name="Total 19 4 4" xfId="10035"/>
    <cellStyle name="Total 19 5" xfId="28044"/>
    <cellStyle name="Total 19 5 2" xfId="44019"/>
    <cellStyle name="Total 19 6" xfId="20619"/>
    <cellStyle name="Total 19 6 2" xfId="36991"/>
    <cellStyle name="Total 19 7" xfId="16275"/>
    <cellStyle name="Total 2" xfId="7843"/>
    <cellStyle name="Total 2 10" xfId="7844"/>
    <cellStyle name="Total 2 10 2" xfId="7845"/>
    <cellStyle name="Total 2 10 2 2" xfId="32845"/>
    <cellStyle name="Total 2 10 2 2 2" xfId="48556"/>
    <cellStyle name="Total 2 10 2 3" xfId="24280"/>
    <cellStyle name="Total 2 10 2 3 2" xfId="40388"/>
    <cellStyle name="Total 2 10 2 4" xfId="17531"/>
    <cellStyle name="Total 2 10 3" xfId="7846"/>
    <cellStyle name="Total 2 10 3 2" xfId="29864"/>
    <cellStyle name="Total 2 10 3 2 2" xfId="45701"/>
    <cellStyle name="Total 2 10 3 3" xfId="22001"/>
    <cellStyle name="Total 2 10 3 3 2" xfId="38235"/>
    <cellStyle name="Total 2 10 3 4" xfId="18351"/>
    <cellStyle name="Total 2 10 4" xfId="28061"/>
    <cellStyle name="Total 2 10 4 2" xfId="44030"/>
    <cellStyle name="Total 2 10 5" xfId="20634"/>
    <cellStyle name="Total 2 10 5 2" xfId="37000"/>
    <cellStyle name="Total 2 10 6" xfId="16107"/>
    <cellStyle name="Total 2 11" xfId="7847"/>
    <cellStyle name="Total 2 11 2" xfId="7848"/>
    <cellStyle name="Total 2 11 2 2" xfId="34456"/>
    <cellStyle name="Total 2 11 2 2 2" xfId="50167"/>
    <cellStyle name="Total 2 11 2 3" xfId="25484"/>
    <cellStyle name="Total 2 11 2 3 2" xfId="41592"/>
    <cellStyle name="Total 2 11 2 4" xfId="18070"/>
    <cellStyle name="Total 2 11 2 5" xfId="34985"/>
    <cellStyle name="Total 2 11 3" xfId="7849"/>
    <cellStyle name="Total 2 11 3 2" xfId="31069"/>
    <cellStyle name="Total 2 11 3 2 2" xfId="46870"/>
    <cellStyle name="Total 2 11 3 3" xfId="22944"/>
    <cellStyle name="Total 2 11 3 3 2" xfId="39142"/>
    <cellStyle name="Total 2 11 3 4" xfId="14980"/>
    <cellStyle name="Total 2 11 3 5" xfId="17495"/>
    <cellStyle name="Total 2 11 4" xfId="26322"/>
    <cellStyle name="Total 2 11 4 2" xfId="42387"/>
    <cellStyle name="Total 2 11 5" xfId="19327"/>
    <cellStyle name="Total 2 11 5 2" xfId="35789"/>
    <cellStyle name="Total 2 11 6" xfId="10534"/>
    <cellStyle name="Total 2 11 7" xfId="14772"/>
    <cellStyle name="Total 2 12" xfId="7850"/>
    <cellStyle name="Total 2 12 2" xfId="30478"/>
    <cellStyle name="Total 2 12 2 2" xfId="46279"/>
    <cellStyle name="Total 2 12 3" xfId="22485"/>
    <cellStyle name="Total 2 12 3 2" xfId="38683"/>
    <cellStyle name="Total 2 12 4" xfId="18873"/>
    <cellStyle name="Total 2 13" xfId="7851"/>
    <cellStyle name="Total 2 13 2" xfId="18588"/>
    <cellStyle name="Total 2 13 2 2" xfId="28617"/>
    <cellStyle name="Total 2 13 2 2 2" xfId="44550"/>
    <cellStyle name="Total 2 13 2 3" xfId="35353"/>
    <cellStyle name="Total 2 13 3" xfId="21076"/>
    <cellStyle name="Total 2 13 3 2" xfId="37406"/>
    <cellStyle name="Total 2 13 4" xfId="12766"/>
    <cellStyle name="Total 2 13 5" xfId="10233"/>
    <cellStyle name="Total 2 14" xfId="25775"/>
    <cellStyle name="Total 2 14 2" xfId="41875"/>
    <cellStyle name="Total 2 15" xfId="18892"/>
    <cellStyle name="Total 2 15 2" xfId="35389"/>
    <cellStyle name="Total 2 16" xfId="16814"/>
    <cellStyle name="Total 2 2" xfId="7852"/>
    <cellStyle name="Total 2 2 10" xfId="7853"/>
    <cellStyle name="Total 2 2 10 2" xfId="30559"/>
    <cellStyle name="Total 2 2 10 2 2" xfId="46360"/>
    <cellStyle name="Total 2 2 10 3" xfId="22550"/>
    <cellStyle name="Total 2 2 10 3 2" xfId="38748"/>
    <cellStyle name="Total 2 2 10 4" xfId="12344"/>
    <cellStyle name="Total 2 2 11" xfId="25831"/>
    <cellStyle name="Total 2 2 11 2" xfId="41918"/>
    <cellStyle name="Total 2 2 12" xfId="18940"/>
    <cellStyle name="Total 2 2 12 2" xfId="35424"/>
    <cellStyle name="Total 2 2 13" xfId="13220"/>
    <cellStyle name="Total 2 2 2" xfId="7854"/>
    <cellStyle name="Total 2 2 2 10" xfId="25833"/>
    <cellStyle name="Total 2 2 2 10 2" xfId="41920"/>
    <cellStyle name="Total 2 2 2 11" xfId="18941"/>
    <cellStyle name="Total 2 2 2 11 2" xfId="35425"/>
    <cellStyle name="Total 2 2 2 12" xfId="11567"/>
    <cellStyle name="Total 2 2 2 2" xfId="7855"/>
    <cellStyle name="Total 2 2 2 2 10" xfId="18986"/>
    <cellStyle name="Total 2 2 2 2 10 2" xfId="35470"/>
    <cellStyle name="Total 2 2 2 2 11" xfId="11028"/>
    <cellStyle name="Total 2 2 2 2 2" xfId="7856"/>
    <cellStyle name="Total 2 2 2 2 2 2" xfId="7857"/>
    <cellStyle name="Total 2 2 2 2 2 2 2" xfId="7858"/>
    <cellStyle name="Total 2 2 2 2 2 2 2 2" xfId="31955"/>
    <cellStyle name="Total 2 2 2 2 2 2 2 2 2" xfId="47712"/>
    <cellStyle name="Total 2 2 2 2 2 2 2 3" xfId="23647"/>
    <cellStyle name="Total 2 2 2 2 2 2 2 3 2" xfId="39801"/>
    <cellStyle name="Total 2 2 2 2 2 2 2 4" xfId="15060"/>
    <cellStyle name="Total 2 2 2 2 2 2 3" xfId="7859"/>
    <cellStyle name="Total 2 2 2 2 2 2 3 2" xfId="33866"/>
    <cellStyle name="Total 2 2 2 2 2 2 3 2 2" xfId="49577"/>
    <cellStyle name="Total 2 2 2 2 2 2 3 3" xfId="25055"/>
    <cellStyle name="Total 2 2 2 2 2 2 3 3 2" xfId="41163"/>
    <cellStyle name="Total 2 2 2 2 2 2 3 4" xfId="14350"/>
    <cellStyle name="Total 2 2 2 2 2 2 4" xfId="7860"/>
    <cellStyle name="Total 2 2 2 2 2 2 4 2" xfId="28977"/>
    <cellStyle name="Total 2 2 2 2 2 2 4 2 2" xfId="44866"/>
    <cellStyle name="Total 2 2 2 2 2 2 4 3" xfId="21370"/>
    <cellStyle name="Total 2 2 2 2 2 2 4 3 2" xfId="37656"/>
    <cellStyle name="Total 2 2 2 2 2 2 4 4" xfId="11045"/>
    <cellStyle name="Total 2 2 2 2 2 2 5" xfId="27186"/>
    <cellStyle name="Total 2 2 2 2 2 2 5 2" xfId="43207"/>
    <cellStyle name="Total 2 2 2 2 2 2 6" xfId="20014"/>
    <cellStyle name="Total 2 2 2 2 2 2 6 2" xfId="36432"/>
    <cellStyle name="Total 2 2 2 2 2 2 7" xfId="14057"/>
    <cellStyle name="Total 2 2 2 2 2 3" xfId="7861"/>
    <cellStyle name="Total 2 2 2 2 2 3 2" xfId="7862"/>
    <cellStyle name="Total 2 2 2 2 2 3 2 2" xfId="32486"/>
    <cellStyle name="Total 2 2 2 2 2 3 2 2 2" xfId="48218"/>
    <cellStyle name="Total 2 2 2 2 2 3 2 3" xfId="24054"/>
    <cellStyle name="Total 2 2 2 2 2 3 2 3 2" xfId="40183"/>
    <cellStyle name="Total 2 2 2 2 2 3 2 4" xfId="16485"/>
    <cellStyle name="Total 2 2 2 2 2 3 3" xfId="7863"/>
    <cellStyle name="Total 2 2 2 2 2 3 3 2" xfId="33431"/>
    <cellStyle name="Total 2 2 2 2 2 3 3 2 2" xfId="49142"/>
    <cellStyle name="Total 2 2 2 2 2 3 3 3" xfId="24734"/>
    <cellStyle name="Total 2 2 2 2 2 3 3 3 2" xfId="40842"/>
    <cellStyle name="Total 2 2 2 2 2 3 3 4" xfId="15644"/>
    <cellStyle name="Total 2 2 2 2 2 3 4" xfId="7864"/>
    <cellStyle name="Total 2 2 2 2 2 3 4 2" xfId="29491"/>
    <cellStyle name="Total 2 2 2 2 2 3 4 2 2" xfId="45355"/>
    <cellStyle name="Total 2 2 2 2 2 3 4 3" xfId="21762"/>
    <cellStyle name="Total 2 2 2 2 2 3 4 3 2" xfId="38023"/>
    <cellStyle name="Total 2 2 2 2 2 3 4 4" xfId="17411"/>
    <cellStyle name="Total 2 2 2 2 2 3 5" xfId="27700"/>
    <cellStyle name="Total 2 2 2 2 2 3 5 2" xfId="43696"/>
    <cellStyle name="Total 2 2 2 2 2 3 6" xfId="20406"/>
    <cellStyle name="Total 2 2 2 2 2 3 6 2" xfId="36799"/>
    <cellStyle name="Total 2 2 2 2 2 3 7" xfId="14726"/>
    <cellStyle name="Total 2 2 2 2 2 4" xfId="7865"/>
    <cellStyle name="Total 2 2 2 2 2 4 2" xfId="7866"/>
    <cellStyle name="Total 2 2 2 2 2 4 2 2" xfId="33123"/>
    <cellStyle name="Total 2 2 2 2 2 4 2 2 2" xfId="48834"/>
    <cellStyle name="Total 2 2 2 2 2 4 2 3" xfId="24497"/>
    <cellStyle name="Total 2 2 2 2 2 4 2 3 2" xfId="40605"/>
    <cellStyle name="Total 2 2 2 2 2 4 2 4" xfId="11244"/>
    <cellStyle name="Total 2 2 2 2 2 4 3" xfId="7867"/>
    <cellStyle name="Total 2 2 2 2 2 4 3 2" xfId="30153"/>
    <cellStyle name="Total 2 2 2 2 2 4 3 2 2" xfId="45975"/>
    <cellStyle name="Total 2 2 2 2 2 4 3 3" xfId="22229"/>
    <cellStyle name="Total 2 2 2 2 2 4 3 3 2" xfId="38448"/>
    <cellStyle name="Total 2 2 2 2 2 4 3 4" xfId="10554"/>
    <cellStyle name="Total 2 2 2 2 2 4 4" xfId="28348"/>
    <cellStyle name="Total 2 2 2 2 2 4 4 2" xfId="44302"/>
    <cellStyle name="Total 2 2 2 2 2 4 5" xfId="20861"/>
    <cellStyle name="Total 2 2 2 2 2 4 5 2" xfId="37212"/>
    <cellStyle name="Total 2 2 2 2 2 4 6" xfId="12381"/>
    <cellStyle name="Total 2 2 2 2 2 5" xfId="7868"/>
    <cellStyle name="Total 2 2 2 2 2 5 2" xfId="7869"/>
    <cellStyle name="Total 2 2 2 2 2 5 2 2" xfId="33453"/>
    <cellStyle name="Total 2 2 2 2 2 5 2 2 2" xfId="49164"/>
    <cellStyle name="Total 2 2 2 2 2 5 2 3" xfId="24752"/>
    <cellStyle name="Total 2 2 2 2 2 5 2 3 2" xfId="40860"/>
    <cellStyle name="Total 2 2 2 2 2 5 2 4" xfId="16835"/>
    <cellStyle name="Total 2 2 2 2 2 5 3" xfId="7870"/>
    <cellStyle name="Total 2 2 2 2 2 5 3 2" xfId="31397"/>
    <cellStyle name="Total 2 2 2 2 2 5 3 2 2" xfId="47176"/>
    <cellStyle name="Total 2 2 2 2 2 5 3 3" xfId="23206"/>
    <cellStyle name="Total 2 2 2 2 2 5 3 3 2" xfId="39382"/>
    <cellStyle name="Total 2 2 2 2 2 5 3 4" xfId="16980"/>
    <cellStyle name="Total 2 2 2 2 2 5 4" xfId="26636"/>
    <cellStyle name="Total 2 2 2 2 2 5 4 2" xfId="42679"/>
    <cellStyle name="Total 2 2 2 2 2 5 5" xfId="19579"/>
    <cellStyle name="Total 2 2 2 2 2 5 5 2" xfId="36019"/>
    <cellStyle name="Total 2 2 2 2 2 5 6" xfId="11305"/>
    <cellStyle name="Total 2 2 2 2 2 6" xfId="7871"/>
    <cellStyle name="Total 2 2 2 2 2 6 2" xfId="30796"/>
    <cellStyle name="Total 2 2 2 2 2 6 2 2" xfId="46597"/>
    <cellStyle name="Total 2 2 2 2 2 6 3" xfId="22733"/>
    <cellStyle name="Total 2 2 2 2 2 6 3 2" xfId="38931"/>
    <cellStyle name="Total 2 2 2 2 2 6 4" xfId="16265"/>
    <cellStyle name="Total 2 2 2 2 2 7" xfId="26056"/>
    <cellStyle name="Total 2 2 2 2 2 7 2" xfId="42142"/>
    <cellStyle name="Total 2 2 2 2 2 8" xfId="19115"/>
    <cellStyle name="Total 2 2 2 2 2 8 2" xfId="35598"/>
    <cellStyle name="Total 2 2 2 2 2 9" xfId="15786"/>
    <cellStyle name="Total 2 2 2 2 3" xfId="7872"/>
    <cellStyle name="Total 2 2 2 2 3 2" xfId="7873"/>
    <cellStyle name="Total 2 2 2 2 3 2 2" xfId="7874"/>
    <cellStyle name="Total 2 2 2 2 3 2 2 2" xfId="32140"/>
    <cellStyle name="Total 2 2 2 2 3 2 2 2 2" xfId="47895"/>
    <cellStyle name="Total 2 2 2 2 3 2 2 3" xfId="23790"/>
    <cellStyle name="Total 2 2 2 2 3 2 2 3 2" xfId="39942"/>
    <cellStyle name="Total 2 2 2 2 3 2 2 4" xfId="15534"/>
    <cellStyle name="Total 2 2 2 2 3 2 3" xfId="7875"/>
    <cellStyle name="Total 2 2 2 2 3 2 3 2" xfId="34705"/>
    <cellStyle name="Total 2 2 2 2 3 2 3 2 2" xfId="50416"/>
    <cellStyle name="Total 2 2 2 2 3 2 3 3" xfId="25668"/>
    <cellStyle name="Total 2 2 2 2 3 2 3 3 2" xfId="41776"/>
    <cellStyle name="Total 2 2 2 2 3 2 3 4" xfId="35234"/>
    <cellStyle name="Total 2 2 2 2 3 2 4" xfId="7876"/>
    <cellStyle name="Total 2 2 2 2 3 2 4 2" xfId="29161"/>
    <cellStyle name="Total 2 2 2 2 3 2 4 2 2" xfId="45048"/>
    <cellStyle name="Total 2 2 2 2 3 2 4 3" xfId="21513"/>
    <cellStyle name="Total 2 2 2 2 3 2 4 3 2" xfId="37797"/>
    <cellStyle name="Total 2 2 2 2 3 2 4 4" xfId="13830"/>
    <cellStyle name="Total 2 2 2 2 3 2 5" xfId="27370"/>
    <cellStyle name="Total 2 2 2 2 3 2 5 2" xfId="43389"/>
    <cellStyle name="Total 2 2 2 2 3 2 6" xfId="20157"/>
    <cellStyle name="Total 2 2 2 2 3 2 6 2" xfId="36573"/>
    <cellStyle name="Total 2 2 2 2 3 2 7" xfId="10697"/>
    <cellStyle name="Total 2 2 2 2 3 3" xfId="7877"/>
    <cellStyle name="Total 2 2 2 2 3 3 2" xfId="7878"/>
    <cellStyle name="Total 2 2 2 2 3 3 2 2" xfId="32684"/>
    <cellStyle name="Total 2 2 2 2 3 3 2 2 2" xfId="48396"/>
    <cellStyle name="Total 2 2 2 2 3 3 2 3" xfId="24213"/>
    <cellStyle name="Total 2 2 2 2 3 3 2 3 2" xfId="40322"/>
    <cellStyle name="Total 2 2 2 2 3 3 2 4" xfId="15571"/>
    <cellStyle name="Total 2 2 2 2 3 3 3" xfId="7879"/>
    <cellStyle name="Total 2 2 2 2 3 3 3 2" xfId="34417"/>
    <cellStyle name="Total 2 2 2 2 3 3 3 2 2" xfId="50128"/>
    <cellStyle name="Total 2 2 2 2 3 3 3 3" xfId="25459"/>
    <cellStyle name="Total 2 2 2 2 3 3 3 3 2" xfId="41567"/>
    <cellStyle name="Total 2 2 2 2 3 3 3 4" xfId="34946"/>
    <cellStyle name="Total 2 2 2 2 3 3 4" xfId="7880"/>
    <cellStyle name="Total 2 2 2 2 3 3 4 2" xfId="29689"/>
    <cellStyle name="Total 2 2 2 2 3 3 4 2 2" xfId="45533"/>
    <cellStyle name="Total 2 2 2 2 3 3 4 3" xfId="21921"/>
    <cellStyle name="Total 2 2 2 2 3 3 4 3 2" xfId="38162"/>
    <cellStyle name="Total 2 2 2 2 3 3 4 4" xfId="14047"/>
    <cellStyle name="Total 2 2 2 2 3 3 5" xfId="27898"/>
    <cellStyle name="Total 2 2 2 2 3 3 5 2" xfId="43874"/>
    <cellStyle name="Total 2 2 2 2 3 3 6" xfId="20565"/>
    <cellStyle name="Total 2 2 2 2 3 3 6 2" xfId="36938"/>
    <cellStyle name="Total 2 2 2 2 3 3 7" xfId="14786"/>
    <cellStyle name="Total 2 2 2 2 3 4" xfId="7881"/>
    <cellStyle name="Total 2 2 2 2 3 4 2" xfId="7882"/>
    <cellStyle name="Total 2 2 2 2 3 4 2 2" xfId="33310"/>
    <cellStyle name="Total 2 2 2 2 3 4 2 2 2" xfId="49021"/>
    <cellStyle name="Total 2 2 2 2 3 4 2 3" xfId="24644"/>
    <cellStyle name="Total 2 2 2 2 3 4 2 3 2" xfId="40752"/>
    <cellStyle name="Total 2 2 2 2 3 4 2 4" xfId="14237"/>
    <cellStyle name="Total 2 2 2 2 3 4 3" xfId="7883"/>
    <cellStyle name="Total 2 2 2 2 3 4 3 2" xfId="30358"/>
    <cellStyle name="Total 2 2 2 2 3 4 3 2 2" xfId="46160"/>
    <cellStyle name="Total 2 2 2 2 3 4 3 3" xfId="22394"/>
    <cellStyle name="Total 2 2 2 2 3 4 3 3 2" xfId="38593"/>
    <cellStyle name="Total 2 2 2 2 3 4 3 4" xfId="9808"/>
    <cellStyle name="Total 2 2 2 2 3 4 4" xfId="28548"/>
    <cellStyle name="Total 2 2 2 2 3 4 4 2" xfId="44482"/>
    <cellStyle name="Total 2 2 2 2 3 4 5" xfId="21022"/>
    <cellStyle name="Total 2 2 2 2 3 4 5 2" xfId="37353"/>
    <cellStyle name="Total 2 2 2 2 3 4 6" xfId="14121"/>
    <cellStyle name="Total 2 2 2 2 3 5" xfId="7884"/>
    <cellStyle name="Total 2 2 2 2 3 5 2" xfId="7885"/>
    <cellStyle name="Total 2 2 2 2 3 5 2 2" xfId="34623"/>
    <cellStyle name="Total 2 2 2 2 3 5 2 2 2" xfId="50334"/>
    <cellStyle name="Total 2 2 2 2 3 5 2 3" xfId="25600"/>
    <cellStyle name="Total 2 2 2 2 3 5 2 3 2" xfId="41708"/>
    <cellStyle name="Total 2 2 2 2 3 5 2 4" xfId="35152"/>
    <cellStyle name="Total 2 2 2 2 3 5 3" xfId="7886"/>
    <cellStyle name="Total 2 2 2 2 3 5 3 2" xfId="31595"/>
    <cellStyle name="Total 2 2 2 2 3 5 3 2 2" xfId="47354"/>
    <cellStyle name="Total 2 2 2 2 3 5 3 3" xfId="23365"/>
    <cellStyle name="Total 2 2 2 2 3 5 3 3 2" xfId="39521"/>
    <cellStyle name="Total 2 2 2 2 3 5 3 4" xfId="17557"/>
    <cellStyle name="Total 2 2 2 2 3 5 4" xfId="26834"/>
    <cellStyle name="Total 2 2 2 2 3 5 4 2" xfId="42857"/>
    <cellStyle name="Total 2 2 2 2 3 5 5" xfId="19738"/>
    <cellStyle name="Total 2 2 2 2 3 5 5 2" xfId="36158"/>
    <cellStyle name="Total 2 2 2 2 3 5 6" xfId="16373"/>
    <cellStyle name="Total 2 2 2 2 3 6" xfId="7887"/>
    <cellStyle name="Total 2 2 2 2 3 6 2" xfId="31000"/>
    <cellStyle name="Total 2 2 2 2 3 6 2 2" xfId="46801"/>
    <cellStyle name="Total 2 2 2 2 3 6 3" xfId="22891"/>
    <cellStyle name="Total 2 2 2 2 3 6 3 2" xfId="39089"/>
    <cellStyle name="Total 2 2 2 2 3 6 4" xfId="16368"/>
    <cellStyle name="Total 2 2 2 2 3 7" xfId="26254"/>
    <cellStyle name="Total 2 2 2 2 3 7 2" xfId="42320"/>
    <cellStyle name="Total 2 2 2 2 3 8" xfId="19274"/>
    <cellStyle name="Total 2 2 2 2 3 8 2" xfId="35737"/>
    <cellStyle name="Total 2 2 2 2 3 9" xfId="14945"/>
    <cellStyle name="Total 2 2 2 2 4" xfId="7888"/>
    <cellStyle name="Total 2 2 2 2 4 2" xfId="7889"/>
    <cellStyle name="Total 2 2 2 2 4 2 2" xfId="31791"/>
    <cellStyle name="Total 2 2 2 2 4 2 2 2" xfId="47548"/>
    <cellStyle name="Total 2 2 2 2 4 2 3" xfId="23519"/>
    <cellStyle name="Total 2 2 2 2 4 2 3 2" xfId="39673"/>
    <cellStyle name="Total 2 2 2 2 4 2 4" xfId="15416"/>
    <cellStyle name="Total 2 2 2 2 4 3" xfId="7890"/>
    <cellStyle name="Total 2 2 2 2 4 3 2" xfId="34559"/>
    <cellStyle name="Total 2 2 2 2 4 3 2 2" xfId="50270"/>
    <cellStyle name="Total 2 2 2 2 4 3 3" xfId="25558"/>
    <cellStyle name="Total 2 2 2 2 4 3 3 2" xfId="41666"/>
    <cellStyle name="Total 2 2 2 2 4 3 4" xfId="35088"/>
    <cellStyle name="Total 2 2 2 2 4 4" xfId="7891"/>
    <cellStyle name="Total 2 2 2 2 4 4 2" xfId="28813"/>
    <cellStyle name="Total 2 2 2 2 4 4 2 2" xfId="44702"/>
    <cellStyle name="Total 2 2 2 2 4 4 3" xfId="21242"/>
    <cellStyle name="Total 2 2 2 2 4 4 3 2" xfId="37528"/>
    <cellStyle name="Total 2 2 2 2 4 4 4" xfId="12699"/>
    <cellStyle name="Total 2 2 2 2 4 5" xfId="27022"/>
    <cellStyle name="Total 2 2 2 2 4 5 2" xfId="43043"/>
    <cellStyle name="Total 2 2 2 2 4 6" xfId="19886"/>
    <cellStyle name="Total 2 2 2 2 4 6 2" xfId="36304"/>
    <cellStyle name="Total 2 2 2 2 4 7" xfId="11224"/>
    <cellStyle name="Total 2 2 2 2 5" xfId="7892"/>
    <cellStyle name="Total 2 2 2 2 5 2" xfId="7893"/>
    <cellStyle name="Total 2 2 2 2 5 2 2" xfId="32343"/>
    <cellStyle name="Total 2 2 2 2 5 2 2 2" xfId="48076"/>
    <cellStyle name="Total 2 2 2 2 5 2 3" xfId="23947"/>
    <cellStyle name="Total 2 2 2 2 5 2 3 2" xfId="40077"/>
    <cellStyle name="Total 2 2 2 2 5 2 4" xfId="10626"/>
    <cellStyle name="Total 2 2 2 2 5 3" xfId="7894"/>
    <cellStyle name="Total 2 2 2 2 5 3 2" xfId="34000"/>
    <cellStyle name="Total 2 2 2 2 5 3 2 2" xfId="49711"/>
    <cellStyle name="Total 2 2 2 2 5 3 3" xfId="25154"/>
    <cellStyle name="Total 2 2 2 2 5 3 3 2" xfId="41262"/>
    <cellStyle name="Total 2 2 2 2 5 3 4" xfId="17054"/>
    <cellStyle name="Total 2 2 2 2 5 4" xfId="7895"/>
    <cellStyle name="Total 2 2 2 2 5 4 2" xfId="29348"/>
    <cellStyle name="Total 2 2 2 2 5 4 2 2" xfId="45213"/>
    <cellStyle name="Total 2 2 2 2 5 4 3" xfId="21655"/>
    <cellStyle name="Total 2 2 2 2 5 4 3 2" xfId="37917"/>
    <cellStyle name="Total 2 2 2 2 5 4 4" xfId="16286"/>
    <cellStyle name="Total 2 2 2 2 5 5" xfId="27557"/>
    <cellStyle name="Total 2 2 2 2 5 5 2" xfId="43554"/>
    <cellStyle name="Total 2 2 2 2 5 6" xfId="20299"/>
    <cellStyle name="Total 2 2 2 2 5 6 2" xfId="36693"/>
    <cellStyle name="Total 2 2 2 2 5 7" xfId="10746"/>
    <cellStyle name="Total 2 2 2 2 6" xfId="7896"/>
    <cellStyle name="Total 2 2 2 2 6 2" xfId="7897"/>
    <cellStyle name="Total 2 2 2 2 6 2 2" xfId="32958"/>
    <cellStyle name="Total 2 2 2 2 6 2 2 2" xfId="48669"/>
    <cellStyle name="Total 2 2 2 2 6 2 3" xfId="24369"/>
    <cellStyle name="Total 2 2 2 2 6 2 3 2" xfId="40477"/>
    <cellStyle name="Total 2 2 2 2 6 2 4" xfId="16367"/>
    <cellStyle name="Total 2 2 2 2 6 3" xfId="7898"/>
    <cellStyle name="Total 2 2 2 2 6 3 2" xfId="29988"/>
    <cellStyle name="Total 2 2 2 2 6 3 2 2" xfId="45811"/>
    <cellStyle name="Total 2 2 2 2 6 3 3" xfId="22100"/>
    <cellStyle name="Total 2 2 2 2 6 3 3 2" xfId="38320"/>
    <cellStyle name="Total 2 2 2 2 6 3 4" xfId="18205"/>
    <cellStyle name="Total 2 2 2 2 6 4" xfId="28183"/>
    <cellStyle name="Total 2 2 2 2 6 4 2" xfId="44138"/>
    <cellStyle name="Total 2 2 2 2 6 5" xfId="20732"/>
    <cellStyle name="Total 2 2 2 2 6 5 2" xfId="37084"/>
    <cellStyle name="Total 2 2 2 2 6 6" xfId="12848"/>
    <cellStyle name="Total 2 2 2 2 7" xfId="7899"/>
    <cellStyle name="Total 2 2 2 2 7 2" xfId="7900"/>
    <cellStyle name="Total 2 2 2 2 7 2 2" xfId="33544"/>
    <cellStyle name="Total 2 2 2 2 7 2 2 2" xfId="49255"/>
    <cellStyle name="Total 2 2 2 2 7 2 3" xfId="24818"/>
    <cellStyle name="Total 2 2 2 2 7 2 3 2" xfId="40926"/>
    <cellStyle name="Total 2 2 2 2 7 2 4" xfId="13081"/>
    <cellStyle name="Total 2 2 2 2 7 3" xfId="7901"/>
    <cellStyle name="Total 2 2 2 2 7 3 2" xfId="31232"/>
    <cellStyle name="Total 2 2 2 2 7 3 2 2" xfId="47012"/>
    <cellStyle name="Total 2 2 2 2 7 3 3" xfId="23077"/>
    <cellStyle name="Total 2 2 2 2 7 3 3 2" xfId="39254"/>
    <cellStyle name="Total 2 2 2 2 7 3 4" xfId="13578"/>
    <cellStyle name="Total 2 2 2 2 7 4" xfId="26471"/>
    <cellStyle name="Total 2 2 2 2 7 4 2" xfId="42515"/>
    <cellStyle name="Total 2 2 2 2 7 5" xfId="19450"/>
    <cellStyle name="Total 2 2 2 2 7 5 2" xfId="35891"/>
    <cellStyle name="Total 2 2 2 2 7 6" xfId="16817"/>
    <cellStyle name="Total 2 2 2 2 8" xfId="7902"/>
    <cellStyle name="Total 2 2 2 2 8 2" xfId="30631"/>
    <cellStyle name="Total 2 2 2 2 8 2 2" xfId="46432"/>
    <cellStyle name="Total 2 2 2 2 8 3" xfId="22604"/>
    <cellStyle name="Total 2 2 2 2 8 3 2" xfId="38802"/>
    <cellStyle name="Total 2 2 2 2 8 4" xfId="10240"/>
    <cellStyle name="Total 2 2 2 2 9" xfId="25891"/>
    <cellStyle name="Total 2 2 2 2 9 2" xfId="41978"/>
    <cellStyle name="Total 2 2 2 3" xfId="7903"/>
    <cellStyle name="Total 2 2 2 3 2" xfId="7904"/>
    <cellStyle name="Total 2 2 2 3 2 2" xfId="7905"/>
    <cellStyle name="Total 2 2 2 3 2 2 2" xfId="31897"/>
    <cellStyle name="Total 2 2 2 3 2 2 2 2" xfId="47654"/>
    <cellStyle name="Total 2 2 2 3 2 2 3" xfId="23602"/>
    <cellStyle name="Total 2 2 2 3 2 2 3 2" xfId="39756"/>
    <cellStyle name="Total 2 2 2 3 2 2 4" xfId="10786"/>
    <cellStyle name="Total 2 2 2 3 2 3" xfId="7906"/>
    <cellStyle name="Total 2 2 2 3 2 3 2" xfId="34591"/>
    <cellStyle name="Total 2 2 2 3 2 3 2 2" xfId="50302"/>
    <cellStyle name="Total 2 2 2 3 2 3 3" xfId="25580"/>
    <cellStyle name="Total 2 2 2 3 2 3 3 2" xfId="41688"/>
    <cellStyle name="Total 2 2 2 3 2 3 4" xfId="35120"/>
    <cellStyle name="Total 2 2 2 3 2 4" xfId="7907"/>
    <cellStyle name="Total 2 2 2 3 2 4 2" xfId="28919"/>
    <cellStyle name="Total 2 2 2 3 2 4 2 2" xfId="44808"/>
    <cellStyle name="Total 2 2 2 3 2 4 3" xfId="21325"/>
    <cellStyle name="Total 2 2 2 3 2 4 3 2" xfId="37611"/>
    <cellStyle name="Total 2 2 2 3 2 4 4" xfId="15469"/>
    <cellStyle name="Total 2 2 2 3 2 5" xfId="27128"/>
    <cellStyle name="Total 2 2 2 3 2 5 2" xfId="43149"/>
    <cellStyle name="Total 2 2 2 3 2 6" xfId="19969"/>
    <cellStyle name="Total 2 2 2 3 2 6 2" xfId="36387"/>
    <cellStyle name="Total 2 2 2 3 2 7" xfId="9765"/>
    <cellStyle name="Total 2 2 2 3 3" xfId="7908"/>
    <cellStyle name="Total 2 2 2 3 3 2" xfId="7909"/>
    <cellStyle name="Total 2 2 2 3 3 2 2" xfId="32428"/>
    <cellStyle name="Total 2 2 2 3 3 2 2 2" xfId="48160"/>
    <cellStyle name="Total 2 2 2 3 3 2 3" xfId="24009"/>
    <cellStyle name="Total 2 2 2 3 3 2 3 2" xfId="40138"/>
    <cellStyle name="Total 2 2 2 3 3 2 4" xfId="14256"/>
    <cellStyle name="Total 2 2 2 3 3 3" xfId="7910"/>
    <cellStyle name="Total 2 2 2 3 3 3 2" xfId="33487"/>
    <cellStyle name="Total 2 2 2 3 3 3 2 2" xfId="49198"/>
    <cellStyle name="Total 2 2 2 3 3 3 3" xfId="24777"/>
    <cellStyle name="Total 2 2 2 3 3 3 3 2" xfId="40885"/>
    <cellStyle name="Total 2 2 2 3 3 3 4" xfId="12037"/>
    <cellStyle name="Total 2 2 2 3 3 4" xfId="7911"/>
    <cellStyle name="Total 2 2 2 3 3 4 2" xfId="29433"/>
    <cellStyle name="Total 2 2 2 3 3 4 2 2" xfId="45297"/>
    <cellStyle name="Total 2 2 2 3 3 4 3" xfId="21717"/>
    <cellStyle name="Total 2 2 2 3 3 4 3 2" xfId="37978"/>
    <cellStyle name="Total 2 2 2 3 3 4 4" xfId="17442"/>
    <cellStyle name="Total 2 2 2 3 3 5" xfId="27642"/>
    <cellStyle name="Total 2 2 2 3 3 5 2" xfId="43638"/>
    <cellStyle name="Total 2 2 2 3 3 6" xfId="20361"/>
    <cellStyle name="Total 2 2 2 3 3 6 2" xfId="36754"/>
    <cellStyle name="Total 2 2 2 3 3 7" xfId="15866"/>
    <cellStyle name="Total 2 2 2 3 4" xfId="7912"/>
    <cellStyle name="Total 2 2 2 3 4 2" xfId="7913"/>
    <cellStyle name="Total 2 2 2 3 4 2 2" xfId="33065"/>
    <cellStyle name="Total 2 2 2 3 4 2 2 2" xfId="48776"/>
    <cellStyle name="Total 2 2 2 3 4 2 3" xfId="24452"/>
    <cellStyle name="Total 2 2 2 3 4 2 3 2" xfId="40560"/>
    <cellStyle name="Total 2 2 2 3 4 2 4" xfId="15714"/>
    <cellStyle name="Total 2 2 2 3 4 3" xfId="7914"/>
    <cellStyle name="Total 2 2 2 3 4 3 2" xfId="30095"/>
    <cellStyle name="Total 2 2 2 3 4 3 2 2" xfId="45917"/>
    <cellStyle name="Total 2 2 2 3 4 3 3" xfId="22184"/>
    <cellStyle name="Total 2 2 2 3 4 3 3 2" xfId="38403"/>
    <cellStyle name="Total 2 2 2 3 4 3 4" xfId="17407"/>
    <cellStyle name="Total 2 2 2 3 4 4" xfId="28290"/>
    <cellStyle name="Total 2 2 2 3 4 4 2" xfId="44244"/>
    <cellStyle name="Total 2 2 2 3 4 5" xfId="20816"/>
    <cellStyle name="Total 2 2 2 3 4 5 2" xfId="37167"/>
    <cellStyle name="Total 2 2 2 3 4 6" xfId="10647"/>
    <cellStyle name="Total 2 2 2 3 5" xfId="7915"/>
    <cellStyle name="Total 2 2 2 3 5 2" xfId="7916"/>
    <cellStyle name="Total 2 2 2 3 5 2 2" xfId="34352"/>
    <cellStyle name="Total 2 2 2 3 5 2 2 2" xfId="50063"/>
    <cellStyle name="Total 2 2 2 3 5 2 3" xfId="25411"/>
    <cellStyle name="Total 2 2 2 3 5 2 3 2" xfId="41519"/>
    <cellStyle name="Total 2 2 2 3 5 2 4" xfId="34881"/>
    <cellStyle name="Total 2 2 2 3 5 3" xfId="7917"/>
    <cellStyle name="Total 2 2 2 3 5 3 2" xfId="31339"/>
    <cellStyle name="Total 2 2 2 3 5 3 2 2" xfId="47118"/>
    <cellStyle name="Total 2 2 2 3 5 3 3" xfId="23161"/>
    <cellStyle name="Total 2 2 2 3 5 3 3 2" xfId="39337"/>
    <cellStyle name="Total 2 2 2 3 5 3 4" xfId="16575"/>
    <cellStyle name="Total 2 2 2 3 5 4" xfId="26578"/>
    <cellStyle name="Total 2 2 2 3 5 4 2" xfId="42621"/>
    <cellStyle name="Total 2 2 2 3 5 5" xfId="19534"/>
    <cellStyle name="Total 2 2 2 3 5 5 2" xfId="35974"/>
    <cellStyle name="Total 2 2 2 3 5 6" xfId="10630"/>
    <cellStyle name="Total 2 2 2 3 6" xfId="7918"/>
    <cellStyle name="Total 2 2 2 3 6 2" xfId="30738"/>
    <cellStyle name="Total 2 2 2 3 6 2 2" xfId="46539"/>
    <cellStyle name="Total 2 2 2 3 6 3" xfId="22688"/>
    <cellStyle name="Total 2 2 2 3 6 3 2" xfId="38886"/>
    <cellStyle name="Total 2 2 2 3 6 4" xfId="12065"/>
    <cellStyle name="Total 2 2 2 3 7" xfId="25998"/>
    <cellStyle name="Total 2 2 2 3 7 2" xfId="42084"/>
    <cellStyle name="Total 2 2 2 3 8" xfId="19070"/>
    <cellStyle name="Total 2 2 2 3 8 2" xfId="35553"/>
    <cellStyle name="Total 2 2 2 3 9" xfId="18215"/>
    <cellStyle name="Total 2 2 2 4" xfId="7919"/>
    <cellStyle name="Total 2 2 2 4 2" xfId="7920"/>
    <cellStyle name="Total 2 2 2 4 2 2" xfId="7921"/>
    <cellStyle name="Total 2 2 2 4 2 2 2" xfId="32077"/>
    <cellStyle name="Total 2 2 2 4 2 2 2 2" xfId="47834"/>
    <cellStyle name="Total 2 2 2 4 2 2 3" xfId="23742"/>
    <cellStyle name="Total 2 2 2 4 2 2 3 2" xfId="39896"/>
    <cellStyle name="Total 2 2 2 4 2 2 4" xfId="17052"/>
    <cellStyle name="Total 2 2 2 4 2 3" xfId="7922"/>
    <cellStyle name="Total 2 2 2 4 2 3 2" xfId="34616"/>
    <cellStyle name="Total 2 2 2 4 2 3 2 2" xfId="50327"/>
    <cellStyle name="Total 2 2 2 4 2 3 3" xfId="25594"/>
    <cellStyle name="Total 2 2 2 4 2 3 3 2" xfId="41702"/>
    <cellStyle name="Total 2 2 2 4 2 3 4" xfId="35145"/>
    <cellStyle name="Total 2 2 2 4 2 4" xfId="7923"/>
    <cellStyle name="Total 2 2 2 4 2 4 2" xfId="29099"/>
    <cellStyle name="Total 2 2 2 4 2 4 2 2" xfId="44988"/>
    <cellStyle name="Total 2 2 2 4 2 4 3" xfId="21465"/>
    <cellStyle name="Total 2 2 2 4 2 4 3 2" xfId="37751"/>
    <cellStyle name="Total 2 2 2 4 2 4 4" xfId="18383"/>
    <cellStyle name="Total 2 2 2 4 2 5" xfId="27308"/>
    <cellStyle name="Total 2 2 2 4 2 5 2" xfId="43329"/>
    <cellStyle name="Total 2 2 2 4 2 6" xfId="20109"/>
    <cellStyle name="Total 2 2 2 4 2 6 2" xfId="36527"/>
    <cellStyle name="Total 2 2 2 4 2 7" xfId="12199"/>
    <cellStyle name="Total 2 2 2 4 3" xfId="7924"/>
    <cellStyle name="Total 2 2 2 4 3 2" xfId="7925"/>
    <cellStyle name="Total 2 2 2 4 3 2 2" xfId="32626"/>
    <cellStyle name="Total 2 2 2 4 3 2 2 2" xfId="48338"/>
    <cellStyle name="Total 2 2 2 4 3 2 3" xfId="24168"/>
    <cellStyle name="Total 2 2 2 4 3 2 3 2" xfId="40277"/>
    <cellStyle name="Total 2 2 2 4 3 2 4" xfId="13002"/>
    <cellStyle name="Total 2 2 2 4 3 3" xfId="7926"/>
    <cellStyle name="Total 2 2 2 4 3 3 2" xfId="33881"/>
    <cellStyle name="Total 2 2 2 4 3 3 2 2" xfId="49592"/>
    <cellStyle name="Total 2 2 2 4 3 3 3" xfId="25067"/>
    <cellStyle name="Total 2 2 2 4 3 3 3 2" xfId="41175"/>
    <cellStyle name="Total 2 2 2 4 3 3 4" xfId="14161"/>
    <cellStyle name="Total 2 2 2 4 3 4" xfId="7927"/>
    <cellStyle name="Total 2 2 2 4 3 4 2" xfId="29631"/>
    <cellStyle name="Total 2 2 2 4 3 4 2 2" xfId="45475"/>
    <cellStyle name="Total 2 2 2 4 3 4 3" xfId="21876"/>
    <cellStyle name="Total 2 2 2 4 3 4 3 2" xfId="38117"/>
    <cellStyle name="Total 2 2 2 4 3 4 4" xfId="11948"/>
    <cellStyle name="Total 2 2 2 4 3 5" xfId="27840"/>
    <cellStyle name="Total 2 2 2 4 3 5 2" xfId="43816"/>
    <cellStyle name="Total 2 2 2 4 3 6" xfId="20520"/>
    <cellStyle name="Total 2 2 2 4 3 6 2" xfId="36893"/>
    <cellStyle name="Total 2 2 2 4 3 7" xfId="16080"/>
    <cellStyle name="Total 2 2 2 4 4" xfId="7928"/>
    <cellStyle name="Total 2 2 2 4 4 2" xfId="7929"/>
    <cellStyle name="Total 2 2 2 4 4 2 2" xfId="33250"/>
    <cellStyle name="Total 2 2 2 4 4 2 2 2" xfId="48961"/>
    <cellStyle name="Total 2 2 2 4 4 2 3" xfId="24597"/>
    <cellStyle name="Total 2 2 2 4 4 2 3 2" xfId="40705"/>
    <cellStyle name="Total 2 2 2 4 4 2 4" xfId="18020"/>
    <cellStyle name="Total 2 2 2 4 4 3" xfId="7930"/>
    <cellStyle name="Total 2 2 2 4 4 3 2" xfId="30295"/>
    <cellStyle name="Total 2 2 2 4 4 3 2 2" xfId="46097"/>
    <cellStyle name="Total 2 2 2 4 4 3 3" xfId="22345"/>
    <cellStyle name="Total 2 2 2 4 4 3 3 2" xfId="38544"/>
    <cellStyle name="Total 2 2 2 4 4 3 4" xfId="10947"/>
    <cellStyle name="Total 2 2 2 4 4 4" xfId="28488"/>
    <cellStyle name="Total 2 2 2 4 4 4 2" xfId="44422"/>
    <cellStyle name="Total 2 2 2 4 4 5" xfId="20975"/>
    <cellStyle name="Total 2 2 2 4 4 5 2" xfId="37306"/>
    <cellStyle name="Total 2 2 2 4 4 6" xfId="14724"/>
    <cellStyle name="Total 2 2 2 4 5" xfId="7931"/>
    <cellStyle name="Total 2 2 2 4 5 2" xfId="7932"/>
    <cellStyle name="Total 2 2 2 4 5 2 2" xfId="33783"/>
    <cellStyle name="Total 2 2 2 4 5 2 2 2" xfId="49494"/>
    <cellStyle name="Total 2 2 2 4 5 2 3" xfId="24995"/>
    <cellStyle name="Total 2 2 2 4 5 2 3 2" xfId="41103"/>
    <cellStyle name="Total 2 2 2 4 5 2 4" xfId="13736"/>
    <cellStyle name="Total 2 2 2 4 5 3" xfId="7933"/>
    <cellStyle name="Total 2 2 2 4 5 3 2" xfId="31537"/>
    <cellStyle name="Total 2 2 2 4 5 3 2 2" xfId="47296"/>
    <cellStyle name="Total 2 2 2 4 5 3 3" xfId="23320"/>
    <cellStyle name="Total 2 2 2 4 5 3 3 2" xfId="39476"/>
    <cellStyle name="Total 2 2 2 4 5 3 4" xfId="15887"/>
    <cellStyle name="Total 2 2 2 4 5 4" xfId="26776"/>
    <cellStyle name="Total 2 2 2 4 5 4 2" xfId="42799"/>
    <cellStyle name="Total 2 2 2 4 5 5" xfId="19693"/>
    <cellStyle name="Total 2 2 2 4 5 5 2" xfId="36113"/>
    <cellStyle name="Total 2 2 2 4 5 6" xfId="14090"/>
    <cellStyle name="Total 2 2 2 4 6" xfId="7934"/>
    <cellStyle name="Total 2 2 2 4 6 2" xfId="30932"/>
    <cellStyle name="Total 2 2 2 4 6 2 2" xfId="46733"/>
    <cellStyle name="Total 2 2 2 4 6 3" xfId="22839"/>
    <cellStyle name="Total 2 2 2 4 6 3 2" xfId="39037"/>
    <cellStyle name="Total 2 2 2 4 6 4" xfId="15711"/>
    <cellStyle name="Total 2 2 2 4 7" xfId="26196"/>
    <cellStyle name="Total 2 2 2 4 7 2" xfId="42262"/>
    <cellStyle name="Total 2 2 2 4 8" xfId="19229"/>
    <cellStyle name="Total 2 2 2 4 8 2" xfId="35692"/>
    <cellStyle name="Total 2 2 2 4 9" xfId="13284"/>
    <cellStyle name="Total 2 2 2 5" xfId="7935"/>
    <cellStyle name="Total 2 2 2 5 2" xfId="7936"/>
    <cellStyle name="Total 2 2 2 5 2 2" xfId="31731"/>
    <cellStyle name="Total 2 2 2 5 2 2 2" xfId="47488"/>
    <cellStyle name="Total 2 2 2 5 2 3" xfId="23472"/>
    <cellStyle name="Total 2 2 2 5 2 3 2" xfId="39626"/>
    <cellStyle name="Total 2 2 2 5 2 4" xfId="18100"/>
    <cellStyle name="Total 2 2 2 5 3" xfId="7937"/>
    <cellStyle name="Total 2 2 2 5 3 2" xfId="33603"/>
    <cellStyle name="Total 2 2 2 5 3 2 2" xfId="49314"/>
    <cellStyle name="Total 2 2 2 5 3 3" xfId="24867"/>
    <cellStyle name="Total 2 2 2 5 3 3 2" xfId="40975"/>
    <cellStyle name="Total 2 2 2 5 3 4" xfId="15482"/>
    <cellStyle name="Total 2 2 2 5 4" xfId="7938"/>
    <cellStyle name="Total 2 2 2 5 4 2" xfId="28753"/>
    <cellStyle name="Total 2 2 2 5 4 2 2" xfId="44642"/>
    <cellStyle name="Total 2 2 2 5 4 3" xfId="21195"/>
    <cellStyle name="Total 2 2 2 5 4 3 2" xfId="37481"/>
    <cellStyle name="Total 2 2 2 5 4 4" xfId="15380"/>
    <cellStyle name="Total 2 2 2 5 5" xfId="26962"/>
    <cellStyle name="Total 2 2 2 5 5 2" xfId="42983"/>
    <cellStyle name="Total 2 2 2 5 6" xfId="19839"/>
    <cellStyle name="Total 2 2 2 5 6 2" xfId="36257"/>
    <cellStyle name="Total 2 2 2 5 7" xfId="13258"/>
    <cellStyle name="Total 2 2 2 6" xfId="7939"/>
    <cellStyle name="Total 2 2 2 6 2" xfId="7940"/>
    <cellStyle name="Total 2 2 2 6 2 2" xfId="32308"/>
    <cellStyle name="Total 2 2 2 6 2 2 2" xfId="48041"/>
    <cellStyle name="Total 2 2 2 6 2 3" xfId="23925"/>
    <cellStyle name="Total 2 2 2 6 2 3 2" xfId="40055"/>
    <cellStyle name="Total 2 2 2 6 2 4" xfId="10536"/>
    <cellStyle name="Total 2 2 2 6 3" xfId="7941"/>
    <cellStyle name="Total 2 2 2 6 3 2" xfId="33460"/>
    <cellStyle name="Total 2 2 2 6 3 2 2" xfId="49171"/>
    <cellStyle name="Total 2 2 2 6 3 3" xfId="24758"/>
    <cellStyle name="Total 2 2 2 6 3 3 2" xfId="40866"/>
    <cellStyle name="Total 2 2 2 6 3 4" xfId="18218"/>
    <cellStyle name="Total 2 2 2 6 4" xfId="7942"/>
    <cellStyle name="Total 2 2 2 6 4 2" xfId="29313"/>
    <cellStyle name="Total 2 2 2 6 4 2 2" xfId="45178"/>
    <cellStyle name="Total 2 2 2 6 4 3" xfId="21633"/>
    <cellStyle name="Total 2 2 2 6 4 3 2" xfId="37895"/>
    <cellStyle name="Total 2 2 2 6 4 4" xfId="17307"/>
    <cellStyle name="Total 2 2 2 6 5" xfId="27522"/>
    <cellStyle name="Total 2 2 2 6 5 2" xfId="43519"/>
    <cellStyle name="Total 2 2 2 6 6" xfId="20277"/>
    <cellStyle name="Total 2 2 2 6 6 2" xfId="36671"/>
    <cellStyle name="Total 2 2 2 6 7" xfId="17691"/>
    <cellStyle name="Total 2 2 2 7" xfId="7943"/>
    <cellStyle name="Total 2 2 2 7 2" xfId="7944"/>
    <cellStyle name="Total 2 2 2 7 2 2" xfId="32899"/>
    <cellStyle name="Total 2 2 2 7 2 2 2" xfId="48610"/>
    <cellStyle name="Total 2 2 2 7 2 3" xfId="24323"/>
    <cellStyle name="Total 2 2 2 7 2 3 2" xfId="40431"/>
    <cellStyle name="Total 2 2 2 7 2 4" xfId="12404"/>
    <cellStyle name="Total 2 2 2 7 3" xfId="7945"/>
    <cellStyle name="Total 2 2 2 7 3 2" xfId="29928"/>
    <cellStyle name="Total 2 2 2 7 3 2 2" xfId="45751"/>
    <cellStyle name="Total 2 2 2 7 3 3" xfId="22054"/>
    <cellStyle name="Total 2 2 2 7 3 3 2" xfId="38274"/>
    <cellStyle name="Total 2 2 2 7 3 4" xfId="11473"/>
    <cellStyle name="Total 2 2 2 7 4" xfId="28124"/>
    <cellStyle name="Total 2 2 2 7 4 2" xfId="44079"/>
    <cellStyle name="Total 2 2 2 7 5" xfId="20686"/>
    <cellStyle name="Total 2 2 2 7 5 2" xfId="37038"/>
    <cellStyle name="Total 2 2 2 7 6" xfId="17712"/>
    <cellStyle name="Total 2 2 2 8" xfId="7946"/>
    <cellStyle name="Total 2 2 2 8 2" xfId="7947"/>
    <cellStyle name="Total 2 2 2 8 2 2" xfId="34351"/>
    <cellStyle name="Total 2 2 2 8 2 2 2" xfId="50062"/>
    <cellStyle name="Total 2 2 2 8 2 3" xfId="25410"/>
    <cellStyle name="Total 2 2 2 8 2 3 2" xfId="41518"/>
    <cellStyle name="Total 2 2 2 8 2 4" xfId="34880"/>
    <cellStyle name="Total 2 2 2 8 3" xfId="7948"/>
    <cellStyle name="Total 2 2 2 8 3 2" xfId="31174"/>
    <cellStyle name="Total 2 2 2 8 3 2 2" xfId="46954"/>
    <cellStyle name="Total 2 2 2 8 3 3" xfId="23032"/>
    <cellStyle name="Total 2 2 2 8 3 3 2" xfId="39209"/>
    <cellStyle name="Total 2 2 2 8 3 4" xfId="17189"/>
    <cellStyle name="Total 2 2 2 8 4" xfId="26413"/>
    <cellStyle name="Total 2 2 2 8 4 2" xfId="42457"/>
    <cellStyle name="Total 2 2 2 8 5" xfId="19405"/>
    <cellStyle name="Total 2 2 2 8 5 2" xfId="35846"/>
    <cellStyle name="Total 2 2 2 8 6" xfId="16926"/>
    <cellStyle name="Total 2 2 2 9" xfId="7949"/>
    <cellStyle name="Total 2 2 2 9 2" xfId="30562"/>
    <cellStyle name="Total 2 2 2 9 2 2" xfId="46363"/>
    <cellStyle name="Total 2 2 2 9 3" xfId="22552"/>
    <cellStyle name="Total 2 2 2 9 3 2" xfId="38750"/>
    <cellStyle name="Total 2 2 2 9 4" xfId="15600"/>
    <cellStyle name="Total 2 2 3" xfId="7950"/>
    <cellStyle name="Total 2 2 3 10" xfId="18998"/>
    <cellStyle name="Total 2 2 3 10 2" xfId="35482"/>
    <cellStyle name="Total 2 2 3 11" xfId="10818"/>
    <cellStyle name="Total 2 2 3 2" xfId="7951"/>
    <cellStyle name="Total 2 2 3 2 2" xfId="7952"/>
    <cellStyle name="Total 2 2 3 2 2 2" xfId="7953"/>
    <cellStyle name="Total 2 2 3 2 2 2 2" xfId="31969"/>
    <cellStyle name="Total 2 2 3 2 2 2 2 2" xfId="47726"/>
    <cellStyle name="Total 2 2 3 2 2 2 3" xfId="23659"/>
    <cellStyle name="Total 2 2 3 2 2 2 3 2" xfId="39813"/>
    <cellStyle name="Total 2 2 3 2 2 2 4" xfId="14276"/>
    <cellStyle name="Total 2 2 3 2 2 3" xfId="7954"/>
    <cellStyle name="Total 2 2 3 2 2 3 2" xfId="34800"/>
    <cellStyle name="Total 2 2 3 2 2 3 2 2" xfId="50511"/>
    <cellStyle name="Total 2 2 3 2 2 3 3" xfId="25740"/>
    <cellStyle name="Total 2 2 3 2 2 3 3 2" xfId="41848"/>
    <cellStyle name="Total 2 2 3 2 2 3 4" xfId="35329"/>
    <cellStyle name="Total 2 2 3 2 2 4" xfId="7955"/>
    <cellStyle name="Total 2 2 3 2 2 4 2" xfId="28991"/>
    <cellStyle name="Total 2 2 3 2 2 4 2 2" xfId="44880"/>
    <cellStyle name="Total 2 2 3 2 2 4 3" xfId="21382"/>
    <cellStyle name="Total 2 2 3 2 2 4 3 2" xfId="37668"/>
    <cellStyle name="Total 2 2 3 2 2 4 4" xfId="15901"/>
    <cellStyle name="Total 2 2 3 2 2 5" xfId="27200"/>
    <cellStyle name="Total 2 2 3 2 2 5 2" xfId="43221"/>
    <cellStyle name="Total 2 2 3 2 2 6" xfId="20026"/>
    <cellStyle name="Total 2 2 3 2 2 6 2" xfId="36444"/>
    <cellStyle name="Total 2 2 3 2 2 7" xfId="17817"/>
    <cellStyle name="Total 2 2 3 2 3" xfId="7956"/>
    <cellStyle name="Total 2 2 3 2 3 2" xfId="7957"/>
    <cellStyle name="Total 2 2 3 2 3 2 2" xfId="32500"/>
    <cellStyle name="Total 2 2 3 2 3 2 2 2" xfId="48232"/>
    <cellStyle name="Total 2 2 3 2 3 2 3" xfId="24066"/>
    <cellStyle name="Total 2 2 3 2 3 2 3 2" xfId="40195"/>
    <cellStyle name="Total 2 2 3 2 3 2 4" xfId="13402"/>
    <cellStyle name="Total 2 2 3 2 3 3" xfId="7958"/>
    <cellStyle name="Total 2 2 3 2 3 3 2" xfId="33945"/>
    <cellStyle name="Total 2 2 3 2 3 3 2 2" xfId="49656"/>
    <cellStyle name="Total 2 2 3 2 3 3 3" xfId="25113"/>
    <cellStyle name="Total 2 2 3 2 3 3 3 2" xfId="41221"/>
    <cellStyle name="Total 2 2 3 2 3 3 4" xfId="14913"/>
    <cellStyle name="Total 2 2 3 2 3 4" xfId="7959"/>
    <cellStyle name="Total 2 2 3 2 3 4 2" xfId="29505"/>
    <cellStyle name="Total 2 2 3 2 3 4 2 2" xfId="45369"/>
    <cellStyle name="Total 2 2 3 2 3 4 3" xfId="21774"/>
    <cellStyle name="Total 2 2 3 2 3 4 3 2" xfId="38035"/>
    <cellStyle name="Total 2 2 3 2 3 4 4" xfId="11815"/>
    <cellStyle name="Total 2 2 3 2 3 5" xfId="27714"/>
    <cellStyle name="Total 2 2 3 2 3 5 2" xfId="43710"/>
    <cellStyle name="Total 2 2 3 2 3 6" xfId="20418"/>
    <cellStyle name="Total 2 2 3 2 3 6 2" xfId="36811"/>
    <cellStyle name="Total 2 2 3 2 3 7" xfId="11919"/>
    <cellStyle name="Total 2 2 3 2 4" xfId="7960"/>
    <cellStyle name="Total 2 2 3 2 4 2" xfId="7961"/>
    <cellStyle name="Total 2 2 3 2 4 2 2" xfId="33137"/>
    <cellStyle name="Total 2 2 3 2 4 2 2 2" xfId="48848"/>
    <cellStyle name="Total 2 2 3 2 4 2 3" xfId="24509"/>
    <cellStyle name="Total 2 2 3 2 4 2 3 2" xfId="40617"/>
    <cellStyle name="Total 2 2 3 2 4 2 4" xfId="15894"/>
    <cellStyle name="Total 2 2 3 2 4 3" xfId="7962"/>
    <cellStyle name="Total 2 2 3 2 4 3 2" xfId="30167"/>
    <cellStyle name="Total 2 2 3 2 4 3 2 2" xfId="45989"/>
    <cellStyle name="Total 2 2 3 2 4 3 3" xfId="22241"/>
    <cellStyle name="Total 2 2 3 2 4 3 3 2" xfId="38460"/>
    <cellStyle name="Total 2 2 3 2 4 3 4" xfId="10286"/>
    <cellStyle name="Total 2 2 3 2 4 4" xfId="28362"/>
    <cellStyle name="Total 2 2 3 2 4 4 2" xfId="44316"/>
    <cellStyle name="Total 2 2 3 2 4 5" xfId="20873"/>
    <cellStyle name="Total 2 2 3 2 4 5 2" xfId="37224"/>
    <cellStyle name="Total 2 2 3 2 4 6" xfId="17007"/>
    <cellStyle name="Total 2 2 3 2 5" xfId="7963"/>
    <cellStyle name="Total 2 2 3 2 5 2" xfId="7964"/>
    <cellStyle name="Total 2 2 3 2 5 2 2" xfId="33552"/>
    <cellStyle name="Total 2 2 3 2 5 2 2 2" xfId="49263"/>
    <cellStyle name="Total 2 2 3 2 5 2 3" xfId="24826"/>
    <cellStyle name="Total 2 2 3 2 5 2 3 2" xfId="40934"/>
    <cellStyle name="Total 2 2 3 2 5 2 4" xfId="17763"/>
    <cellStyle name="Total 2 2 3 2 5 3" xfId="7965"/>
    <cellStyle name="Total 2 2 3 2 5 3 2" xfId="31411"/>
    <cellStyle name="Total 2 2 3 2 5 3 2 2" xfId="47190"/>
    <cellStyle name="Total 2 2 3 2 5 3 3" xfId="23218"/>
    <cellStyle name="Total 2 2 3 2 5 3 3 2" xfId="39394"/>
    <cellStyle name="Total 2 2 3 2 5 3 4" xfId="10848"/>
    <cellStyle name="Total 2 2 3 2 5 4" xfId="26650"/>
    <cellStyle name="Total 2 2 3 2 5 4 2" xfId="42693"/>
    <cellStyle name="Total 2 2 3 2 5 5" xfId="19591"/>
    <cellStyle name="Total 2 2 3 2 5 5 2" xfId="36031"/>
    <cellStyle name="Total 2 2 3 2 5 6" xfId="15954"/>
    <cellStyle name="Total 2 2 3 2 6" xfId="7966"/>
    <cellStyle name="Total 2 2 3 2 6 2" xfId="30810"/>
    <cellStyle name="Total 2 2 3 2 6 2 2" xfId="46611"/>
    <cellStyle name="Total 2 2 3 2 6 3" xfId="22745"/>
    <cellStyle name="Total 2 2 3 2 6 3 2" xfId="38943"/>
    <cellStyle name="Total 2 2 3 2 6 4" xfId="16586"/>
    <cellStyle name="Total 2 2 3 2 7" xfId="26070"/>
    <cellStyle name="Total 2 2 3 2 7 2" xfId="42156"/>
    <cellStyle name="Total 2 2 3 2 8" xfId="19127"/>
    <cellStyle name="Total 2 2 3 2 8 2" xfId="35610"/>
    <cellStyle name="Total 2 2 3 2 9" xfId="12886"/>
    <cellStyle name="Total 2 2 3 3" xfId="7967"/>
    <cellStyle name="Total 2 2 3 3 2" xfId="7968"/>
    <cellStyle name="Total 2 2 3 3 2 2" xfId="7969"/>
    <cellStyle name="Total 2 2 3 3 2 2 2" xfId="32154"/>
    <cellStyle name="Total 2 2 3 3 2 2 2 2" xfId="47909"/>
    <cellStyle name="Total 2 2 3 3 2 2 3" xfId="23802"/>
    <cellStyle name="Total 2 2 3 3 2 2 3 2" xfId="39954"/>
    <cellStyle name="Total 2 2 3 3 2 2 4" xfId="18318"/>
    <cellStyle name="Total 2 2 3 3 2 3" xfId="7970"/>
    <cellStyle name="Total 2 2 3 3 2 3 2" xfId="33821"/>
    <cellStyle name="Total 2 2 3 3 2 3 2 2" xfId="49532"/>
    <cellStyle name="Total 2 2 3 3 2 3 3" xfId="25022"/>
    <cellStyle name="Total 2 2 3 3 2 3 3 2" xfId="41130"/>
    <cellStyle name="Total 2 2 3 3 2 3 4" xfId="14818"/>
    <cellStyle name="Total 2 2 3 3 2 4" xfId="7971"/>
    <cellStyle name="Total 2 2 3 3 2 4 2" xfId="29175"/>
    <cellStyle name="Total 2 2 3 3 2 4 2 2" xfId="45062"/>
    <cellStyle name="Total 2 2 3 3 2 4 3" xfId="21525"/>
    <cellStyle name="Total 2 2 3 3 2 4 3 2" xfId="37809"/>
    <cellStyle name="Total 2 2 3 3 2 4 4" xfId="14213"/>
    <cellStyle name="Total 2 2 3 3 2 5" xfId="27384"/>
    <cellStyle name="Total 2 2 3 3 2 5 2" xfId="43403"/>
    <cellStyle name="Total 2 2 3 3 2 6" xfId="20169"/>
    <cellStyle name="Total 2 2 3 3 2 6 2" xfId="36585"/>
    <cellStyle name="Total 2 2 3 3 2 7" xfId="14558"/>
    <cellStyle name="Total 2 2 3 3 3" xfId="7972"/>
    <cellStyle name="Total 2 2 3 3 3 2" xfId="7973"/>
    <cellStyle name="Total 2 2 3 3 3 2 2" xfId="32698"/>
    <cellStyle name="Total 2 2 3 3 3 2 2 2" xfId="48410"/>
    <cellStyle name="Total 2 2 3 3 3 2 3" xfId="24225"/>
    <cellStyle name="Total 2 2 3 3 3 2 3 2" xfId="40334"/>
    <cellStyle name="Total 2 2 3 3 3 2 4" xfId="18354"/>
    <cellStyle name="Total 2 2 3 3 3 3" xfId="7974"/>
    <cellStyle name="Total 2 2 3 3 3 3 2" xfId="34176"/>
    <cellStyle name="Total 2 2 3 3 3 3 2 2" xfId="49887"/>
    <cellStyle name="Total 2 2 3 3 3 3 3" xfId="25287"/>
    <cellStyle name="Total 2 2 3 3 3 3 3 2" xfId="41395"/>
    <cellStyle name="Total 2 2 3 3 3 3 4" xfId="18850"/>
    <cellStyle name="Total 2 2 3 3 3 4" xfId="7975"/>
    <cellStyle name="Total 2 2 3 3 3 4 2" xfId="29703"/>
    <cellStyle name="Total 2 2 3 3 3 4 2 2" xfId="45547"/>
    <cellStyle name="Total 2 2 3 3 3 4 3" xfId="21933"/>
    <cellStyle name="Total 2 2 3 3 3 4 3 2" xfId="38174"/>
    <cellStyle name="Total 2 2 3 3 3 4 4" xfId="11147"/>
    <cellStyle name="Total 2 2 3 3 3 5" xfId="27912"/>
    <cellStyle name="Total 2 2 3 3 3 5 2" xfId="43888"/>
    <cellStyle name="Total 2 2 3 3 3 6" xfId="20577"/>
    <cellStyle name="Total 2 2 3 3 3 6 2" xfId="36950"/>
    <cellStyle name="Total 2 2 3 3 3 7" xfId="13737"/>
    <cellStyle name="Total 2 2 3 3 4" xfId="7976"/>
    <cellStyle name="Total 2 2 3 3 4 2" xfId="7977"/>
    <cellStyle name="Total 2 2 3 3 4 2 2" xfId="33324"/>
    <cellStyle name="Total 2 2 3 3 4 2 2 2" xfId="49035"/>
    <cellStyle name="Total 2 2 3 3 4 2 3" xfId="24656"/>
    <cellStyle name="Total 2 2 3 3 4 2 3 2" xfId="40764"/>
    <cellStyle name="Total 2 2 3 3 4 2 4" xfId="17643"/>
    <cellStyle name="Total 2 2 3 3 4 3" xfId="7978"/>
    <cellStyle name="Total 2 2 3 3 4 3 2" xfId="30372"/>
    <cellStyle name="Total 2 2 3 3 4 3 2 2" xfId="46174"/>
    <cellStyle name="Total 2 2 3 3 4 3 3" xfId="22406"/>
    <cellStyle name="Total 2 2 3 3 4 3 3 2" xfId="38605"/>
    <cellStyle name="Total 2 2 3 3 4 3 4" xfId="13651"/>
    <cellStyle name="Total 2 2 3 3 4 4" xfId="28562"/>
    <cellStyle name="Total 2 2 3 3 4 4 2" xfId="44496"/>
    <cellStyle name="Total 2 2 3 3 4 5" xfId="21034"/>
    <cellStyle name="Total 2 2 3 3 4 5 2" xfId="37365"/>
    <cellStyle name="Total 2 2 3 3 4 6" xfId="11403"/>
    <cellStyle name="Total 2 2 3 3 5" xfId="7979"/>
    <cellStyle name="Total 2 2 3 3 5 2" xfId="7980"/>
    <cellStyle name="Total 2 2 3 3 5 2 2" xfId="30626"/>
    <cellStyle name="Total 2 2 3 3 5 2 2 2" xfId="46427"/>
    <cellStyle name="Total 2 2 3 3 5 2 3" xfId="22600"/>
    <cellStyle name="Total 2 2 3 3 5 2 3 2" xfId="38798"/>
    <cellStyle name="Total 2 2 3 3 5 2 4" xfId="11966"/>
    <cellStyle name="Total 2 2 3 3 5 3" xfId="7981"/>
    <cellStyle name="Total 2 2 3 3 5 3 2" xfId="31609"/>
    <cellStyle name="Total 2 2 3 3 5 3 2 2" xfId="47368"/>
    <cellStyle name="Total 2 2 3 3 5 3 3" xfId="23377"/>
    <cellStyle name="Total 2 2 3 3 5 3 3 2" xfId="39533"/>
    <cellStyle name="Total 2 2 3 3 5 3 4" xfId="15563"/>
    <cellStyle name="Total 2 2 3 3 5 4" xfId="26848"/>
    <cellStyle name="Total 2 2 3 3 5 4 2" xfId="42871"/>
    <cellStyle name="Total 2 2 3 3 5 5" xfId="19750"/>
    <cellStyle name="Total 2 2 3 3 5 5 2" xfId="36170"/>
    <cellStyle name="Total 2 2 3 3 5 6" xfId="16191"/>
    <cellStyle name="Total 2 2 3 3 6" xfId="7982"/>
    <cellStyle name="Total 2 2 3 3 6 2" xfId="31015"/>
    <cellStyle name="Total 2 2 3 3 6 2 2" xfId="46816"/>
    <cellStyle name="Total 2 2 3 3 6 3" xfId="22904"/>
    <cellStyle name="Total 2 2 3 3 6 3 2" xfId="39102"/>
    <cellStyle name="Total 2 2 3 3 6 4" xfId="17841"/>
    <cellStyle name="Total 2 2 3 3 7" xfId="26268"/>
    <cellStyle name="Total 2 2 3 3 7 2" xfId="42334"/>
    <cellStyle name="Total 2 2 3 3 8" xfId="19286"/>
    <cellStyle name="Total 2 2 3 3 8 2" xfId="35749"/>
    <cellStyle name="Total 2 2 3 3 9" xfId="14763"/>
    <cellStyle name="Total 2 2 3 4" xfId="7983"/>
    <cellStyle name="Total 2 2 3 4 2" xfId="7984"/>
    <cellStyle name="Total 2 2 3 4 2 2" xfId="31805"/>
    <cellStyle name="Total 2 2 3 4 2 2 2" xfId="47562"/>
    <cellStyle name="Total 2 2 3 4 2 3" xfId="23531"/>
    <cellStyle name="Total 2 2 3 4 2 3 2" xfId="39685"/>
    <cellStyle name="Total 2 2 3 4 2 4" xfId="10377"/>
    <cellStyle name="Total 2 2 3 4 3" xfId="7985"/>
    <cellStyle name="Total 2 2 3 4 3 2" xfId="33458"/>
    <cellStyle name="Total 2 2 3 4 3 2 2" xfId="49169"/>
    <cellStyle name="Total 2 2 3 4 3 3" xfId="24756"/>
    <cellStyle name="Total 2 2 3 4 3 3 2" xfId="40864"/>
    <cellStyle name="Total 2 2 3 4 3 4" xfId="11939"/>
    <cellStyle name="Total 2 2 3 4 4" xfId="7986"/>
    <cellStyle name="Total 2 2 3 4 4 2" xfId="28827"/>
    <cellStyle name="Total 2 2 3 4 4 2 2" xfId="44716"/>
    <cellStyle name="Total 2 2 3 4 4 3" xfId="21254"/>
    <cellStyle name="Total 2 2 3 4 4 3 2" xfId="37540"/>
    <cellStyle name="Total 2 2 3 4 4 4" xfId="14730"/>
    <cellStyle name="Total 2 2 3 4 5" xfId="27036"/>
    <cellStyle name="Total 2 2 3 4 5 2" xfId="43057"/>
    <cellStyle name="Total 2 2 3 4 6" xfId="19898"/>
    <cellStyle name="Total 2 2 3 4 6 2" xfId="36316"/>
    <cellStyle name="Total 2 2 3 4 7" xfId="10483"/>
    <cellStyle name="Total 2 2 3 5" xfId="7987"/>
    <cellStyle name="Total 2 2 3 5 2" xfId="7988"/>
    <cellStyle name="Total 2 2 3 5 2 2" xfId="32349"/>
    <cellStyle name="Total 2 2 3 5 2 2 2" xfId="48082"/>
    <cellStyle name="Total 2 2 3 5 2 3" xfId="23951"/>
    <cellStyle name="Total 2 2 3 5 2 3 2" xfId="40081"/>
    <cellStyle name="Total 2 2 3 5 2 4" xfId="12825"/>
    <cellStyle name="Total 2 2 3 5 3" xfId="7989"/>
    <cellStyle name="Total 2 2 3 5 3 2" xfId="33763"/>
    <cellStyle name="Total 2 2 3 5 3 2 2" xfId="49474"/>
    <cellStyle name="Total 2 2 3 5 3 3" xfId="24980"/>
    <cellStyle name="Total 2 2 3 5 3 3 2" xfId="41088"/>
    <cellStyle name="Total 2 2 3 5 3 4" xfId="11362"/>
    <cellStyle name="Total 2 2 3 5 4" xfId="7990"/>
    <cellStyle name="Total 2 2 3 5 4 2" xfId="29354"/>
    <cellStyle name="Total 2 2 3 5 4 2 2" xfId="45219"/>
    <cellStyle name="Total 2 2 3 5 4 3" xfId="21659"/>
    <cellStyle name="Total 2 2 3 5 4 3 2" xfId="37921"/>
    <cellStyle name="Total 2 2 3 5 4 4" xfId="10241"/>
    <cellStyle name="Total 2 2 3 5 5" xfId="27563"/>
    <cellStyle name="Total 2 2 3 5 5 2" xfId="43560"/>
    <cellStyle name="Total 2 2 3 5 6" xfId="20303"/>
    <cellStyle name="Total 2 2 3 5 6 2" xfId="36697"/>
    <cellStyle name="Total 2 2 3 5 7" xfId="16134"/>
    <cellStyle name="Total 2 2 3 6" xfId="7991"/>
    <cellStyle name="Total 2 2 3 6 2" xfId="7992"/>
    <cellStyle name="Total 2 2 3 6 2 2" xfId="32972"/>
    <cellStyle name="Total 2 2 3 6 2 2 2" xfId="48683"/>
    <cellStyle name="Total 2 2 3 6 2 3" xfId="24381"/>
    <cellStyle name="Total 2 2 3 6 2 3 2" xfId="40489"/>
    <cellStyle name="Total 2 2 3 6 2 4" xfId="13494"/>
    <cellStyle name="Total 2 2 3 6 3" xfId="7993"/>
    <cellStyle name="Total 2 2 3 6 3 2" xfId="30002"/>
    <cellStyle name="Total 2 2 3 6 3 2 2" xfId="45825"/>
    <cellStyle name="Total 2 2 3 6 3 3" xfId="22112"/>
    <cellStyle name="Total 2 2 3 6 3 3 2" xfId="38332"/>
    <cellStyle name="Total 2 2 3 6 3 4" xfId="14325"/>
    <cellStyle name="Total 2 2 3 6 4" xfId="28197"/>
    <cellStyle name="Total 2 2 3 6 4 2" xfId="44152"/>
    <cellStyle name="Total 2 2 3 6 5" xfId="20744"/>
    <cellStyle name="Total 2 2 3 6 5 2" xfId="37096"/>
    <cellStyle name="Total 2 2 3 6 6" xfId="12598"/>
    <cellStyle name="Total 2 2 3 7" xfId="7994"/>
    <cellStyle name="Total 2 2 3 7 2" xfId="7995"/>
    <cellStyle name="Total 2 2 3 7 2 2" xfId="33944"/>
    <cellStyle name="Total 2 2 3 7 2 2 2" xfId="49655"/>
    <cellStyle name="Total 2 2 3 7 2 3" xfId="25112"/>
    <cellStyle name="Total 2 2 3 7 2 3 2" xfId="41220"/>
    <cellStyle name="Total 2 2 3 7 2 4" xfId="11294"/>
    <cellStyle name="Total 2 2 3 7 3" xfId="7996"/>
    <cellStyle name="Total 2 2 3 7 3 2" xfId="31246"/>
    <cellStyle name="Total 2 2 3 7 3 2 2" xfId="47026"/>
    <cellStyle name="Total 2 2 3 7 3 3" xfId="23089"/>
    <cellStyle name="Total 2 2 3 7 3 3 2" xfId="39266"/>
    <cellStyle name="Total 2 2 3 7 3 4" xfId="13975"/>
    <cellStyle name="Total 2 2 3 7 4" xfId="26485"/>
    <cellStyle name="Total 2 2 3 7 4 2" xfId="42529"/>
    <cellStyle name="Total 2 2 3 7 5" xfId="19462"/>
    <cellStyle name="Total 2 2 3 7 5 2" xfId="35903"/>
    <cellStyle name="Total 2 2 3 7 6" xfId="13922"/>
    <cellStyle name="Total 2 2 3 8" xfId="7997"/>
    <cellStyle name="Total 2 2 3 8 2" xfId="30645"/>
    <cellStyle name="Total 2 2 3 8 2 2" xfId="46446"/>
    <cellStyle name="Total 2 2 3 8 3" xfId="22616"/>
    <cellStyle name="Total 2 2 3 8 3 2" xfId="38814"/>
    <cellStyle name="Total 2 2 3 8 4" xfId="14247"/>
    <cellStyle name="Total 2 2 3 9" xfId="25905"/>
    <cellStyle name="Total 2 2 3 9 2" xfId="41992"/>
    <cellStyle name="Total 2 2 4" xfId="7998"/>
    <cellStyle name="Total 2 2 4 2" xfId="7999"/>
    <cellStyle name="Total 2 2 4 2 2" xfId="8000"/>
    <cellStyle name="Total 2 2 4 2 2 2" xfId="31895"/>
    <cellStyle name="Total 2 2 4 2 2 2 2" xfId="47652"/>
    <cellStyle name="Total 2 2 4 2 2 3" xfId="23601"/>
    <cellStyle name="Total 2 2 4 2 2 3 2" xfId="39755"/>
    <cellStyle name="Total 2 2 4 2 2 4" xfId="15190"/>
    <cellStyle name="Total 2 2 4 2 3" xfId="8001"/>
    <cellStyle name="Total 2 2 4 2 3 2" xfId="30686"/>
    <cellStyle name="Total 2 2 4 2 3 2 2" xfId="46487"/>
    <cellStyle name="Total 2 2 4 2 3 3" xfId="22647"/>
    <cellStyle name="Total 2 2 4 2 3 3 2" xfId="38845"/>
    <cellStyle name="Total 2 2 4 2 3 4" xfId="17921"/>
    <cellStyle name="Total 2 2 4 2 4" xfId="8002"/>
    <cellStyle name="Total 2 2 4 2 4 2" xfId="28917"/>
    <cellStyle name="Total 2 2 4 2 4 2 2" xfId="44806"/>
    <cellStyle name="Total 2 2 4 2 4 3" xfId="21324"/>
    <cellStyle name="Total 2 2 4 2 4 3 2" xfId="37610"/>
    <cellStyle name="Total 2 2 4 2 4 4" xfId="11310"/>
    <cellStyle name="Total 2 2 4 2 5" xfId="27126"/>
    <cellStyle name="Total 2 2 4 2 5 2" xfId="43147"/>
    <cellStyle name="Total 2 2 4 2 6" xfId="19968"/>
    <cellStyle name="Total 2 2 4 2 6 2" xfId="36386"/>
    <cellStyle name="Total 2 2 4 2 7" xfId="9929"/>
    <cellStyle name="Total 2 2 4 3" xfId="8003"/>
    <cellStyle name="Total 2 2 4 3 2" xfId="8004"/>
    <cellStyle name="Total 2 2 4 3 2 2" xfId="32426"/>
    <cellStyle name="Total 2 2 4 3 2 2 2" xfId="48158"/>
    <cellStyle name="Total 2 2 4 3 2 3" xfId="24008"/>
    <cellStyle name="Total 2 2 4 3 2 3 2" xfId="40137"/>
    <cellStyle name="Total 2 2 4 3 2 4" xfId="15367"/>
    <cellStyle name="Total 2 2 4 3 3" xfId="8005"/>
    <cellStyle name="Total 2 2 4 3 3 2" xfId="33855"/>
    <cellStyle name="Total 2 2 4 3 3 2 2" xfId="49566"/>
    <cellStyle name="Total 2 2 4 3 3 3" xfId="25045"/>
    <cellStyle name="Total 2 2 4 3 3 3 2" xfId="41153"/>
    <cellStyle name="Total 2 2 4 3 3 4" xfId="14012"/>
    <cellStyle name="Total 2 2 4 3 4" xfId="8006"/>
    <cellStyle name="Total 2 2 4 3 4 2" xfId="29431"/>
    <cellStyle name="Total 2 2 4 3 4 2 2" xfId="45295"/>
    <cellStyle name="Total 2 2 4 3 4 3" xfId="21716"/>
    <cellStyle name="Total 2 2 4 3 4 3 2" xfId="37977"/>
    <cellStyle name="Total 2 2 4 3 4 4" xfId="14709"/>
    <cellStyle name="Total 2 2 4 3 5" xfId="27640"/>
    <cellStyle name="Total 2 2 4 3 5 2" xfId="43636"/>
    <cellStyle name="Total 2 2 4 3 6" xfId="20360"/>
    <cellStyle name="Total 2 2 4 3 6 2" xfId="36753"/>
    <cellStyle name="Total 2 2 4 3 7" xfId="13177"/>
    <cellStyle name="Total 2 2 4 4" xfId="8007"/>
    <cellStyle name="Total 2 2 4 4 2" xfId="8008"/>
    <cellStyle name="Total 2 2 4 4 2 2" xfId="33063"/>
    <cellStyle name="Total 2 2 4 4 2 2 2" xfId="48774"/>
    <cellStyle name="Total 2 2 4 4 2 3" xfId="24451"/>
    <cellStyle name="Total 2 2 4 4 2 3 2" xfId="40559"/>
    <cellStyle name="Total 2 2 4 4 2 4" xfId="13027"/>
    <cellStyle name="Total 2 2 4 4 3" xfId="8009"/>
    <cellStyle name="Total 2 2 4 4 3 2" xfId="30093"/>
    <cellStyle name="Total 2 2 4 4 3 2 2" xfId="45915"/>
    <cellStyle name="Total 2 2 4 4 3 3" xfId="22183"/>
    <cellStyle name="Total 2 2 4 4 3 3 2" xfId="38402"/>
    <cellStyle name="Total 2 2 4 4 3 4" xfId="14909"/>
    <cellStyle name="Total 2 2 4 4 4" xfId="28288"/>
    <cellStyle name="Total 2 2 4 4 4 2" xfId="44242"/>
    <cellStyle name="Total 2 2 4 4 5" xfId="20815"/>
    <cellStyle name="Total 2 2 4 4 5 2" xfId="37166"/>
    <cellStyle name="Total 2 2 4 4 6" xfId="15056"/>
    <cellStyle name="Total 2 2 4 5" xfId="8010"/>
    <cellStyle name="Total 2 2 4 5 2" xfId="8011"/>
    <cellStyle name="Total 2 2 4 5 2 2" xfId="34692"/>
    <cellStyle name="Total 2 2 4 5 2 2 2" xfId="50403"/>
    <cellStyle name="Total 2 2 4 5 2 3" xfId="25658"/>
    <cellStyle name="Total 2 2 4 5 2 3 2" xfId="41766"/>
    <cellStyle name="Total 2 2 4 5 2 4" xfId="35221"/>
    <cellStyle name="Total 2 2 4 5 3" xfId="8012"/>
    <cellStyle name="Total 2 2 4 5 3 2" xfId="31337"/>
    <cellStyle name="Total 2 2 4 5 3 2 2" xfId="47116"/>
    <cellStyle name="Total 2 2 4 5 3 3" xfId="23160"/>
    <cellStyle name="Total 2 2 4 5 3 3 2" xfId="39336"/>
    <cellStyle name="Total 2 2 4 5 3 4" xfId="9904"/>
    <cellStyle name="Total 2 2 4 5 4" xfId="26576"/>
    <cellStyle name="Total 2 2 4 5 4 2" xfId="42619"/>
    <cellStyle name="Total 2 2 4 5 5" xfId="19533"/>
    <cellStyle name="Total 2 2 4 5 5 2" xfId="35973"/>
    <cellStyle name="Total 2 2 4 5 6" xfId="15041"/>
    <cellStyle name="Total 2 2 4 6" xfId="8013"/>
    <cellStyle name="Total 2 2 4 6 2" xfId="30736"/>
    <cellStyle name="Total 2 2 4 6 2 2" xfId="46537"/>
    <cellStyle name="Total 2 2 4 6 3" xfId="22687"/>
    <cellStyle name="Total 2 2 4 6 3 2" xfId="38885"/>
    <cellStyle name="Total 2 2 4 6 4" xfId="17071"/>
    <cellStyle name="Total 2 2 4 7" xfId="25996"/>
    <cellStyle name="Total 2 2 4 7 2" xfId="42082"/>
    <cellStyle name="Total 2 2 4 8" xfId="19069"/>
    <cellStyle name="Total 2 2 4 8 2" xfId="35552"/>
    <cellStyle name="Total 2 2 4 9" xfId="14673"/>
    <cellStyle name="Total 2 2 5" xfId="8014"/>
    <cellStyle name="Total 2 2 5 2" xfId="8015"/>
    <cellStyle name="Total 2 2 5 2 2" xfId="8016"/>
    <cellStyle name="Total 2 2 5 2 2 2" xfId="32075"/>
    <cellStyle name="Total 2 2 5 2 2 2 2" xfId="47832"/>
    <cellStyle name="Total 2 2 5 2 2 3" xfId="23741"/>
    <cellStyle name="Total 2 2 5 2 2 3 2" xfId="39895"/>
    <cellStyle name="Total 2 2 5 2 2 4" xfId="14969"/>
    <cellStyle name="Total 2 2 5 2 3" xfId="8017"/>
    <cellStyle name="Total 2 2 5 2 3 2" xfId="33377"/>
    <cellStyle name="Total 2 2 5 2 3 2 2" xfId="49088"/>
    <cellStyle name="Total 2 2 5 2 3 3" xfId="24696"/>
    <cellStyle name="Total 2 2 5 2 3 3 2" xfId="40804"/>
    <cellStyle name="Total 2 2 5 2 3 4" xfId="17924"/>
    <cellStyle name="Total 2 2 5 2 4" xfId="8018"/>
    <cellStyle name="Total 2 2 5 2 4 2" xfId="29097"/>
    <cellStyle name="Total 2 2 5 2 4 2 2" xfId="44986"/>
    <cellStyle name="Total 2 2 5 2 4 3" xfId="21464"/>
    <cellStyle name="Total 2 2 5 2 4 3 2" xfId="37750"/>
    <cellStyle name="Total 2 2 5 2 4 4" xfId="12164"/>
    <cellStyle name="Total 2 2 5 2 5" xfId="27306"/>
    <cellStyle name="Total 2 2 5 2 5 2" xfId="43327"/>
    <cellStyle name="Total 2 2 5 2 6" xfId="20108"/>
    <cellStyle name="Total 2 2 5 2 6 2" xfId="36526"/>
    <cellStyle name="Total 2 2 5 2 7" xfId="18291"/>
    <cellStyle name="Total 2 2 5 3" xfId="8019"/>
    <cellStyle name="Total 2 2 5 3 2" xfId="8020"/>
    <cellStyle name="Total 2 2 5 3 2 2" xfId="32624"/>
    <cellStyle name="Total 2 2 5 3 2 2 2" xfId="48336"/>
    <cellStyle name="Total 2 2 5 3 2 3" xfId="24167"/>
    <cellStyle name="Total 2 2 5 3 2 3 2" xfId="40276"/>
    <cellStyle name="Total 2 2 5 3 2 4" xfId="16160"/>
    <cellStyle name="Total 2 2 5 3 3" xfId="8021"/>
    <cellStyle name="Total 2 2 5 3 3 2" xfId="34592"/>
    <cellStyle name="Total 2 2 5 3 3 2 2" xfId="50303"/>
    <cellStyle name="Total 2 2 5 3 3 3" xfId="25581"/>
    <cellStyle name="Total 2 2 5 3 3 3 2" xfId="41689"/>
    <cellStyle name="Total 2 2 5 3 3 4" xfId="35121"/>
    <cellStyle name="Total 2 2 5 3 4" xfId="8022"/>
    <cellStyle name="Total 2 2 5 3 4 2" xfId="29629"/>
    <cellStyle name="Total 2 2 5 3 4 2 2" xfId="45473"/>
    <cellStyle name="Total 2 2 5 3 4 3" xfId="21875"/>
    <cellStyle name="Total 2 2 5 3 4 3 2" xfId="38116"/>
    <cellStyle name="Total 2 2 5 3 4 4" xfId="13571"/>
    <cellStyle name="Total 2 2 5 3 5" xfId="27838"/>
    <cellStyle name="Total 2 2 5 3 5 2" xfId="43814"/>
    <cellStyle name="Total 2 2 5 3 6" xfId="20519"/>
    <cellStyle name="Total 2 2 5 3 6 2" xfId="36892"/>
    <cellStyle name="Total 2 2 5 3 7" xfId="13379"/>
    <cellStyle name="Total 2 2 5 4" xfId="8023"/>
    <cellStyle name="Total 2 2 5 4 2" xfId="8024"/>
    <cellStyle name="Total 2 2 5 4 2 2" xfId="33248"/>
    <cellStyle name="Total 2 2 5 4 2 2 2" xfId="48959"/>
    <cellStyle name="Total 2 2 5 4 2 3" xfId="24596"/>
    <cellStyle name="Total 2 2 5 4 2 3 2" xfId="40704"/>
    <cellStyle name="Total 2 2 5 4 2 4" xfId="12376"/>
    <cellStyle name="Total 2 2 5 4 3" xfId="8025"/>
    <cellStyle name="Total 2 2 5 4 3 2" xfId="30293"/>
    <cellStyle name="Total 2 2 5 4 3 2 2" xfId="46095"/>
    <cellStyle name="Total 2 2 5 4 3 3" xfId="22344"/>
    <cellStyle name="Total 2 2 5 4 3 3 2" xfId="38543"/>
    <cellStyle name="Total 2 2 5 4 3 4" xfId="12821"/>
    <cellStyle name="Total 2 2 5 4 4" xfId="28486"/>
    <cellStyle name="Total 2 2 5 4 4 2" xfId="44420"/>
    <cellStyle name="Total 2 2 5 4 5" xfId="20974"/>
    <cellStyle name="Total 2 2 5 4 5 2" xfId="37305"/>
    <cellStyle name="Total 2 2 5 4 6" xfId="11594"/>
    <cellStyle name="Total 2 2 5 5" xfId="8026"/>
    <cellStyle name="Total 2 2 5 5 2" xfId="8027"/>
    <cellStyle name="Total 2 2 5 5 2 2" xfId="34465"/>
    <cellStyle name="Total 2 2 5 5 2 2 2" xfId="50176"/>
    <cellStyle name="Total 2 2 5 5 2 3" xfId="25491"/>
    <cellStyle name="Total 2 2 5 5 2 3 2" xfId="41599"/>
    <cellStyle name="Total 2 2 5 5 2 4" xfId="34994"/>
    <cellStyle name="Total 2 2 5 5 3" xfId="8028"/>
    <cellStyle name="Total 2 2 5 5 3 2" xfId="31535"/>
    <cellStyle name="Total 2 2 5 5 3 2 2" xfId="47294"/>
    <cellStyle name="Total 2 2 5 5 3 3" xfId="23319"/>
    <cellStyle name="Total 2 2 5 5 3 3 2" xfId="39475"/>
    <cellStyle name="Total 2 2 5 5 3 4" xfId="13200"/>
    <cellStyle name="Total 2 2 5 5 4" xfId="26774"/>
    <cellStyle name="Total 2 2 5 5 4 2" xfId="42797"/>
    <cellStyle name="Total 2 2 5 5 5" xfId="19692"/>
    <cellStyle name="Total 2 2 5 5 5 2" xfId="36112"/>
    <cellStyle name="Total 2 2 5 5 6" xfId="15206"/>
    <cellStyle name="Total 2 2 5 6" xfId="8029"/>
    <cellStyle name="Total 2 2 5 6 2" xfId="30930"/>
    <cellStyle name="Total 2 2 5 6 2 2" xfId="46731"/>
    <cellStyle name="Total 2 2 5 6 3" xfId="22838"/>
    <cellStyle name="Total 2 2 5 6 3 2" xfId="39036"/>
    <cellStyle name="Total 2 2 5 6 4" xfId="13024"/>
    <cellStyle name="Total 2 2 5 7" xfId="26194"/>
    <cellStyle name="Total 2 2 5 7 2" xfId="42260"/>
    <cellStyle name="Total 2 2 5 8" xfId="19228"/>
    <cellStyle name="Total 2 2 5 8 2" xfId="35691"/>
    <cellStyle name="Total 2 2 5 9" xfId="18338"/>
    <cellStyle name="Total 2 2 6" xfId="8030"/>
    <cellStyle name="Total 2 2 6 2" xfId="8031"/>
    <cellStyle name="Total 2 2 6 2 2" xfId="31729"/>
    <cellStyle name="Total 2 2 6 2 2 2" xfId="47486"/>
    <cellStyle name="Total 2 2 6 2 3" xfId="23471"/>
    <cellStyle name="Total 2 2 6 2 3 2" xfId="39625"/>
    <cellStyle name="Total 2 2 6 2 4" xfId="11836"/>
    <cellStyle name="Total 2 2 6 3" xfId="8032"/>
    <cellStyle name="Total 2 2 6 3 2" xfId="34540"/>
    <cellStyle name="Total 2 2 6 3 2 2" xfId="50251"/>
    <cellStyle name="Total 2 2 6 3 3" xfId="25544"/>
    <cellStyle name="Total 2 2 6 3 3 2" xfId="41652"/>
    <cellStyle name="Total 2 2 6 3 4" xfId="35069"/>
    <cellStyle name="Total 2 2 6 4" xfId="8033"/>
    <cellStyle name="Total 2 2 6 4 2" xfId="28751"/>
    <cellStyle name="Total 2 2 6 4 2 2" xfId="44640"/>
    <cellStyle name="Total 2 2 6 4 3" xfId="21194"/>
    <cellStyle name="Total 2 2 6 4 3 2" xfId="37480"/>
    <cellStyle name="Total 2 2 6 4 4" xfId="11218"/>
    <cellStyle name="Total 2 2 6 5" xfId="26960"/>
    <cellStyle name="Total 2 2 6 5 2" xfId="42981"/>
    <cellStyle name="Total 2 2 6 6" xfId="19838"/>
    <cellStyle name="Total 2 2 6 6 2" xfId="36256"/>
    <cellStyle name="Total 2 2 6 7" xfId="16424"/>
    <cellStyle name="Total 2 2 7" xfId="8034"/>
    <cellStyle name="Total 2 2 7 2" xfId="8035"/>
    <cellStyle name="Total 2 2 7 2 2" xfId="32306"/>
    <cellStyle name="Total 2 2 7 2 2 2" xfId="48039"/>
    <cellStyle name="Total 2 2 7 2 3" xfId="23924"/>
    <cellStyle name="Total 2 2 7 2 3 2" xfId="40054"/>
    <cellStyle name="Total 2 2 7 2 4" xfId="18451"/>
    <cellStyle name="Total 2 2 7 3" xfId="8036"/>
    <cellStyle name="Total 2 2 7 3 2" xfId="34400"/>
    <cellStyle name="Total 2 2 7 3 2 2" xfId="50111"/>
    <cellStyle name="Total 2 2 7 3 3" xfId="25445"/>
    <cellStyle name="Total 2 2 7 3 3 2" xfId="41553"/>
    <cellStyle name="Total 2 2 7 3 4" xfId="34929"/>
    <cellStyle name="Total 2 2 7 4" xfId="8037"/>
    <cellStyle name="Total 2 2 7 4 2" xfId="29311"/>
    <cellStyle name="Total 2 2 7 4 2 2" xfId="45176"/>
    <cellStyle name="Total 2 2 7 4 3" xfId="21632"/>
    <cellStyle name="Total 2 2 7 4 3 2" xfId="37894"/>
    <cellStyle name="Total 2 2 7 4 4" xfId="14630"/>
    <cellStyle name="Total 2 2 7 5" xfId="27520"/>
    <cellStyle name="Total 2 2 7 5 2" xfId="43517"/>
    <cellStyle name="Total 2 2 7 6" xfId="20276"/>
    <cellStyle name="Total 2 2 7 6 2" xfId="36670"/>
    <cellStyle name="Total 2 2 7 7" xfId="12650"/>
    <cellStyle name="Total 2 2 8" xfId="8038"/>
    <cellStyle name="Total 2 2 8 2" xfId="8039"/>
    <cellStyle name="Total 2 2 8 2 2" xfId="32897"/>
    <cellStyle name="Total 2 2 8 2 2 2" xfId="48608"/>
    <cellStyle name="Total 2 2 8 2 3" xfId="24322"/>
    <cellStyle name="Total 2 2 8 2 3 2" xfId="40430"/>
    <cellStyle name="Total 2 2 8 2 4" xfId="14042"/>
    <cellStyle name="Total 2 2 8 3" xfId="8040"/>
    <cellStyle name="Total 2 2 8 3 2" xfId="29926"/>
    <cellStyle name="Total 2 2 8 3 2 2" xfId="45749"/>
    <cellStyle name="Total 2 2 8 3 3" xfId="22053"/>
    <cellStyle name="Total 2 2 8 3 3 2" xfId="38273"/>
    <cellStyle name="Total 2 2 8 3 4" xfId="18243"/>
    <cellStyle name="Total 2 2 8 4" xfId="28122"/>
    <cellStyle name="Total 2 2 8 4 2" xfId="44077"/>
    <cellStyle name="Total 2 2 8 5" xfId="20685"/>
    <cellStyle name="Total 2 2 8 5 2" xfId="37037"/>
    <cellStyle name="Total 2 2 8 6" xfId="14954"/>
    <cellStyle name="Total 2 2 9" xfId="8041"/>
    <cellStyle name="Total 2 2 9 2" xfId="8042"/>
    <cellStyle name="Total 2 2 9 2 2" xfId="34690"/>
    <cellStyle name="Total 2 2 9 2 2 2" xfId="50401"/>
    <cellStyle name="Total 2 2 9 2 3" xfId="25656"/>
    <cellStyle name="Total 2 2 9 2 3 2" xfId="41764"/>
    <cellStyle name="Total 2 2 9 2 4" xfId="35219"/>
    <cellStyle name="Total 2 2 9 3" xfId="8043"/>
    <cellStyle name="Total 2 2 9 3 2" xfId="31172"/>
    <cellStyle name="Total 2 2 9 3 2 2" xfId="46952"/>
    <cellStyle name="Total 2 2 9 3 3" xfId="23031"/>
    <cellStyle name="Total 2 2 9 3 3 2" xfId="39208"/>
    <cellStyle name="Total 2 2 9 3 4" xfId="12653"/>
    <cellStyle name="Total 2 2 9 4" xfId="26411"/>
    <cellStyle name="Total 2 2 9 4 2" xfId="42455"/>
    <cellStyle name="Total 2 2 9 5" xfId="19404"/>
    <cellStyle name="Total 2 2 9 5 2" xfId="35845"/>
    <cellStyle name="Total 2 2 9 6" xfId="10996"/>
    <cellStyle name="Total 2 3" xfId="8044"/>
    <cellStyle name="Total 2 3 10" xfId="25815"/>
    <cellStyle name="Total 2 3 10 2" xfId="41902"/>
    <cellStyle name="Total 2 3 11" xfId="18925"/>
    <cellStyle name="Total 2 3 11 2" xfId="35409"/>
    <cellStyle name="Total 2 3 12" xfId="10025"/>
    <cellStyle name="Total 2 3 2" xfId="8045"/>
    <cellStyle name="Total 2 3 2 10" xfId="18983"/>
    <cellStyle name="Total 2 3 2 10 2" xfId="35467"/>
    <cellStyle name="Total 2 3 2 11" xfId="11243"/>
    <cellStyle name="Total 2 3 2 2" xfId="8046"/>
    <cellStyle name="Total 2 3 2 2 2" xfId="8047"/>
    <cellStyle name="Total 2 3 2 2 2 2" xfId="8048"/>
    <cellStyle name="Total 2 3 2 2 2 2 2" xfId="31951"/>
    <cellStyle name="Total 2 3 2 2 2 2 2 2" xfId="47708"/>
    <cellStyle name="Total 2 3 2 2 2 2 3" xfId="23644"/>
    <cellStyle name="Total 2 3 2 2 2 2 3 2" xfId="39798"/>
    <cellStyle name="Total 2 3 2 2 2 2 4" xfId="11433"/>
    <cellStyle name="Total 2 3 2 2 2 3" xfId="8049"/>
    <cellStyle name="Total 2 3 2 2 2 3 2" xfId="30464"/>
    <cellStyle name="Total 2 3 2 2 2 3 2 2" xfId="46265"/>
    <cellStyle name="Total 2 3 2 2 2 3 3" xfId="22473"/>
    <cellStyle name="Total 2 3 2 2 2 3 3 2" xfId="38671"/>
    <cellStyle name="Total 2 3 2 2 2 3 4" xfId="11728"/>
    <cellStyle name="Total 2 3 2 2 2 4" xfId="8050"/>
    <cellStyle name="Total 2 3 2 2 2 4 2" xfId="28973"/>
    <cellStyle name="Total 2 3 2 2 2 4 2 2" xfId="44862"/>
    <cellStyle name="Total 2 3 2 2 2 4 3" xfId="21367"/>
    <cellStyle name="Total 2 3 2 2 2 4 3 2" xfId="37653"/>
    <cellStyle name="Total 2 3 2 2 2 4 4" xfId="11252"/>
    <cellStyle name="Total 2 3 2 2 2 5" xfId="27182"/>
    <cellStyle name="Total 2 3 2 2 2 5 2" xfId="43203"/>
    <cellStyle name="Total 2 3 2 2 2 6" xfId="20011"/>
    <cellStyle name="Total 2 3 2 2 2 6 2" xfId="36429"/>
    <cellStyle name="Total 2 3 2 2 2 7" xfId="15682"/>
    <cellStyle name="Total 2 3 2 2 3" xfId="8051"/>
    <cellStyle name="Total 2 3 2 2 3 2" xfId="8052"/>
    <cellStyle name="Total 2 3 2 2 3 2 2" xfId="32482"/>
    <cellStyle name="Total 2 3 2 2 3 2 2 2" xfId="48214"/>
    <cellStyle name="Total 2 3 2 2 3 2 3" xfId="24051"/>
    <cellStyle name="Total 2 3 2 2 3 2 3 2" xfId="40180"/>
    <cellStyle name="Total 2 3 2 2 3 2 4" xfId="16727"/>
    <cellStyle name="Total 2 3 2 2 3 3" xfId="8053"/>
    <cellStyle name="Total 2 3 2 2 3 3 2" xfId="33929"/>
    <cellStyle name="Total 2 3 2 2 3 3 2 2" xfId="49640"/>
    <cellStyle name="Total 2 3 2 2 3 3 3" xfId="25100"/>
    <cellStyle name="Total 2 3 2 2 3 3 3 2" xfId="41208"/>
    <cellStyle name="Total 2 3 2 2 3 3 4" xfId="11879"/>
    <cellStyle name="Total 2 3 2 2 3 4" xfId="8054"/>
    <cellStyle name="Total 2 3 2 2 3 4 2" xfId="29487"/>
    <cellStyle name="Total 2 3 2 2 3 4 2 2" xfId="45351"/>
    <cellStyle name="Total 2 3 2 2 3 4 3" xfId="21759"/>
    <cellStyle name="Total 2 3 2 2 3 4 3 2" xfId="38020"/>
    <cellStyle name="Total 2 3 2 2 3 4 4" xfId="13510"/>
    <cellStyle name="Total 2 3 2 2 3 5" xfId="27696"/>
    <cellStyle name="Total 2 3 2 2 3 5 2" xfId="43692"/>
    <cellStyle name="Total 2 3 2 2 3 6" xfId="20403"/>
    <cellStyle name="Total 2 3 2 2 3 6 2" xfId="36796"/>
    <cellStyle name="Total 2 3 2 2 3 7" xfId="17368"/>
    <cellStyle name="Total 2 3 2 2 4" xfId="8055"/>
    <cellStyle name="Total 2 3 2 2 4 2" xfId="8056"/>
    <cellStyle name="Total 2 3 2 2 4 2 2" xfId="33119"/>
    <cellStyle name="Total 2 3 2 2 4 2 2 2" xfId="48830"/>
    <cellStyle name="Total 2 3 2 2 4 2 3" xfId="24494"/>
    <cellStyle name="Total 2 3 2 2 4 2 3 2" xfId="40602"/>
    <cellStyle name="Total 2 3 2 2 4 2 4" xfId="12323"/>
    <cellStyle name="Total 2 3 2 2 4 3" xfId="8057"/>
    <cellStyle name="Total 2 3 2 2 4 3 2" xfId="30149"/>
    <cellStyle name="Total 2 3 2 2 4 3 2 2" xfId="45971"/>
    <cellStyle name="Total 2 3 2 2 4 3 3" xfId="22226"/>
    <cellStyle name="Total 2 3 2 2 4 3 3 2" xfId="38445"/>
    <cellStyle name="Total 2 3 2 2 4 3 4" xfId="12156"/>
    <cellStyle name="Total 2 3 2 2 4 4" xfId="28344"/>
    <cellStyle name="Total 2 3 2 2 4 4 2" xfId="44298"/>
    <cellStyle name="Total 2 3 2 2 4 5" xfId="20858"/>
    <cellStyle name="Total 2 3 2 2 4 5 2" xfId="37209"/>
    <cellStyle name="Total 2 3 2 2 4 6" xfId="17267"/>
    <cellStyle name="Total 2 3 2 2 5" xfId="8058"/>
    <cellStyle name="Total 2 3 2 2 5 2" xfId="8059"/>
    <cellStyle name="Total 2 3 2 2 5 2 2" xfId="34513"/>
    <cellStyle name="Total 2 3 2 2 5 2 2 2" xfId="50224"/>
    <cellStyle name="Total 2 3 2 2 5 2 3" xfId="25525"/>
    <cellStyle name="Total 2 3 2 2 5 2 3 2" xfId="41633"/>
    <cellStyle name="Total 2 3 2 2 5 2 4" xfId="35042"/>
    <cellStyle name="Total 2 3 2 2 5 3" xfId="8060"/>
    <cellStyle name="Total 2 3 2 2 5 3 2" xfId="31393"/>
    <cellStyle name="Total 2 3 2 2 5 3 2 2" xfId="47172"/>
    <cellStyle name="Total 2 3 2 2 5 3 3" xfId="23203"/>
    <cellStyle name="Total 2 3 2 2 5 3 3 2" xfId="39379"/>
    <cellStyle name="Total 2 3 2 2 5 3 4" xfId="15435"/>
    <cellStyle name="Total 2 3 2 2 5 4" xfId="26632"/>
    <cellStyle name="Total 2 3 2 2 5 4 2" xfId="42675"/>
    <cellStyle name="Total 2 3 2 2 5 5" xfId="19576"/>
    <cellStyle name="Total 2 3 2 2 5 5 2" xfId="36016"/>
    <cellStyle name="Total 2 3 2 2 5 6" xfId="11811"/>
    <cellStyle name="Total 2 3 2 2 6" xfId="8061"/>
    <cellStyle name="Total 2 3 2 2 6 2" xfId="30792"/>
    <cellStyle name="Total 2 3 2 2 6 2 2" xfId="46593"/>
    <cellStyle name="Total 2 3 2 2 6 3" xfId="22730"/>
    <cellStyle name="Total 2 3 2 2 6 3 2" xfId="38928"/>
    <cellStyle name="Total 2 3 2 2 6 4" xfId="16843"/>
    <cellStyle name="Total 2 3 2 2 7" xfId="26052"/>
    <cellStyle name="Total 2 3 2 2 7 2" xfId="42138"/>
    <cellStyle name="Total 2 3 2 2 8" xfId="19112"/>
    <cellStyle name="Total 2 3 2 2 8 2" xfId="35595"/>
    <cellStyle name="Total 2 3 2 2 9" xfId="16253"/>
    <cellStyle name="Total 2 3 2 3" xfId="8062"/>
    <cellStyle name="Total 2 3 2 3 2" xfId="8063"/>
    <cellStyle name="Total 2 3 2 3 2 2" xfId="8064"/>
    <cellStyle name="Total 2 3 2 3 2 2 2" xfId="32136"/>
    <cellStyle name="Total 2 3 2 3 2 2 2 2" xfId="47891"/>
    <cellStyle name="Total 2 3 2 3 2 2 3" xfId="23787"/>
    <cellStyle name="Total 2 3 2 3 2 2 3 2" xfId="39939"/>
    <cellStyle name="Total 2 3 2 3 2 2 4" xfId="16291"/>
    <cellStyle name="Total 2 3 2 3 2 3" xfId="8065"/>
    <cellStyle name="Total 2 3 2 3 2 3 2" xfId="34475"/>
    <cellStyle name="Total 2 3 2 3 2 3 2 2" xfId="50186"/>
    <cellStyle name="Total 2 3 2 3 2 3 3" xfId="25499"/>
    <cellStyle name="Total 2 3 2 3 2 3 3 2" xfId="41607"/>
    <cellStyle name="Total 2 3 2 3 2 3 4" xfId="35004"/>
    <cellStyle name="Total 2 3 2 3 2 4" xfId="8066"/>
    <cellStyle name="Total 2 3 2 3 2 4 2" xfId="29157"/>
    <cellStyle name="Total 2 3 2 3 2 4 2 2" xfId="45044"/>
    <cellStyle name="Total 2 3 2 3 2 4 3" xfId="21510"/>
    <cellStyle name="Total 2 3 2 3 2 4 3 2" xfId="37794"/>
    <cellStyle name="Total 2 3 2 3 2 4 4" xfId="10922"/>
    <cellStyle name="Total 2 3 2 3 2 5" xfId="27366"/>
    <cellStyle name="Total 2 3 2 3 2 5 2" xfId="43385"/>
    <cellStyle name="Total 2 3 2 3 2 6" xfId="20154"/>
    <cellStyle name="Total 2 3 2 3 2 6 2" xfId="36570"/>
    <cellStyle name="Total 2 3 2 3 2 7" xfId="10118"/>
    <cellStyle name="Total 2 3 2 3 3" xfId="8067"/>
    <cellStyle name="Total 2 3 2 3 3 2" xfId="8068"/>
    <cellStyle name="Total 2 3 2 3 3 2 2" xfId="32680"/>
    <cellStyle name="Total 2 3 2 3 3 2 2 2" xfId="48392"/>
    <cellStyle name="Total 2 3 2 3 3 2 3" xfId="24210"/>
    <cellStyle name="Total 2 3 2 3 3 2 3 2" xfId="40319"/>
    <cellStyle name="Total 2 3 2 3 3 2 4" xfId="16613"/>
    <cellStyle name="Total 2 3 2 3 3 3" xfId="8069"/>
    <cellStyle name="Total 2 3 2 3 3 3 2" xfId="34573"/>
    <cellStyle name="Total 2 3 2 3 3 3 2 2" xfId="50284"/>
    <cellStyle name="Total 2 3 2 3 3 3 3" xfId="25568"/>
    <cellStyle name="Total 2 3 2 3 3 3 3 2" xfId="41676"/>
    <cellStyle name="Total 2 3 2 3 3 3 4" xfId="35102"/>
    <cellStyle name="Total 2 3 2 3 3 4" xfId="8070"/>
    <cellStyle name="Total 2 3 2 3 3 4 2" xfId="29685"/>
    <cellStyle name="Total 2 3 2 3 3 4 2 2" xfId="45529"/>
    <cellStyle name="Total 2 3 2 3 3 4 3" xfId="21918"/>
    <cellStyle name="Total 2 3 2 3 3 4 3 2" xfId="38159"/>
    <cellStyle name="Total 2 3 2 3 3 4 4" xfId="14625"/>
    <cellStyle name="Total 2 3 2 3 3 5" xfId="27894"/>
    <cellStyle name="Total 2 3 2 3 3 5 2" xfId="43870"/>
    <cellStyle name="Total 2 3 2 3 3 6" xfId="20562"/>
    <cellStyle name="Total 2 3 2 3 3 6 2" xfId="36935"/>
    <cellStyle name="Total 2 3 2 3 3 7" xfId="17540"/>
    <cellStyle name="Total 2 3 2 3 4" xfId="8071"/>
    <cellStyle name="Total 2 3 2 3 4 2" xfId="8072"/>
    <cellStyle name="Total 2 3 2 3 4 2 2" xfId="33306"/>
    <cellStyle name="Total 2 3 2 3 4 2 2 2" xfId="49017"/>
    <cellStyle name="Total 2 3 2 3 4 2 3" xfId="24641"/>
    <cellStyle name="Total 2 3 2 3 4 2 3 2" xfId="40749"/>
    <cellStyle name="Total 2 3 2 3 4 2 4" xfId="14803"/>
    <cellStyle name="Total 2 3 2 3 4 3" xfId="8073"/>
    <cellStyle name="Total 2 3 2 3 4 3 2" xfId="30354"/>
    <cellStyle name="Total 2 3 2 3 4 3 2 2" xfId="46156"/>
    <cellStyle name="Total 2 3 2 3 4 3 3" xfId="22391"/>
    <cellStyle name="Total 2 3 2 3 4 3 3 2" xfId="38590"/>
    <cellStyle name="Total 2 3 2 3 4 3 4" xfId="12251"/>
    <cellStyle name="Total 2 3 2 3 4 4" xfId="28544"/>
    <cellStyle name="Total 2 3 2 3 4 4 2" xfId="44478"/>
    <cellStyle name="Total 2 3 2 3 4 5" xfId="21019"/>
    <cellStyle name="Total 2 3 2 3 4 5 2" xfId="37350"/>
    <cellStyle name="Total 2 3 2 3 4 6" xfId="14696"/>
    <cellStyle name="Total 2 3 2 3 5" xfId="8074"/>
    <cellStyle name="Total 2 3 2 3 5 2" xfId="8075"/>
    <cellStyle name="Total 2 3 2 3 5 2 2" xfId="34325"/>
    <cellStyle name="Total 2 3 2 3 5 2 2 2" xfId="50036"/>
    <cellStyle name="Total 2 3 2 3 5 2 3" xfId="25392"/>
    <cellStyle name="Total 2 3 2 3 5 2 3 2" xfId="41500"/>
    <cellStyle name="Total 2 3 2 3 5 2 4" xfId="34854"/>
    <cellStyle name="Total 2 3 2 3 5 3" xfId="8076"/>
    <cellStyle name="Total 2 3 2 3 5 3 2" xfId="31591"/>
    <cellStyle name="Total 2 3 2 3 5 3 2 2" xfId="47350"/>
    <cellStyle name="Total 2 3 2 3 5 3 3" xfId="23362"/>
    <cellStyle name="Total 2 3 2 3 5 3 3 2" xfId="39518"/>
    <cellStyle name="Total 2 3 2 3 5 3 4" xfId="17489"/>
    <cellStyle name="Total 2 3 2 3 5 4" xfId="26830"/>
    <cellStyle name="Total 2 3 2 3 5 4 2" xfId="42853"/>
    <cellStyle name="Total 2 3 2 3 5 5" xfId="19735"/>
    <cellStyle name="Total 2 3 2 3 5 5 2" xfId="36155"/>
    <cellStyle name="Total 2 3 2 3 5 6" xfId="16941"/>
    <cellStyle name="Total 2 3 2 3 6" xfId="8077"/>
    <cellStyle name="Total 2 3 2 3 6 2" xfId="30996"/>
    <cellStyle name="Total 2 3 2 3 6 2 2" xfId="46797"/>
    <cellStyle name="Total 2 3 2 3 6 3" xfId="22888"/>
    <cellStyle name="Total 2 3 2 3 6 3 2" xfId="39086"/>
    <cellStyle name="Total 2 3 2 3 6 4" xfId="16937"/>
    <cellStyle name="Total 2 3 2 3 7" xfId="26250"/>
    <cellStyle name="Total 2 3 2 3 7 2" xfId="42316"/>
    <cellStyle name="Total 2 3 2 3 8" xfId="19271"/>
    <cellStyle name="Total 2 3 2 3 8 2" xfId="35734"/>
    <cellStyle name="Total 2 3 2 3 9" xfId="12973"/>
    <cellStyle name="Total 2 3 2 4" xfId="8078"/>
    <cellStyle name="Total 2 3 2 4 2" xfId="8079"/>
    <cellStyle name="Total 2 3 2 4 2 2" xfId="31787"/>
    <cellStyle name="Total 2 3 2 4 2 2 2" xfId="47544"/>
    <cellStyle name="Total 2 3 2 4 2 3" xfId="23516"/>
    <cellStyle name="Total 2 3 2 4 2 3 2" xfId="39670"/>
    <cellStyle name="Total 2 3 2 4 2 4" xfId="17133"/>
    <cellStyle name="Total 2 3 2 4 3" xfId="8080"/>
    <cellStyle name="Total 2 3 2 4 3 2" xfId="33949"/>
    <cellStyle name="Total 2 3 2 4 3 2 2" xfId="49660"/>
    <cellStyle name="Total 2 3 2 4 3 3" xfId="25116"/>
    <cellStyle name="Total 2 3 2 4 3 3 2" xfId="41224"/>
    <cellStyle name="Total 2 3 2 4 3 4" xfId="14345"/>
    <cellStyle name="Total 2 3 2 4 4" xfId="8081"/>
    <cellStyle name="Total 2 3 2 4 4 2" xfId="28809"/>
    <cellStyle name="Total 2 3 2 4 4 2 2" xfId="44698"/>
    <cellStyle name="Total 2 3 2 4 4 3" xfId="21239"/>
    <cellStyle name="Total 2 3 2 4 4 3 2" xfId="37525"/>
    <cellStyle name="Total 2 3 2 4 4 4" xfId="17705"/>
    <cellStyle name="Total 2 3 2 4 5" xfId="27018"/>
    <cellStyle name="Total 2 3 2 4 5 2" xfId="43039"/>
    <cellStyle name="Total 2 3 2 4 6" xfId="19883"/>
    <cellStyle name="Total 2 3 2 4 6 2" xfId="36301"/>
    <cellStyle name="Total 2 3 2 4 7" xfId="12152"/>
    <cellStyle name="Total 2 3 2 5" xfId="8082"/>
    <cellStyle name="Total 2 3 2 5 2" xfId="8083"/>
    <cellStyle name="Total 2 3 2 5 2 2" xfId="32341"/>
    <cellStyle name="Total 2 3 2 5 2 2 2" xfId="48074"/>
    <cellStyle name="Total 2 3 2 5 2 3" xfId="23946"/>
    <cellStyle name="Total 2 3 2 5 2 3 2" xfId="40076"/>
    <cellStyle name="Total 2 3 2 5 2 4" xfId="12805"/>
    <cellStyle name="Total 2 3 2 5 3" xfId="8084"/>
    <cellStyle name="Total 2 3 2 5 3 2" xfId="33679"/>
    <cellStyle name="Total 2 3 2 5 3 2 2" xfId="49390"/>
    <cellStyle name="Total 2 3 2 5 3 3" xfId="24920"/>
    <cellStyle name="Total 2 3 2 5 3 3 2" xfId="41028"/>
    <cellStyle name="Total 2 3 2 5 3 4" xfId="15684"/>
    <cellStyle name="Total 2 3 2 5 4" xfId="8085"/>
    <cellStyle name="Total 2 3 2 5 4 2" xfId="29346"/>
    <cellStyle name="Total 2 3 2 5 4 2 2" xfId="45211"/>
    <cellStyle name="Total 2 3 2 5 4 3" xfId="21654"/>
    <cellStyle name="Total 2 3 2 5 4 3 2" xfId="37916"/>
    <cellStyle name="Total 2 3 2 5 4 4" xfId="12560"/>
    <cellStyle name="Total 2 3 2 5 5" xfId="27555"/>
    <cellStyle name="Total 2 3 2 5 5 2" xfId="43552"/>
    <cellStyle name="Total 2 3 2 5 6" xfId="20298"/>
    <cellStyle name="Total 2 3 2 5 6 2" xfId="36692"/>
    <cellStyle name="Total 2 3 2 5 7" xfId="15149"/>
    <cellStyle name="Total 2 3 2 6" xfId="8086"/>
    <cellStyle name="Total 2 3 2 6 2" xfId="8087"/>
    <cellStyle name="Total 2 3 2 6 2 2" xfId="32954"/>
    <cellStyle name="Total 2 3 2 6 2 2 2" xfId="48665"/>
    <cellStyle name="Total 2 3 2 6 2 3" xfId="24366"/>
    <cellStyle name="Total 2 3 2 6 2 3 2" xfId="40474"/>
    <cellStyle name="Total 2 3 2 6 2 4" xfId="16936"/>
    <cellStyle name="Total 2 3 2 6 3" xfId="8088"/>
    <cellStyle name="Total 2 3 2 6 3 2" xfId="29984"/>
    <cellStyle name="Total 2 3 2 6 3 2 2" xfId="45807"/>
    <cellStyle name="Total 2 3 2 6 3 3" xfId="22097"/>
    <cellStyle name="Total 2 3 2 6 3 3 2" xfId="38317"/>
    <cellStyle name="Total 2 3 2 6 3 4" xfId="15105"/>
    <cellStyle name="Total 2 3 2 6 4" xfId="28179"/>
    <cellStyle name="Total 2 3 2 6 4 2" xfId="44134"/>
    <cellStyle name="Total 2 3 2 6 5" xfId="20729"/>
    <cellStyle name="Total 2 3 2 6 5 2" xfId="37081"/>
    <cellStyle name="Total 2 3 2 6 6" xfId="13367"/>
    <cellStyle name="Total 2 3 2 7" xfId="8089"/>
    <cellStyle name="Total 2 3 2 7 2" xfId="8090"/>
    <cellStyle name="Total 2 3 2 7 2 2" xfId="34806"/>
    <cellStyle name="Total 2 3 2 7 2 2 2" xfId="50517"/>
    <cellStyle name="Total 2 3 2 7 2 3" xfId="25745"/>
    <cellStyle name="Total 2 3 2 7 2 3 2" xfId="41853"/>
    <cellStyle name="Total 2 3 2 7 2 4" xfId="35335"/>
    <cellStyle name="Total 2 3 2 7 3" xfId="8091"/>
    <cellStyle name="Total 2 3 2 7 3 2" xfId="31228"/>
    <cellStyle name="Total 2 3 2 7 3 2 2" xfId="47008"/>
    <cellStyle name="Total 2 3 2 7 3 3" xfId="23074"/>
    <cellStyle name="Total 2 3 2 7 3 3 2" xfId="39251"/>
    <cellStyle name="Total 2 3 2 7 3 4" xfId="10892"/>
    <cellStyle name="Total 2 3 2 7 4" xfId="26467"/>
    <cellStyle name="Total 2 3 2 7 4 2" xfId="42511"/>
    <cellStyle name="Total 2 3 2 7 5" xfId="19447"/>
    <cellStyle name="Total 2 3 2 7 5 2" xfId="35888"/>
    <cellStyle name="Total 2 3 2 7 6" xfId="15268"/>
    <cellStyle name="Total 2 3 2 8" xfId="8092"/>
    <cellStyle name="Total 2 3 2 8 2" xfId="30627"/>
    <cellStyle name="Total 2 3 2 8 2 2" xfId="46428"/>
    <cellStyle name="Total 2 3 2 8 3" xfId="22601"/>
    <cellStyle name="Total 2 3 2 8 3 2" xfId="38799"/>
    <cellStyle name="Total 2 3 2 8 4" xfId="13129"/>
    <cellStyle name="Total 2 3 2 9" xfId="25887"/>
    <cellStyle name="Total 2 3 2 9 2" xfId="41974"/>
    <cellStyle name="Total 2 3 3" xfId="8093"/>
    <cellStyle name="Total 2 3 3 2" xfId="8094"/>
    <cellStyle name="Total 2 3 3 2 2" xfId="8095"/>
    <cellStyle name="Total 2 3 3 2 2 2" xfId="31879"/>
    <cellStyle name="Total 2 3 3 2 2 2 2" xfId="47636"/>
    <cellStyle name="Total 2 3 3 2 2 3" xfId="23586"/>
    <cellStyle name="Total 2 3 3 2 2 3 2" xfId="39740"/>
    <cellStyle name="Total 2 3 3 2 2 4" xfId="15363"/>
    <cellStyle name="Total 2 3 3 2 3" xfId="8096"/>
    <cellStyle name="Total 2 3 3 2 3 2" xfId="33426"/>
    <cellStyle name="Total 2 3 3 2 3 2 2" xfId="49137"/>
    <cellStyle name="Total 2 3 3 2 3 3" xfId="24730"/>
    <cellStyle name="Total 2 3 3 2 3 3 2" xfId="40838"/>
    <cellStyle name="Total 2 3 3 2 3 4" xfId="14020"/>
    <cellStyle name="Total 2 3 3 2 4" xfId="8097"/>
    <cellStyle name="Total 2 3 3 2 4 2" xfId="28901"/>
    <cellStyle name="Total 2 3 3 2 4 2 2" xfId="44790"/>
    <cellStyle name="Total 2 3 3 2 4 3" xfId="21309"/>
    <cellStyle name="Total 2 3 3 2 4 3 2" xfId="37595"/>
    <cellStyle name="Total 2 3 3 2 4 4" xfId="11387"/>
    <cellStyle name="Total 2 3 3 2 5" xfId="27110"/>
    <cellStyle name="Total 2 3 3 2 5 2" xfId="43131"/>
    <cellStyle name="Total 2 3 3 2 6" xfId="19953"/>
    <cellStyle name="Total 2 3 3 2 6 2" xfId="36371"/>
    <cellStyle name="Total 2 3 3 2 7" xfId="12823"/>
    <cellStyle name="Total 2 3 3 3" xfId="8098"/>
    <cellStyle name="Total 2 3 3 3 2" xfId="8099"/>
    <cellStyle name="Total 2 3 3 3 2 2" xfId="32410"/>
    <cellStyle name="Total 2 3 3 3 2 2 2" xfId="48142"/>
    <cellStyle name="Total 2 3 3 3 2 3" xfId="23993"/>
    <cellStyle name="Total 2 3 3 3 2 3 2" xfId="40122"/>
    <cellStyle name="Total 2 3 3 3 2 4" xfId="10938"/>
    <cellStyle name="Total 2 3 3 3 3" xfId="8100"/>
    <cellStyle name="Total 2 3 3 3 3 2" xfId="33577"/>
    <cellStyle name="Total 2 3 3 3 3 2 2" xfId="49288"/>
    <cellStyle name="Total 2 3 3 3 3 3" xfId="24845"/>
    <cellStyle name="Total 2 3 3 3 3 3 2" xfId="40953"/>
    <cellStyle name="Total 2 3 3 3 3 4" xfId="14694"/>
    <cellStyle name="Total 2 3 3 3 4" xfId="8101"/>
    <cellStyle name="Total 2 3 3 3 4 2" xfId="29415"/>
    <cellStyle name="Total 2 3 3 3 4 2 2" xfId="45279"/>
    <cellStyle name="Total 2 3 3 3 4 3" xfId="21701"/>
    <cellStyle name="Total 2 3 3 3 4 3 2" xfId="37962"/>
    <cellStyle name="Total 2 3 3 3 4 4" xfId="14889"/>
    <cellStyle name="Total 2 3 3 3 5" xfId="27624"/>
    <cellStyle name="Total 2 3 3 3 5 2" xfId="43620"/>
    <cellStyle name="Total 2 3 3 3 6" xfId="20345"/>
    <cellStyle name="Total 2 3 3 3 6 2" xfId="36738"/>
    <cellStyle name="Total 2 3 3 3 7" xfId="11215"/>
    <cellStyle name="Total 2 3 3 4" xfId="8102"/>
    <cellStyle name="Total 2 3 3 4 2" xfId="8103"/>
    <cellStyle name="Total 2 3 3 4 2 2" xfId="33047"/>
    <cellStyle name="Total 2 3 3 4 2 2 2" xfId="48758"/>
    <cellStyle name="Total 2 3 3 4 2 3" xfId="24436"/>
    <cellStyle name="Total 2 3 3 4 2 3 2" xfId="40544"/>
    <cellStyle name="Total 2 3 3 4 2 4" xfId="13190"/>
    <cellStyle name="Total 2 3 3 4 3" xfId="8104"/>
    <cellStyle name="Total 2 3 3 4 3 2" xfId="30077"/>
    <cellStyle name="Total 2 3 3 4 3 2 2" xfId="45899"/>
    <cellStyle name="Total 2 3 3 4 3 3" xfId="22168"/>
    <cellStyle name="Total 2 3 3 4 3 3 2" xfId="38387"/>
    <cellStyle name="Total 2 3 3 4 3 4" xfId="10135"/>
    <cellStyle name="Total 2 3 3 4 4" xfId="28272"/>
    <cellStyle name="Total 2 3 3 4 4 2" xfId="44226"/>
    <cellStyle name="Total 2 3 3 4 5" xfId="20800"/>
    <cellStyle name="Total 2 3 3 4 5 2" xfId="37151"/>
    <cellStyle name="Total 2 3 3 4 6" xfId="12507"/>
    <cellStyle name="Total 2 3 3 5" xfId="8105"/>
    <cellStyle name="Total 2 3 3 5 2" xfId="8106"/>
    <cellStyle name="Total 2 3 3 5 2 2" xfId="34659"/>
    <cellStyle name="Total 2 3 3 5 2 2 2" xfId="50370"/>
    <cellStyle name="Total 2 3 3 5 2 3" xfId="25631"/>
    <cellStyle name="Total 2 3 3 5 2 3 2" xfId="41739"/>
    <cellStyle name="Total 2 3 3 5 2 4" xfId="35188"/>
    <cellStyle name="Total 2 3 3 5 3" xfId="8107"/>
    <cellStyle name="Total 2 3 3 5 3 2" xfId="31321"/>
    <cellStyle name="Total 2 3 3 5 3 2 2" xfId="47100"/>
    <cellStyle name="Total 2 3 3 5 3 3" xfId="23145"/>
    <cellStyle name="Total 2 3 3 5 3 3 2" xfId="39321"/>
    <cellStyle name="Total 2 3 3 5 3 4" xfId="16282"/>
    <cellStyle name="Total 2 3 3 5 4" xfId="26560"/>
    <cellStyle name="Total 2 3 3 5 4 2" xfId="42603"/>
    <cellStyle name="Total 2 3 3 5 5" xfId="19518"/>
    <cellStyle name="Total 2 3 3 5 5 2" xfId="35958"/>
    <cellStyle name="Total 2 3 3 5 6" xfId="17847"/>
    <cellStyle name="Total 2 3 3 6" xfId="8108"/>
    <cellStyle name="Total 2 3 3 6 2" xfId="30720"/>
    <cellStyle name="Total 2 3 3 6 2 2" xfId="46521"/>
    <cellStyle name="Total 2 3 3 6 3" xfId="22672"/>
    <cellStyle name="Total 2 3 3 6 3 2" xfId="38870"/>
    <cellStyle name="Total 2 3 3 6 4" xfId="10677"/>
    <cellStyle name="Total 2 3 3 7" xfId="25980"/>
    <cellStyle name="Total 2 3 3 7 2" xfId="42066"/>
    <cellStyle name="Total 2 3 3 8" xfId="19054"/>
    <cellStyle name="Total 2 3 3 8 2" xfId="35537"/>
    <cellStyle name="Total 2 3 3 9" xfId="14844"/>
    <cellStyle name="Total 2 3 4" xfId="8109"/>
    <cellStyle name="Total 2 3 4 2" xfId="8110"/>
    <cellStyle name="Total 2 3 4 2 2" xfId="8111"/>
    <cellStyle name="Total 2 3 4 2 2 2" xfId="32059"/>
    <cellStyle name="Total 2 3 4 2 2 2 2" xfId="47816"/>
    <cellStyle name="Total 2 3 4 2 2 3" xfId="23726"/>
    <cellStyle name="Total 2 3 4 2 2 3 2" xfId="39880"/>
    <cellStyle name="Total 2 3 4 2 2 4" xfId="15869"/>
    <cellStyle name="Total 2 3 4 2 3" xfId="8112"/>
    <cellStyle name="Total 2 3 4 2 3 2" xfId="34354"/>
    <cellStyle name="Total 2 3 4 2 3 2 2" xfId="50065"/>
    <cellStyle name="Total 2 3 4 2 3 3" xfId="25412"/>
    <cellStyle name="Total 2 3 4 2 3 3 2" xfId="41520"/>
    <cellStyle name="Total 2 3 4 2 3 4" xfId="34883"/>
    <cellStyle name="Total 2 3 4 2 4" xfId="8113"/>
    <cellStyle name="Total 2 3 4 2 4 2" xfId="29081"/>
    <cellStyle name="Total 2 3 4 2 4 2 2" xfId="44970"/>
    <cellStyle name="Total 2 3 4 2 4 3" xfId="21449"/>
    <cellStyle name="Total 2 3 4 2 4 3 2" xfId="37735"/>
    <cellStyle name="Total 2 3 4 2 4 4" xfId="12243"/>
    <cellStyle name="Total 2 3 4 2 5" xfId="27290"/>
    <cellStyle name="Total 2 3 4 2 5 2" xfId="43311"/>
    <cellStyle name="Total 2 3 4 2 6" xfId="20093"/>
    <cellStyle name="Total 2 3 4 2 6 2" xfId="36511"/>
    <cellStyle name="Total 2 3 4 2 7" xfId="17420"/>
    <cellStyle name="Total 2 3 4 3" xfId="8114"/>
    <cellStyle name="Total 2 3 4 3 2" xfId="8115"/>
    <cellStyle name="Total 2 3 4 3 2 2" xfId="32608"/>
    <cellStyle name="Total 2 3 4 3 2 2 2" xfId="48320"/>
    <cellStyle name="Total 2 3 4 3 2 3" xfId="24152"/>
    <cellStyle name="Total 2 3 4 3 2 3 2" xfId="40261"/>
    <cellStyle name="Total 2 3 4 3 2 4" xfId="16330"/>
    <cellStyle name="Total 2 3 4 3 3" xfId="8116"/>
    <cellStyle name="Total 2 3 4 3 3 2" xfId="34634"/>
    <cellStyle name="Total 2 3 4 3 3 2 2" xfId="50345"/>
    <cellStyle name="Total 2 3 4 3 3 3" xfId="25610"/>
    <cellStyle name="Total 2 3 4 3 3 3 2" xfId="41718"/>
    <cellStyle name="Total 2 3 4 3 3 4" xfId="35163"/>
    <cellStyle name="Total 2 3 4 3 4" xfId="8117"/>
    <cellStyle name="Total 2 3 4 3 4 2" xfId="29613"/>
    <cellStyle name="Total 2 3 4 3 4 2 2" xfId="45457"/>
    <cellStyle name="Total 2 3 4 3 4 3" xfId="21860"/>
    <cellStyle name="Total 2 3 4 3 4 3 2" xfId="38101"/>
    <cellStyle name="Total 2 3 4 3 4 4" xfId="13751"/>
    <cellStyle name="Total 2 3 4 3 5" xfId="27822"/>
    <cellStyle name="Total 2 3 4 3 5 2" xfId="43798"/>
    <cellStyle name="Total 2 3 4 3 6" xfId="20504"/>
    <cellStyle name="Total 2 3 4 3 6 2" xfId="36877"/>
    <cellStyle name="Total 2 3 4 3 7" xfId="14460"/>
    <cellStyle name="Total 2 3 4 4" xfId="8118"/>
    <cellStyle name="Total 2 3 4 4 2" xfId="8119"/>
    <cellStyle name="Total 2 3 4 4 2 2" xfId="33232"/>
    <cellStyle name="Total 2 3 4 4 2 2 2" xfId="48943"/>
    <cellStyle name="Total 2 3 4 4 2 3" xfId="24581"/>
    <cellStyle name="Total 2 3 4 4 2 3 2" xfId="40689"/>
    <cellStyle name="Total 2 3 4 4 2 4" xfId="12460"/>
    <cellStyle name="Total 2 3 4 4 3" xfId="8120"/>
    <cellStyle name="Total 2 3 4 4 3 2" xfId="30277"/>
    <cellStyle name="Total 2 3 4 4 3 2 2" xfId="46079"/>
    <cellStyle name="Total 2 3 4 4 3 3" xfId="22329"/>
    <cellStyle name="Total 2 3 4 4 3 3 2" xfId="38528"/>
    <cellStyle name="Total 2 3 4 4 3 4" xfId="10969"/>
    <cellStyle name="Total 2 3 4 4 4" xfId="28470"/>
    <cellStyle name="Total 2 3 4 4 4 2" xfId="44404"/>
    <cellStyle name="Total 2 3 4 4 5" xfId="20959"/>
    <cellStyle name="Total 2 3 4 4 5 2" xfId="37290"/>
    <cellStyle name="Total 2 3 4 4 6" xfId="17896"/>
    <cellStyle name="Total 2 3 4 5" xfId="8121"/>
    <cellStyle name="Total 2 3 4 5 2" xfId="8122"/>
    <cellStyle name="Total 2 3 4 5 2 2" xfId="34693"/>
    <cellStyle name="Total 2 3 4 5 2 2 2" xfId="50404"/>
    <cellStyle name="Total 2 3 4 5 2 3" xfId="25659"/>
    <cellStyle name="Total 2 3 4 5 2 3 2" xfId="41767"/>
    <cellStyle name="Total 2 3 4 5 2 4" xfId="35222"/>
    <cellStyle name="Total 2 3 4 5 3" xfId="8123"/>
    <cellStyle name="Total 2 3 4 5 3 2" xfId="31519"/>
    <cellStyle name="Total 2 3 4 5 3 2 2" xfId="47278"/>
    <cellStyle name="Total 2 3 4 5 3 3" xfId="23304"/>
    <cellStyle name="Total 2 3 4 5 3 3 2" xfId="39460"/>
    <cellStyle name="Total 2 3 4 5 3 4" xfId="12316"/>
    <cellStyle name="Total 2 3 4 5 4" xfId="26758"/>
    <cellStyle name="Total 2 3 4 5 4 2" xfId="42781"/>
    <cellStyle name="Total 2 3 4 5 5" xfId="19677"/>
    <cellStyle name="Total 2 3 4 5 5 2" xfId="36097"/>
    <cellStyle name="Total 2 3 4 5 6" xfId="12301"/>
    <cellStyle name="Total 2 3 4 6" xfId="8124"/>
    <cellStyle name="Total 2 3 4 6 2" xfId="30910"/>
    <cellStyle name="Total 2 3 4 6 2 2" xfId="46711"/>
    <cellStyle name="Total 2 3 4 6 3" xfId="22820"/>
    <cellStyle name="Total 2 3 4 6 3 2" xfId="39018"/>
    <cellStyle name="Total 2 3 4 6 4" xfId="13666"/>
    <cellStyle name="Total 2 3 4 7" xfId="26178"/>
    <cellStyle name="Total 2 3 4 7 2" xfId="42244"/>
    <cellStyle name="Total 2 3 4 8" xfId="19213"/>
    <cellStyle name="Total 2 3 4 8 2" xfId="35676"/>
    <cellStyle name="Total 2 3 4 9" xfId="15737"/>
    <cellStyle name="Total 2 3 5" xfId="8125"/>
    <cellStyle name="Total 2 3 5 2" xfId="8126"/>
    <cellStyle name="Total 2 3 5 2 2" xfId="31712"/>
    <cellStyle name="Total 2 3 5 2 2 2" xfId="47469"/>
    <cellStyle name="Total 2 3 5 2 3" xfId="23455"/>
    <cellStyle name="Total 2 3 5 2 3 2" xfId="39609"/>
    <cellStyle name="Total 2 3 5 2 4" xfId="16316"/>
    <cellStyle name="Total 2 3 5 3" xfId="8127"/>
    <cellStyle name="Total 2 3 5 3 2" xfId="34221"/>
    <cellStyle name="Total 2 3 5 3 2 2" xfId="49932"/>
    <cellStyle name="Total 2 3 5 3 3" xfId="25319"/>
    <cellStyle name="Total 2 3 5 3 3 2" xfId="41427"/>
    <cellStyle name="Total 2 3 5 3 4" xfId="9883"/>
    <cellStyle name="Total 2 3 5 4" xfId="8128"/>
    <cellStyle name="Total 2 3 5 4 2" xfId="28734"/>
    <cellStyle name="Total 2 3 5 4 2 2" xfId="44623"/>
    <cellStyle name="Total 2 3 5 4 3" xfId="21178"/>
    <cellStyle name="Total 2 3 5 4 3 2" xfId="37464"/>
    <cellStyle name="Total 2 3 5 4 4" xfId="11421"/>
    <cellStyle name="Total 2 3 5 5" xfId="26943"/>
    <cellStyle name="Total 2 3 5 5 2" xfId="42964"/>
    <cellStyle name="Total 2 3 5 6" xfId="19822"/>
    <cellStyle name="Total 2 3 5 6 2" xfId="36240"/>
    <cellStyle name="Total 2 3 5 7" xfId="13423"/>
    <cellStyle name="Total 2 3 6" xfId="8129"/>
    <cellStyle name="Total 2 3 6 2" xfId="8130"/>
    <cellStyle name="Total 2 3 6 2 2" xfId="32299"/>
    <cellStyle name="Total 2 3 6 2 2 2" xfId="48032"/>
    <cellStyle name="Total 2 3 6 2 3" xfId="23918"/>
    <cellStyle name="Total 2 3 6 2 3 2" xfId="40048"/>
    <cellStyle name="Total 2 3 6 2 4" xfId="11721"/>
    <cellStyle name="Total 2 3 6 3" xfId="8131"/>
    <cellStyle name="Total 2 3 6 3 2" xfId="30457"/>
    <cellStyle name="Total 2 3 6 3 2 2" xfId="46258"/>
    <cellStyle name="Total 2 3 6 3 3" xfId="22470"/>
    <cellStyle name="Total 2 3 6 3 3 2" xfId="38668"/>
    <cellStyle name="Total 2 3 6 3 4" xfId="10264"/>
    <cellStyle name="Total 2 3 6 4" xfId="8132"/>
    <cellStyle name="Total 2 3 6 4 2" xfId="29304"/>
    <cellStyle name="Total 2 3 6 4 2 2" xfId="45169"/>
    <cellStyle name="Total 2 3 6 4 3" xfId="21626"/>
    <cellStyle name="Total 2 3 6 4 3 2" xfId="37888"/>
    <cellStyle name="Total 2 3 6 4 4" xfId="16215"/>
    <cellStyle name="Total 2 3 6 5" xfId="27513"/>
    <cellStyle name="Total 2 3 6 5 2" xfId="43510"/>
    <cellStyle name="Total 2 3 6 6" xfId="20270"/>
    <cellStyle name="Total 2 3 6 6 2" xfId="36664"/>
    <cellStyle name="Total 2 3 6 7" xfId="11242"/>
    <cellStyle name="Total 2 3 7" xfId="8133"/>
    <cellStyle name="Total 2 3 7 2" xfId="8134"/>
    <cellStyle name="Total 2 3 7 2 2" xfId="32880"/>
    <cellStyle name="Total 2 3 7 2 2 2" xfId="48591"/>
    <cellStyle name="Total 2 3 7 2 3" xfId="24307"/>
    <cellStyle name="Total 2 3 7 2 3 2" xfId="40415"/>
    <cellStyle name="Total 2 3 7 2 4" xfId="10827"/>
    <cellStyle name="Total 2 3 7 3" xfId="8135"/>
    <cellStyle name="Total 2 3 7 3 2" xfId="29909"/>
    <cellStyle name="Total 2 3 7 3 2 2" xfId="45732"/>
    <cellStyle name="Total 2 3 7 3 3" xfId="22038"/>
    <cellStyle name="Total 2 3 7 3 3 2" xfId="38258"/>
    <cellStyle name="Total 2 3 7 3 4" xfId="13291"/>
    <cellStyle name="Total 2 3 7 4" xfId="28105"/>
    <cellStyle name="Total 2 3 7 4 2" xfId="44060"/>
    <cellStyle name="Total 2 3 7 5" xfId="20670"/>
    <cellStyle name="Total 2 3 7 5 2" xfId="37022"/>
    <cellStyle name="Total 2 3 7 6" xfId="11409"/>
    <cellStyle name="Total 2 3 8" xfId="8136"/>
    <cellStyle name="Total 2 3 8 2" xfId="8137"/>
    <cellStyle name="Total 2 3 8 2 2" xfId="34412"/>
    <cellStyle name="Total 2 3 8 2 2 2" xfId="50123"/>
    <cellStyle name="Total 2 3 8 2 3" xfId="25456"/>
    <cellStyle name="Total 2 3 8 2 3 2" xfId="41564"/>
    <cellStyle name="Total 2 3 8 2 4" xfId="34941"/>
    <cellStyle name="Total 2 3 8 3" xfId="8138"/>
    <cellStyle name="Total 2 3 8 3 2" xfId="31156"/>
    <cellStyle name="Total 2 3 8 3 2 2" xfId="46936"/>
    <cellStyle name="Total 2 3 8 3 3" xfId="23016"/>
    <cellStyle name="Total 2 3 8 3 3 2" xfId="39193"/>
    <cellStyle name="Total 2 3 8 3 4" xfId="15077"/>
    <cellStyle name="Total 2 3 8 4" xfId="26395"/>
    <cellStyle name="Total 2 3 8 4 2" xfId="42439"/>
    <cellStyle name="Total 2 3 8 5" xfId="19389"/>
    <cellStyle name="Total 2 3 8 5 2" xfId="35830"/>
    <cellStyle name="Total 2 3 8 6" xfId="10185"/>
    <cellStyle name="Total 2 3 9" xfId="8139"/>
    <cellStyle name="Total 2 3 9 2" xfId="30538"/>
    <cellStyle name="Total 2 3 9 2 2" xfId="46339"/>
    <cellStyle name="Total 2 3 9 3" xfId="22531"/>
    <cellStyle name="Total 2 3 9 3 2" xfId="38729"/>
    <cellStyle name="Total 2 3 9 4" xfId="15002"/>
    <cellStyle name="Total 2 4" xfId="8140"/>
    <cellStyle name="Total 2 4 10" xfId="18969"/>
    <cellStyle name="Total 2 4 10 2" xfId="35453"/>
    <cellStyle name="Total 2 4 11" xfId="13125"/>
    <cellStyle name="Total 2 4 2" xfId="8141"/>
    <cellStyle name="Total 2 4 2 2" xfId="8142"/>
    <cellStyle name="Total 2 4 2 2 2" xfId="8143"/>
    <cellStyle name="Total 2 4 2 2 2 2" xfId="31934"/>
    <cellStyle name="Total 2 4 2 2 2 2 2" xfId="47691"/>
    <cellStyle name="Total 2 4 2 2 2 3" xfId="23630"/>
    <cellStyle name="Total 2 4 2 2 2 3 2" xfId="39784"/>
    <cellStyle name="Total 2 4 2 2 2 4" xfId="15937"/>
    <cellStyle name="Total 2 4 2 2 3" xfId="8144"/>
    <cellStyle name="Total 2 4 2 2 3 2" xfId="34641"/>
    <cellStyle name="Total 2 4 2 2 3 2 2" xfId="50352"/>
    <cellStyle name="Total 2 4 2 2 3 3" xfId="25616"/>
    <cellStyle name="Total 2 4 2 2 3 3 2" xfId="41724"/>
    <cellStyle name="Total 2 4 2 2 3 4" xfId="35170"/>
    <cellStyle name="Total 2 4 2 2 4" xfId="8145"/>
    <cellStyle name="Total 2 4 2 2 4 2" xfId="28956"/>
    <cellStyle name="Total 2 4 2 2 4 2 2" xfId="44845"/>
    <cellStyle name="Total 2 4 2 2 4 3" xfId="21353"/>
    <cellStyle name="Total 2 4 2 2 4 3 2" xfId="37639"/>
    <cellStyle name="Total 2 4 2 2 4 4" xfId="11455"/>
    <cellStyle name="Total 2 4 2 2 5" xfId="27165"/>
    <cellStyle name="Total 2 4 2 2 5 2" xfId="43186"/>
    <cellStyle name="Total 2 4 2 2 6" xfId="19997"/>
    <cellStyle name="Total 2 4 2 2 6 2" xfId="36415"/>
    <cellStyle name="Total 2 4 2 2 7" xfId="14638"/>
    <cellStyle name="Total 2 4 2 3" xfId="8146"/>
    <cellStyle name="Total 2 4 2 3 2" xfId="8147"/>
    <cellStyle name="Total 2 4 2 3 2 2" xfId="32465"/>
    <cellStyle name="Total 2 4 2 3 2 2 2" xfId="48197"/>
    <cellStyle name="Total 2 4 2 3 2 3" xfId="24037"/>
    <cellStyle name="Total 2 4 2 3 2 3 2" xfId="40166"/>
    <cellStyle name="Total 2 4 2 3 2 4" xfId="15175"/>
    <cellStyle name="Total 2 4 2 3 3" xfId="8148"/>
    <cellStyle name="Total 2 4 2 3 3 2" xfId="33515"/>
    <cellStyle name="Total 2 4 2 3 3 2 2" xfId="49226"/>
    <cellStyle name="Total 2 4 2 3 3 3" xfId="24798"/>
    <cellStyle name="Total 2 4 2 3 3 3 2" xfId="40906"/>
    <cellStyle name="Total 2 4 2 3 3 4" xfId="12363"/>
    <cellStyle name="Total 2 4 2 3 4" xfId="8149"/>
    <cellStyle name="Total 2 4 2 3 4 2" xfId="29470"/>
    <cellStyle name="Total 2 4 2 3 4 2 2" xfId="45334"/>
    <cellStyle name="Total 2 4 2 3 4 3" xfId="21745"/>
    <cellStyle name="Total 2 4 2 3 4 3 2" xfId="38006"/>
    <cellStyle name="Total 2 4 2 3 4 4" xfId="12655"/>
    <cellStyle name="Total 2 4 2 3 5" xfId="27679"/>
    <cellStyle name="Total 2 4 2 3 5 2" xfId="43675"/>
    <cellStyle name="Total 2 4 2 3 6" xfId="20389"/>
    <cellStyle name="Total 2 4 2 3 6 2" xfId="36782"/>
    <cellStyle name="Total 2 4 2 3 7" xfId="11287"/>
    <cellStyle name="Total 2 4 2 4" xfId="8150"/>
    <cellStyle name="Total 2 4 2 4 2" xfId="8151"/>
    <cellStyle name="Total 2 4 2 4 2 2" xfId="33102"/>
    <cellStyle name="Total 2 4 2 4 2 2 2" xfId="48813"/>
    <cellStyle name="Total 2 4 2 4 2 3" xfId="24480"/>
    <cellStyle name="Total 2 4 2 4 2 3 2" xfId="40588"/>
    <cellStyle name="Total 2 4 2 4 2 4" xfId="13549"/>
    <cellStyle name="Total 2 4 2 4 3" xfId="8152"/>
    <cellStyle name="Total 2 4 2 4 3 2" xfId="30132"/>
    <cellStyle name="Total 2 4 2 4 3 2 2" xfId="45954"/>
    <cellStyle name="Total 2 4 2 4 3 3" xfId="22212"/>
    <cellStyle name="Total 2 4 2 4 3 3 2" xfId="38431"/>
    <cellStyle name="Total 2 4 2 4 3 4" xfId="16889"/>
    <cellStyle name="Total 2 4 2 4 4" xfId="28327"/>
    <cellStyle name="Total 2 4 2 4 4 2" xfId="44281"/>
    <cellStyle name="Total 2 4 2 4 5" xfId="20844"/>
    <cellStyle name="Total 2 4 2 4 5 2" xfId="37195"/>
    <cellStyle name="Total 2 4 2 4 6" xfId="16753"/>
    <cellStyle name="Total 2 4 2 5" xfId="8153"/>
    <cellStyle name="Total 2 4 2 5 2" xfId="8154"/>
    <cellStyle name="Total 2 4 2 5 2 2" xfId="30437"/>
    <cellStyle name="Total 2 4 2 5 2 2 2" xfId="46238"/>
    <cellStyle name="Total 2 4 2 5 2 3" xfId="22455"/>
    <cellStyle name="Total 2 4 2 5 2 3 2" xfId="38653"/>
    <cellStyle name="Total 2 4 2 5 2 4" xfId="13870"/>
    <cellStyle name="Total 2 4 2 5 3" xfId="8155"/>
    <cellStyle name="Total 2 4 2 5 3 2" xfId="31376"/>
    <cellStyle name="Total 2 4 2 5 3 2 2" xfId="47155"/>
    <cellStyle name="Total 2 4 2 5 3 3" xfId="23189"/>
    <cellStyle name="Total 2 4 2 5 3 3 2" xfId="39365"/>
    <cellStyle name="Total 2 4 2 5 3 4" xfId="12999"/>
    <cellStyle name="Total 2 4 2 5 4" xfId="26615"/>
    <cellStyle name="Total 2 4 2 5 4 2" xfId="42658"/>
    <cellStyle name="Total 2 4 2 5 5" xfId="19562"/>
    <cellStyle name="Total 2 4 2 5 5 2" xfId="36002"/>
    <cellStyle name="Total 2 4 2 5 6" xfId="16166"/>
    <cellStyle name="Total 2 4 2 6" xfId="8156"/>
    <cellStyle name="Total 2 4 2 6 2" xfId="30775"/>
    <cellStyle name="Total 2 4 2 6 2 2" xfId="46576"/>
    <cellStyle name="Total 2 4 2 6 3" xfId="22716"/>
    <cellStyle name="Total 2 4 2 6 3 2" xfId="38914"/>
    <cellStyle name="Total 2 4 2 6 4" xfId="14365"/>
    <cellStyle name="Total 2 4 2 7" xfId="26035"/>
    <cellStyle name="Total 2 4 2 7 2" xfId="42121"/>
    <cellStyle name="Total 2 4 2 8" xfId="19098"/>
    <cellStyle name="Total 2 4 2 8 2" xfId="35581"/>
    <cellStyle name="Total 2 4 2 9" xfId="17344"/>
    <cellStyle name="Total 2 4 3" xfId="8157"/>
    <cellStyle name="Total 2 4 3 2" xfId="8158"/>
    <cellStyle name="Total 2 4 3 2 2" xfId="8159"/>
    <cellStyle name="Total 2 4 3 2 2 2" xfId="32119"/>
    <cellStyle name="Total 2 4 3 2 2 2 2" xfId="47874"/>
    <cellStyle name="Total 2 4 3 2 2 3" xfId="23773"/>
    <cellStyle name="Total 2 4 3 2 2 3 2" xfId="39925"/>
    <cellStyle name="Total 2 4 3 2 2 4" xfId="16883"/>
    <cellStyle name="Total 2 4 3 2 3" xfId="8160"/>
    <cellStyle name="Total 2 4 3 2 3 2" xfId="34590"/>
    <cellStyle name="Total 2 4 3 2 3 2 2" xfId="50301"/>
    <cellStyle name="Total 2 4 3 2 3 3" xfId="25579"/>
    <cellStyle name="Total 2 4 3 2 3 3 2" xfId="41687"/>
    <cellStyle name="Total 2 4 3 2 3 4" xfId="35119"/>
    <cellStyle name="Total 2 4 3 2 4" xfId="8161"/>
    <cellStyle name="Total 2 4 3 2 4 2" xfId="29140"/>
    <cellStyle name="Total 2 4 3 2 4 2 2" xfId="45027"/>
    <cellStyle name="Total 2 4 3 2 4 3" xfId="21496"/>
    <cellStyle name="Total 2 4 3 2 4 3 2" xfId="37780"/>
    <cellStyle name="Total 2 4 3 2 4 4" xfId="12748"/>
    <cellStyle name="Total 2 4 3 2 5" xfId="27349"/>
    <cellStyle name="Total 2 4 3 2 5 2" xfId="43368"/>
    <cellStyle name="Total 2 4 3 2 6" xfId="20140"/>
    <cellStyle name="Total 2 4 3 2 6 2" xfId="36556"/>
    <cellStyle name="Total 2 4 3 2 7" xfId="18282"/>
    <cellStyle name="Total 2 4 3 3" xfId="8162"/>
    <cellStyle name="Total 2 4 3 3 2" xfId="8163"/>
    <cellStyle name="Total 2 4 3 3 2 2" xfId="32663"/>
    <cellStyle name="Total 2 4 3 3 2 2 2" xfId="48375"/>
    <cellStyle name="Total 2 4 3 3 2 3" xfId="24196"/>
    <cellStyle name="Total 2 4 3 3 2 3 2" xfId="40305"/>
    <cellStyle name="Total 2 4 3 3 2 4" xfId="16796"/>
    <cellStyle name="Total 2 4 3 3 3" xfId="8164"/>
    <cellStyle name="Total 2 4 3 3 3 2" xfId="34042"/>
    <cellStyle name="Total 2 4 3 3 3 2 2" xfId="49753"/>
    <cellStyle name="Total 2 4 3 3 3 3" xfId="25188"/>
    <cellStyle name="Total 2 4 3 3 3 3 2" xfId="41296"/>
    <cellStyle name="Total 2 4 3 3 3 4" xfId="16881"/>
    <cellStyle name="Total 2 4 3 3 4" xfId="8165"/>
    <cellStyle name="Total 2 4 3 3 4 2" xfId="29668"/>
    <cellStyle name="Total 2 4 3 3 4 2 2" xfId="45512"/>
    <cellStyle name="Total 2 4 3 3 4 3" xfId="21904"/>
    <cellStyle name="Total 2 4 3 3 4 3 2" xfId="38145"/>
    <cellStyle name="Total 2 4 3 3 4 4" xfId="10379"/>
    <cellStyle name="Total 2 4 3 3 5" xfId="27877"/>
    <cellStyle name="Total 2 4 3 3 5 2" xfId="43853"/>
    <cellStyle name="Total 2 4 3 3 6" xfId="20548"/>
    <cellStyle name="Total 2 4 3 3 6 2" xfId="36921"/>
    <cellStyle name="Total 2 4 3 3 7" xfId="13475"/>
    <cellStyle name="Total 2 4 3 4" xfId="8166"/>
    <cellStyle name="Total 2 4 3 4 2" xfId="8167"/>
    <cellStyle name="Total 2 4 3 4 2 2" xfId="33289"/>
    <cellStyle name="Total 2 4 3 4 2 2 2" xfId="49000"/>
    <cellStyle name="Total 2 4 3 4 2 3" xfId="24627"/>
    <cellStyle name="Total 2 4 3 4 2 3 2" xfId="40735"/>
    <cellStyle name="Total 2 4 3 4 2 4" xfId="9964"/>
    <cellStyle name="Total 2 4 3 4 3" xfId="8168"/>
    <cellStyle name="Total 2 4 3 4 3 2" xfId="30337"/>
    <cellStyle name="Total 2 4 3 4 3 2 2" xfId="46139"/>
    <cellStyle name="Total 2 4 3 4 3 3" xfId="22377"/>
    <cellStyle name="Total 2 4 3 4 3 3 2" xfId="38576"/>
    <cellStyle name="Total 2 4 3 4 3 4" xfId="13210"/>
    <cellStyle name="Total 2 4 3 4 4" xfId="28527"/>
    <cellStyle name="Total 2 4 3 4 4 2" xfId="44461"/>
    <cellStyle name="Total 2 4 3 4 5" xfId="21005"/>
    <cellStyle name="Total 2 4 3 4 5 2" xfId="37336"/>
    <cellStyle name="Total 2 4 3 4 6" xfId="11050"/>
    <cellStyle name="Total 2 4 3 5" xfId="8169"/>
    <cellStyle name="Total 2 4 3 5 2" xfId="8170"/>
    <cellStyle name="Total 2 4 3 5 2 2" xfId="34441"/>
    <cellStyle name="Total 2 4 3 5 2 2 2" xfId="50152"/>
    <cellStyle name="Total 2 4 3 5 2 3" xfId="25474"/>
    <cellStyle name="Total 2 4 3 5 2 3 2" xfId="41582"/>
    <cellStyle name="Total 2 4 3 5 2 4" xfId="34970"/>
    <cellStyle name="Total 2 4 3 5 3" xfId="8171"/>
    <cellStyle name="Total 2 4 3 5 3 2" xfId="31574"/>
    <cellStyle name="Total 2 4 3 5 3 2 2" xfId="47333"/>
    <cellStyle name="Total 2 4 3 5 3 3" xfId="23348"/>
    <cellStyle name="Total 2 4 3 5 3 3 2" xfId="39504"/>
    <cellStyle name="Total 2 4 3 5 3 4" xfId="13743"/>
    <cellStyle name="Total 2 4 3 5 4" xfId="26813"/>
    <cellStyle name="Total 2 4 3 5 4 2" xfId="42836"/>
    <cellStyle name="Total 2 4 3 5 5" xfId="19721"/>
    <cellStyle name="Total 2 4 3 5 5 2" xfId="36141"/>
    <cellStyle name="Total 2 4 3 5 6" xfId="9946"/>
    <cellStyle name="Total 2 4 3 6" xfId="8172"/>
    <cellStyle name="Total 2 4 3 6 2" xfId="30978"/>
    <cellStyle name="Total 2 4 3 6 2 2" xfId="46779"/>
    <cellStyle name="Total 2 4 3 6 3" xfId="22873"/>
    <cellStyle name="Total 2 4 3 6 3 2" xfId="39071"/>
    <cellStyle name="Total 2 4 3 6 4" xfId="10056"/>
    <cellStyle name="Total 2 4 3 7" xfId="26233"/>
    <cellStyle name="Total 2 4 3 7 2" xfId="42299"/>
    <cellStyle name="Total 2 4 3 8" xfId="19257"/>
    <cellStyle name="Total 2 4 3 8 2" xfId="35720"/>
    <cellStyle name="Total 2 4 3 9" xfId="13509"/>
    <cellStyle name="Total 2 4 4" xfId="8173"/>
    <cellStyle name="Total 2 4 4 2" xfId="8174"/>
    <cellStyle name="Total 2 4 4 2 2" xfId="31770"/>
    <cellStyle name="Total 2 4 4 2 2 2" xfId="47527"/>
    <cellStyle name="Total 2 4 4 2 3" xfId="23502"/>
    <cellStyle name="Total 2 4 4 2 3 2" xfId="39656"/>
    <cellStyle name="Total 2 4 4 2 4" xfId="17129"/>
    <cellStyle name="Total 2 4 4 3" xfId="8175"/>
    <cellStyle name="Total 2 4 4 3 2" xfId="30443"/>
    <cellStyle name="Total 2 4 4 3 2 2" xfId="46244"/>
    <cellStyle name="Total 2 4 4 3 3" xfId="22458"/>
    <cellStyle name="Total 2 4 4 3 3 2" xfId="38656"/>
    <cellStyle name="Total 2 4 4 3 4" xfId="10934"/>
    <cellStyle name="Total 2 4 4 4" xfId="8176"/>
    <cellStyle name="Total 2 4 4 4 2" xfId="28792"/>
    <cellStyle name="Total 2 4 4 4 2 2" xfId="44681"/>
    <cellStyle name="Total 2 4 4 4 3" xfId="21225"/>
    <cellStyle name="Total 2 4 4 4 3 2" xfId="37511"/>
    <cellStyle name="Total 2 4 4 4 4" xfId="14589"/>
    <cellStyle name="Total 2 4 4 5" xfId="27001"/>
    <cellStyle name="Total 2 4 4 5 2" xfId="43022"/>
    <cellStyle name="Total 2 4 4 6" xfId="19869"/>
    <cellStyle name="Total 2 4 4 6 2" xfId="36287"/>
    <cellStyle name="Total 2 4 4 7" xfId="12757"/>
    <cellStyle name="Total 2 4 5" xfId="8177"/>
    <cellStyle name="Total 2 4 5 2" xfId="8178"/>
    <cellStyle name="Total 2 4 5 2 2" xfId="32332"/>
    <cellStyle name="Total 2 4 5 2 2 2" xfId="48065"/>
    <cellStyle name="Total 2 4 5 2 3" xfId="23940"/>
    <cellStyle name="Total 2 4 5 2 3 2" xfId="40070"/>
    <cellStyle name="Total 2 4 5 2 4" xfId="12788"/>
    <cellStyle name="Total 2 4 5 3" xfId="8179"/>
    <cellStyle name="Total 2 4 5 3 2" xfId="34750"/>
    <cellStyle name="Total 2 4 5 3 2 2" xfId="50461"/>
    <cellStyle name="Total 2 4 5 3 3" xfId="25703"/>
    <cellStyle name="Total 2 4 5 3 3 2" xfId="41811"/>
    <cellStyle name="Total 2 4 5 3 4" xfId="35279"/>
    <cellStyle name="Total 2 4 5 4" xfId="8180"/>
    <cellStyle name="Total 2 4 5 4 2" xfId="29337"/>
    <cellStyle name="Total 2 4 5 4 2 2" xfId="45202"/>
    <cellStyle name="Total 2 4 5 4 3" xfId="21648"/>
    <cellStyle name="Total 2 4 5 4 3 2" xfId="37910"/>
    <cellStyle name="Total 2 4 5 4 4" xfId="11186"/>
    <cellStyle name="Total 2 4 5 5" xfId="27546"/>
    <cellStyle name="Total 2 4 5 5 2" xfId="43543"/>
    <cellStyle name="Total 2 4 5 6" xfId="20292"/>
    <cellStyle name="Total 2 4 5 6 2" xfId="36686"/>
    <cellStyle name="Total 2 4 5 7" xfId="17543"/>
    <cellStyle name="Total 2 4 6" xfId="8181"/>
    <cellStyle name="Total 2 4 6 2" xfId="8182"/>
    <cellStyle name="Total 2 4 6 2 2" xfId="32937"/>
    <cellStyle name="Total 2 4 6 2 2 2" xfId="48648"/>
    <cellStyle name="Total 2 4 6 2 3" xfId="24352"/>
    <cellStyle name="Total 2 4 6 2 3 2" xfId="40460"/>
    <cellStyle name="Total 2 4 6 2 4" xfId="10000"/>
    <cellStyle name="Total 2 4 6 3" xfId="8183"/>
    <cellStyle name="Total 2 4 6 3 2" xfId="29967"/>
    <cellStyle name="Total 2 4 6 3 2 2" xfId="45790"/>
    <cellStyle name="Total 2 4 6 3 3" xfId="22083"/>
    <cellStyle name="Total 2 4 6 3 3 2" xfId="38303"/>
    <cellStyle name="Total 2 4 6 3 4" xfId="14642"/>
    <cellStyle name="Total 2 4 6 4" xfId="28162"/>
    <cellStyle name="Total 2 4 6 4 2" xfId="44117"/>
    <cellStyle name="Total 2 4 6 5" xfId="20715"/>
    <cellStyle name="Total 2 4 6 5 2" xfId="37067"/>
    <cellStyle name="Total 2 4 6 6" xfId="10093"/>
    <cellStyle name="Total 2 4 7" xfId="8184"/>
    <cellStyle name="Total 2 4 7 2" xfId="8185"/>
    <cellStyle name="Total 2 4 7 2 2" xfId="34275"/>
    <cellStyle name="Total 2 4 7 2 2 2" xfId="49986"/>
    <cellStyle name="Total 2 4 7 2 3" xfId="25357"/>
    <cellStyle name="Total 2 4 7 2 3 2" xfId="41465"/>
    <cellStyle name="Total 2 4 7 2 4" xfId="9877"/>
    <cellStyle name="Total 2 4 7 3" xfId="8186"/>
    <cellStyle name="Total 2 4 7 3 2" xfId="31211"/>
    <cellStyle name="Total 2 4 7 3 2 2" xfId="46991"/>
    <cellStyle name="Total 2 4 7 3 3" xfId="23060"/>
    <cellStyle name="Total 2 4 7 3 3 2" xfId="39237"/>
    <cellStyle name="Total 2 4 7 3 4" xfId="18198"/>
    <cellStyle name="Total 2 4 7 4" xfId="26450"/>
    <cellStyle name="Total 2 4 7 4 2" xfId="42494"/>
    <cellStyle name="Total 2 4 7 5" xfId="19433"/>
    <cellStyle name="Total 2 4 7 5 2" xfId="35874"/>
    <cellStyle name="Total 2 4 7 6" xfId="15627"/>
    <cellStyle name="Total 2 4 8" xfId="8187"/>
    <cellStyle name="Total 2 4 8 2" xfId="30609"/>
    <cellStyle name="Total 2 4 8 2 2" xfId="46410"/>
    <cellStyle name="Total 2 4 8 3" xfId="22586"/>
    <cellStyle name="Total 2 4 8 3 2" xfId="38784"/>
    <cellStyle name="Total 2 4 8 4" xfId="17198"/>
    <cellStyle name="Total 2 4 9" xfId="25870"/>
    <cellStyle name="Total 2 4 9 2" xfId="41957"/>
    <cellStyle name="Total 2 5" xfId="8188"/>
    <cellStyle name="Total 2 5 2" xfId="8189"/>
    <cellStyle name="Total 2 5 2 2" xfId="8190"/>
    <cellStyle name="Total 2 5 2 2 2" xfId="31852"/>
    <cellStyle name="Total 2 5 2 2 2 2" xfId="47609"/>
    <cellStyle name="Total 2 5 2 2 3" xfId="23566"/>
    <cellStyle name="Total 2 5 2 2 3 2" xfId="39720"/>
    <cellStyle name="Total 2 5 2 2 4" xfId="10898"/>
    <cellStyle name="Total 2 5 2 3" xfId="8191"/>
    <cellStyle name="Total 2 5 2 3 2" xfId="33712"/>
    <cellStyle name="Total 2 5 2 3 2 2" xfId="49423"/>
    <cellStyle name="Total 2 5 2 3 3" xfId="24944"/>
    <cellStyle name="Total 2 5 2 3 3 2" xfId="41052"/>
    <cellStyle name="Total 2 5 2 3 4" xfId="10843"/>
    <cellStyle name="Total 2 5 2 4" xfId="8192"/>
    <cellStyle name="Total 2 5 2 4 2" xfId="28874"/>
    <cellStyle name="Total 2 5 2 4 2 2" xfId="44763"/>
    <cellStyle name="Total 2 5 2 4 3" xfId="21289"/>
    <cellStyle name="Total 2 5 2 4 3 2" xfId="37575"/>
    <cellStyle name="Total 2 5 2 4 4" xfId="13681"/>
    <cellStyle name="Total 2 5 2 5" xfId="27083"/>
    <cellStyle name="Total 2 5 2 5 2" xfId="43104"/>
    <cellStyle name="Total 2 5 2 6" xfId="19933"/>
    <cellStyle name="Total 2 5 2 6 2" xfId="36351"/>
    <cellStyle name="Total 2 5 2 7" xfId="13598"/>
    <cellStyle name="Total 2 5 3" xfId="8193"/>
    <cellStyle name="Total 2 5 3 2" xfId="8194"/>
    <cellStyle name="Total 2 5 3 2 2" xfId="32383"/>
    <cellStyle name="Total 2 5 3 2 2 2" xfId="48115"/>
    <cellStyle name="Total 2 5 3 2 3" xfId="23973"/>
    <cellStyle name="Total 2 5 3 2 3 2" xfId="40102"/>
    <cellStyle name="Total 2 5 3 2 4" xfId="11765"/>
    <cellStyle name="Total 2 5 3 3" xfId="8195"/>
    <cellStyle name="Total 2 5 3 3 2" xfId="33987"/>
    <cellStyle name="Total 2 5 3 3 2 2" xfId="49698"/>
    <cellStyle name="Total 2 5 3 3 3" xfId="25145"/>
    <cellStyle name="Total 2 5 3 3 3 2" xfId="41253"/>
    <cellStyle name="Total 2 5 3 3 4" xfId="14399"/>
    <cellStyle name="Total 2 5 3 4" xfId="8196"/>
    <cellStyle name="Total 2 5 3 4 2" xfId="29388"/>
    <cellStyle name="Total 2 5 3 4 2 2" xfId="45252"/>
    <cellStyle name="Total 2 5 3 4 3" xfId="21681"/>
    <cellStyle name="Total 2 5 3 4 3 2" xfId="37942"/>
    <cellStyle name="Total 2 5 3 4 4" xfId="14073"/>
    <cellStyle name="Total 2 5 3 5" xfId="27597"/>
    <cellStyle name="Total 2 5 3 5 2" xfId="43593"/>
    <cellStyle name="Total 2 5 3 6" xfId="20325"/>
    <cellStyle name="Total 2 5 3 6 2" xfId="36718"/>
    <cellStyle name="Total 2 5 3 7" xfId="18386"/>
    <cellStyle name="Total 2 5 4" xfId="8197"/>
    <cellStyle name="Total 2 5 4 2" xfId="8198"/>
    <cellStyle name="Total 2 5 4 2 2" xfId="33020"/>
    <cellStyle name="Total 2 5 4 2 2 2" xfId="48731"/>
    <cellStyle name="Total 2 5 4 2 3" xfId="24416"/>
    <cellStyle name="Total 2 5 4 2 3 2" xfId="40524"/>
    <cellStyle name="Total 2 5 4 2 4" xfId="17214"/>
    <cellStyle name="Total 2 5 4 3" xfId="8199"/>
    <cellStyle name="Total 2 5 4 3 2" xfId="30050"/>
    <cellStyle name="Total 2 5 4 3 2 2" xfId="45872"/>
    <cellStyle name="Total 2 5 4 3 3" xfId="22148"/>
    <cellStyle name="Total 2 5 4 3 3 2" xfId="38367"/>
    <cellStyle name="Total 2 5 4 3 4" xfId="14277"/>
    <cellStyle name="Total 2 5 4 4" xfId="28245"/>
    <cellStyle name="Total 2 5 4 4 2" xfId="44199"/>
    <cellStyle name="Total 2 5 4 5" xfId="20780"/>
    <cellStyle name="Total 2 5 4 5 2" xfId="37131"/>
    <cellStyle name="Total 2 5 4 6" xfId="11281"/>
    <cellStyle name="Total 2 5 5" xfId="8200"/>
    <cellStyle name="Total 2 5 5 2" xfId="8201"/>
    <cellStyle name="Total 2 5 5 2 2" xfId="34282"/>
    <cellStyle name="Total 2 5 5 2 2 2" xfId="49993"/>
    <cellStyle name="Total 2 5 5 2 3" xfId="25362"/>
    <cellStyle name="Total 2 5 5 2 3 2" xfId="41470"/>
    <cellStyle name="Total 2 5 5 2 4" xfId="9876"/>
    <cellStyle name="Total 2 5 5 3" xfId="8202"/>
    <cellStyle name="Total 2 5 5 3 2" xfId="31294"/>
    <cellStyle name="Total 2 5 5 3 2 2" xfId="47073"/>
    <cellStyle name="Total 2 5 5 3 3" xfId="23125"/>
    <cellStyle name="Total 2 5 5 3 3 2" xfId="39301"/>
    <cellStyle name="Total 2 5 5 3 4" xfId="15670"/>
    <cellStyle name="Total 2 5 5 4" xfId="26533"/>
    <cellStyle name="Total 2 5 5 4 2" xfId="42576"/>
    <cellStyle name="Total 2 5 5 5" xfId="19498"/>
    <cellStyle name="Total 2 5 5 5 2" xfId="35938"/>
    <cellStyle name="Total 2 5 5 6" xfId="12384"/>
    <cellStyle name="Total 2 5 6" xfId="8203"/>
    <cellStyle name="Total 2 5 6 2" xfId="30693"/>
    <cellStyle name="Total 2 5 6 2 2" xfId="46494"/>
    <cellStyle name="Total 2 5 6 3" xfId="22652"/>
    <cellStyle name="Total 2 5 6 3 2" xfId="38850"/>
    <cellStyle name="Total 2 5 6 4" xfId="16398"/>
    <cellStyle name="Total 2 5 7" xfId="25953"/>
    <cellStyle name="Total 2 5 7 2" xfId="42039"/>
    <cellStyle name="Total 2 5 8" xfId="19034"/>
    <cellStyle name="Total 2 5 8 2" xfId="35517"/>
    <cellStyle name="Total 2 5 9" xfId="16848"/>
    <cellStyle name="Total 2 6" xfId="8204"/>
    <cellStyle name="Total 2 6 2" xfId="8205"/>
    <cellStyle name="Total 2 6 2 2" xfId="8206"/>
    <cellStyle name="Total 2 6 2 2 2" xfId="32028"/>
    <cellStyle name="Total 2 6 2 2 2 2" xfId="47785"/>
    <cellStyle name="Total 2 6 2 2 3" xfId="23703"/>
    <cellStyle name="Total 2 6 2 2 3 2" xfId="39857"/>
    <cellStyle name="Total 2 6 2 2 4" xfId="14147"/>
    <cellStyle name="Total 2 6 2 3" xfId="8207"/>
    <cellStyle name="Total 2 6 2 3 2" xfId="33770"/>
    <cellStyle name="Total 2 6 2 3 2 2" xfId="49481"/>
    <cellStyle name="Total 2 6 2 3 3" xfId="24985"/>
    <cellStyle name="Total 2 6 2 3 3 2" xfId="41093"/>
    <cellStyle name="Total 2 6 2 3 4" xfId="16682"/>
    <cellStyle name="Total 2 6 2 4" xfId="8208"/>
    <cellStyle name="Total 2 6 2 4 2" xfId="29050"/>
    <cellStyle name="Total 2 6 2 4 2 2" xfId="44939"/>
    <cellStyle name="Total 2 6 2 4 3" xfId="21426"/>
    <cellStyle name="Total 2 6 2 4 3 2" xfId="37712"/>
    <cellStyle name="Total 2 6 2 4 4" xfId="15295"/>
    <cellStyle name="Total 2 6 2 5" xfId="27259"/>
    <cellStyle name="Total 2 6 2 5 2" xfId="43280"/>
    <cellStyle name="Total 2 6 2 6" xfId="20070"/>
    <cellStyle name="Total 2 6 2 6 2" xfId="36488"/>
    <cellStyle name="Total 2 6 2 7" xfId="16214"/>
    <cellStyle name="Total 2 6 3" xfId="8209"/>
    <cellStyle name="Total 2 6 3 2" xfId="8210"/>
    <cellStyle name="Total 2 6 3 2 2" xfId="32565"/>
    <cellStyle name="Total 2 6 3 2 2 2" xfId="48290"/>
    <cellStyle name="Total 2 6 3 2 3" xfId="24117"/>
    <cellStyle name="Total 2 6 3 2 3 2" xfId="40239"/>
    <cellStyle name="Total 2 6 3 2 4" xfId="17964"/>
    <cellStyle name="Total 2 6 3 3" xfId="8211"/>
    <cellStyle name="Total 2 6 3 3 2" xfId="30872"/>
    <cellStyle name="Total 2 6 3 3 2 2" xfId="46673"/>
    <cellStyle name="Total 2 6 3 3 3" xfId="22791"/>
    <cellStyle name="Total 2 6 3 3 3 2" xfId="38989"/>
    <cellStyle name="Total 2 6 3 3 4" xfId="15930"/>
    <cellStyle name="Total 2 6 3 4" xfId="8212"/>
    <cellStyle name="Total 2 6 3 4 2" xfId="29570"/>
    <cellStyle name="Total 2 6 3 4 2 2" xfId="45427"/>
    <cellStyle name="Total 2 6 3 4 3" xfId="21825"/>
    <cellStyle name="Total 2 6 3 4 3 2" xfId="38079"/>
    <cellStyle name="Total 2 6 3 4 4" xfId="17403"/>
    <cellStyle name="Total 2 6 3 5" xfId="27779"/>
    <cellStyle name="Total 2 6 3 5 2" xfId="43768"/>
    <cellStyle name="Total 2 6 3 6" xfId="20469"/>
    <cellStyle name="Total 2 6 3 6 2" xfId="36855"/>
    <cellStyle name="Total 2 6 3 7" xfId="14031"/>
    <cellStyle name="Total 2 6 4" xfId="8213"/>
    <cellStyle name="Total 2 6 4 2" xfId="8214"/>
    <cellStyle name="Total 2 6 4 2 2" xfId="33196"/>
    <cellStyle name="Total 2 6 4 2 2 2" xfId="48907"/>
    <cellStyle name="Total 2 6 4 2 3" xfId="24554"/>
    <cellStyle name="Total 2 6 4 2 3 2" xfId="40662"/>
    <cellStyle name="Total 2 6 4 2 4" xfId="15803"/>
    <cellStyle name="Total 2 6 4 3" xfId="8215"/>
    <cellStyle name="Total 2 6 4 3 2" xfId="30232"/>
    <cellStyle name="Total 2 6 4 3 2 2" xfId="46047"/>
    <cellStyle name="Total 2 6 4 3 3" xfId="22292"/>
    <cellStyle name="Total 2 6 4 3 3 2" xfId="38504"/>
    <cellStyle name="Total 2 6 4 3 4" xfId="12270"/>
    <cellStyle name="Total 2 6 4 4" xfId="28427"/>
    <cellStyle name="Total 2 6 4 4 2" xfId="44374"/>
    <cellStyle name="Total 2 6 4 5" xfId="20924"/>
    <cellStyle name="Total 2 6 4 5 2" xfId="37268"/>
    <cellStyle name="Total 2 6 4 6" xfId="12034"/>
    <cellStyle name="Total 2 6 5" xfId="8216"/>
    <cellStyle name="Total 2 6 5 2" xfId="8217"/>
    <cellStyle name="Total 2 6 5 2 2" xfId="34366"/>
    <cellStyle name="Total 2 6 5 2 2 2" xfId="50077"/>
    <cellStyle name="Total 2 6 5 2 3" xfId="25420"/>
    <cellStyle name="Total 2 6 5 2 3 2" xfId="41528"/>
    <cellStyle name="Total 2 6 5 2 4" xfId="34895"/>
    <cellStyle name="Total 2 6 5 3" xfId="8218"/>
    <cellStyle name="Total 2 6 5 3 2" xfId="31476"/>
    <cellStyle name="Total 2 6 5 3 2 2" xfId="47248"/>
    <cellStyle name="Total 2 6 5 3 3" xfId="23269"/>
    <cellStyle name="Total 2 6 5 3 3 2" xfId="39438"/>
    <cellStyle name="Total 2 6 5 3 4" xfId="17884"/>
    <cellStyle name="Total 2 6 5 4" xfId="26715"/>
    <cellStyle name="Total 2 6 5 4 2" xfId="42751"/>
    <cellStyle name="Total 2 6 5 5" xfId="19642"/>
    <cellStyle name="Total 2 6 5 5 2" xfId="36075"/>
    <cellStyle name="Total 2 6 5 6" xfId="15687"/>
    <cellStyle name="Total 2 6 6" xfId="8219"/>
    <cellStyle name="Total 2 6 6 2" xfId="30870"/>
    <cellStyle name="Total 2 6 6 2 2" xfId="46671"/>
    <cellStyle name="Total 2 6 6 3" xfId="22790"/>
    <cellStyle name="Total 2 6 6 3 2" xfId="38988"/>
    <cellStyle name="Total 2 6 6 4" xfId="13243"/>
    <cellStyle name="Total 2 6 7" xfId="26135"/>
    <cellStyle name="Total 2 6 7 2" xfId="42214"/>
    <cellStyle name="Total 2 6 8" xfId="19178"/>
    <cellStyle name="Total 2 6 8 2" xfId="35654"/>
    <cellStyle name="Total 2 6 9" xfId="14180"/>
    <cellStyle name="Total 2 7" xfId="8220"/>
    <cellStyle name="Total 2 7 2" xfId="8221"/>
    <cellStyle name="Total 2 7 2 2" xfId="31116"/>
    <cellStyle name="Total 2 7 2 2 2" xfId="46908"/>
    <cellStyle name="Total 2 7 2 3" xfId="22983"/>
    <cellStyle name="Total 2 7 2 3 2" xfId="39172"/>
    <cellStyle name="Total 2 7 2 4" xfId="12390"/>
    <cellStyle name="Total 2 7 3" xfId="8222"/>
    <cellStyle name="Total 2 7 3 2" xfId="33628"/>
    <cellStyle name="Total 2 7 3 2 2" xfId="49339"/>
    <cellStyle name="Total 2 7 3 3" xfId="24886"/>
    <cellStyle name="Total 2 7 3 3 2" xfId="40994"/>
    <cellStyle name="Total 2 7 3 4" xfId="11954"/>
    <cellStyle name="Total 2 7 4" xfId="8223"/>
    <cellStyle name="Total 2 7 4 2" xfId="18610"/>
    <cellStyle name="Total 2 7 4 2 2" xfId="28646"/>
    <cellStyle name="Total 2 7 4 2 2 2" xfId="44570"/>
    <cellStyle name="Total 2 7 4 2 3" xfId="35366"/>
    <cellStyle name="Total 2 7 4 3" xfId="21102"/>
    <cellStyle name="Total 2 7 4 3 2" xfId="37423"/>
    <cellStyle name="Total 2 7 4 4" xfId="16892"/>
    <cellStyle name="Total 2 7 5" xfId="26356"/>
    <cellStyle name="Total 2 7 5 2" xfId="42412"/>
    <cellStyle name="Total 2 7 6" xfId="19357"/>
    <cellStyle name="Total 2 7 6 2" xfId="35810"/>
    <cellStyle name="Total 2 7 7" xfId="13995"/>
    <cellStyle name="Total 2 8" xfId="8224"/>
    <cellStyle name="Total 2 8 2" xfId="8225"/>
    <cellStyle name="Total 2 8 2 2" xfId="31676"/>
    <cellStyle name="Total 2 8 2 2 2" xfId="47434"/>
    <cellStyle name="Total 2 8 2 3" xfId="23428"/>
    <cellStyle name="Total 2 8 2 3 2" xfId="39583"/>
    <cellStyle name="Total 2 8 2 4" xfId="13556"/>
    <cellStyle name="Total 2 8 3" xfId="8226"/>
    <cellStyle name="Total 2 8 3 2" xfId="34813"/>
    <cellStyle name="Total 2 8 3 2 2" xfId="50524"/>
    <cellStyle name="Total 2 8 3 3" xfId="25748"/>
    <cellStyle name="Total 2 8 3 3 2" xfId="41856"/>
    <cellStyle name="Total 2 8 3 4" xfId="35342"/>
    <cellStyle name="Total 2 8 4" xfId="8227"/>
    <cellStyle name="Total 2 8 4 2" xfId="28702"/>
    <cellStyle name="Total 2 8 4 2 2" xfId="44592"/>
    <cellStyle name="Total 2 8 4 3" xfId="21154"/>
    <cellStyle name="Total 2 8 4 3 2" xfId="37441"/>
    <cellStyle name="Total 2 8 4 4" xfId="12683"/>
    <cellStyle name="Total 2 8 5" xfId="26911"/>
    <cellStyle name="Total 2 8 5 2" xfId="42933"/>
    <cellStyle name="Total 2 8 6" xfId="19798"/>
    <cellStyle name="Total 2 8 6 2" xfId="36217"/>
    <cellStyle name="Total 2 8 7" xfId="17441"/>
    <cellStyle name="Total 2 9" xfId="8228"/>
    <cellStyle name="Total 2 9 2" xfId="8229"/>
    <cellStyle name="Total 2 9 2 2" xfId="32270"/>
    <cellStyle name="Total 2 9 2 2 2" xfId="48016"/>
    <cellStyle name="Total 2 9 2 3" xfId="23896"/>
    <cellStyle name="Total 2 9 2 3 2" xfId="40039"/>
    <cellStyle name="Total 2 9 2 4" xfId="18868"/>
    <cellStyle name="Total 2 9 3" xfId="8230"/>
    <cellStyle name="Total 2 9 3 2" xfId="34077"/>
    <cellStyle name="Total 2 9 3 2 2" xfId="49788"/>
    <cellStyle name="Total 2 9 3 3" xfId="25216"/>
    <cellStyle name="Total 2 9 3 3 2" xfId="41324"/>
    <cellStyle name="Total 2 9 3 4" xfId="10243"/>
    <cellStyle name="Total 2 9 4" xfId="8231"/>
    <cellStyle name="Total 2 9 4 2" xfId="29275"/>
    <cellStyle name="Total 2 9 4 2 2" xfId="45153"/>
    <cellStyle name="Total 2 9 4 3" xfId="21604"/>
    <cellStyle name="Total 2 9 4 3 2" xfId="37879"/>
    <cellStyle name="Total 2 9 4 4" xfId="13412"/>
    <cellStyle name="Total 2 9 5" xfId="27484"/>
    <cellStyle name="Total 2 9 5 2" xfId="43494"/>
    <cellStyle name="Total 2 9 6" xfId="20248"/>
    <cellStyle name="Total 2 9 6 2" xfId="36655"/>
    <cellStyle name="Total 2 9 7" xfId="12552"/>
    <cellStyle name="Total 20" xfId="8232"/>
    <cellStyle name="Total 20 2" xfId="8233"/>
    <cellStyle name="Total 20 2 2" xfId="32840"/>
    <cellStyle name="Total 20 2 2 2" xfId="48551"/>
    <cellStyle name="Total 20 2 3" xfId="24276"/>
    <cellStyle name="Total 20 2 3 2" xfId="40384"/>
    <cellStyle name="Total 20 2 4" xfId="16567"/>
    <cellStyle name="Total 20 2 5" xfId="13538"/>
    <cellStyle name="Total 20 3" xfId="8234"/>
    <cellStyle name="Total 20 3 2" xfId="29858"/>
    <cellStyle name="Total 20 3 2 2" xfId="45695"/>
    <cellStyle name="Total 20 3 3" xfId="21996"/>
    <cellStyle name="Total 20 3 3 2" xfId="38230"/>
    <cellStyle name="Total 20 3 4" xfId="13888"/>
    <cellStyle name="Total 20 3 5" xfId="16958"/>
    <cellStyle name="Total 20 4" xfId="28056"/>
    <cellStyle name="Total 20 4 2" xfId="44025"/>
    <cellStyle name="Total 20 5" xfId="20630"/>
    <cellStyle name="Total 20 5 2" xfId="36996"/>
    <cellStyle name="Total 20 6" xfId="12254"/>
    <cellStyle name="Total 20 7" xfId="13976"/>
    <cellStyle name="Total 21" xfId="8235"/>
    <cellStyle name="Total 21 2" xfId="8236"/>
    <cellStyle name="Total 21 2 2" xfId="33373"/>
    <cellStyle name="Total 21 2 2 2" xfId="49084"/>
    <cellStyle name="Total 21 2 3" xfId="24693"/>
    <cellStyle name="Total 21 2 3 2" xfId="40801"/>
    <cellStyle name="Total 21 2 4" xfId="17057"/>
    <cellStyle name="Total 21 2 5" xfId="14539"/>
    <cellStyle name="Total 21 3" xfId="8237"/>
    <cellStyle name="Total 21 3 2" xfId="34819"/>
    <cellStyle name="Total 21 3 2 2" xfId="50530"/>
    <cellStyle name="Total 21 3 3" xfId="25752"/>
    <cellStyle name="Total 21 3 3 2" xfId="41860"/>
    <cellStyle name="Total 21 3 4" xfId="18408"/>
    <cellStyle name="Total 21 3 5" xfId="35348"/>
    <cellStyle name="Total 21 4" xfId="8238"/>
    <cellStyle name="Total 21 4 2" xfId="30422"/>
    <cellStyle name="Total 21 4 2 2" xfId="46223"/>
    <cellStyle name="Total 21 4 3" xfId="22444"/>
    <cellStyle name="Total 21 4 3 2" xfId="38642"/>
    <cellStyle name="Total 21 4 4" xfId="14403"/>
    <cellStyle name="Total 21 4 5" xfId="11764"/>
    <cellStyle name="Total 21 5" xfId="28612"/>
    <cellStyle name="Total 21 5 2" xfId="44545"/>
    <cellStyle name="Total 21 6" xfId="21072"/>
    <cellStyle name="Total 21 6 2" xfId="37402"/>
    <cellStyle name="Total 21 7" xfId="12761"/>
    <cellStyle name="Total 21 8" xfId="11960"/>
    <cellStyle name="Total 22" xfId="8239"/>
    <cellStyle name="Total 22 2" xfId="29890"/>
    <cellStyle name="Total 22 2 2" xfId="45717"/>
    <cellStyle name="Total 22 3" xfId="22024"/>
    <cellStyle name="Total 22 3 2" xfId="38248"/>
    <cellStyle name="Total 22 4" xfId="16709"/>
    <cellStyle name="Total 23" xfId="9710"/>
    <cellStyle name="Total 23 2" xfId="25759"/>
    <cellStyle name="Total 23 2 2" xfId="41865"/>
    <cellStyle name="Total 23 3" xfId="35381"/>
    <cellStyle name="Total 24" xfId="9711"/>
    <cellStyle name="Total 25" xfId="9712"/>
    <cellStyle name="Total 26" xfId="9713"/>
    <cellStyle name="Total 27" xfId="9714"/>
    <cellStyle name="Total 28" xfId="9715"/>
    <cellStyle name="Total 29" xfId="9716"/>
    <cellStyle name="Total 3" xfId="8240"/>
    <cellStyle name="Total 3 10" xfId="8241"/>
    <cellStyle name="Total 3 10 2" xfId="8242"/>
    <cellStyle name="Total 3 10 2 2" xfId="32852"/>
    <cellStyle name="Total 3 10 2 2 2" xfId="48563"/>
    <cellStyle name="Total 3 10 2 3" xfId="24286"/>
    <cellStyle name="Total 3 10 2 3 2" xfId="40394"/>
    <cellStyle name="Total 3 10 2 4" xfId="17151"/>
    <cellStyle name="Total 3 10 3" xfId="8243"/>
    <cellStyle name="Total 3 10 3 2" xfId="29874"/>
    <cellStyle name="Total 3 10 3 2 2" xfId="45707"/>
    <cellStyle name="Total 3 10 3 3" xfId="22010"/>
    <cellStyle name="Total 3 10 3 3 2" xfId="38240"/>
    <cellStyle name="Total 3 10 3 4" xfId="16785"/>
    <cellStyle name="Total 3 10 4" xfId="28071"/>
    <cellStyle name="Total 3 10 4 2" xfId="44036"/>
    <cellStyle name="Total 3 10 5" xfId="20643"/>
    <cellStyle name="Total 3 10 5 2" xfId="37005"/>
    <cellStyle name="Total 3 10 6" xfId="14311"/>
    <cellStyle name="Total 3 11" xfId="8244"/>
    <cellStyle name="Total 3 11 2" xfId="8245"/>
    <cellStyle name="Total 3 11 2 2" xfId="33704"/>
    <cellStyle name="Total 3 11 2 2 2" xfId="49415"/>
    <cellStyle name="Total 3 11 2 3" xfId="24938"/>
    <cellStyle name="Total 3 11 2 3 2" xfId="41046"/>
    <cellStyle name="Total 3 11 2 4" xfId="17365"/>
    <cellStyle name="Total 3 11 2 5" xfId="13233"/>
    <cellStyle name="Total 3 11 3" xfId="8246"/>
    <cellStyle name="Total 3 11 3 2" xfId="31087"/>
    <cellStyle name="Total 3 11 3 2 2" xfId="46885"/>
    <cellStyle name="Total 3 11 3 3" xfId="22960"/>
    <cellStyle name="Total 3 11 3 3 2" xfId="39155"/>
    <cellStyle name="Total 3 11 3 4" xfId="14998"/>
    <cellStyle name="Total 3 11 3 5" xfId="16382"/>
    <cellStyle name="Total 3 11 4" xfId="26340"/>
    <cellStyle name="Total 3 11 4 2" xfId="42402"/>
    <cellStyle name="Total 3 11 5" xfId="19343"/>
    <cellStyle name="Total 3 11 5 2" xfId="35802"/>
    <cellStyle name="Total 3 11 6" xfId="10561"/>
    <cellStyle name="Total 3 11 7" xfId="14468"/>
    <cellStyle name="Total 3 12" xfId="8247"/>
    <cellStyle name="Total 3 12 2" xfId="30487"/>
    <cellStyle name="Total 3 12 2 2" xfId="46288"/>
    <cellStyle name="Total 3 12 3" xfId="22492"/>
    <cellStyle name="Total 3 12 3 2" xfId="38690"/>
    <cellStyle name="Total 3 12 4" xfId="18872"/>
    <cellStyle name="Total 3 13" xfId="8248"/>
    <cellStyle name="Total 3 13 2" xfId="28635"/>
    <cellStyle name="Total 3 13 2 2" xfId="44565"/>
    <cellStyle name="Total 3 13 3" xfId="21092"/>
    <cellStyle name="Total 3 13 3 2" xfId="37419"/>
    <cellStyle name="Total 3 13 4" xfId="12784"/>
    <cellStyle name="Total 3 13 5" xfId="15528"/>
    <cellStyle name="Total 3 14" xfId="25783"/>
    <cellStyle name="Total 3 14 2" xfId="41880"/>
    <cellStyle name="Total 3 15" xfId="18899"/>
    <cellStyle name="Total 3 15 2" xfId="35393"/>
    <cellStyle name="Total 3 16" xfId="16073"/>
    <cellStyle name="Total 3 2" xfId="8249"/>
    <cellStyle name="Total 3 2 10" xfId="8250"/>
    <cellStyle name="Total 3 2 10 2" xfId="30523"/>
    <cellStyle name="Total 3 2 10 2 2" xfId="46324"/>
    <cellStyle name="Total 3 2 10 3" xfId="22522"/>
    <cellStyle name="Total 3 2 10 3 2" xfId="38720"/>
    <cellStyle name="Total 3 2 10 4" xfId="10099"/>
    <cellStyle name="Total 3 2 11" xfId="25800"/>
    <cellStyle name="Total 3 2 11 2" xfId="41891"/>
    <cellStyle name="Total 3 2 12" xfId="18915"/>
    <cellStyle name="Total 3 2 12 2" xfId="35403"/>
    <cellStyle name="Total 3 2 13" xfId="17757"/>
    <cellStyle name="Total 3 2 2" xfId="8251"/>
    <cellStyle name="Total 3 2 2 10" xfId="25796"/>
    <cellStyle name="Total 3 2 2 10 2" xfId="41888"/>
    <cellStyle name="Total 3 2 2 11" xfId="18911"/>
    <cellStyle name="Total 3 2 2 11 2" xfId="35400"/>
    <cellStyle name="Total 3 2 2 12" xfId="11077"/>
    <cellStyle name="Total 3 2 2 2" xfId="8252"/>
    <cellStyle name="Total 3 2 2 2 10" xfId="18994"/>
    <cellStyle name="Total 3 2 2 2 10 2" xfId="35478"/>
    <cellStyle name="Total 3 2 2 2 11" xfId="11552"/>
    <cellStyle name="Total 3 2 2 2 2" xfId="8253"/>
    <cellStyle name="Total 3 2 2 2 2 2" xfId="8254"/>
    <cellStyle name="Total 3 2 2 2 2 2 2" xfId="8255"/>
    <cellStyle name="Total 3 2 2 2 2 2 2 2" xfId="31965"/>
    <cellStyle name="Total 3 2 2 2 2 2 2 2 2" xfId="47722"/>
    <cellStyle name="Total 3 2 2 2 2 2 2 3" xfId="23655"/>
    <cellStyle name="Total 3 2 2 2 2 2 2 3 2" xfId="39809"/>
    <cellStyle name="Total 3 2 2 2 2 2 2 4" xfId="14840"/>
    <cellStyle name="Total 3 2 2 2 2 2 3" xfId="8256"/>
    <cellStyle name="Total 3 2 2 2 2 2 3 2" xfId="33699"/>
    <cellStyle name="Total 3 2 2 2 2 2 3 2 2" xfId="49410"/>
    <cellStyle name="Total 3 2 2 2 2 2 3 3" xfId="24935"/>
    <cellStyle name="Total 3 2 2 2 2 2 3 3 2" xfId="41043"/>
    <cellStyle name="Total 3 2 2 2 2 2 3 4" xfId="12680"/>
    <cellStyle name="Total 3 2 2 2 2 2 4" xfId="8257"/>
    <cellStyle name="Total 3 2 2 2 2 2 4 2" xfId="28987"/>
    <cellStyle name="Total 3 2 2 2 2 2 4 2 2" xfId="44876"/>
    <cellStyle name="Total 3 2 2 2 2 2 4 3" xfId="21378"/>
    <cellStyle name="Total 3 2 2 2 2 2 4 3 2" xfId="37664"/>
    <cellStyle name="Total 3 2 2 2 2 2 4 4" xfId="16384"/>
    <cellStyle name="Total 3 2 2 2 2 2 5" xfId="27196"/>
    <cellStyle name="Total 3 2 2 2 2 2 5 2" xfId="43217"/>
    <cellStyle name="Total 3 2 2 2 2 2 6" xfId="20022"/>
    <cellStyle name="Total 3 2 2 2 2 2 6 2" xfId="36440"/>
    <cellStyle name="Total 3 2 2 2 2 2 7" xfId="11694"/>
    <cellStyle name="Total 3 2 2 2 2 3" xfId="8258"/>
    <cellStyle name="Total 3 2 2 2 2 3 2" xfId="8259"/>
    <cellStyle name="Total 3 2 2 2 2 3 2 2" xfId="32496"/>
    <cellStyle name="Total 3 2 2 2 2 3 2 2 2" xfId="48228"/>
    <cellStyle name="Total 3 2 2 2 2 3 2 3" xfId="24062"/>
    <cellStyle name="Total 3 2 2 2 2 3 2 3 2" xfId="40191"/>
    <cellStyle name="Total 3 2 2 2 2 3 2 4" xfId="10564"/>
    <cellStyle name="Total 3 2 2 2 2 3 3" xfId="8260"/>
    <cellStyle name="Total 3 2 2 2 2 3 3 2" xfId="30512"/>
    <cellStyle name="Total 3 2 2 2 2 3 3 2 2" xfId="46313"/>
    <cellStyle name="Total 3 2 2 2 2 3 3 3" xfId="22513"/>
    <cellStyle name="Total 3 2 2 2 2 3 3 3 2" xfId="38711"/>
    <cellStyle name="Total 3 2 2 2 2 3 3 4" xfId="10764"/>
    <cellStyle name="Total 3 2 2 2 2 3 4" xfId="8261"/>
    <cellStyle name="Total 3 2 2 2 2 3 4 2" xfId="29501"/>
    <cellStyle name="Total 3 2 2 2 2 3 4 2 2" xfId="45365"/>
    <cellStyle name="Total 3 2 2 2 2 3 4 3" xfId="21770"/>
    <cellStyle name="Total 3 2 2 2 2 3 4 3 2" xfId="38031"/>
    <cellStyle name="Total 3 2 2 2 2 3 4 4" xfId="16693"/>
    <cellStyle name="Total 3 2 2 2 2 3 5" xfId="27710"/>
    <cellStyle name="Total 3 2 2 2 2 3 5 2" xfId="43706"/>
    <cellStyle name="Total 3 2 2 2 2 3 6" xfId="20414"/>
    <cellStyle name="Total 3 2 2 2 2 3 6 2" xfId="36807"/>
    <cellStyle name="Total 3 2 2 2 2 3 7" xfId="12188"/>
    <cellStyle name="Total 3 2 2 2 2 4" xfId="8262"/>
    <cellStyle name="Total 3 2 2 2 2 4 2" xfId="8263"/>
    <cellStyle name="Total 3 2 2 2 2 4 2 2" xfId="33133"/>
    <cellStyle name="Total 3 2 2 2 2 4 2 2 2" xfId="48844"/>
    <cellStyle name="Total 3 2 2 2 2 4 2 3" xfId="24505"/>
    <cellStyle name="Total 3 2 2 2 2 4 2 3 2" xfId="40613"/>
    <cellStyle name="Total 3 2 2 2 2 4 2 4" xfId="16378"/>
    <cellStyle name="Total 3 2 2 2 2 4 3" xfId="8264"/>
    <cellStyle name="Total 3 2 2 2 2 4 3 2" xfId="30163"/>
    <cellStyle name="Total 3 2 2 2 2 4 3 2 2" xfId="45985"/>
    <cellStyle name="Total 3 2 2 2 2 4 3 3" xfId="22237"/>
    <cellStyle name="Total 3 2 2 2 2 4 3 3 2" xfId="38456"/>
    <cellStyle name="Total 3 2 2 2 2 4 3 4" xfId="13341"/>
    <cellStyle name="Total 3 2 2 2 2 4 4" xfId="28358"/>
    <cellStyle name="Total 3 2 2 2 2 4 4 2" xfId="44312"/>
    <cellStyle name="Total 3 2 2 2 2 4 5" xfId="20869"/>
    <cellStyle name="Total 3 2 2 2 2 4 5 2" xfId="37220"/>
    <cellStyle name="Total 3 2 2 2 2 4 6" xfId="15463"/>
    <cellStyle name="Total 3 2 2 2 2 5" xfId="8265"/>
    <cellStyle name="Total 3 2 2 2 2 5 2" xfId="8266"/>
    <cellStyle name="Total 3 2 2 2 2 5 2 2" xfId="34528"/>
    <cellStyle name="Total 3 2 2 2 2 5 2 2 2" xfId="50239"/>
    <cellStyle name="Total 3 2 2 2 2 5 2 3" xfId="25534"/>
    <cellStyle name="Total 3 2 2 2 2 5 2 3 2" xfId="41642"/>
    <cellStyle name="Total 3 2 2 2 2 5 2 4" xfId="35057"/>
    <cellStyle name="Total 3 2 2 2 2 5 3" xfId="8267"/>
    <cellStyle name="Total 3 2 2 2 2 5 3 2" xfId="31407"/>
    <cellStyle name="Total 3 2 2 2 2 5 3 2 2" xfId="47186"/>
    <cellStyle name="Total 3 2 2 2 2 5 3 3" xfId="23214"/>
    <cellStyle name="Total 3 2 2 2 2 5 3 3 2" xfId="39390"/>
    <cellStyle name="Total 3 2 2 2 2 5 3 4" xfId="10410"/>
    <cellStyle name="Total 3 2 2 2 2 5 4" xfId="26646"/>
    <cellStyle name="Total 3 2 2 2 2 5 4 2" xfId="42689"/>
    <cellStyle name="Total 3 2 2 2 2 5 5" xfId="19587"/>
    <cellStyle name="Total 3 2 2 2 2 5 5 2" xfId="36027"/>
    <cellStyle name="Total 3 2 2 2 2 5 6" xfId="16434"/>
    <cellStyle name="Total 3 2 2 2 2 6" xfId="8268"/>
    <cellStyle name="Total 3 2 2 2 2 6 2" xfId="30806"/>
    <cellStyle name="Total 3 2 2 2 2 6 2 2" xfId="46607"/>
    <cellStyle name="Total 3 2 2 2 2 6 3" xfId="22741"/>
    <cellStyle name="Total 3 2 2 2 2 6 3 2" xfId="38939"/>
    <cellStyle name="Total 3 2 2 2 2 6 4" xfId="15040"/>
    <cellStyle name="Total 3 2 2 2 2 7" xfId="26066"/>
    <cellStyle name="Total 3 2 2 2 2 7 2" xfId="42152"/>
    <cellStyle name="Total 3 2 2 2 2 8" xfId="19123"/>
    <cellStyle name="Total 3 2 2 2 2 8 2" xfId="35606"/>
    <cellStyle name="Total 3 2 2 2 2 9" xfId="13394"/>
    <cellStyle name="Total 3 2 2 2 3" xfId="8269"/>
    <cellStyle name="Total 3 2 2 2 3 2" xfId="8270"/>
    <cellStyle name="Total 3 2 2 2 3 2 2" xfId="8271"/>
    <cellStyle name="Total 3 2 2 2 3 2 2 2" xfId="32150"/>
    <cellStyle name="Total 3 2 2 2 3 2 2 2 2" xfId="47905"/>
    <cellStyle name="Total 3 2 2 2 3 2 2 3" xfId="23798"/>
    <cellStyle name="Total 3 2 2 2 3 2 2 3 2" xfId="39950"/>
    <cellStyle name="Total 3 2 2 2 3 2 2 4" xfId="10604"/>
    <cellStyle name="Total 3 2 2 2 3 2 3" xfId="8272"/>
    <cellStyle name="Total 3 2 2 2 3 2 3 2" xfId="30895"/>
    <cellStyle name="Total 3 2 2 2 3 2 3 2 2" xfId="46696"/>
    <cellStyle name="Total 3 2 2 2 3 2 3 3" xfId="22809"/>
    <cellStyle name="Total 3 2 2 2 3 2 3 3 2" xfId="39007"/>
    <cellStyle name="Total 3 2 2 2 3 2 3 4" xfId="10651"/>
    <cellStyle name="Total 3 2 2 2 3 2 4" xfId="8273"/>
    <cellStyle name="Total 3 2 2 2 3 2 4 2" xfId="29171"/>
    <cellStyle name="Total 3 2 2 2 3 2 4 2 2" xfId="45058"/>
    <cellStyle name="Total 3 2 2 2 3 2 4 3" xfId="21521"/>
    <cellStyle name="Total 3 2 2 2 3 2 4 3 2" xfId="37805"/>
    <cellStyle name="Total 3 2 2 2 3 2 4 4" xfId="15833"/>
    <cellStyle name="Total 3 2 2 2 3 2 5" xfId="27380"/>
    <cellStyle name="Total 3 2 2 2 3 2 5 2" xfId="43399"/>
    <cellStyle name="Total 3 2 2 2 3 2 6" xfId="20165"/>
    <cellStyle name="Total 3 2 2 2 3 2 6 2" xfId="36581"/>
    <cellStyle name="Total 3 2 2 2 3 2 7" xfId="15608"/>
    <cellStyle name="Total 3 2 2 2 3 3" xfId="8274"/>
    <cellStyle name="Total 3 2 2 2 3 3 2" xfId="8275"/>
    <cellStyle name="Total 3 2 2 2 3 3 2 2" xfId="32694"/>
    <cellStyle name="Total 3 2 2 2 3 3 2 2 2" xfId="48406"/>
    <cellStyle name="Total 3 2 2 2 3 3 2 3" xfId="24221"/>
    <cellStyle name="Total 3 2 2 2 3 3 2 3 2" xfId="40330"/>
    <cellStyle name="Total 3 2 2 2 3 3 2 4" xfId="17672"/>
    <cellStyle name="Total 3 2 2 2 3 3 3" xfId="8276"/>
    <cellStyle name="Total 3 2 2 2 3 3 3 2" xfId="34003"/>
    <cellStyle name="Total 3 2 2 2 3 3 3 2 2" xfId="49714"/>
    <cellStyle name="Total 3 2 2 2 3 3 3 3" xfId="25157"/>
    <cellStyle name="Total 3 2 2 2 3 3 3 3 2" xfId="41265"/>
    <cellStyle name="Total 3 2 2 2 3 3 3 4" xfId="18265"/>
    <cellStyle name="Total 3 2 2 2 3 3 4" xfId="8277"/>
    <cellStyle name="Total 3 2 2 2 3 3 4 2" xfId="29699"/>
    <cellStyle name="Total 3 2 2 2 3 3 4 2 2" xfId="45543"/>
    <cellStyle name="Total 3 2 2 2 3 3 4 3" xfId="21929"/>
    <cellStyle name="Total 3 2 2 2 3 3 4 3 2" xfId="38170"/>
    <cellStyle name="Total 3 2 2 2 3 3 4 4" xfId="11331"/>
    <cellStyle name="Total 3 2 2 2 3 3 5" xfId="27908"/>
    <cellStyle name="Total 3 2 2 2 3 3 5 2" xfId="43884"/>
    <cellStyle name="Total 3 2 2 2 3 3 6" xfId="20573"/>
    <cellStyle name="Total 3 2 2 2 3 3 6 2" xfId="36946"/>
    <cellStyle name="Total 3 2 2 2 3 3 7" xfId="13853"/>
    <cellStyle name="Total 3 2 2 2 3 4" xfId="8278"/>
    <cellStyle name="Total 3 2 2 2 3 4 2" xfId="8279"/>
    <cellStyle name="Total 3 2 2 2 3 4 2 2" xfId="33320"/>
    <cellStyle name="Total 3 2 2 2 3 4 2 2 2" xfId="49031"/>
    <cellStyle name="Total 3 2 2 2 3 4 2 3" xfId="24652"/>
    <cellStyle name="Total 3 2 2 2 3 4 2 3 2" xfId="40760"/>
    <cellStyle name="Total 3 2 2 2 3 4 2 4" xfId="11510"/>
    <cellStyle name="Total 3 2 2 2 3 4 3" xfId="8280"/>
    <cellStyle name="Total 3 2 2 2 3 4 3 2" xfId="30368"/>
    <cellStyle name="Total 3 2 2 2 3 4 3 2 2" xfId="46170"/>
    <cellStyle name="Total 3 2 2 2 3 4 3 3" xfId="22402"/>
    <cellStyle name="Total 3 2 2 2 3 4 3 3 2" xfId="38601"/>
    <cellStyle name="Total 3 2 2 2 3 4 3 4" xfId="16081"/>
    <cellStyle name="Total 3 2 2 2 3 4 4" xfId="28558"/>
    <cellStyle name="Total 3 2 2 2 3 4 4 2" xfId="44492"/>
    <cellStyle name="Total 3 2 2 2 3 4 5" xfId="21030"/>
    <cellStyle name="Total 3 2 2 2 3 4 5 2" xfId="37361"/>
    <cellStyle name="Total 3 2 2 2 3 4 6" xfId="11893"/>
    <cellStyle name="Total 3 2 2 2 3 5" xfId="8281"/>
    <cellStyle name="Total 3 2 2 2 3 5 2" xfId="8282"/>
    <cellStyle name="Total 3 2 2 2 3 5 2 2" xfId="34101"/>
    <cellStyle name="Total 3 2 2 2 3 5 2 2 2" xfId="49812"/>
    <cellStyle name="Total 3 2 2 2 3 5 2 3" xfId="25234"/>
    <cellStyle name="Total 3 2 2 2 3 5 2 3 2" xfId="41342"/>
    <cellStyle name="Total 3 2 2 2 3 5 2 4" xfId="9895"/>
    <cellStyle name="Total 3 2 2 2 3 5 3" xfId="8283"/>
    <cellStyle name="Total 3 2 2 2 3 5 3 2" xfId="31605"/>
    <cellStyle name="Total 3 2 2 2 3 5 3 2 2" xfId="47364"/>
    <cellStyle name="Total 3 2 2 2 3 5 3 3" xfId="23373"/>
    <cellStyle name="Total 3 2 2 2 3 5 3 3 2" xfId="39529"/>
    <cellStyle name="Total 3 2 2 2 3 5 3 4" xfId="16606"/>
    <cellStyle name="Total 3 2 2 2 3 5 4" xfId="26844"/>
    <cellStyle name="Total 3 2 2 2 3 5 4 2" xfId="42867"/>
    <cellStyle name="Total 3 2 2 2 3 5 5" xfId="19746"/>
    <cellStyle name="Total 3 2 2 2 3 5 5 2" xfId="36166"/>
    <cellStyle name="Total 3 2 2 2 3 5 6" xfId="14105"/>
    <cellStyle name="Total 3 2 2 2 3 6" xfId="8284"/>
    <cellStyle name="Total 3 2 2 2 3 6 2" xfId="31011"/>
    <cellStyle name="Total 3 2 2 2 3 6 2 2" xfId="46812"/>
    <cellStyle name="Total 3 2 2 2 3 6 3" xfId="22900"/>
    <cellStyle name="Total 3 2 2 2 3 6 3 2" xfId="39098"/>
    <cellStyle name="Total 3 2 2 2 3 6 4" xfId="14100"/>
    <cellStyle name="Total 3 2 2 2 3 7" xfId="26264"/>
    <cellStyle name="Total 3 2 2 2 3 7 2" xfId="42330"/>
    <cellStyle name="Total 3 2 2 2 3 8" xfId="19282"/>
    <cellStyle name="Total 3 2 2 2 3 8 2" xfId="35745"/>
    <cellStyle name="Total 3 2 2 2 3 9" xfId="13289"/>
    <cellStyle name="Total 3 2 2 2 4" xfId="8285"/>
    <cellStyle name="Total 3 2 2 2 4 2" xfId="8286"/>
    <cellStyle name="Total 3 2 2 2 4 2 2" xfId="31801"/>
    <cellStyle name="Total 3 2 2 2 4 2 2 2" xfId="47558"/>
    <cellStyle name="Total 3 2 2 2 4 2 3" xfId="23527"/>
    <cellStyle name="Total 3 2 2 2 4 2 3 2" xfId="39681"/>
    <cellStyle name="Total 3 2 2 2 4 2 4" xfId="13219"/>
    <cellStyle name="Total 3 2 2 2 4 3" xfId="8287"/>
    <cellStyle name="Total 3 2 2 2 4 3 2" xfId="34258"/>
    <cellStyle name="Total 3 2 2 2 4 3 2 2" xfId="49969"/>
    <cellStyle name="Total 3 2 2 2 4 3 3" xfId="25345"/>
    <cellStyle name="Total 3 2 2 2 4 3 3 2" xfId="41453"/>
    <cellStyle name="Total 3 2 2 2 4 3 4" xfId="10577"/>
    <cellStyle name="Total 3 2 2 2 4 4" xfId="8288"/>
    <cellStyle name="Total 3 2 2 2 4 4 2" xfId="28823"/>
    <cellStyle name="Total 3 2 2 2 4 4 2 2" xfId="44712"/>
    <cellStyle name="Total 3 2 2 2 4 4 3" xfId="21250"/>
    <cellStyle name="Total 3 2 2 2 4 4 3 2" xfId="37536"/>
    <cellStyle name="Total 3 2 2 2 4 4 4" xfId="17822"/>
    <cellStyle name="Total 3 2 2 2 4 5" xfId="27032"/>
    <cellStyle name="Total 3 2 2 2 4 5 2" xfId="43053"/>
    <cellStyle name="Total 3 2 2 2 4 6" xfId="19894"/>
    <cellStyle name="Total 3 2 2 2 4 6 2" xfId="36312"/>
    <cellStyle name="Total 3 2 2 2 4 7" xfId="13343"/>
    <cellStyle name="Total 3 2 2 2 5" xfId="8289"/>
    <cellStyle name="Total 3 2 2 2 5 2" xfId="8290"/>
    <cellStyle name="Total 3 2 2 2 5 2 2" xfId="32347"/>
    <cellStyle name="Total 3 2 2 2 5 2 2 2" xfId="48080"/>
    <cellStyle name="Total 3 2 2 2 5 2 3" xfId="23949"/>
    <cellStyle name="Total 3 2 2 2 5 2 3 2" xfId="40079"/>
    <cellStyle name="Total 3 2 2 2 5 2 4" xfId="16075"/>
    <cellStyle name="Total 3 2 2 2 5 3" xfId="8291"/>
    <cellStyle name="Total 3 2 2 2 5 3 2" xfId="34172"/>
    <cellStyle name="Total 3 2 2 2 5 3 2 2" xfId="49883"/>
    <cellStyle name="Total 3 2 2 2 5 3 3" xfId="25283"/>
    <cellStyle name="Total 3 2 2 2 5 3 3 2" xfId="41391"/>
    <cellStyle name="Total 3 2 2 2 5 3 4" xfId="9887"/>
    <cellStyle name="Total 3 2 2 2 5 4" xfId="8292"/>
    <cellStyle name="Total 3 2 2 2 5 4 2" xfId="29352"/>
    <cellStyle name="Total 3 2 2 2 5 4 2 2" xfId="45217"/>
    <cellStyle name="Total 3 2 2 2 5 4 3" xfId="21657"/>
    <cellStyle name="Total 3 2 2 2 5 4 3 2" xfId="37919"/>
    <cellStyle name="Total 3 2 2 2 5 4 4" xfId="15819"/>
    <cellStyle name="Total 3 2 2 2 5 5" xfId="27561"/>
    <cellStyle name="Total 3 2 2 2 5 5 2" xfId="43558"/>
    <cellStyle name="Total 3 2 2 2 5 6" xfId="20301"/>
    <cellStyle name="Total 3 2 2 2 5 6 2" xfId="36695"/>
    <cellStyle name="Total 3 2 2 2 5 7" xfId="13435"/>
    <cellStyle name="Total 3 2 2 2 6" xfId="8293"/>
    <cellStyle name="Total 3 2 2 2 6 2" xfId="8294"/>
    <cellStyle name="Total 3 2 2 2 6 2 2" xfId="32968"/>
    <cellStyle name="Total 3 2 2 2 6 2 2 2" xfId="48679"/>
    <cellStyle name="Total 3 2 2 2 6 2 3" xfId="24377"/>
    <cellStyle name="Total 3 2 2 2 6 2 3 2" xfId="40485"/>
    <cellStyle name="Total 3 2 2 2 6 2 4" xfId="10808"/>
    <cellStyle name="Total 3 2 2 2 6 3" xfId="8295"/>
    <cellStyle name="Total 3 2 2 2 6 3 2" xfId="29998"/>
    <cellStyle name="Total 3 2 2 2 6 3 2 2" xfId="45821"/>
    <cellStyle name="Total 3 2 2 2 6 3 3" xfId="22108"/>
    <cellStyle name="Total 3 2 2 2 6 3 3 2" xfId="38328"/>
    <cellStyle name="Total 3 2 2 2 6 3 4" xfId="14893"/>
    <cellStyle name="Total 3 2 2 2 6 4" xfId="28193"/>
    <cellStyle name="Total 3 2 2 2 6 4 2" xfId="44148"/>
    <cellStyle name="Total 3 2 2 2 6 5" xfId="20740"/>
    <cellStyle name="Total 3 2 2 2 6 5 2" xfId="37092"/>
    <cellStyle name="Total 3 2 2 2 6 6" xfId="17297"/>
    <cellStyle name="Total 3 2 2 2 7" xfId="8296"/>
    <cellStyle name="Total 3 2 2 2 7 2" xfId="8297"/>
    <cellStyle name="Total 3 2 2 2 7 2 2" xfId="34549"/>
    <cellStyle name="Total 3 2 2 2 7 2 2 2" xfId="50260"/>
    <cellStyle name="Total 3 2 2 2 7 2 3" xfId="25552"/>
    <cellStyle name="Total 3 2 2 2 7 2 3 2" xfId="41660"/>
    <cellStyle name="Total 3 2 2 2 7 2 4" xfId="35078"/>
    <cellStyle name="Total 3 2 2 2 7 3" xfId="8298"/>
    <cellStyle name="Total 3 2 2 2 7 3 2" xfId="31242"/>
    <cellStyle name="Total 3 2 2 2 7 3 2 2" xfId="47022"/>
    <cellStyle name="Total 3 2 2 2 7 3 3" xfId="23085"/>
    <cellStyle name="Total 3 2 2 2 7 3 3 2" xfId="39262"/>
    <cellStyle name="Total 3 2 2 2 7 3 4" xfId="14555"/>
    <cellStyle name="Total 3 2 2 2 7 4" xfId="26481"/>
    <cellStyle name="Total 3 2 2 2 7 4 2" xfId="42525"/>
    <cellStyle name="Total 3 2 2 2 7 5" xfId="19458"/>
    <cellStyle name="Total 3 2 2 2 7 5 2" xfId="35899"/>
    <cellStyle name="Total 3 2 2 2 7 6" xfId="10047"/>
    <cellStyle name="Total 3 2 2 2 8" xfId="8299"/>
    <cellStyle name="Total 3 2 2 2 8 2" xfId="30641"/>
    <cellStyle name="Total 3 2 2 2 8 2 2" xfId="46442"/>
    <cellStyle name="Total 3 2 2 2 8 3" xfId="22612"/>
    <cellStyle name="Total 3 2 2 2 8 3 2" xfId="38810"/>
    <cellStyle name="Total 3 2 2 2 8 4" xfId="14810"/>
    <cellStyle name="Total 3 2 2 2 9" xfId="25901"/>
    <cellStyle name="Total 3 2 2 2 9 2" xfId="41988"/>
    <cellStyle name="Total 3 2 2 3" xfId="8300"/>
    <cellStyle name="Total 3 2 2 3 2" xfId="8301"/>
    <cellStyle name="Total 3 2 2 3 2 2" xfId="8302"/>
    <cellStyle name="Total 3 2 2 3 2 2 2" xfId="31865"/>
    <cellStyle name="Total 3 2 2 3 2 2 2 2" xfId="47622"/>
    <cellStyle name="Total 3 2 2 3 2 2 3" xfId="23577"/>
    <cellStyle name="Total 3 2 2 3 2 2 3 2" xfId="39731"/>
    <cellStyle name="Total 3 2 2 3 2 2 4" xfId="10089"/>
    <cellStyle name="Total 3 2 2 3 2 3" xfId="8303"/>
    <cellStyle name="Total 3 2 2 3 2 3 2" xfId="33863"/>
    <cellStyle name="Total 3 2 2 3 2 3 2 2" xfId="49574"/>
    <cellStyle name="Total 3 2 2 3 2 3 3" xfId="25052"/>
    <cellStyle name="Total 3 2 2 3 2 3 3 2" xfId="41160"/>
    <cellStyle name="Total 3 2 2 3 2 3 4" xfId="15457"/>
    <cellStyle name="Total 3 2 2 3 2 4" xfId="8304"/>
    <cellStyle name="Total 3 2 2 3 2 4 2" xfId="28887"/>
    <cellStyle name="Total 3 2 2 3 2 4 2 2" xfId="44776"/>
    <cellStyle name="Total 3 2 2 3 2 4 3" xfId="21300"/>
    <cellStyle name="Total 3 2 2 3 2 4 3 2" xfId="37586"/>
    <cellStyle name="Total 3 2 2 3 2 4 4" xfId="14106"/>
    <cellStyle name="Total 3 2 2 3 2 5" xfId="27096"/>
    <cellStyle name="Total 3 2 2 3 2 5 2" xfId="43117"/>
    <cellStyle name="Total 3 2 2 3 2 6" xfId="19944"/>
    <cellStyle name="Total 3 2 2 3 2 6 2" xfId="36362"/>
    <cellStyle name="Total 3 2 2 3 2 7" xfId="10392"/>
    <cellStyle name="Total 3 2 2 3 3" xfId="8305"/>
    <cellStyle name="Total 3 2 2 3 3 2" xfId="8306"/>
    <cellStyle name="Total 3 2 2 3 3 2 2" xfId="32396"/>
    <cellStyle name="Total 3 2 2 3 3 2 2 2" xfId="48128"/>
    <cellStyle name="Total 3 2 2 3 3 2 3" xfId="23984"/>
    <cellStyle name="Total 3 2 2 3 3 2 3 2" xfId="40113"/>
    <cellStyle name="Total 3 2 2 3 3 2 4" xfId="12767"/>
    <cellStyle name="Total 3 2 2 3 3 3" xfId="8307"/>
    <cellStyle name="Total 3 2 2 3 3 3 2" xfId="33436"/>
    <cellStyle name="Total 3 2 2 3 3 3 2 2" xfId="49147"/>
    <cellStyle name="Total 3 2 2 3 3 3 3" xfId="24739"/>
    <cellStyle name="Total 3 2 2 3 3 3 3 2" xfId="40847"/>
    <cellStyle name="Total 3 2 2 3 3 3 4" xfId="11118"/>
    <cellStyle name="Total 3 2 2 3 3 4" xfId="8308"/>
    <cellStyle name="Total 3 2 2 3 3 4 2" xfId="29401"/>
    <cellStyle name="Total 3 2 2 3 3 4 2 2" xfId="45265"/>
    <cellStyle name="Total 3 2 2 3 3 4 3" xfId="21692"/>
    <cellStyle name="Total 3 2 2 3 3 4 3 2" xfId="37953"/>
    <cellStyle name="Total 3 2 2 3 3 4 4" xfId="15100"/>
    <cellStyle name="Total 3 2 2 3 3 5" xfId="27610"/>
    <cellStyle name="Total 3 2 2 3 3 5 2" xfId="43606"/>
    <cellStyle name="Total 3 2 2 3 3 6" xfId="20336"/>
    <cellStyle name="Total 3 2 2 3 3 6 2" xfId="36729"/>
    <cellStyle name="Total 3 2 2 3 3 7" xfId="14502"/>
    <cellStyle name="Total 3 2 2 3 4" xfId="8309"/>
    <cellStyle name="Total 3 2 2 3 4 2" xfId="8310"/>
    <cellStyle name="Total 3 2 2 3 4 2 2" xfId="33033"/>
    <cellStyle name="Total 3 2 2 3 4 2 2 2" xfId="48744"/>
    <cellStyle name="Total 3 2 2 3 4 2 3" xfId="24427"/>
    <cellStyle name="Total 3 2 2 3 4 2 3 2" xfId="40535"/>
    <cellStyle name="Total 3 2 2 3 4 2 4" xfId="17477"/>
    <cellStyle name="Total 3 2 2 3 4 3" xfId="8311"/>
    <cellStyle name="Total 3 2 2 3 4 3 2" xfId="30063"/>
    <cellStyle name="Total 3 2 2 3 4 3 2 2" xfId="45885"/>
    <cellStyle name="Total 3 2 2 3 4 3 3" xfId="22159"/>
    <cellStyle name="Total 3 2 2 3 4 3 3 2" xfId="38378"/>
    <cellStyle name="Total 3 2 2 3 4 3 4" xfId="15210"/>
    <cellStyle name="Total 3 2 2 3 4 4" xfId="28258"/>
    <cellStyle name="Total 3 2 2 3 4 4 2" xfId="44212"/>
    <cellStyle name="Total 3 2 2 3 4 5" xfId="20791"/>
    <cellStyle name="Total 3 2 2 3 4 5 2" xfId="37142"/>
    <cellStyle name="Total 3 2 2 3 4 6" xfId="17629"/>
    <cellStyle name="Total 3 2 2 3 5" xfId="8312"/>
    <cellStyle name="Total 3 2 2 3 5 2" xfId="8313"/>
    <cellStyle name="Total 3 2 2 3 5 2 2" xfId="33401"/>
    <cellStyle name="Total 3 2 2 3 5 2 2 2" xfId="49112"/>
    <cellStyle name="Total 3 2 2 3 5 2 3" xfId="24715"/>
    <cellStyle name="Total 3 2 2 3 5 2 3 2" xfId="40823"/>
    <cellStyle name="Total 3 2 2 3 5 2 4" xfId="16346"/>
    <cellStyle name="Total 3 2 2 3 5 3" xfId="8314"/>
    <cellStyle name="Total 3 2 2 3 5 3 2" xfId="31307"/>
    <cellStyle name="Total 3 2 2 3 5 3 2 2" xfId="47086"/>
    <cellStyle name="Total 3 2 2 3 5 3 3" xfId="23136"/>
    <cellStyle name="Total 3 2 2 3 5 3 3 2" xfId="39312"/>
    <cellStyle name="Total 3 2 2 3 5 3 4" xfId="13295"/>
    <cellStyle name="Total 3 2 2 3 5 4" xfId="26546"/>
    <cellStyle name="Total 3 2 2 3 5 4 2" xfId="42589"/>
    <cellStyle name="Total 3 2 2 3 5 5" xfId="19509"/>
    <cellStyle name="Total 3 2 2 3 5 5 2" xfId="35949"/>
    <cellStyle name="Total 3 2 2 3 5 6" xfId="14358"/>
    <cellStyle name="Total 3 2 2 3 6" xfId="8315"/>
    <cellStyle name="Total 3 2 2 3 6 2" xfId="30706"/>
    <cellStyle name="Total 3 2 2 3 6 2 2" xfId="46507"/>
    <cellStyle name="Total 3 2 2 3 6 3" xfId="22663"/>
    <cellStyle name="Total 3 2 2 3 6 3 2" xfId="38861"/>
    <cellStyle name="Total 3 2 2 3 6 4" xfId="12495"/>
    <cellStyle name="Total 3 2 2 3 7" xfId="25966"/>
    <cellStyle name="Total 3 2 2 3 7 2" xfId="42052"/>
    <cellStyle name="Total 3 2 2 3 8" xfId="19045"/>
    <cellStyle name="Total 3 2 2 3 8 2" xfId="35528"/>
    <cellStyle name="Total 3 2 2 3 9" xfId="15063"/>
    <cellStyle name="Total 3 2 2 4" xfId="8316"/>
    <cellStyle name="Total 3 2 2 4 2" xfId="8317"/>
    <cellStyle name="Total 3 2 2 4 2 2" xfId="8318"/>
    <cellStyle name="Total 3 2 2 4 2 2 2" xfId="32044"/>
    <cellStyle name="Total 3 2 2 4 2 2 2 2" xfId="47801"/>
    <cellStyle name="Total 3 2 2 4 2 2 3" xfId="23716"/>
    <cellStyle name="Total 3 2 2 4 2 2 3 2" xfId="39870"/>
    <cellStyle name="Total 3 2 2 4 2 2 4" xfId="9850"/>
    <cellStyle name="Total 3 2 2 4 2 3" xfId="8319"/>
    <cellStyle name="Total 3 2 2 4 2 3 2" xfId="33738"/>
    <cellStyle name="Total 3 2 2 4 2 3 2 2" xfId="49449"/>
    <cellStyle name="Total 3 2 2 4 2 3 3" xfId="24961"/>
    <cellStyle name="Total 3 2 2 4 2 3 3 2" xfId="41069"/>
    <cellStyle name="Total 3 2 2 4 2 3 4" xfId="14262"/>
    <cellStyle name="Total 3 2 2 4 2 4" xfId="8320"/>
    <cellStyle name="Total 3 2 2 4 2 4 2" xfId="29066"/>
    <cellStyle name="Total 3 2 2 4 2 4 2 2" xfId="44955"/>
    <cellStyle name="Total 3 2 2 4 2 4 3" xfId="21439"/>
    <cellStyle name="Total 3 2 2 4 2 4 3 2" xfId="37725"/>
    <cellStyle name="Total 3 2 2 4 2 4 4" xfId="15799"/>
    <cellStyle name="Total 3 2 2 4 2 5" xfId="27275"/>
    <cellStyle name="Total 3 2 2 4 2 5 2" xfId="43296"/>
    <cellStyle name="Total 3 2 2 4 2 6" xfId="20083"/>
    <cellStyle name="Total 3 2 2 4 2 6 2" xfId="36501"/>
    <cellStyle name="Total 3 2 2 4 2 7" xfId="16144"/>
    <cellStyle name="Total 3 2 2 4 3" xfId="8321"/>
    <cellStyle name="Total 3 2 2 4 3 2" xfId="8322"/>
    <cellStyle name="Total 3 2 2 4 3 2 2" xfId="32589"/>
    <cellStyle name="Total 3 2 2 4 3 2 2 2" xfId="48306"/>
    <cellStyle name="Total 3 2 2 4 3 2 3" xfId="24138"/>
    <cellStyle name="Total 3 2 2 4 3 2 3 2" xfId="40252"/>
    <cellStyle name="Total 3 2 2 4 3 2 4" xfId="10097"/>
    <cellStyle name="Total 3 2 2 4 3 3" xfId="8323"/>
    <cellStyle name="Total 3 2 2 4 3 3 2" xfId="30450"/>
    <cellStyle name="Total 3 2 2 4 3 3 2 2" xfId="46251"/>
    <cellStyle name="Total 3 2 2 4 3 3 3" xfId="22464"/>
    <cellStyle name="Total 3 2 2 4 3 3 3 2" xfId="38662"/>
    <cellStyle name="Total 3 2 2 4 3 3 4" xfId="12581"/>
    <cellStyle name="Total 3 2 2 4 3 4" xfId="8324"/>
    <cellStyle name="Total 3 2 2 4 3 4 2" xfId="29594"/>
    <cellStyle name="Total 3 2 2 4 3 4 2 2" xfId="45443"/>
    <cellStyle name="Total 3 2 2 4 3 4 3" xfId="21846"/>
    <cellStyle name="Total 3 2 2 4 3 4 3 2" xfId="38092"/>
    <cellStyle name="Total 3 2 2 4 3 4 4" xfId="14030"/>
    <cellStyle name="Total 3 2 2 4 3 5" xfId="27803"/>
    <cellStyle name="Total 3 2 2 4 3 5 2" xfId="43784"/>
    <cellStyle name="Total 3 2 2 4 3 6" xfId="20490"/>
    <cellStyle name="Total 3 2 2 4 3 6 2" xfId="36868"/>
    <cellStyle name="Total 3 2 2 4 3 7" xfId="16446"/>
    <cellStyle name="Total 3 2 2 4 4" xfId="8325"/>
    <cellStyle name="Total 3 2 2 4 4 2" xfId="8326"/>
    <cellStyle name="Total 3 2 2 4 4 2 2" xfId="33215"/>
    <cellStyle name="Total 3 2 2 4 4 2 2 2" xfId="48926"/>
    <cellStyle name="Total 3 2 2 4 4 2 3" xfId="24569"/>
    <cellStyle name="Total 3 2 2 4 4 2 3 2" xfId="40677"/>
    <cellStyle name="Total 3 2 2 4 4 2 4" xfId="14280"/>
    <cellStyle name="Total 3 2 2 4 4 3" xfId="8327"/>
    <cellStyle name="Total 3 2 2 4 4 3 2" xfId="30256"/>
    <cellStyle name="Total 3 2 2 4 4 3 2 2" xfId="46063"/>
    <cellStyle name="Total 3 2 2 4 4 3 3" xfId="22313"/>
    <cellStyle name="Total 3 2 2 4 4 3 3 2" xfId="38517"/>
    <cellStyle name="Total 3 2 2 4 4 3 4" xfId="15007"/>
    <cellStyle name="Total 3 2 2 4 4 4" xfId="28451"/>
    <cellStyle name="Total 3 2 2 4 4 4 2" xfId="44390"/>
    <cellStyle name="Total 3 2 2 4 4 5" xfId="20945"/>
    <cellStyle name="Total 3 2 2 4 4 5 2" xfId="37281"/>
    <cellStyle name="Total 3 2 2 4 4 6" xfId="11367"/>
    <cellStyle name="Total 3 2 2 4 5" xfId="8328"/>
    <cellStyle name="Total 3 2 2 4 5 2" xfId="8329"/>
    <cellStyle name="Total 3 2 2 4 5 2 2" xfId="34333"/>
    <cellStyle name="Total 3 2 2 4 5 2 2 2" xfId="50044"/>
    <cellStyle name="Total 3 2 2 4 5 2 3" xfId="25398"/>
    <cellStyle name="Total 3 2 2 4 5 2 3 2" xfId="41506"/>
    <cellStyle name="Total 3 2 2 4 5 2 4" xfId="34862"/>
    <cellStyle name="Total 3 2 2 4 5 3" xfId="8330"/>
    <cellStyle name="Total 3 2 2 4 5 3 2" xfId="31500"/>
    <cellStyle name="Total 3 2 2 4 5 3 2 2" xfId="47264"/>
    <cellStyle name="Total 3 2 2 4 5 3 3" xfId="23290"/>
    <cellStyle name="Total 3 2 2 4 5 3 3 2" xfId="39451"/>
    <cellStyle name="Total 3 2 2 4 5 3 4" xfId="16825"/>
    <cellStyle name="Total 3 2 2 4 5 4" xfId="26739"/>
    <cellStyle name="Total 3 2 2 4 5 4 2" xfId="42767"/>
    <cellStyle name="Total 3 2 2 4 5 5" xfId="19663"/>
    <cellStyle name="Total 3 2 2 4 5 5 2" xfId="36088"/>
    <cellStyle name="Total 3 2 2 4 5 6" xfId="13238"/>
    <cellStyle name="Total 3 2 2 4 6" xfId="8331"/>
    <cellStyle name="Total 3 2 2 4 6 2" xfId="30890"/>
    <cellStyle name="Total 3 2 2 4 6 2 2" xfId="46691"/>
    <cellStyle name="Total 3 2 2 4 6 3" xfId="22805"/>
    <cellStyle name="Total 3 2 2 4 6 3 2" xfId="39003"/>
    <cellStyle name="Total 3 2 2 4 6 4" xfId="10186"/>
    <cellStyle name="Total 3 2 2 4 7" xfId="26159"/>
    <cellStyle name="Total 3 2 2 4 7 2" xfId="42230"/>
    <cellStyle name="Total 3 2 2 4 8" xfId="19199"/>
    <cellStyle name="Total 3 2 2 4 8 2" xfId="35667"/>
    <cellStyle name="Total 3 2 2 4 9" xfId="15411"/>
    <cellStyle name="Total 3 2 2 5" xfId="8332"/>
    <cellStyle name="Total 3 2 2 5 2" xfId="8333"/>
    <cellStyle name="Total 3 2 2 5 2 2" xfId="31697"/>
    <cellStyle name="Total 3 2 2 5 2 2 2" xfId="47454"/>
    <cellStyle name="Total 3 2 2 5 2 3" xfId="23446"/>
    <cellStyle name="Total 3 2 2 5 2 3 2" xfId="39600"/>
    <cellStyle name="Total 3 2 2 5 2 4" xfId="15526"/>
    <cellStyle name="Total 3 2 2 5 3" xfId="8334"/>
    <cellStyle name="Total 3 2 2 5 3 2" xfId="33808"/>
    <cellStyle name="Total 3 2 2 5 3 2 2" xfId="49519"/>
    <cellStyle name="Total 3 2 2 5 3 3" xfId="25011"/>
    <cellStyle name="Total 3 2 2 5 3 3 2" xfId="41119"/>
    <cellStyle name="Total 3 2 2 5 3 4" xfId="10059"/>
    <cellStyle name="Total 3 2 2 5 4" xfId="8335"/>
    <cellStyle name="Total 3 2 2 5 4 2" xfId="28720"/>
    <cellStyle name="Total 3 2 2 5 4 2 2" xfId="44609"/>
    <cellStyle name="Total 3 2 2 5 4 3" xfId="21169"/>
    <cellStyle name="Total 3 2 2 5 4 3 2" xfId="37455"/>
    <cellStyle name="Total 3 2 2 5 4 4" xfId="14138"/>
    <cellStyle name="Total 3 2 2 5 5" xfId="26929"/>
    <cellStyle name="Total 3 2 2 5 5 2" xfId="42950"/>
    <cellStyle name="Total 3 2 2 5 6" xfId="19813"/>
    <cellStyle name="Total 3 2 2 5 6 2" xfId="36231"/>
    <cellStyle name="Total 3 2 2 5 7" xfId="17166"/>
    <cellStyle name="Total 3 2 2 6" xfId="8336"/>
    <cellStyle name="Total 3 2 2 6 2" xfId="8337"/>
    <cellStyle name="Total 3 2 2 6 2 2" xfId="32285"/>
    <cellStyle name="Total 3 2 2 6 2 2 2" xfId="48023"/>
    <cellStyle name="Total 3 2 2 6 2 3" xfId="23909"/>
    <cellStyle name="Total 3 2 2 6 2 3 2" xfId="40044"/>
    <cellStyle name="Total 3 2 2 6 2 4" xfId="10601"/>
    <cellStyle name="Total 3 2 2 6 3" xfId="8338"/>
    <cellStyle name="Total 3 2 2 6 3 2" xfId="33383"/>
    <cellStyle name="Total 3 2 2 6 3 2 2" xfId="49094"/>
    <cellStyle name="Total 3 2 2 6 3 3" xfId="24699"/>
    <cellStyle name="Total 3 2 2 6 3 3 2" xfId="40807"/>
    <cellStyle name="Total 3 2 2 6 3 4" xfId="15047"/>
    <cellStyle name="Total 3 2 2 6 4" xfId="8339"/>
    <cellStyle name="Total 3 2 2 6 4 2" xfId="29290"/>
    <cellStyle name="Total 3 2 2 6 4 2 2" xfId="45160"/>
    <cellStyle name="Total 3 2 2 6 4 3" xfId="21617"/>
    <cellStyle name="Total 3 2 2 6 4 3 2" xfId="37884"/>
    <cellStyle name="Total 3 2 2 6 4 4" xfId="13318"/>
    <cellStyle name="Total 3 2 2 6 5" xfId="27499"/>
    <cellStyle name="Total 3 2 2 6 5 2" xfId="43501"/>
    <cellStyle name="Total 3 2 2 6 6" xfId="20261"/>
    <cellStyle name="Total 3 2 2 6 6 2" xfId="36660"/>
    <cellStyle name="Total 3 2 2 6 7" xfId="10003"/>
    <cellStyle name="Total 3 2 2 7" xfId="8340"/>
    <cellStyle name="Total 3 2 2 7 2" xfId="8341"/>
    <cellStyle name="Total 3 2 2 7 2 2" xfId="32862"/>
    <cellStyle name="Total 3 2 2 7 2 2 2" xfId="48573"/>
    <cellStyle name="Total 3 2 2 7 2 3" xfId="24294"/>
    <cellStyle name="Total 3 2 2 7 2 3 2" xfId="40402"/>
    <cellStyle name="Total 3 2 2 7 2 4" xfId="15413"/>
    <cellStyle name="Total 3 2 2 7 3" xfId="8342"/>
    <cellStyle name="Total 3 2 2 7 3 2" xfId="29888"/>
    <cellStyle name="Total 3 2 2 7 3 2 2" xfId="45716"/>
    <cellStyle name="Total 3 2 2 7 3 3" xfId="22022"/>
    <cellStyle name="Total 3 2 2 7 3 3 2" xfId="38247"/>
    <cellStyle name="Total 3 2 2 7 3 4" xfId="14043"/>
    <cellStyle name="Total 3 2 2 7 4" xfId="28085"/>
    <cellStyle name="Total 3 2 2 7 4 2" xfId="44045"/>
    <cellStyle name="Total 3 2 2 7 5" xfId="20655"/>
    <cellStyle name="Total 3 2 2 7 5 2" xfId="37012"/>
    <cellStyle name="Total 3 2 2 7 6" xfId="11570"/>
    <cellStyle name="Total 3 2 2 8" xfId="8343"/>
    <cellStyle name="Total 3 2 2 8 2" xfId="8344"/>
    <cellStyle name="Total 3 2 2 8 2 2" xfId="34780"/>
    <cellStyle name="Total 3 2 2 8 2 2 2" xfId="50491"/>
    <cellStyle name="Total 3 2 2 8 2 3" xfId="25726"/>
    <cellStyle name="Total 3 2 2 8 2 3 2" xfId="41834"/>
    <cellStyle name="Total 3 2 2 8 2 4" xfId="35309"/>
    <cellStyle name="Total 3 2 2 8 3" xfId="8345"/>
    <cellStyle name="Total 3 2 2 8 3 2" xfId="31137"/>
    <cellStyle name="Total 3 2 2 8 3 2 2" xfId="46922"/>
    <cellStyle name="Total 3 2 2 8 3 3" xfId="23002"/>
    <cellStyle name="Total 3 2 2 8 3 3 2" xfId="39184"/>
    <cellStyle name="Total 3 2 2 8 3 4" xfId="14750"/>
    <cellStyle name="Total 3 2 2 8 4" xfId="26376"/>
    <cellStyle name="Total 3 2 2 8 4 2" xfId="42425"/>
    <cellStyle name="Total 3 2 2 8 5" xfId="19375"/>
    <cellStyle name="Total 3 2 2 8 5 2" xfId="35821"/>
    <cellStyle name="Total 3 2 2 8 6" xfId="17787"/>
    <cellStyle name="Total 3 2 2 9" xfId="8346"/>
    <cellStyle name="Total 3 2 2 9 2" xfId="30519"/>
    <cellStyle name="Total 3 2 2 9 2 2" xfId="46320"/>
    <cellStyle name="Total 3 2 2 9 3" xfId="22519"/>
    <cellStyle name="Total 3 2 2 9 3 2" xfId="38717"/>
    <cellStyle name="Total 3 2 2 9 4" xfId="12986"/>
    <cellStyle name="Total 3 2 3" xfId="8347"/>
    <cellStyle name="Total 3 2 3 10" xfId="18996"/>
    <cellStyle name="Total 3 2 3 10 2" xfId="35480"/>
    <cellStyle name="Total 3 2 3 11" xfId="15226"/>
    <cellStyle name="Total 3 2 3 2" xfId="8348"/>
    <cellStyle name="Total 3 2 3 2 2" xfId="8349"/>
    <cellStyle name="Total 3 2 3 2 2 2" xfId="8350"/>
    <cellStyle name="Total 3 2 3 2 2 2 2" xfId="31967"/>
    <cellStyle name="Total 3 2 3 2 2 2 2 2" xfId="47724"/>
    <cellStyle name="Total 3 2 3 2 2 2 3" xfId="23657"/>
    <cellStyle name="Total 3 2 3 2 2 2 3 2" xfId="39811"/>
    <cellStyle name="Total 3 2 3 2 2 2 4" xfId="18183"/>
    <cellStyle name="Total 3 2 3 2 2 3" xfId="8351"/>
    <cellStyle name="Total 3 2 3 2 2 3 2" xfId="34018"/>
    <cellStyle name="Total 3 2 3 2 2 3 2 2" xfId="49729"/>
    <cellStyle name="Total 3 2 3 2 2 3 3" xfId="25168"/>
    <cellStyle name="Total 3 2 3 2 2 3 3 2" xfId="41276"/>
    <cellStyle name="Total 3 2 3 2 2 3 4" xfId="12012"/>
    <cellStyle name="Total 3 2 3 2 2 4" xfId="8352"/>
    <cellStyle name="Total 3 2 3 2 2 4 2" xfId="28989"/>
    <cellStyle name="Total 3 2 3 2 2 4 2 2" xfId="44878"/>
    <cellStyle name="Total 3 2 3 2 2 4 3" xfId="21380"/>
    <cellStyle name="Total 3 2 3 2 2 4 3 2" xfId="37666"/>
    <cellStyle name="Total 3 2 3 2 2 4 4" xfId="13213"/>
    <cellStyle name="Total 3 2 3 2 2 5" xfId="27198"/>
    <cellStyle name="Total 3 2 3 2 2 5 2" xfId="43219"/>
    <cellStyle name="Total 3 2 3 2 2 6" xfId="20024"/>
    <cellStyle name="Total 3 2 3 2 2 6 2" xfId="36442"/>
    <cellStyle name="Total 3 2 3 2 2 7" xfId="14426"/>
    <cellStyle name="Total 3 2 3 2 3" xfId="8353"/>
    <cellStyle name="Total 3 2 3 2 3 2" xfId="8354"/>
    <cellStyle name="Total 3 2 3 2 3 2 2" xfId="32498"/>
    <cellStyle name="Total 3 2 3 2 3 2 2 2" xfId="48230"/>
    <cellStyle name="Total 3 2 3 2 3 2 3" xfId="24064"/>
    <cellStyle name="Total 3 2 3 2 3 2 3 2" xfId="40193"/>
    <cellStyle name="Total 3 2 3 2 3 2 4" xfId="16559"/>
    <cellStyle name="Total 3 2 3 2 3 3" xfId="8355"/>
    <cellStyle name="Total 3 2 3 2 3 3 2" xfId="30425"/>
    <cellStyle name="Total 3 2 3 2 3 3 2 2" xfId="46226"/>
    <cellStyle name="Total 3 2 3 2 3 3 3" xfId="22446"/>
    <cellStyle name="Total 3 2 3 2 3 3 3 2" xfId="38644"/>
    <cellStyle name="Total 3 2 3 2 3 3 4" xfId="14265"/>
    <cellStyle name="Total 3 2 3 2 3 4" xfId="8356"/>
    <cellStyle name="Total 3 2 3 2 3 4 2" xfId="29503"/>
    <cellStyle name="Total 3 2 3 2 3 4 2 2" xfId="45367"/>
    <cellStyle name="Total 3 2 3 2 3 4 3" xfId="21772"/>
    <cellStyle name="Total 3 2 3 2 3 4 3 2" xfId="38033"/>
    <cellStyle name="Total 3 2 3 2 3 4 4" xfId="13431"/>
    <cellStyle name="Total 3 2 3 2 3 5" xfId="27712"/>
    <cellStyle name="Total 3 2 3 2 3 5 2" xfId="43708"/>
    <cellStyle name="Total 3 2 3 2 3 6" xfId="20416"/>
    <cellStyle name="Total 3 2 3 2 3 6 2" xfId="36809"/>
    <cellStyle name="Total 3 2 3 2 3 7" xfId="17583"/>
    <cellStyle name="Total 3 2 3 2 4" xfId="8357"/>
    <cellStyle name="Total 3 2 3 2 4 2" xfId="8358"/>
    <cellStyle name="Total 3 2 3 2 4 2 2" xfId="33135"/>
    <cellStyle name="Total 3 2 3 2 4 2 2 2" xfId="48846"/>
    <cellStyle name="Total 3 2 3 2 4 2 3" xfId="24507"/>
    <cellStyle name="Total 3 2 3 2 4 2 3 2" xfId="40615"/>
    <cellStyle name="Total 3 2 3 2 4 2 4" xfId="13206"/>
    <cellStyle name="Total 3 2 3 2 4 3" xfId="8359"/>
    <cellStyle name="Total 3 2 3 2 4 3 2" xfId="30165"/>
    <cellStyle name="Total 3 2 3 2 4 3 2 2" xfId="45987"/>
    <cellStyle name="Total 3 2 3 2 4 3 3" xfId="22239"/>
    <cellStyle name="Total 3 2 3 2 4 3 3 2" xfId="38458"/>
    <cellStyle name="Total 3 2 3 2 4 3 4" xfId="16038"/>
    <cellStyle name="Total 3 2 3 2 4 4" xfId="28360"/>
    <cellStyle name="Total 3 2 3 2 4 4 2" xfId="44314"/>
    <cellStyle name="Total 3 2 3 2 4 5" xfId="20871"/>
    <cellStyle name="Total 3 2 3 2 4 5 2" xfId="37222"/>
    <cellStyle name="Total 3 2 3 2 4 6" xfId="11116"/>
    <cellStyle name="Total 3 2 3 2 5" xfId="8360"/>
    <cellStyle name="Total 3 2 3 2 5 2" xfId="8361"/>
    <cellStyle name="Total 3 2 3 2 5 2 2" xfId="34220"/>
    <cellStyle name="Total 3 2 3 2 5 2 2 2" xfId="49931"/>
    <cellStyle name="Total 3 2 3 2 5 2 3" xfId="25318"/>
    <cellStyle name="Total 3 2 3 2 5 2 3 2" xfId="41426"/>
    <cellStyle name="Total 3 2 3 2 5 2 4" xfId="9915"/>
    <cellStyle name="Total 3 2 3 2 5 3" xfId="8362"/>
    <cellStyle name="Total 3 2 3 2 5 3 2" xfId="31409"/>
    <cellStyle name="Total 3 2 3 2 5 3 2 2" xfId="47188"/>
    <cellStyle name="Total 3 2 3 2 5 3 3" xfId="23216"/>
    <cellStyle name="Total 3 2 3 2 5 3 3 2" xfId="39392"/>
    <cellStyle name="Total 3 2 3 2 5 3 4" xfId="15256"/>
    <cellStyle name="Total 3 2 3 2 5 4" xfId="26648"/>
    <cellStyle name="Total 3 2 3 2 5 4 2" xfId="42691"/>
    <cellStyle name="Total 3 2 3 2 5 5" xfId="19589"/>
    <cellStyle name="Total 3 2 3 2 5 5 2" xfId="36029"/>
    <cellStyle name="Total 3 2 3 2 5 6" xfId="13268"/>
    <cellStyle name="Total 3 2 3 2 6" xfId="8363"/>
    <cellStyle name="Total 3 2 3 2 6 2" xfId="30808"/>
    <cellStyle name="Total 3 2 3 2 6 2 2" xfId="46609"/>
    <cellStyle name="Total 3 2 3 2 6 3" xfId="22743"/>
    <cellStyle name="Total 3 2 3 2 6 3 2" xfId="38941"/>
    <cellStyle name="Total 3 2 3 2 6 4" xfId="10628"/>
    <cellStyle name="Total 3 2 3 2 7" xfId="26068"/>
    <cellStyle name="Total 3 2 3 2 7 2" xfId="42154"/>
    <cellStyle name="Total 3 2 3 2 8" xfId="19125"/>
    <cellStyle name="Total 3 2 3 2 8 2" xfId="35608"/>
    <cellStyle name="Total 3 2 3 2 9" xfId="16094"/>
    <cellStyle name="Total 3 2 3 3" xfId="8364"/>
    <cellStyle name="Total 3 2 3 3 2" xfId="8365"/>
    <cellStyle name="Total 3 2 3 3 2 2" xfId="8366"/>
    <cellStyle name="Total 3 2 3 3 2 2 2" xfId="32152"/>
    <cellStyle name="Total 3 2 3 3 2 2 2 2" xfId="47907"/>
    <cellStyle name="Total 3 2 3 3 2 2 3" xfId="23800"/>
    <cellStyle name="Total 3 2 3 3 2 2 3 2" xfId="39952"/>
    <cellStyle name="Total 3 2 3 3 2 2 4" xfId="9754"/>
    <cellStyle name="Total 3 2 3 3 2 3" xfId="8367"/>
    <cellStyle name="Total 3 2 3 3 2 3 2" xfId="33947"/>
    <cellStyle name="Total 3 2 3 3 2 3 2 2" xfId="49658"/>
    <cellStyle name="Total 3 2 3 3 2 3 3" xfId="25115"/>
    <cellStyle name="Total 3 2 3 3 2 3 3 2" xfId="41223"/>
    <cellStyle name="Total 3 2 3 3 2 3 4" xfId="17065"/>
    <cellStyle name="Total 3 2 3 3 2 4" xfId="8368"/>
    <cellStyle name="Total 3 2 3 3 2 4 2" xfId="29173"/>
    <cellStyle name="Total 3 2 3 3 2 4 2 2" xfId="45060"/>
    <cellStyle name="Total 3 2 3 3 2 4 3" xfId="21523"/>
    <cellStyle name="Total 3 2 3 3 2 4 3 2" xfId="37807"/>
    <cellStyle name="Total 3 2 3 3 2 4 4" xfId="10255"/>
    <cellStyle name="Total 3 2 3 3 2 5" xfId="27382"/>
    <cellStyle name="Total 3 2 3 3 2 5 2" xfId="43401"/>
    <cellStyle name="Total 3 2 3 3 2 6" xfId="20167"/>
    <cellStyle name="Total 3 2 3 3 2 6 2" xfId="36583"/>
    <cellStyle name="Total 3 2 3 3 2 7" xfId="14890"/>
    <cellStyle name="Total 3 2 3 3 3" xfId="8369"/>
    <cellStyle name="Total 3 2 3 3 3 2" xfId="8370"/>
    <cellStyle name="Total 3 2 3 3 3 2 2" xfId="32696"/>
    <cellStyle name="Total 3 2 3 3 3 2 2 2" xfId="48408"/>
    <cellStyle name="Total 3 2 3 3 3 2 3" xfId="24223"/>
    <cellStyle name="Total 3 2 3 3 3 2 3 2" xfId="40332"/>
    <cellStyle name="Total 3 2 3 3 3 2 4" xfId="12048"/>
    <cellStyle name="Total 3 2 3 3 3 3" xfId="8371"/>
    <cellStyle name="Total 3 2 3 3 3 3 2" xfId="34785"/>
    <cellStyle name="Total 3 2 3 3 3 3 2 2" xfId="50496"/>
    <cellStyle name="Total 3 2 3 3 3 3 3" xfId="25730"/>
    <cellStyle name="Total 3 2 3 3 3 3 3 2" xfId="41838"/>
    <cellStyle name="Total 3 2 3 3 3 3 4" xfId="35314"/>
    <cellStyle name="Total 3 2 3 3 3 4" xfId="8372"/>
    <cellStyle name="Total 3 2 3 3 3 4 2" xfId="29701"/>
    <cellStyle name="Total 3 2 3 3 3 4 2 2" xfId="45545"/>
    <cellStyle name="Total 3 2 3 3 3 4 3" xfId="21931"/>
    <cellStyle name="Total 3 2 3 3 3 4 3 2" xfId="38172"/>
    <cellStyle name="Total 3 2 3 3 3 4 4" xfId="15491"/>
    <cellStyle name="Total 3 2 3 3 3 5" xfId="27910"/>
    <cellStyle name="Total 3 2 3 3 3 5 2" xfId="43886"/>
    <cellStyle name="Total 3 2 3 3 3 6" xfId="20575"/>
    <cellStyle name="Total 3 2 3 3 3 6 2" xfId="36948"/>
    <cellStyle name="Total 3 2 3 3 3 7" xfId="16544"/>
    <cellStyle name="Total 3 2 3 3 4" xfId="8373"/>
    <cellStyle name="Total 3 2 3 3 4 2" xfId="8374"/>
    <cellStyle name="Total 3 2 3 3 4 2 2" xfId="33322"/>
    <cellStyle name="Total 3 2 3 3 4 2 2 2" xfId="49033"/>
    <cellStyle name="Total 3 2 3 3 4 2 3" xfId="24654"/>
    <cellStyle name="Total 3 2 3 3 4 2 3 2" xfId="40762"/>
    <cellStyle name="Total 3 2 3 3 4 2 4" xfId="14643"/>
    <cellStyle name="Total 3 2 3 3 4 3" xfId="8375"/>
    <cellStyle name="Total 3 2 3 3 4 3 2" xfId="30370"/>
    <cellStyle name="Total 3 2 3 3 4 3 2 2" xfId="46172"/>
    <cellStyle name="Total 3 2 3 3 4 3 3" xfId="22404"/>
    <cellStyle name="Total 3 2 3 3 4 3 3 2" xfId="38603"/>
    <cellStyle name="Total 3 2 3 3 4 3 4" xfId="14260"/>
    <cellStyle name="Total 3 2 3 3 4 4" xfId="28560"/>
    <cellStyle name="Total 3 2 3 3 4 4 2" xfId="44494"/>
    <cellStyle name="Total 3 2 3 3 4 5" xfId="21032"/>
    <cellStyle name="Total 3 2 3 3 4 5 2" xfId="37363"/>
    <cellStyle name="Total 3 2 3 3 4 6" xfId="17567"/>
    <cellStyle name="Total 3 2 3 3 5" xfId="8376"/>
    <cellStyle name="Total 3 2 3 3 5 2" xfId="8377"/>
    <cellStyle name="Total 3 2 3 3 5 2 2" xfId="30501"/>
    <cellStyle name="Total 3 2 3 3 5 2 2 2" xfId="46302"/>
    <cellStyle name="Total 3 2 3 3 5 2 3" xfId="22505"/>
    <cellStyle name="Total 3 2 3 3 5 2 3 2" xfId="38703"/>
    <cellStyle name="Total 3 2 3 3 5 2 4" xfId="17274"/>
    <cellStyle name="Total 3 2 3 3 5 3" xfId="8378"/>
    <cellStyle name="Total 3 2 3 3 5 3 2" xfId="31607"/>
    <cellStyle name="Total 3 2 3 3 5 3 2 2" xfId="47366"/>
    <cellStyle name="Total 3 2 3 3 5 3 3" xfId="23375"/>
    <cellStyle name="Total 3 2 3 3 5 3 3 2" xfId="39531"/>
    <cellStyle name="Total 3 2 3 3 5 3 4" xfId="12873"/>
    <cellStyle name="Total 3 2 3 3 5 4" xfId="26846"/>
    <cellStyle name="Total 3 2 3 3 5 4 2" xfId="42869"/>
    <cellStyle name="Total 3 2 3 3 5 5" xfId="19748"/>
    <cellStyle name="Total 3 2 3 3 5 5 2" xfId="36168"/>
    <cellStyle name="Total 3 2 3 3 5 6" xfId="13500"/>
    <cellStyle name="Total 3 2 3 3 6" xfId="8379"/>
    <cellStyle name="Total 3 2 3 3 6 2" xfId="31013"/>
    <cellStyle name="Total 3 2 3 3 6 2 2" xfId="46814"/>
    <cellStyle name="Total 3 2 3 3 6 3" xfId="22902"/>
    <cellStyle name="Total 3 2 3 3 6 3 2" xfId="39100"/>
    <cellStyle name="Total 3 2 3 3 6 4" xfId="12463"/>
    <cellStyle name="Total 3 2 3 3 7" xfId="26266"/>
    <cellStyle name="Total 3 2 3 3 7 2" xfId="42332"/>
    <cellStyle name="Total 3 2 3 3 8" xfId="19284"/>
    <cellStyle name="Total 3 2 3 3 8 2" xfId="35747"/>
    <cellStyle name="Total 3 2 3 3 9" xfId="11635"/>
    <cellStyle name="Total 3 2 3 4" xfId="8380"/>
    <cellStyle name="Total 3 2 3 4 2" xfId="8381"/>
    <cellStyle name="Total 3 2 3 4 2 2" xfId="31803"/>
    <cellStyle name="Total 3 2 3 4 2 2 2" xfId="47560"/>
    <cellStyle name="Total 3 2 3 4 2 3" xfId="23529"/>
    <cellStyle name="Total 3 2 3 4 2 3 2" xfId="39683"/>
    <cellStyle name="Total 3 2 3 4 2 4" xfId="15906"/>
    <cellStyle name="Total 3 2 3 4 3" xfId="8382"/>
    <cellStyle name="Total 3 2 3 4 3 2" xfId="34735"/>
    <cellStyle name="Total 3 2 3 4 3 2 2" xfId="50446"/>
    <cellStyle name="Total 3 2 3 4 3 3" xfId="25689"/>
    <cellStyle name="Total 3 2 3 4 3 3 2" xfId="41797"/>
    <cellStyle name="Total 3 2 3 4 3 4" xfId="35264"/>
    <cellStyle name="Total 3 2 3 4 4" xfId="8383"/>
    <cellStyle name="Total 3 2 3 4 4 2" xfId="28825"/>
    <cellStyle name="Total 3 2 3 4 4 2 2" xfId="44714"/>
    <cellStyle name="Total 3 2 3 4 4 3" xfId="21252"/>
    <cellStyle name="Total 3 2 3 4 4 3 2" xfId="37538"/>
    <cellStyle name="Total 3 2 3 4 4 4" xfId="11601"/>
    <cellStyle name="Total 3 2 3 4 5" xfId="27034"/>
    <cellStyle name="Total 3 2 3 4 5 2" xfId="43055"/>
    <cellStyle name="Total 3 2 3 4 6" xfId="19896"/>
    <cellStyle name="Total 3 2 3 4 6 2" xfId="36314"/>
    <cellStyle name="Total 3 2 3 4 7" xfId="16041"/>
    <cellStyle name="Total 3 2 3 5" xfId="8384"/>
    <cellStyle name="Total 3 2 3 5 2" xfId="8385"/>
    <cellStyle name="Total 3 2 3 5 2 2" xfId="32348"/>
    <cellStyle name="Total 3 2 3 5 2 2 2" xfId="48081"/>
    <cellStyle name="Total 3 2 3 5 2 3" xfId="23950"/>
    <cellStyle name="Total 3 2 3 5 2 3 2" xfId="40080"/>
    <cellStyle name="Total 3 2 3 5 2 4" xfId="11755"/>
    <cellStyle name="Total 3 2 3 5 3" xfId="8386"/>
    <cellStyle name="Total 3 2 3 5 3 2" xfId="33525"/>
    <cellStyle name="Total 3 2 3 5 3 2 2" xfId="49236"/>
    <cellStyle name="Total 3 2 3 5 3 3" xfId="24806"/>
    <cellStyle name="Total 3 2 3 5 3 3 2" xfId="40914"/>
    <cellStyle name="Total 3 2 3 5 3 4" xfId="16988"/>
    <cellStyle name="Total 3 2 3 5 4" xfId="8387"/>
    <cellStyle name="Total 3 2 3 5 4 2" xfId="29353"/>
    <cellStyle name="Total 3 2 3 5 4 2 2" xfId="45218"/>
    <cellStyle name="Total 3 2 3 5 4 3" xfId="21658"/>
    <cellStyle name="Total 3 2 3 5 4 3 2" xfId="37920"/>
    <cellStyle name="Total 3 2 3 5 4 4" xfId="11483"/>
    <cellStyle name="Total 3 2 3 5 5" xfId="27562"/>
    <cellStyle name="Total 3 2 3 5 5 2" xfId="43559"/>
    <cellStyle name="Total 3 2 3 5 6" xfId="20302"/>
    <cellStyle name="Total 3 2 3 5 6 2" xfId="36696"/>
    <cellStyle name="Total 3 2 3 5 7" xfId="15019"/>
    <cellStyle name="Total 3 2 3 6" xfId="8388"/>
    <cellStyle name="Total 3 2 3 6 2" xfId="8389"/>
    <cellStyle name="Total 3 2 3 6 2 2" xfId="32970"/>
    <cellStyle name="Total 3 2 3 6 2 2 2" xfId="48681"/>
    <cellStyle name="Total 3 2 3 6 2 3" xfId="24379"/>
    <cellStyle name="Total 3 2 3 6 2 3 2" xfId="40487"/>
    <cellStyle name="Total 3 2 3 6 2 4" xfId="16764"/>
    <cellStyle name="Total 3 2 3 6 3" xfId="8390"/>
    <cellStyle name="Total 3 2 3 6 3 2" xfId="30000"/>
    <cellStyle name="Total 3 2 3 6 3 2 2" xfId="45823"/>
    <cellStyle name="Total 3 2 3 6 3 3" xfId="22110"/>
    <cellStyle name="Total 3 2 3 6 3 3 2" xfId="38330"/>
    <cellStyle name="Total 3 2 3 6 3 4" xfId="17537"/>
    <cellStyle name="Total 3 2 3 6 4" xfId="28195"/>
    <cellStyle name="Total 3 2 3 6 4 2" xfId="44150"/>
    <cellStyle name="Total 3 2 3 6 5" xfId="20742"/>
    <cellStyle name="Total 3 2 3 6 5 2" xfId="37094"/>
    <cellStyle name="Total 3 2 3 6 6" xfId="14240"/>
    <cellStyle name="Total 3 2 3 7" xfId="8391"/>
    <cellStyle name="Total 3 2 3 7 2" xfId="8392"/>
    <cellStyle name="Total 3 2 3 7 2 2" xfId="34574"/>
    <cellStyle name="Total 3 2 3 7 2 2 2" xfId="50285"/>
    <cellStyle name="Total 3 2 3 7 2 3" xfId="25569"/>
    <cellStyle name="Total 3 2 3 7 2 3 2" xfId="41677"/>
    <cellStyle name="Total 3 2 3 7 2 4" xfId="35103"/>
    <cellStyle name="Total 3 2 3 7 3" xfId="8393"/>
    <cellStyle name="Total 3 2 3 7 3 2" xfId="31244"/>
    <cellStyle name="Total 3 2 3 7 3 2 2" xfId="47024"/>
    <cellStyle name="Total 3 2 3 7 3 3" xfId="23087"/>
    <cellStyle name="Total 3 2 3 7 3 3 2" xfId="39264"/>
    <cellStyle name="Total 3 2 3 7 3 4" xfId="17342"/>
    <cellStyle name="Total 3 2 3 7 4" xfId="26483"/>
    <cellStyle name="Total 3 2 3 7 4 2" xfId="42527"/>
    <cellStyle name="Total 3 2 3 7 5" xfId="19460"/>
    <cellStyle name="Total 3 2 3 7 5 2" xfId="35901"/>
    <cellStyle name="Total 3 2 3 7 6" xfId="17196"/>
    <cellStyle name="Total 3 2 3 8" xfId="8394"/>
    <cellStyle name="Total 3 2 3 8 2" xfId="30643"/>
    <cellStyle name="Total 3 2 3 8 2 2" xfId="46444"/>
    <cellStyle name="Total 3 2 3 8 3" xfId="22614"/>
    <cellStyle name="Total 3 2 3 8 3 2" xfId="38812"/>
    <cellStyle name="Total 3 2 3 8 4" xfId="14410"/>
    <cellStyle name="Total 3 2 3 9" xfId="25903"/>
    <cellStyle name="Total 3 2 3 9 2" xfId="41990"/>
    <cellStyle name="Total 3 2 4" xfId="8395"/>
    <cellStyle name="Total 3 2 4 2" xfId="8396"/>
    <cellStyle name="Total 3 2 4 2 2" xfId="8397"/>
    <cellStyle name="Total 3 2 4 2 2 2" xfId="31868"/>
    <cellStyle name="Total 3 2 4 2 2 2 2" xfId="47625"/>
    <cellStyle name="Total 3 2 4 2 2 3" xfId="23580"/>
    <cellStyle name="Total 3 2 4 2 2 3 2" xfId="39734"/>
    <cellStyle name="Total 3 2 4 2 2 4" xfId="15039"/>
    <cellStyle name="Total 3 2 4 2 3" xfId="8398"/>
    <cellStyle name="Total 3 2 4 2 3 2" xfId="30466"/>
    <cellStyle name="Total 3 2 4 2 3 2 2" xfId="46267"/>
    <cellStyle name="Total 3 2 4 2 3 3" xfId="22474"/>
    <cellStyle name="Total 3 2 4 2 3 3 2" xfId="38672"/>
    <cellStyle name="Total 3 2 4 2 3 4" xfId="10492"/>
    <cellStyle name="Total 3 2 4 2 4" xfId="8399"/>
    <cellStyle name="Total 3 2 4 2 4 2" xfId="28890"/>
    <cellStyle name="Total 3 2 4 2 4 2 2" xfId="44779"/>
    <cellStyle name="Total 3 2 4 2 4 3" xfId="21303"/>
    <cellStyle name="Total 3 2 4 2 4 3 2" xfId="37589"/>
    <cellStyle name="Total 3 2 4 2 4 4" xfId="13803"/>
    <cellStyle name="Total 3 2 4 2 5" xfId="27099"/>
    <cellStyle name="Total 3 2 4 2 5 2" xfId="43120"/>
    <cellStyle name="Total 3 2 4 2 6" xfId="19947"/>
    <cellStyle name="Total 3 2 4 2 6 2" xfId="36365"/>
    <cellStyle name="Total 3 2 4 2 7" xfId="10609"/>
    <cellStyle name="Total 3 2 4 3" xfId="8400"/>
    <cellStyle name="Total 3 2 4 3 2" xfId="8401"/>
    <cellStyle name="Total 3 2 4 3 2 2" xfId="32399"/>
    <cellStyle name="Total 3 2 4 3 2 2 2" xfId="48131"/>
    <cellStyle name="Total 3 2 4 3 2 3" xfId="23987"/>
    <cellStyle name="Total 3 2 4 3 2 3 2" xfId="40116"/>
    <cellStyle name="Total 3 2 4 3 2 4" xfId="9900"/>
    <cellStyle name="Total 3 2 4 3 3" xfId="8402"/>
    <cellStyle name="Total 3 2 4 3 3 2" xfId="34370"/>
    <cellStyle name="Total 3 2 4 3 3 2 2" xfId="50081"/>
    <cellStyle name="Total 3 2 4 3 3 3" xfId="25421"/>
    <cellStyle name="Total 3 2 4 3 3 3 2" xfId="41529"/>
    <cellStyle name="Total 3 2 4 3 3 4" xfId="34899"/>
    <cellStyle name="Total 3 2 4 3 4" xfId="8403"/>
    <cellStyle name="Total 3 2 4 3 4 2" xfId="29404"/>
    <cellStyle name="Total 3 2 4 3 4 2 2" xfId="45268"/>
    <cellStyle name="Total 3 2 4 3 4 3" xfId="21695"/>
    <cellStyle name="Total 3 2 4 3 4 3 2" xfId="37956"/>
    <cellStyle name="Total 3 2 4 3 4 4" xfId="13984"/>
    <cellStyle name="Total 3 2 4 3 5" xfId="27613"/>
    <cellStyle name="Total 3 2 4 3 5 2" xfId="43609"/>
    <cellStyle name="Total 3 2 4 3 6" xfId="20339"/>
    <cellStyle name="Total 3 2 4 3 6 2" xfId="36732"/>
    <cellStyle name="Total 3 2 4 3 7" xfId="10638"/>
    <cellStyle name="Total 3 2 4 4" xfId="8404"/>
    <cellStyle name="Total 3 2 4 4 2" xfId="8405"/>
    <cellStyle name="Total 3 2 4 4 2 2" xfId="33036"/>
    <cellStyle name="Total 3 2 4 4 2 2 2" xfId="48747"/>
    <cellStyle name="Total 3 2 4 4 2 3" xfId="24430"/>
    <cellStyle name="Total 3 2 4 4 2 3 2" xfId="40538"/>
    <cellStyle name="Total 3 2 4 4 2 4" xfId="14843"/>
    <cellStyle name="Total 3 2 4 4 3" xfId="8406"/>
    <cellStyle name="Total 3 2 4 4 3 2" xfId="30066"/>
    <cellStyle name="Total 3 2 4 4 3 2 2" xfId="45888"/>
    <cellStyle name="Total 3 2 4 4 3 3" xfId="22162"/>
    <cellStyle name="Total 3 2 4 4 3 3 2" xfId="38381"/>
    <cellStyle name="Total 3 2 4 4 3 4" xfId="14094"/>
    <cellStyle name="Total 3 2 4 4 4" xfId="28261"/>
    <cellStyle name="Total 3 2 4 4 4 2" xfId="44215"/>
    <cellStyle name="Total 3 2 4 4 5" xfId="20794"/>
    <cellStyle name="Total 3 2 4 4 5 2" xfId="37145"/>
    <cellStyle name="Total 3 2 4 4 6" xfId="13242"/>
    <cellStyle name="Total 3 2 4 5" xfId="8407"/>
    <cellStyle name="Total 3 2 4 5 2" xfId="8408"/>
    <cellStyle name="Total 3 2 4 5 2 2" xfId="33654"/>
    <cellStyle name="Total 3 2 4 5 2 2 2" xfId="49365"/>
    <cellStyle name="Total 3 2 4 5 2 3" xfId="24905"/>
    <cellStyle name="Total 3 2 4 5 2 3 2" xfId="41013"/>
    <cellStyle name="Total 3 2 4 5 2 4" xfId="10939"/>
    <cellStyle name="Total 3 2 4 5 3" xfId="8409"/>
    <cellStyle name="Total 3 2 4 5 3 2" xfId="31310"/>
    <cellStyle name="Total 3 2 4 5 3 2 2" xfId="47089"/>
    <cellStyle name="Total 3 2 4 5 3 3" xfId="23139"/>
    <cellStyle name="Total 3 2 4 5 3 3 2" xfId="39315"/>
    <cellStyle name="Total 3 2 4 5 3 4" xfId="11643"/>
    <cellStyle name="Total 3 2 4 5 4" xfId="26549"/>
    <cellStyle name="Total 3 2 4 5 4 2" xfId="42592"/>
    <cellStyle name="Total 3 2 4 5 5" xfId="19512"/>
    <cellStyle name="Total 3 2 4 5 5 2" xfId="35952"/>
    <cellStyle name="Total 3 2 4 5 6" xfId="13742"/>
    <cellStyle name="Total 3 2 4 6" xfId="8410"/>
    <cellStyle name="Total 3 2 4 6 2" xfId="30709"/>
    <cellStyle name="Total 3 2 4 6 2 2" xfId="46510"/>
    <cellStyle name="Total 3 2 4 6 3" xfId="22666"/>
    <cellStyle name="Total 3 2 4 6 3 2" xfId="38864"/>
    <cellStyle name="Total 3 2 4 6 4" xfId="16218"/>
    <cellStyle name="Total 3 2 4 7" xfId="25969"/>
    <cellStyle name="Total 3 2 4 7 2" xfId="42055"/>
    <cellStyle name="Total 3 2 4 8" xfId="19048"/>
    <cellStyle name="Total 3 2 4 8 2" xfId="35531"/>
    <cellStyle name="Total 3 2 4 9" xfId="13943"/>
    <cellStyle name="Total 3 2 5" xfId="8411"/>
    <cellStyle name="Total 3 2 5 2" xfId="8412"/>
    <cellStyle name="Total 3 2 5 2 2" xfId="8413"/>
    <cellStyle name="Total 3 2 5 2 2 2" xfId="32047"/>
    <cellStyle name="Total 3 2 5 2 2 2 2" xfId="47804"/>
    <cellStyle name="Total 3 2 5 2 2 3" xfId="23719"/>
    <cellStyle name="Total 3 2 5 2 2 3 2" xfId="39873"/>
    <cellStyle name="Total 3 2 5 2 2 4" xfId="16050"/>
    <cellStyle name="Total 3 2 5 2 3" xfId="8414"/>
    <cellStyle name="Total 3 2 5 2 3 2" xfId="34059"/>
    <cellStyle name="Total 3 2 5 2 3 2 2" xfId="49770"/>
    <cellStyle name="Total 3 2 5 2 3 3" xfId="25202"/>
    <cellStyle name="Total 3 2 5 2 3 3 2" xfId="41310"/>
    <cellStyle name="Total 3 2 5 2 3 4" xfId="11985"/>
    <cellStyle name="Total 3 2 5 2 4" xfId="8415"/>
    <cellStyle name="Total 3 2 5 2 4 2" xfId="29069"/>
    <cellStyle name="Total 3 2 5 2 4 2 2" xfId="44958"/>
    <cellStyle name="Total 3 2 5 2 4 3" xfId="21442"/>
    <cellStyle name="Total 3 2 5 2 4 3 2" xfId="37728"/>
    <cellStyle name="Total 3 2 5 2 4 4" xfId="10078"/>
    <cellStyle name="Total 3 2 5 2 5" xfId="27278"/>
    <cellStyle name="Total 3 2 5 2 5 2" xfId="43299"/>
    <cellStyle name="Total 3 2 5 2 6" xfId="20086"/>
    <cellStyle name="Total 3 2 5 2 6 2" xfId="36504"/>
    <cellStyle name="Total 3 2 5 2 7" xfId="17464"/>
    <cellStyle name="Total 3 2 5 3" xfId="8416"/>
    <cellStyle name="Total 3 2 5 3 2" xfId="8417"/>
    <cellStyle name="Total 3 2 5 3 2 2" xfId="32593"/>
    <cellStyle name="Total 3 2 5 3 2 2 2" xfId="48309"/>
    <cellStyle name="Total 3 2 5 3 2 3" xfId="24142"/>
    <cellStyle name="Total 3 2 5 3 2 3 2" xfId="40255"/>
    <cellStyle name="Total 3 2 5 3 2 4" xfId="15540"/>
    <cellStyle name="Total 3 2 5 3 3" xfId="8418"/>
    <cellStyle name="Total 3 2 5 3 3 2" xfId="34151"/>
    <cellStyle name="Total 3 2 5 3 3 2 2" xfId="49862"/>
    <cellStyle name="Total 3 2 5 3 3 3" xfId="25267"/>
    <cellStyle name="Total 3 2 5 3 3 3 2" xfId="41375"/>
    <cellStyle name="Total 3 2 5 3 3 4" xfId="10551"/>
    <cellStyle name="Total 3 2 5 3 4" xfId="8419"/>
    <cellStyle name="Total 3 2 5 3 4 2" xfId="29598"/>
    <cellStyle name="Total 3 2 5 3 4 2 2" xfId="45446"/>
    <cellStyle name="Total 3 2 5 3 4 3" xfId="21850"/>
    <cellStyle name="Total 3 2 5 3 4 3 2" xfId="38095"/>
    <cellStyle name="Total 3 2 5 3 4 4" xfId="13432"/>
    <cellStyle name="Total 3 2 5 3 5" xfId="27807"/>
    <cellStyle name="Total 3 2 5 3 5 2" xfId="43787"/>
    <cellStyle name="Total 3 2 5 3 6" xfId="20494"/>
    <cellStyle name="Total 3 2 5 3 6 2" xfId="36871"/>
    <cellStyle name="Total 3 2 5 3 7" xfId="15966"/>
    <cellStyle name="Total 3 2 5 4" xfId="8420"/>
    <cellStyle name="Total 3 2 5 4 2" xfId="8421"/>
    <cellStyle name="Total 3 2 5 4 2 2" xfId="33219"/>
    <cellStyle name="Total 3 2 5 4 2 2 2" xfId="48930"/>
    <cellStyle name="Total 3 2 5 4 2 3" xfId="24573"/>
    <cellStyle name="Total 3 2 5 4 2 3 2" xfId="40681"/>
    <cellStyle name="Total 3 2 5 4 2 4" xfId="17600"/>
    <cellStyle name="Total 3 2 5 4 3" xfId="8422"/>
    <cellStyle name="Total 3 2 5 4 3 2" xfId="30260"/>
    <cellStyle name="Total 3 2 5 4 3 2 2" xfId="46066"/>
    <cellStyle name="Total 3 2 5 4 3 3" xfId="22317"/>
    <cellStyle name="Total 3 2 5 4 3 3 2" xfId="38520"/>
    <cellStyle name="Total 3 2 5 4 3 4" xfId="10937"/>
    <cellStyle name="Total 3 2 5 4 4" xfId="28455"/>
    <cellStyle name="Total 3 2 5 4 4 2" xfId="44393"/>
    <cellStyle name="Total 3 2 5 4 5" xfId="20949"/>
    <cellStyle name="Total 3 2 5 4 5 2" xfId="37284"/>
    <cellStyle name="Total 3 2 5 4 6" xfId="18111"/>
    <cellStyle name="Total 3 2 5 5" xfId="8423"/>
    <cellStyle name="Total 3 2 5 5 2" xfId="8424"/>
    <cellStyle name="Total 3 2 5 5 2 2" xfId="33657"/>
    <cellStyle name="Total 3 2 5 5 2 2 2" xfId="49368"/>
    <cellStyle name="Total 3 2 5 5 2 3" xfId="24906"/>
    <cellStyle name="Total 3 2 5 5 2 3 2" xfId="41014"/>
    <cellStyle name="Total 3 2 5 5 2 4" xfId="12587"/>
    <cellStyle name="Total 3 2 5 5 3" xfId="8425"/>
    <cellStyle name="Total 3 2 5 5 3 2" xfId="31504"/>
    <cellStyle name="Total 3 2 5 5 3 2 2" xfId="47267"/>
    <cellStyle name="Total 3 2 5 5 3 3" xfId="23294"/>
    <cellStyle name="Total 3 2 5 5 3 3 2" xfId="39454"/>
    <cellStyle name="Total 3 2 5 5 3 4" xfId="16246"/>
    <cellStyle name="Total 3 2 5 5 4" xfId="26743"/>
    <cellStyle name="Total 3 2 5 5 4 2" xfId="42770"/>
    <cellStyle name="Total 3 2 5 5 5" xfId="19667"/>
    <cellStyle name="Total 3 2 5 5 5 2" xfId="36091"/>
    <cellStyle name="Total 3 2 5 5 6" xfId="10407"/>
    <cellStyle name="Total 3 2 5 6" xfId="8426"/>
    <cellStyle name="Total 3 2 5 6 2" xfId="30893"/>
    <cellStyle name="Total 3 2 5 6 2 2" xfId="46694"/>
    <cellStyle name="Total 3 2 5 6 3" xfId="22808"/>
    <cellStyle name="Total 3 2 5 6 3 2" xfId="39006"/>
    <cellStyle name="Total 3 2 5 6 4" xfId="15059"/>
    <cellStyle name="Total 3 2 5 7" xfId="26163"/>
    <cellStyle name="Total 3 2 5 7 2" xfId="42233"/>
    <cellStyle name="Total 3 2 5 8" xfId="19203"/>
    <cellStyle name="Total 3 2 5 8 2" xfId="35670"/>
    <cellStyle name="Total 3 2 5 9" xfId="16955"/>
    <cellStyle name="Total 3 2 6" xfId="8427"/>
    <cellStyle name="Total 3 2 6 2" xfId="8428"/>
    <cellStyle name="Total 3 2 6 2 2" xfId="31701"/>
    <cellStyle name="Total 3 2 6 2 2 2" xfId="47458"/>
    <cellStyle name="Total 3 2 6 2 3" xfId="23449"/>
    <cellStyle name="Total 3 2 6 2 3 2" xfId="39603"/>
    <cellStyle name="Total 3 2 6 2 4" xfId="15020"/>
    <cellStyle name="Total 3 2 6 3" xfId="8429"/>
    <cellStyle name="Total 3 2 6 3 2" xfId="34119"/>
    <cellStyle name="Total 3 2 6 3 2 2" xfId="49830"/>
    <cellStyle name="Total 3 2 6 3 3" xfId="25247"/>
    <cellStyle name="Total 3 2 6 3 3 2" xfId="41355"/>
    <cellStyle name="Total 3 2 6 3 4" xfId="10592"/>
    <cellStyle name="Total 3 2 6 4" xfId="8430"/>
    <cellStyle name="Total 3 2 6 4 2" xfId="28723"/>
    <cellStyle name="Total 3 2 6 4 2 2" xfId="44612"/>
    <cellStyle name="Total 3 2 6 4 3" xfId="21172"/>
    <cellStyle name="Total 3 2 6 4 3 2" xfId="37458"/>
    <cellStyle name="Total 3 2 6 4 4" xfId="13812"/>
    <cellStyle name="Total 3 2 6 5" xfId="26932"/>
    <cellStyle name="Total 3 2 6 5 2" xfId="42953"/>
    <cellStyle name="Total 3 2 6 6" xfId="19816"/>
    <cellStyle name="Total 3 2 6 6 2" xfId="36234"/>
    <cellStyle name="Total 3 2 6 7" xfId="18194"/>
    <cellStyle name="Total 3 2 7" xfId="8431"/>
    <cellStyle name="Total 3 2 7 2" xfId="8432"/>
    <cellStyle name="Total 3 2 7 2 2" xfId="32287"/>
    <cellStyle name="Total 3 2 7 2 2 2" xfId="48024"/>
    <cellStyle name="Total 3 2 7 2 3" xfId="23911"/>
    <cellStyle name="Total 3 2 7 2 3 2" xfId="40045"/>
    <cellStyle name="Total 3 2 7 2 4" xfId="9752"/>
    <cellStyle name="Total 3 2 7 3" xfId="8433"/>
    <cellStyle name="Total 3 2 7 3 2" xfId="34625"/>
    <cellStyle name="Total 3 2 7 3 2 2" xfId="50336"/>
    <cellStyle name="Total 3 2 7 3 3" xfId="25602"/>
    <cellStyle name="Total 3 2 7 3 3 2" xfId="41710"/>
    <cellStyle name="Total 3 2 7 3 4" xfId="35154"/>
    <cellStyle name="Total 3 2 7 4" xfId="8434"/>
    <cellStyle name="Total 3 2 7 4 2" xfId="29292"/>
    <cellStyle name="Total 3 2 7 4 2 2" xfId="45161"/>
    <cellStyle name="Total 3 2 7 4 3" xfId="21619"/>
    <cellStyle name="Total 3 2 7 4 3 2" xfId="37885"/>
    <cellStyle name="Total 3 2 7 4 4" xfId="16007"/>
    <cellStyle name="Total 3 2 7 5" xfId="27501"/>
    <cellStyle name="Total 3 2 7 5 2" xfId="43502"/>
    <cellStyle name="Total 3 2 7 6" xfId="20263"/>
    <cellStyle name="Total 3 2 7 6 2" xfId="36661"/>
    <cellStyle name="Total 3 2 7 7" xfId="17089"/>
    <cellStyle name="Total 3 2 8" xfId="8435"/>
    <cellStyle name="Total 3 2 8 2" xfId="8436"/>
    <cellStyle name="Total 3 2 8 2 2" xfId="32866"/>
    <cellStyle name="Total 3 2 8 2 2 2" xfId="48577"/>
    <cellStyle name="Total 3 2 8 2 3" xfId="24298"/>
    <cellStyle name="Total 3 2 8 2 3 2" xfId="40406"/>
    <cellStyle name="Total 3 2 8 2 4" xfId="16957"/>
    <cellStyle name="Total 3 2 8 3" xfId="8437"/>
    <cellStyle name="Total 3 2 8 3 2" xfId="29893"/>
    <cellStyle name="Total 3 2 8 3 2 2" xfId="45720"/>
    <cellStyle name="Total 3 2 8 3 3" xfId="22027"/>
    <cellStyle name="Total 3 2 8 3 3 2" xfId="38251"/>
    <cellStyle name="Total 3 2 8 3 4" xfId="16139"/>
    <cellStyle name="Total 3 2 8 4" xfId="28089"/>
    <cellStyle name="Total 3 2 8 4 2" xfId="44048"/>
    <cellStyle name="Total 3 2 8 5" xfId="20659"/>
    <cellStyle name="Total 3 2 8 5 2" xfId="37015"/>
    <cellStyle name="Total 3 2 8 6" xfId="17907"/>
    <cellStyle name="Total 3 2 9" xfId="8438"/>
    <cellStyle name="Total 3 2 9 2" xfId="8439"/>
    <cellStyle name="Total 3 2 9 2 2" xfId="33521"/>
    <cellStyle name="Total 3 2 9 2 2 2" xfId="49232"/>
    <cellStyle name="Total 3 2 9 2 3" xfId="24802"/>
    <cellStyle name="Total 3 2 9 2 3 2" xfId="40910"/>
    <cellStyle name="Total 3 2 9 2 4" xfId="15443"/>
    <cellStyle name="Total 3 2 9 3" xfId="8440"/>
    <cellStyle name="Total 3 2 9 3 2" xfId="31141"/>
    <cellStyle name="Total 3 2 9 3 2 2" xfId="46925"/>
    <cellStyle name="Total 3 2 9 3 3" xfId="23006"/>
    <cellStyle name="Total 3 2 9 3 3 2" xfId="39187"/>
    <cellStyle name="Total 3 2 9 3 4" xfId="14176"/>
    <cellStyle name="Total 3 2 9 4" xfId="26380"/>
    <cellStyle name="Total 3 2 9 4 2" xfId="42428"/>
    <cellStyle name="Total 3 2 9 5" xfId="19379"/>
    <cellStyle name="Total 3 2 9 5 2" xfId="35824"/>
    <cellStyle name="Total 3 2 9 6" xfId="14720"/>
    <cellStyle name="Total 3 3" xfId="8441"/>
    <cellStyle name="Total 3 3 10" xfId="25814"/>
    <cellStyle name="Total 3 3 10 2" xfId="41901"/>
    <cellStyle name="Total 3 3 11" xfId="18924"/>
    <cellStyle name="Total 3 3 11 2" xfId="35408"/>
    <cellStyle name="Total 3 3 12" xfId="10176"/>
    <cellStyle name="Total 3 3 2" xfId="8442"/>
    <cellStyle name="Total 3 3 2 10" xfId="18980"/>
    <cellStyle name="Total 3 3 2 10 2" xfId="35464"/>
    <cellStyle name="Total 3 3 2 11" xfId="11780"/>
    <cellStyle name="Total 3 3 2 2" xfId="8443"/>
    <cellStyle name="Total 3 3 2 2 2" xfId="8444"/>
    <cellStyle name="Total 3 3 2 2 2 2" xfId="8445"/>
    <cellStyle name="Total 3 3 2 2 2 2 2" xfId="31948"/>
    <cellStyle name="Total 3 3 2 2 2 2 2 2" xfId="47705"/>
    <cellStyle name="Total 3 3 2 2 2 2 3" xfId="23641"/>
    <cellStyle name="Total 3 3 2 2 2 2 3 2" xfId="39795"/>
    <cellStyle name="Total 3 3 2 2 2 2 4" xfId="13083"/>
    <cellStyle name="Total 3 3 2 2 2 3" xfId="8446"/>
    <cellStyle name="Total 3 3 2 2 2 3 2" xfId="34332"/>
    <cellStyle name="Total 3 3 2 2 2 3 2 2" xfId="50043"/>
    <cellStyle name="Total 3 3 2 2 2 3 3" xfId="25397"/>
    <cellStyle name="Total 3 3 2 2 2 3 3 2" xfId="41505"/>
    <cellStyle name="Total 3 3 2 2 2 3 4" xfId="34861"/>
    <cellStyle name="Total 3 3 2 2 2 4" xfId="8447"/>
    <cellStyle name="Total 3 3 2 2 2 4 2" xfId="28970"/>
    <cellStyle name="Total 3 3 2 2 2 4 2 2" xfId="44859"/>
    <cellStyle name="Total 3 3 2 2 2 4 3" xfId="21364"/>
    <cellStyle name="Total 3 3 2 2 2 4 3 2" xfId="37650"/>
    <cellStyle name="Total 3 3 2 2 2 4 4" xfId="12899"/>
    <cellStyle name="Total 3 3 2 2 2 5" xfId="27179"/>
    <cellStyle name="Total 3 3 2 2 2 5 2" xfId="43200"/>
    <cellStyle name="Total 3 3 2 2 2 6" xfId="20008"/>
    <cellStyle name="Total 3 3 2 2 2 6 2" xfId="36426"/>
    <cellStyle name="Total 3 3 2 2 2 7" xfId="11834"/>
    <cellStyle name="Total 3 3 2 2 3" xfId="8448"/>
    <cellStyle name="Total 3 3 2 2 3 2" xfId="8449"/>
    <cellStyle name="Total 3 3 2 2 3 2 2" xfId="32479"/>
    <cellStyle name="Total 3 3 2 2 3 2 2 2" xfId="48211"/>
    <cellStyle name="Total 3 3 2 2 3 2 3" xfId="24048"/>
    <cellStyle name="Total 3 3 2 2 3 2 3 2" xfId="40177"/>
    <cellStyle name="Total 3 3 2 2 3 2 4" xfId="10104"/>
    <cellStyle name="Total 3 3 2 2 3 3" xfId="8450"/>
    <cellStyle name="Total 3 3 2 2 3 3 2" xfId="33807"/>
    <cellStyle name="Total 3 3 2 2 3 3 2 2" xfId="49518"/>
    <cellStyle name="Total 3 3 2 2 3 3 3" xfId="25010"/>
    <cellStyle name="Total 3 3 2 2 3 3 3 2" xfId="41118"/>
    <cellStyle name="Total 3 3 2 2 3 3 4" xfId="10204"/>
    <cellStyle name="Total 3 3 2 2 3 4" xfId="8451"/>
    <cellStyle name="Total 3 3 2 2 3 4 2" xfId="29484"/>
    <cellStyle name="Total 3 3 2 2 3 4 2 2" xfId="45348"/>
    <cellStyle name="Total 3 3 2 2 3 4 3" xfId="21756"/>
    <cellStyle name="Total 3 3 2 2 3 4 3 2" xfId="38017"/>
    <cellStyle name="Total 3 3 2 2 3 4 4" xfId="17698"/>
    <cellStyle name="Total 3 3 2 2 3 5" xfId="27693"/>
    <cellStyle name="Total 3 3 2 2 3 5 2" xfId="43689"/>
    <cellStyle name="Total 3 3 2 2 3 6" xfId="20400"/>
    <cellStyle name="Total 3 3 2 2 3 6 2" xfId="36793"/>
    <cellStyle name="Total 3 3 2 2 3 7" xfId="16415"/>
    <cellStyle name="Total 3 3 2 2 4" xfId="8452"/>
    <cellStyle name="Total 3 3 2 2 4 2" xfId="8453"/>
    <cellStyle name="Total 3 3 2 2 4 2 2" xfId="33116"/>
    <cellStyle name="Total 3 3 2 2 4 2 2 2" xfId="48827"/>
    <cellStyle name="Total 3 3 2 2 4 2 3" xfId="24491"/>
    <cellStyle name="Total 3 3 2 2 4 2 3 2" xfId="40599"/>
    <cellStyle name="Total 3 3 2 2 4 2 4" xfId="10672"/>
    <cellStyle name="Total 3 3 2 2 4 3" xfId="8454"/>
    <cellStyle name="Total 3 3 2 2 4 3 2" xfId="30146"/>
    <cellStyle name="Total 3 3 2 2 4 3 2 2" xfId="45968"/>
    <cellStyle name="Total 3 3 2 2 4 3 3" xfId="22223"/>
    <cellStyle name="Total 3 3 2 2 4 3 3 2" xfId="38442"/>
    <cellStyle name="Total 3 3 2 2 4 3 4" xfId="12750"/>
    <cellStyle name="Total 3 3 2 2 4 4" xfId="28341"/>
    <cellStyle name="Total 3 3 2 2 4 4 2" xfId="44295"/>
    <cellStyle name="Total 3 3 2 2 4 5" xfId="20855"/>
    <cellStyle name="Total 3 3 2 2 4 5 2" xfId="37206"/>
    <cellStyle name="Total 3 3 2 2 4 6" xfId="10131"/>
    <cellStyle name="Total 3 3 2 2 5" xfId="8455"/>
    <cellStyle name="Total 3 3 2 2 5 2" xfId="8456"/>
    <cellStyle name="Total 3 3 2 2 5 2 2" xfId="33559"/>
    <cellStyle name="Total 3 3 2 2 5 2 2 2" xfId="49270"/>
    <cellStyle name="Total 3 3 2 2 5 2 3" xfId="24832"/>
    <cellStyle name="Total 3 3 2 2 5 2 3 2" xfId="40940"/>
    <cellStyle name="Total 3 3 2 2 5 2 4" xfId="15590"/>
    <cellStyle name="Total 3 3 2 2 5 3" xfId="8457"/>
    <cellStyle name="Total 3 3 2 2 5 3 2" xfId="31390"/>
    <cellStyle name="Total 3 3 2 2 5 3 2 2" xfId="47169"/>
    <cellStyle name="Total 3 3 2 2 5 3 3" xfId="23200"/>
    <cellStyle name="Total 3 3 2 2 5 3 3 2" xfId="39376"/>
    <cellStyle name="Total 3 3 2 2 5 3 4" xfId="15616"/>
    <cellStyle name="Total 3 3 2 2 5 4" xfId="26629"/>
    <cellStyle name="Total 3 3 2 2 5 4 2" xfId="42672"/>
    <cellStyle name="Total 3 3 2 2 5 5" xfId="19573"/>
    <cellStyle name="Total 3 3 2 2 5 5 2" xfId="36013"/>
    <cellStyle name="Total 3 3 2 2 5 6" xfId="13427"/>
    <cellStyle name="Total 3 3 2 2 6" xfId="8458"/>
    <cellStyle name="Total 3 3 2 2 6 2" xfId="30789"/>
    <cellStyle name="Total 3 3 2 2 6 2 2" xfId="46590"/>
    <cellStyle name="Total 3 3 2 2 6 3" xfId="22727"/>
    <cellStyle name="Total 3 3 2 2 6 3 2" xfId="38925"/>
    <cellStyle name="Total 3 3 2 2 6 4" xfId="17118"/>
    <cellStyle name="Total 3 3 2 2 7" xfId="26049"/>
    <cellStyle name="Total 3 3 2 2 7 2" xfId="42135"/>
    <cellStyle name="Total 3 3 2 2 8" xfId="19109"/>
    <cellStyle name="Total 3 3 2 2 8 2" xfId="35592"/>
    <cellStyle name="Total 3 3 2 2 9" xfId="12528"/>
    <cellStyle name="Total 3 3 2 3" xfId="8459"/>
    <cellStyle name="Total 3 3 2 3 2" xfId="8460"/>
    <cellStyle name="Total 3 3 2 3 2 2" xfId="8461"/>
    <cellStyle name="Total 3 3 2 3 2 2 2" xfId="32133"/>
    <cellStyle name="Total 3 3 2 3 2 2 2 2" xfId="47888"/>
    <cellStyle name="Total 3 3 2 3 2 2 3" xfId="23784"/>
    <cellStyle name="Total 3 3 2 3 2 2 3 2" xfId="39936"/>
    <cellStyle name="Total 3 3 2 3 2 2 4" xfId="12565"/>
    <cellStyle name="Total 3 3 2 3 2 3" xfId="8462"/>
    <cellStyle name="Total 3 3 2 3 2 3 2" xfId="34026"/>
    <cellStyle name="Total 3 3 2 3 2 3 2 2" xfId="49737"/>
    <cellStyle name="Total 3 3 2 3 2 3 3" xfId="25174"/>
    <cellStyle name="Total 3 3 2 3 2 3 3 2" xfId="41282"/>
    <cellStyle name="Total 3 3 2 3 2 3 4" xfId="17050"/>
    <cellStyle name="Total 3 3 2 3 2 4" xfId="8463"/>
    <cellStyle name="Total 3 3 2 3 2 4 2" xfId="29154"/>
    <cellStyle name="Total 3 3 2 3 2 4 2 2" xfId="45041"/>
    <cellStyle name="Total 3 3 2 3 2 4 3" xfId="21507"/>
    <cellStyle name="Total 3 3 2 3 2 4 3 2" xfId="37791"/>
    <cellStyle name="Total 3 3 2 3 2 4 4" xfId="14788"/>
    <cellStyle name="Total 3 3 2 3 2 5" xfId="27363"/>
    <cellStyle name="Total 3 3 2 3 2 5 2" xfId="43382"/>
    <cellStyle name="Total 3 3 2 3 2 6" xfId="20151"/>
    <cellStyle name="Total 3 3 2 3 2 6 2" xfId="36567"/>
    <cellStyle name="Total 3 3 2 3 2 7" xfId="17286"/>
    <cellStyle name="Total 3 3 2 3 3" xfId="8464"/>
    <cellStyle name="Total 3 3 2 3 3 2" xfId="8465"/>
    <cellStyle name="Total 3 3 2 3 3 2 2" xfId="32677"/>
    <cellStyle name="Total 3 3 2 3 3 2 2 2" xfId="48389"/>
    <cellStyle name="Total 3 3 2 3 3 2 3" xfId="24207"/>
    <cellStyle name="Total 3 3 2 3 3 2 3 2" xfId="40316"/>
    <cellStyle name="Total 3 3 2 3 3 2 4" xfId="18213"/>
    <cellStyle name="Total 3 3 2 3 3 3" xfId="8466"/>
    <cellStyle name="Total 3 3 2 3 3 3 2" xfId="33388"/>
    <cellStyle name="Total 3 3 2 3 3 3 2 2" xfId="49099"/>
    <cellStyle name="Total 3 3 2 3 3 3 3" xfId="24704"/>
    <cellStyle name="Total 3 3 2 3 3 3 3 2" xfId="40812"/>
    <cellStyle name="Total 3 3 2 3 3 3 4" xfId="12288"/>
    <cellStyle name="Total 3 3 2 3 3 4" xfId="8467"/>
    <cellStyle name="Total 3 3 2 3 3 4 2" xfId="29682"/>
    <cellStyle name="Total 3 3 2 3 3 4 2 2" xfId="45526"/>
    <cellStyle name="Total 3 3 2 3 3 4 3" xfId="21915"/>
    <cellStyle name="Total 3 3 2 3 3 4 3 2" xfId="38156"/>
    <cellStyle name="Total 3 3 2 3 3 4 4" xfId="15743"/>
    <cellStyle name="Total 3 3 2 3 3 5" xfId="27891"/>
    <cellStyle name="Total 3 3 2 3 3 5 2" xfId="43867"/>
    <cellStyle name="Total 3 3 2 3 3 6" xfId="20559"/>
    <cellStyle name="Total 3 3 2 3 3 6 2" xfId="36932"/>
    <cellStyle name="Total 3 3 2 3 3 7" xfId="16684"/>
    <cellStyle name="Total 3 3 2 3 4" xfId="8468"/>
    <cellStyle name="Total 3 3 2 3 4 2" xfId="8469"/>
    <cellStyle name="Total 3 3 2 3 4 2 2" xfId="33303"/>
    <cellStyle name="Total 3 3 2 3 4 2 2 2" xfId="49014"/>
    <cellStyle name="Total 3 3 2 3 4 2 3" xfId="24638"/>
    <cellStyle name="Total 3 3 2 3 4 2 3 2" xfId="40746"/>
    <cellStyle name="Total 3 3 2 3 4 2 4" xfId="17293"/>
    <cellStyle name="Total 3 3 2 3 4 3" xfId="8470"/>
    <cellStyle name="Total 3 3 2 3 4 3 2" xfId="30351"/>
    <cellStyle name="Total 3 3 2 3 4 3 2 2" xfId="46153"/>
    <cellStyle name="Total 3 3 2 3 4 3 3" xfId="22388"/>
    <cellStyle name="Total 3 3 2 3 4 3 3 2" xfId="38587"/>
    <cellStyle name="Total 3 3 2 3 4 3 4" xfId="15005"/>
    <cellStyle name="Total 3 3 2 3 4 4" xfId="28541"/>
    <cellStyle name="Total 3 3 2 3 4 4 2" xfId="44475"/>
    <cellStyle name="Total 3 3 2 3 4 5" xfId="21016"/>
    <cellStyle name="Total 3 3 2 3 4 5 2" xfId="37347"/>
    <cellStyle name="Total 3 3 2 3 4 6" xfId="15905"/>
    <cellStyle name="Total 3 3 2 3 5" xfId="8471"/>
    <cellStyle name="Total 3 3 2 3 5 2" xfId="8472"/>
    <cellStyle name="Total 3 3 2 3 5 2 2" xfId="34157"/>
    <cellStyle name="Total 3 3 2 3 5 2 2 2" xfId="49868"/>
    <cellStyle name="Total 3 3 2 3 5 2 3" xfId="25272"/>
    <cellStyle name="Total 3 3 2 3 5 2 3 2" xfId="41380"/>
    <cellStyle name="Total 3 3 2 3 5 2 4" xfId="9737"/>
    <cellStyle name="Total 3 3 2 3 5 3" xfId="8473"/>
    <cellStyle name="Total 3 3 2 3 5 3 2" xfId="31588"/>
    <cellStyle name="Total 3 3 2 3 5 3 2 2" xfId="47347"/>
    <cellStyle name="Total 3 3 2 3 5 3 3" xfId="23359"/>
    <cellStyle name="Total 3 3 2 3 5 3 3 2" xfId="39515"/>
    <cellStyle name="Total 3 3 2 3 5 3 4" xfId="16837"/>
    <cellStyle name="Total 3 3 2 3 5 4" xfId="26827"/>
    <cellStyle name="Total 3 3 2 3 5 4 2" xfId="42850"/>
    <cellStyle name="Total 3 3 2 3 5 5" xfId="19732"/>
    <cellStyle name="Total 3 3 2 3 5 5 2" xfId="36152"/>
    <cellStyle name="Total 3 3 2 3 5 6" xfId="15398"/>
    <cellStyle name="Total 3 3 2 3 6" xfId="8474"/>
    <cellStyle name="Total 3 3 2 3 6 2" xfId="30992"/>
    <cellStyle name="Total 3 3 2 3 6 2 2" xfId="46793"/>
    <cellStyle name="Total 3 3 2 3 6 3" xfId="22884"/>
    <cellStyle name="Total 3 3 2 3 6 3 2" xfId="39082"/>
    <cellStyle name="Total 3 3 2 3 6 4" xfId="15394"/>
    <cellStyle name="Total 3 3 2 3 7" xfId="26247"/>
    <cellStyle name="Total 3 3 2 3 7 2" xfId="42313"/>
    <cellStyle name="Total 3 3 2 3 8" xfId="19268"/>
    <cellStyle name="Total 3 3 2 3 8 2" xfId="35731"/>
    <cellStyle name="Total 3 3 2 3 9" xfId="13438"/>
    <cellStyle name="Total 3 3 2 4" xfId="8475"/>
    <cellStyle name="Total 3 3 2 4 2" xfId="8476"/>
    <cellStyle name="Total 3 3 2 4 2 2" xfId="31784"/>
    <cellStyle name="Total 3 3 2 4 2 2 2" xfId="47541"/>
    <cellStyle name="Total 3 3 2 4 2 3" xfId="23513"/>
    <cellStyle name="Total 3 3 2 4 2 3 2" xfId="39667"/>
    <cellStyle name="Total 3 3 2 4 2 4" xfId="16641"/>
    <cellStyle name="Total 3 3 2 4 3" xfId="8477"/>
    <cellStyle name="Total 3 3 2 4 3 2" xfId="34248"/>
    <cellStyle name="Total 3 3 2 4 3 2 2" xfId="49959"/>
    <cellStyle name="Total 3 3 2 4 3 3" xfId="25338"/>
    <cellStyle name="Total 3 3 2 4 3 3 2" xfId="41446"/>
    <cellStyle name="Total 3 3 2 4 3 4" xfId="9880"/>
    <cellStyle name="Total 3 3 2 4 4" xfId="8478"/>
    <cellStyle name="Total 3 3 2 4 4 2" xfId="28806"/>
    <cellStyle name="Total 3 3 2 4 4 2 2" xfId="44695"/>
    <cellStyle name="Total 3 3 2 4 4 3" xfId="21236"/>
    <cellStyle name="Total 3 3 2 4 4 3 2" xfId="37522"/>
    <cellStyle name="Total 3 3 2 4 4 4" xfId="11293"/>
    <cellStyle name="Total 3 3 2 4 5" xfId="27015"/>
    <cellStyle name="Total 3 3 2 4 5 2" xfId="43036"/>
    <cellStyle name="Total 3 3 2 4 6" xfId="19880"/>
    <cellStyle name="Total 3 3 2 4 6 2" xfId="36298"/>
    <cellStyle name="Total 3 3 2 4 7" xfId="13777"/>
    <cellStyle name="Total 3 3 2 5" xfId="8479"/>
    <cellStyle name="Total 3 3 2 5 2" xfId="8480"/>
    <cellStyle name="Total 3 3 2 5 2 2" xfId="32339"/>
    <cellStyle name="Total 3 3 2 5 2 2 2" xfId="48072"/>
    <cellStyle name="Total 3 3 2 5 2 3" xfId="23944"/>
    <cellStyle name="Total 3 3 2 5 2 3 2" xfId="40074"/>
    <cellStyle name="Total 3 3 2 5 2 4" xfId="11739"/>
    <cellStyle name="Total 3 3 2 5 3" xfId="8481"/>
    <cellStyle name="Total 3 3 2 5 3 2" xfId="34053"/>
    <cellStyle name="Total 3 3 2 5 3 2 2" xfId="49764"/>
    <cellStyle name="Total 3 3 2 5 3 3" xfId="25198"/>
    <cellStyle name="Total 3 3 2 5 3 3 2" xfId="41306"/>
    <cellStyle name="Total 3 3 2 5 3 4" xfId="14217"/>
    <cellStyle name="Total 3 3 2 5 4" xfId="8482"/>
    <cellStyle name="Total 3 3 2 5 4 2" xfId="29344"/>
    <cellStyle name="Total 3 3 2 5 4 2 2" xfId="45209"/>
    <cellStyle name="Total 3 3 2 5 4 3" xfId="21652"/>
    <cellStyle name="Total 3 3 2 5 4 3 2" xfId="37914"/>
    <cellStyle name="Total 3 3 2 5 4 4" xfId="14431"/>
    <cellStyle name="Total 3 3 2 5 5" xfId="27553"/>
    <cellStyle name="Total 3 3 2 5 5 2" xfId="43550"/>
    <cellStyle name="Total 3 3 2 5 6" xfId="20296"/>
    <cellStyle name="Total 3 3 2 5 6 2" xfId="36690"/>
    <cellStyle name="Total 3 3 2 5 7" xfId="10149"/>
    <cellStyle name="Total 3 3 2 6" xfId="8483"/>
    <cellStyle name="Total 3 3 2 6 2" xfId="8484"/>
    <cellStyle name="Total 3 3 2 6 2 2" xfId="32951"/>
    <cellStyle name="Total 3 3 2 6 2 2 2" xfId="48662"/>
    <cellStyle name="Total 3 3 2 6 2 3" xfId="24363"/>
    <cellStyle name="Total 3 3 2 6 2 3 2" xfId="40471"/>
    <cellStyle name="Total 3 3 2 6 2 4" xfId="17940"/>
    <cellStyle name="Total 3 3 2 6 3" xfId="8485"/>
    <cellStyle name="Total 3 3 2 6 3 2" xfId="29981"/>
    <cellStyle name="Total 3 3 2 6 3 2 2" xfId="45804"/>
    <cellStyle name="Total 3 3 2 6 3 3" xfId="22094"/>
    <cellStyle name="Total 3 3 2 6 3 3 2" xfId="38314"/>
    <cellStyle name="Total 3 3 2 6 3 4" xfId="11348"/>
    <cellStyle name="Total 3 3 2 6 4" xfId="28176"/>
    <cellStyle name="Total 3 3 2 6 4 2" xfId="44131"/>
    <cellStyle name="Total 3 3 2 6 5" xfId="20726"/>
    <cellStyle name="Total 3 3 2 6 5 2" xfId="37078"/>
    <cellStyle name="Total 3 3 2 6 6" xfId="16583"/>
    <cellStyle name="Total 3 3 2 7" xfId="8486"/>
    <cellStyle name="Total 3 3 2 7 2" xfId="8487"/>
    <cellStyle name="Total 3 3 2 7 2 2" xfId="34624"/>
    <cellStyle name="Total 3 3 2 7 2 2 2" xfId="50335"/>
    <cellStyle name="Total 3 3 2 7 2 3" xfId="25601"/>
    <cellStyle name="Total 3 3 2 7 2 3 2" xfId="41709"/>
    <cellStyle name="Total 3 3 2 7 2 4" xfId="35153"/>
    <cellStyle name="Total 3 3 2 7 3" xfId="8488"/>
    <cellStyle name="Total 3 3 2 7 3 2" xfId="31225"/>
    <cellStyle name="Total 3 3 2 7 3 2 2" xfId="47005"/>
    <cellStyle name="Total 3 3 2 7 3 3" xfId="23071"/>
    <cellStyle name="Total 3 3 2 7 3 3 2" xfId="39248"/>
    <cellStyle name="Total 3 3 2 7 3 4" xfId="14761"/>
    <cellStyle name="Total 3 3 2 7 4" xfId="26464"/>
    <cellStyle name="Total 3 3 2 7 4 2" xfId="42508"/>
    <cellStyle name="Total 3 3 2 7 5" xfId="19444"/>
    <cellStyle name="Total 3 3 2 7 5 2" xfId="35885"/>
    <cellStyle name="Total 3 3 2 7 6" xfId="15938"/>
    <cellStyle name="Total 3 3 2 8" xfId="8489"/>
    <cellStyle name="Total 3 3 2 8 2" xfId="30623"/>
    <cellStyle name="Total 3 3 2 8 2 2" xfId="46424"/>
    <cellStyle name="Total 3 3 2 8 3" xfId="22597"/>
    <cellStyle name="Total 3 3 2 8 3 2" xfId="38795"/>
    <cellStyle name="Total 3 3 2 8 4" xfId="13589"/>
    <cellStyle name="Total 3 3 2 9" xfId="25884"/>
    <cellStyle name="Total 3 3 2 9 2" xfId="41971"/>
    <cellStyle name="Total 3 3 3" xfId="8490"/>
    <cellStyle name="Total 3 3 3 2" xfId="8491"/>
    <cellStyle name="Total 3 3 3 2 2" xfId="8492"/>
    <cellStyle name="Total 3 3 3 2 2 2" xfId="31878"/>
    <cellStyle name="Total 3 3 3 2 2 2 2" xfId="47635"/>
    <cellStyle name="Total 3 3 3 2 2 3" xfId="23585"/>
    <cellStyle name="Total 3 3 3 2 2 3 2" xfId="39739"/>
    <cellStyle name="Total 3 3 3 2 2 4" xfId="14813"/>
    <cellStyle name="Total 3 3 3 2 3" xfId="8493"/>
    <cellStyle name="Total 3 3 3 2 3 2" xfId="34112"/>
    <cellStyle name="Total 3 3 3 2 3 2 2" xfId="49823"/>
    <cellStyle name="Total 3 3 3 2 3 3" xfId="25241"/>
    <cellStyle name="Total 3 3 3 2 3 3 2" xfId="41349"/>
    <cellStyle name="Total 3 3 3 2 3 4" xfId="9742"/>
    <cellStyle name="Total 3 3 3 2 4" xfId="8494"/>
    <cellStyle name="Total 3 3 3 2 4 2" xfId="28900"/>
    <cellStyle name="Total 3 3 3 2 4 2 2" xfId="44789"/>
    <cellStyle name="Total 3 3 3 2 4 3" xfId="21308"/>
    <cellStyle name="Total 3 3 3 2 4 3 2" xfId="37594"/>
    <cellStyle name="Total 3 3 3 2 4 4" xfId="15724"/>
    <cellStyle name="Total 3 3 3 2 5" xfId="27109"/>
    <cellStyle name="Total 3 3 3 2 5 2" xfId="43130"/>
    <cellStyle name="Total 3 3 3 2 6" xfId="19952"/>
    <cellStyle name="Total 3 3 3 2 6 2" xfId="36370"/>
    <cellStyle name="Total 3 3 3 2 7" xfId="11751"/>
    <cellStyle name="Total 3 3 3 3" xfId="8495"/>
    <cellStyle name="Total 3 3 3 3 2" xfId="8496"/>
    <cellStyle name="Total 3 3 3 3 2 2" xfId="32409"/>
    <cellStyle name="Total 3 3 3 3 2 2 2" xfId="48141"/>
    <cellStyle name="Total 3 3 3 3 2 3" xfId="23992"/>
    <cellStyle name="Total 3 3 3 3 2 3 2" xfId="40121"/>
    <cellStyle name="Total 3 3 3 3 2 4" xfId="15339"/>
    <cellStyle name="Total 3 3 3 3 3" xfId="8497"/>
    <cellStyle name="Total 3 3 3 3 3 2" xfId="31675"/>
    <cellStyle name="Total 3 3 3 3 3 2 2" xfId="47433"/>
    <cellStyle name="Total 3 3 3 3 3 3" xfId="23427"/>
    <cellStyle name="Total 3 3 3 3 3 3 2" xfId="39582"/>
    <cellStyle name="Total 3 3 3 3 3 4" xfId="12526"/>
    <cellStyle name="Total 3 3 3 3 4" xfId="8498"/>
    <cellStyle name="Total 3 3 3 3 4 2" xfId="29414"/>
    <cellStyle name="Total 3 3 3 3 4 2 2" xfId="45278"/>
    <cellStyle name="Total 3 3 3 3 4 3" xfId="21700"/>
    <cellStyle name="Total 3 3 3 3 4 3 2" xfId="37961"/>
    <cellStyle name="Total 3 3 3 3 4 4" xfId="11270"/>
    <cellStyle name="Total 3 3 3 3 5" xfId="27623"/>
    <cellStyle name="Total 3 3 3 3 5 2" xfId="43619"/>
    <cellStyle name="Total 3 3 3 3 6" xfId="20344"/>
    <cellStyle name="Total 3 3 3 3 6 2" xfId="36737"/>
    <cellStyle name="Total 3 3 3 3 7" xfId="15554"/>
    <cellStyle name="Total 3 3 3 4" xfId="8499"/>
    <cellStyle name="Total 3 3 3 4 2" xfId="8500"/>
    <cellStyle name="Total 3 3 3 4 2 2" xfId="33046"/>
    <cellStyle name="Total 3 3 3 4 2 2 2" xfId="48757"/>
    <cellStyle name="Total 3 3 3 4 2 3" xfId="24435"/>
    <cellStyle name="Total 3 3 3 4 2 3 2" xfId="40543"/>
    <cellStyle name="Total 3 3 3 4 2 4" xfId="12046"/>
    <cellStyle name="Total 3 3 3 4 3" xfId="8501"/>
    <cellStyle name="Total 3 3 3 4 3 2" xfId="30076"/>
    <cellStyle name="Total 3 3 3 4 3 2 2" xfId="45898"/>
    <cellStyle name="Total 3 3 3 4 3 3" xfId="22167"/>
    <cellStyle name="Total 3 3 3 4 3 3 2" xfId="38386"/>
    <cellStyle name="Total 3 3 3 4 3 4" xfId="11376"/>
    <cellStyle name="Total 3 3 3 4 4" xfId="28271"/>
    <cellStyle name="Total 3 3 3 4 4 2" xfId="44225"/>
    <cellStyle name="Total 3 3 3 4 5" xfId="20799"/>
    <cellStyle name="Total 3 3 3 4 5 2" xfId="37150"/>
    <cellStyle name="Total 3 3 3 4 6" xfId="16807"/>
    <cellStyle name="Total 3 3 3 5" xfId="8502"/>
    <cellStyle name="Total 3 3 3 5 2" xfId="8503"/>
    <cellStyle name="Total 3 3 3 5 2 2" xfId="33740"/>
    <cellStyle name="Total 3 3 3 5 2 2 2" xfId="49451"/>
    <cellStyle name="Total 3 3 3 5 2 3" xfId="24963"/>
    <cellStyle name="Total 3 3 3 5 2 3 2" xfId="41071"/>
    <cellStyle name="Total 3 3 3 5 2 4" xfId="16912"/>
    <cellStyle name="Total 3 3 3 5 3" xfId="8504"/>
    <cellStyle name="Total 3 3 3 5 3 2" xfId="31320"/>
    <cellStyle name="Total 3 3 3 5 3 2 2" xfId="47099"/>
    <cellStyle name="Total 3 3 3 5 3 3" xfId="23144"/>
    <cellStyle name="Total 3 3 3 5 3 3 2" xfId="39320"/>
    <cellStyle name="Total 3 3 3 5 3 4" xfId="16004"/>
    <cellStyle name="Total 3 3 3 5 4" xfId="26559"/>
    <cellStyle name="Total 3 3 3 5 4 2" xfId="42602"/>
    <cellStyle name="Total 3 3 3 5 5" xfId="19517"/>
    <cellStyle name="Total 3 3 3 5 5 2" xfId="35957"/>
    <cellStyle name="Total 3 3 3 5 6" xfId="15284"/>
    <cellStyle name="Total 3 3 3 6" xfId="8505"/>
    <cellStyle name="Total 3 3 3 6 2" xfId="30719"/>
    <cellStyle name="Total 3 3 3 6 2 2" xfId="46520"/>
    <cellStyle name="Total 3 3 3 6 3" xfId="22671"/>
    <cellStyle name="Total 3 3 3 6 3 2" xfId="38869"/>
    <cellStyle name="Total 3 3 3 6 4" xfId="18336"/>
    <cellStyle name="Total 3 3 3 7" xfId="25979"/>
    <cellStyle name="Total 3 3 3 7 2" xfId="42065"/>
    <cellStyle name="Total 3 3 3 8" xfId="19053"/>
    <cellStyle name="Total 3 3 3 8 2" xfId="35536"/>
    <cellStyle name="Total 3 3 3 9" xfId="11229"/>
    <cellStyle name="Total 3 3 4" xfId="8506"/>
    <cellStyle name="Total 3 3 4 2" xfId="8507"/>
    <cellStyle name="Total 3 3 4 2 2" xfId="8508"/>
    <cellStyle name="Total 3 3 4 2 2 2" xfId="32058"/>
    <cellStyle name="Total 3 3 4 2 2 2 2" xfId="47815"/>
    <cellStyle name="Total 3 3 4 2 2 3" xfId="23725"/>
    <cellStyle name="Total 3 3 4 2 2 3 2" xfId="39879"/>
    <cellStyle name="Total 3 3 4 2 2 4" xfId="18077"/>
    <cellStyle name="Total 3 3 4 2 3" xfId="8509"/>
    <cellStyle name="Total 3 3 4 2 3 2" xfId="34696"/>
    <cellStyle name="Total 3 3 4 2 3 2 2" xfId="50407"/>
    <cellStyle name="Total 3 3 4 2 3 3" xfId="25661"/>
    <cellStyle name="Total 3 3 4 2 3 3 2" xfId="41769"/>
    <cellStyle name="Total 3 3 4 2 3 4" xfId="35225"/>
    <cellStyle name="Total 3 3 4 2 4" xfId="8510"/>
    <cellStyle name="Total 3 3 4 2 4 2" xfId="29080"/>
    <cellStyle name="Total 3 3 4 2 4 2 2" xfId="44969"/>
    <cellStyle name="Total 3 3 4 2 4 3" xfId="21448"/>
    <cellStyle name="Total 3 3 4 2 4 3 2" xfId="37734"/>
    <cellStyle name="Total 3 3 4 2 4 4" xfId="16557"/>
    <cellStyle name="Total 3 3 4 2 5" xfId="27289"/>
    <cellStyle name="Total 3 3 4 2 5 2" xfId="43310"/>
    <cellStyle name="Total 3 3 4 2 6" xfId="20092"/>
    <cellStyle name="Total 3 3 4 2 6 2" xfId="36510"/>
    <cellStyle name="Total 3 3 4 2 7" xfId="13771"/>
    <cellStyle name="Total 3 3 4 3" xfId="8511"/>
    <cellStyle name="Total 3 3 4 3 2" xfId="8512"/>
    <cellStyle name="Total 3 3 4 3 2 2" xfId="32607"/>
    <cellStyle name="Total 3 3 4 3 2 2 2" xfId="48319"/>
    <cellStyle name="Total 3 3 4 3 2 3" xfId="24151"/>
    <cellStyle name="Total 3 3 4 3 2 3 2" xfId="40260"/>
    <cellStyle name="Total 3 3 4 3 2 4" xfId="17883"/>
    <cellStyle name="Total 3 3 4 3 3" xfId="8513"/>
    <cellStyle name="Total 3 3 4 3 3 2" xfId="33715"/>
    <cellStyle name="Total 3 3 4 3 3 2 2" xfId="49426"/>
    <cellStyle name="Total 3 3 4 3 3 3" xfId="24946"/>
    <cellStyle name="Total 3 3 4 3 3 3 2" xfId="41054"/>
    <cellStyle name="Total 3 3 4 3 3 4" xfId="12499"/>
    <cellStyle name="Total 3 3 4 3 4" xfId="8514"/>
    <cellStyle name="Total 3 3 4 3 4 2" xfId="29612"/>
    <cellStyle name="Total 3 3 4 3 4 2 2" xfId="45456"/>
    <cellStyle name="Total 3 3 4 3 4 3" xfId="21859"/>
    <cellStyle name="Total 3 3 4 3 4 3 2" xfId="38100"/>
    <cellStyle name="Total 3 3 4 3 4 4" xfId="12722"/>
    <cellStyle name="Total 3 3 4 3 5" xfId="27821"/>
    <cellStyle name="Total 3 3 4 3 5 2" xfId="43797"/>
    <cellStyle name="Total 3 3 4 3 6" xfId="20503"/>
    <cellStyle name="Total 3 3 4 3 6 2" xfId="36876"/>
    <cellStyle name="Total 3 3 4 3 7" xfId="13572"/>
    <cellStyle name="Total 3 3 4 4" xfId="8515"/>
    <cellStyle name="Total 3 3 4 4 2" xfId="8516"/>
    <cellStyle name="Total 3 3 4 4 2 2" xfId="33231"/>
    <cellStyle name="Total 3 3 4 4 2 2 2" xfId="48942"/>
    <cellStyle name="Total 3 3 4 4 2 3" xfId="24580"/>
    <cellStyle name="Total 3 3 4 4 2 3 2" xfId="40688"/>
    <cellStyle name="Total 3 3 4 4 2 4" xfId="16762"/>
    <cellStyle name="Total 3 3 4 4 3" xfId="8517"/>
    <cellStyle name="Total 3 3 4 4 3 2" xfId="30276"/>
    <cellStyle name="Total 3 3 4 4 3 2 2" xfId="46078"/>
    <cellStyle name="Total 3 3 4 4 3 3" xfId="22328"/>
    <cellStyle name="Total 3 3 4 4 3 3 2" xfId="38527"/>
    <cellStyle name="Total 3 3 4 4 3 4" xfId="15365"/>
    <cellStyle name="Total 3 3 4 4 4" xfId="28469"/>
    <cellStyle name="Total 3 3 4 4 4 2" xfId="44403"/>
    <cellStyle name="Total 3 3 4 4 5" xfId="20958"/>
    <cellStyle name="Total 3 3 4 4 5 2" xfId="37289"/>
    <cellStyle name="Total 3 3 4 4 6" xfId="15442"/>
    <cellStyle name="Total 3 3 4 5" xfId="8518"/>
    <cellStyle name="Total 3 3 4 5 2" xfId="8519"/>
    <cellStyle name="Total 3 3 4 5 2 2" xfId="33778"/>
    <cellStyle name="Total 3 3 4 5 2 2 2" xfId="49489"/>
    <cellStyle name="Total 3 3 4 5 2 3" xfId="24992"/>
    <cellStyle name="Total 3 3 4 5 2 3 2" xfId="41100"/>
    <cellStyle name="Total 3 3 4 5 2 4" xfId="18084"/>
    <cellStyle name="Total 3 3 4 5 3" xfId="8520"/>
    <cellStyle name="Total 3 3 4 5 3 2" xfId="31518"/>
    <cellStyle name="Total 3 3 4 5 3 2 2" xfId="47277"/>
    <cellStyle name="Total 3 3 4 5 3 3" xfId="23303"/>
    <cellStyle name="Total 3 3 4 5 3 3 2" xfId="39459"/>
    <cellStyle name="Total 3 3 4 5 3 4" xfId="16619"/>
    <cellStyle name="Total 3 3 4 5 4" xfId="26757"/>
    <cellStyle name="Total 3 3 4 5 4 2" xfId="42780"/>
    <cellStyle name="Total 3 3 4 5 5" xfId="19676"/>
    <cellStyle name="Total 3 3 4 5 5 2" xfId="36096"/>
    <cellStyle name="Total 3 3 4 5 6" xfId="16605"/>
    <cellStyle name="Total 3 3 4 6" xfId="8521"/>
    <cellStyle name="Total 3 3 4 6 2" xfId="30909"/>
    <cellStyle name="Total 3 3 4 6 2 2" xfId="46710"/>
    <cellStyle name="Total 3 3 4 6 3" xfId="22819"/>
    <cellStyle name="Total 3 3 4 6 3 2" xfId="39017"/>
    <cellStyle name="Total 3 3 4 6 4" xfId="12633"/>
    <cellStyle name="Total 3 3 4 7" xfId="26177"/>
    <cellStyle name="Total 3 3 4 7 2" xfId="42243"/>
    <cellStyle name="Total 3 3 4 8" xfId="19212"/>
    <cellStyle name="Total 3 3 4 8 2" xfId="35675"/>
    <cellStyle name="Total 3 3 4 9" xfId="17070"/>
    <cellStyle name="Total 3 3 5" xfId="8522"/>
    <cellStyle name="Total 3 3 5 2" xfId="8523"/>
    <cellStyle name="Total 3 3 5 2 2" xfId="31711"/>
    <cellStyle name="Total 3 3 5 2 2 2" xfId="47468"/>
    <cellStyle name="Total 3 3 5 2 3" xfId="23454"/>
    <cellStyle name="Total 3 3 5 2 3 2" xfId="39608"/>
    <cellStyle name="Total 3 3 5 2 4" xfId="18335"/>
    <cellStyle name="Total 3 3 5 3" xfId="8524"/>
    <cellStyle name="Total 3 3 5 3 2" xfId="33864"/>
    <cellStyle name="Total 3 3 5 3 2 2" xfId="49575"/>
    <cellStyle name="Total 3 3 5 3 3" xfId="25053"/>
    <cellStyle name="Total 3 3 5 3 3 2" xfId="41161"/>
    <cellStyle name="Total 3 3 5 3 4" xfId="17563"/>
    <cellStyle name="Total 3 3 5 4" xfId="8525"/>
    <cellStyle name="Total 3 3 5 4 2" xfId="28733"/>
    <cellStyle name="Total 3 3 5 4 2 2" xfId="44622"/>
    <cellStyle name="Total 3 3 5 4 3" xfId="21177"/>
    <cellStyle name="Total 3 3 5 4 3 2" xfId="37463"/>
    <cellStyle name="Total 3 3 5 4 4" xfId="15758"/>
    <cellStyle name="Total 3 3 5 5" xfId="26942"/>
    <cellStyle name="Total 3 3 5 5 2" xfId="42963"/>
    <cellStyle name="Total 3 3 5 6" xfId="19821"/>
    <cellStyle name="Total 3 3 5 6 2" xfId="36239"/>
    <cellStyle name="Total 3 3 5 7" xfId="12372"/>
    <cellStyle name="Total 3 3 6" xfId="8526"/>
    <cellStyle name="Total 3 3 6 2" xfId="8527"/>
    <cellStyle name="Total 3 3 6 2 2" xfId="32298"/>
    <cellStyle name="Total 3 3 6 2 2 2" xfId="48031"/>
    <cellStyle name="Total 3 3 6 2 3" xfId="23917"/>
    <cellStyle name="Total 3 3 6 2 3 2" xfId="40047"/>
    <cellStyle name="Total 3 3 6 2 4" xfId="9798"/>
    <cellStyle name="Total 3 3 6 3" xfId="8528"/>
    <cellStyle name="Total 3 3 6 3 2" xfId="33416"/>
    <cellStyle name="Total 3 3 6 3 2 2" xfId="49127"/>
    <cellStyle name="Total 3 3 6 3 3" xfId="24722"/>
    <cellStyle name="Total 3 3 6 3 3 2" xfId="40830"/>
    <cellStyle name="Total 3 3 6 3 4" xfId="11854"/>
    <cellStyle name="Total 3 3 6 4" xfId="8529"/>
    <cellStyle name="Total 3 3 6 4 2" xfId="29303"/>
    <cellStyle name="Total 3 3 6 4 2 2" xfId="45168"/>
    <cellStyle name="Total 3 3 6 4 3" xfId="21625"/>
    <cellStyle name="Total 3 3 6 4 3 2" xfId="37887"/>
    <cellStyle name="Total 3 3 6 4 4" xfId="13523"/>
    <cellStyle name="Total 3 3 6 5" xfId="27512"/>
    <cellStyle name="Total 3 3 6 5 2" xfId="43509"/>
    <cellStyle name="Total 3 3 6 6" xfId="20269"/>
    <cellStyle name="Total 3 3 6 6 2" xfId="36663"/>
    <cellStyle name="Total 3 3 6 7" xfId="15582"/>
    <cellStyle name="Total 3 3 7" xfId="8530"/>
    <cellStyle name="Total 3 3 7 2" xfId="8531"/>
    <cellStyle name="Total 3 3 7 2 2" xfId="32879"/>
    <cellStyle name="Total 3 3 7 2 2 2" xfId="48590"/>
    <cellStyle name="Total 3 3 7 2 3" xfId="24306"/>
    <cellStyle name="Total 3 3 7 2 3 2" xfId="40414"/>
    <cellStyle name="Total 3 3 7 2 4" xfId="17405"/>
    <cellStyle name="Total 3 3 7 3" xfId="8532"/>
    <cellStyle name="Total 3 3 7 3 2" xfId="29908"/>
    <cellStyle name="Total 3 3 7 3 2 2" xfId="45731"/>
    <cellStyle name="Total 3 3 7 3 3" xfId="22037"/>
    <cellStyle name="Total 3 3 7 3 3 2" xfId="38257"/>
    <cellStyle name="Total 3 3 7 3 4" xfId="12139"/>
    <cellStyle name="Total 3 3 7 4" xfId="28104"/>
    <cellStyle name="Total 3 3 7 4 2" xfId="44059"/>
    <cellStyle name="Total 3 3 7 5" xfId="20669"/>
    <cellStyle name="Total 3 3 7 5 2" xfId="37021"/>
    <cellStyle name="Total 3 3 7 6" xfId="15745"/>
    <cellStyle name="Total 3 3 8" xfId="8533"/>
    <cellStyle name="Total 3 3 8 2" xfId="8534"/>
    <cellStyle name="Total 3 3 8 2 2" xfId="34516"/>
    <cellStyle name="Total 3 3 8 2 2 2" xfId="50227"/>
    <cellStyle name="Total 3 3 8 2 3" xfId="25527"/>
    <cellStyle name="Total 3 3 8 2 3 2" xfId="41635"/>
    <cellStyle name="Total 3 3 8 2 4" xfId="35045"/>
    <cellStyle name="Total 3 3 8 3" xfId="8535"/>
    <cellStyle name="Total 3 3 8 3 2" xfId="31155"/>
    <cellStyle name="Total 3 3 8 3 2 2" xfId="46935"/>
    <cellStyle name="Total 3 3 8 3 3" xfId="23015"/>
    <cellStyle name="Total 3 3 8 3 3 2" xfId="39192"/>
    <cellStyle name="Total 3 3 8 3 4" xfId="14536"/>
    <cellStyle name="Total 3 3 8 4" xfId="26394"/>
    <cellStyle name="Total 3 3 8 4 2" xfId="42438"/>
    <cellStyle name="Total 3 3 8 5" xfId="19388"/>
    <cellStyle name="Total 3 3 8 5 2" xfId="35829"/>
    <cellStyle name="Total 3 3 8 6" xfId="11426"/>
    <cellStyle name="Total 3 3 9" xfId="8536"/>
    <cellStyle name="Total 3 3 9 2" xfId="30537"/>
    <cellStyle name="Total 3 3 9 2 2" xfId="46338"/>
    <cellStyle name="Total 3 3 9 3" xfId="22530"/>
    <cellStyle name="Total 3 3 9 3 2" xfId="38728"/>
    <cellStyle name="Total 3 3 9 4" xfId="14424"/>
    <cellStyle name="Total 3 4" xfId="8537"/>
    <cellStyle name="Total 3 4 10" xfId="18973"/>
    <cellStyle name="Total 3 4 10 2" xfId="35457"/>
    <cellStyle name="Total 3 4 11" xfId="10005"/>
    <cellStyle name="Total 3 4 2" xfId="8538"/>
    <cellStyle name="Total 3 4 2 2" xfId="8539"/>
    <cellStyle name="Total 3 4 2 2 2" xfId="8540"/>
    <cellStyle name="Total 3 4 2 2 2 2" xfId="31939"/>
    <cellStyle name="Total 3 4 2 2 2 2 2" xfId="47696"/>
    <cellStyle name="Total 3 4 2 2 2 3" xfId="23634"/>
    <cellStyle name="Total 3 4 2 2 2 3 2" xfId="39788"/>
    <cellStyle name="Total 3 4 2 2 2 4" xfId="17835"/>
    <cellStyle name="Total 3 4 2 2 3" xfId="8541"/>
    <cellStyle name="Total 3 4 2 2 3 2" xfId="34593"/>
    <cellStyle name="Total 3 4 2 2 3 2 2" xfId="50304"/>
    <cellStyle name="Total 3 4 2 2 3 3" xfId="25582"/>
    <cellStyle name="Total 3 4 2 2 3 3 2" xfId="41690"/>
    <cellStyle name="Total 3 4 2 2 3 4" xfId="35122"/>
    <cellStyle name="Total 3 4 2 2 4" xfId="8542"/>
    <cellStyle name="Total 3 4 2 2 4 2" xfId="28961"/>
    <cellStyle name="Total 3 4 2 2 4 2 2" xfId="44850"/>
    <cellStyle name="Total 3 4 2 2 4 3" xfId="21357"/>
    <cellStyle name="Total 3 4 2 2 4 3 2" xfId="37643"/>
    <cellStyle name="Total 3 4 2 2 4 4" xfId="18125"/>
    <cellStyle name="Total 3 4 2 2 5" xfId="27170"/>
    <cellStyle name="Total 3 4 2 2 5 2" xfId="43191"/>
    <cellStyle name="Total 3 4 2 2 6" xfId="20001"/>
    <cellStyle name="Total 3 4 2 2 6 2" xfId="36419"/>
    <cellStyle name="Total 3 4 2 2 7" xfId="16726"/>
    <cellStyle name="Total 3 4 2 3" xfId="8543"/>
    <cellStyle name="Total 3 4 2 3 2" xfId="8544"/>
    <cellStyle name="Total 3 4 2 3 2 2" xfId="32470"/>
    <cellStyle name="Total 3 4 2 3 2 2 2" xfId="48202"/>
    <cellStyle name="Total 3 4 2 3 2 3" xfId="24041"/>
    <cellStyle name="Total 3 4 2 3 2 3 2" xfId="40170"/>
    <cellStyle name="Total 3 4 2 3 2 4" xfId="12421"/>
    <cellStyle name="Total 3 4 2 3 3" xfId="8545"/>
    <cellStyle name="Total 3 4 2 3 3 2" xfId="33678"/>
    <cellStyle name="Total 3 4 2 3 3 2 2" xfId="49389"/>
    <cellStyle name="Total 3 4 2 3 3 3" xfId="24919"/>
    <cellStyle name="Total 3 4 2 3 3 3 2" xfId="41027"/>
    <cellStyle name="Total 3 4 2 3 3 4" xfId="18406"/>
    <cellStyle name="Total 3 4 2 3 4" xfId="8546"/>
    <cellStyle name="Total 3 4 2 3 4 2" xfId="29475"/>
    <cellStyle name="Total 3 4 2 3 4 2 2" xfId="45339"/>
    <cellStyle name="Total 3 4 2 3 4 3" xfId="21749"/>
    <cellStyle name="Total 3 4 2 3 4 3 2" xfId="38010"/>
    <cellStyle name="Total 3 4 2 3 4 4" xfId="17093"/>
    <cellStyle name="Total 3 4 2 3 5" xfId="27684"/>
    <cellStyle name="Total 3 4 2 3 5 2" xfId="43680"/>
    <cellStyle name="Total 3 4 2 3 6" xfId="20393"/>
    <cellStyle name="Total 3 4 2 3 6 2" xfId="36786"/>
    <cellStyle name="Total 3 4 2 3 7" xfId="14338"/>
    <cellStyle name="Total 3 4 2 4" xfId="8547"/>
    <cellStyle name="Total 3 4 2 4 2" xfId="8548"/>
    <cellStyle name="Total 3 4 2 4 2 2" xfId="33107"/>
    <cellStyle name="Total 3 4 2 4 2 2 2" xfId="48818"/>
    <cellStyle name="Total 3 4 2 4 2 3" xfId="24484"/>
    <cellStyle name="Total 3 4 2 4 2 3 2" xfId="40592"/>
    <cellStyle name="Total 3 4 2 4 2 4" xfId="17619"/>
    <cellStyle name="Total 3 4 2 4 3" xfId="8549"/>
    <cellStyle name="Total 3 4 2 4 3 2" xfId="30137"/>
    <cellStyle name="Total 3 4 2 4 3 2 2" xfId="45959"/>
    <cellStyle name="Total 3 4 2 4 3 3" xfId="22216"/>
    <cellStyle name="Total 3 4 2 4 3 3 2" xfId="38435"/>
    <cellStyle name="Total 3 4 2 4 3 4" xfId="13333"/>
    <cellStyle name="Total 3 4 2 4 4" xfId="28332"/>
    <cellStyle name="Total 3 4 2 4 4 2" xfId="44286"/>
    <cellStyle name="Total 3 4 2 4 5" xfId="20848"/>
    <cellStyle name="Total 3 4 2 4 5 2" xfId="37199"/>
    <cellStyle name="Total 3 4 2 4 6" xfId="12175"/>
    <cellStyle name="Total 3 4 2 5" xfId="8550"/>
    <cellStyle name="Total 3 4 2 5 2" xfId="8551"/>
    <cellStyle name="Total 3 4 2 5 2 2" xfId="34533"/>
    <cellStyle name="Total 3 4 2 5 2 2 2" xfId="50244"/>
    <cellStyle name="Total 3 4 2 5 2 3" xfId="25538"/>
    <cellStyle name="Total 3 4 2 5 2 3 2" xfId="41646"/>
    <cellStyle name="Total 3 4 2 5 2 4" xfId="35062"/>
    <cellStyle name="Total 3 4 2 5 3" xfId="8552"/>
    <cellStyle name="Total 3 4 2 5 3 2" xfId="31381"/>
    <cellStyle name="Total 3 4 2 5 3 2 2" xfId="47160"/>
    <cellStyle name="Total 3 4 2 5 3 3" xfId="23193"/>
    <cellStyle name="Total 3 4 2 5 3 3 2" xfId="39369"/>
    <cellStyle name="Total 3 4 2 5 3 4" xfId="14575"/>
    <cellStyle name="Total 3 4 2 5 4" xfId="26620"/>
    <cellStyle name="Total 3 4 2 5 4 2" xfId="42663"/>
    <cellStyle name="Total 3 4 2 5 5" xfId="19566"/>
    <cellStyle name="Total 3 4 2 5 5 2" xfId="36006"/>
    <cellStyle name="Total 3 4 2 5 6" xfId="11360"/>
    <cellStyle name="Total 3 4 2 6" xfId="8553"/>
    <cellStyle name="Total 3 4 2 6 2" xfId="30780"/>
    <cellStyle name="Total 3 4 2 6 2 2" xfId="46581"/>
    <cellStyle name="Total 3 4 2 6 3" xfId="22720"/>
    <cellStyle name="Total 3 4 2 6 3 2" xfId="38918"/>
    <cellStyle name="Total 3 4 2 6 4" xfId="16444"/>
    <cellStyle name="Total 3 4 2 7" xfId="26040"/>
    <cellStyle name="Total 3 4 2 7 2" xfId="42126"/>
    <cellStyle name="Total 3 4 2 8" xfId="19102"/>
    <cellStyle name="Total 3 4 2 8 2" xfId="35585"/>
    <cellStyle name="Total 3 4 2 9" xfId="15952"/>
    <cellStyle name="Total 3 4 3" xfId="8554"/>
    <cellStyle name="Total 3 4 3 2" xfId="8555"/>
    <cellStyle name="Total 3 4 3 2 2" xfId="8556"/>
    <cellStyle name="Total 3 4 3 2 2 2" xfId="32124"/>
    <cellStyle name="Total 3 4 3 2 2 2 2" xfId="47879"/>
    <cellStyle name="Total 3 4 3 2 2 3" xfId="23777"/>
    <cellStyle name="Total 3 4 3 2 2 3 2" xfId="39929"/>
    <cellStyle name="Total 3 4 3 2 2 4" xfId="11986"/>
    <cellStyle name="Total 3 4 3 2 3" xfId="8557"/>
    <cellStyle name="Total 3 4 3 2 3 2" xfId="34159"/>
    <cellStyle name="Total 3 4 3 2 3 2 2" xfId="49870"/>
    <cellStyle name="Total 3 4 3 2 3 3" xfId="25274"/>
    <cellStyle name="Total 3 4 3 2 3 3 2" xfId="41382"/>
    <cellStyle name="Total 3 4 3 2 3 4" xfId="9785"/>
    <cellStyle name="Total 3 4 3 2 4" xfId="8558"/>
    <cellStyle name="Total 3 4 3 2 4 2" xfId="29145"/>
    <cellStyle name="Total 3 4 3 2 4 2 2" xfId="45032"/>
    <cellStyle name="Total 3 4 3 2 4 3" xfId="21500"/>
    <cellStyle name="Total 3 4 3 2 4 3 2" xfId="37784"/>
    <cellStyle name="Total 3 4 3 2 4 4" xfId="13779"/>
    <cellStyle name="Total 3 4 3 2 5" xfId="27354"/>
    <cellStyle name="Total 3 4 3 2 5 2" xfId="43373"/>
    <cellStyle name="Total 3 4 3 2 6" xfId="20144"/>
    <cellStyle name="Total 3 4 3 2 6 2" xfId="36560"/>
    <cellStyle name="Total 3 4 3 2 7" xfId="13796"/>
    <cellStyle name="Total 3 4 3 3" xfId="8559"/>
    <cellStyle name="Total 3 4 3 3 2" xfId="8560"/>
    <cellStyle name="Total 3 4 3 3 2 2" xfId="32668"/>
    <cellStyle name="Total 3 4 3 3 2 2 2" xfId="48380"/>
    <cellStyle name="Total 3 4 3 3 2 3" xfId="24200"/>
    <cellStyle name="Total 3 4 3 3 2 3 2" xfId="40309"/>
    <cellStyle name="Total 3 4 3 3 2 4" xfId="11901"/>
    <cellStyle name="Total 3 4 3 3 3" xfId="8561"/>
    <cellStyle name="Total 3 4 3 3 3 2" xfId="33882"/>
    <cellStyle name="Total 3 4 3 3 3 2 2" xfId="49593"/>
    <cellStyle name="Total 3 4 3 3 3 3" xfId="25068"/>
    <cellStyle name="Total 3 4 3 3 3 3 2" xfId="41176"/>
    <cellStyle name="Total 3 4 3 3 3 4" xfId="16827"/>
    <cellStyle name="Total 3 4 3 3 4" xfId="8562"/>
    <cellStyle name="Total 3 4 3 3 4 2" xfId="29673"/>
    <cellStyle name="Total 3 4 3 3 4 2 2" xfId="45517"/>
    <cellStyle name="Total 3 4 3 3 4 3" xfId="21908"/>
    <cellStyle name="Total 3 4 3 3 4 3 2" xfId="38149"/>
    <cellStyle name="Total 3 4 3 3 4 4" xfId="14125"/>
    <cellStyle name="Total 3 4 3 3 5" xfId="27882"/>
    <cellStyle name="Total 3 4 3 3 5 2" xfId="43858"/>
    <cellStyle name="Total 3 4 3 3 6" xfId="20552"/>
    <cellStyle name="Total 3 4 3 3 6 2" xfId="36925"/>
    <cellStyle name="Total 3 4 3 3 7" xfId="14500"/>
    <cellStyle name="Total 3 4 3 4" xfId="8563"/>
    <cellStyle name="Total 3 4 3 4 2" xfId="8564"/>
    <cellStyle name="Total 3 4 3 4 2 2" xfId="33294"/>
    <cellStyle name="Total 3 4 3 4 2 2 2" xfId="49005"/>
    <cellStyle name="Total 3 4 3 4 2 3" xfId="24631"/>
    <cellStyle name="Total 3 4 3 4 2 3 2" xfId="40739"/>
    <cellStyle name="Total 3 4 3 4 2 4" xfId="9898"/>
    <cellStyle name="Total 3 4 3 4 3" xfId="8565"/>
    <cellStyle name="Total 3 4 3 4 3 2" xfId="30342"/>
    <cellStyle name="Total 3 4 3 4 3 2 2" xfId="46144"/>
    <cellStyle name="Total 3 4 3 4 3 3" xfId="22381"/>
    <cellStyle name="Total 3 4 3 4 3 3 2" xfId="38580"/>
    <cellStyle name="Total 3 4 3 4 3 4" xfId="12422"/>
    <cellStyle name="Total 3 4 3 4 4" xfId="28532"/>
    <cellStyle name="Total 3 4 3 4 4 2" xfId="44466"/>
    <cellStyle name="Total 3 4 3 4 5" xfId="21009"/>
    <cellStyle name="Total 3 4 3 4 5 2" xfId="37340"/>
    <cellStyle name="Total 3 4 3 4 6" xfId="18209"/>
    <cellStyle name="Total 3 4 3 5" xfId="8566"/>
    <cellStyle name="Total 3 4 3 5 2" xfId="8567"/>
    <cellStyle name="Total 3 4 3 5 2 2" xfId="34081"/>
    <cellStyle name="Total 3 4 3 5 2 2 2" xfId="49792"/>
    <cellStyle name="Total 3 4 3 5 2 3" xfId="25218"/>
    <cellStyle name="Total 3 4 3 5 2 3 2" xfId="41326"/>
    <cellStyle name="Total 3 4 3 5 2 4" xfId="11176"/>
    <cellStyle name="Total 3 4 3 5 3" xfId="8568"/>
    <cellStyle name="Total 3 4 3 5 3 2" xfId="31579"/>
    <cellStyle name="Total 3 4 3 5 3 2 2" xfId="47338"/>
    <cellStyle name="Total 3 4 3 5 3 3" xfId="23352"/>
    <cellStyle name="Total 3 4 3 5 3 3 2" xfId="39508"/>
    <cellStyle name="Total 3 4 3 5 3 4" xfId="17292"/>
    <cellStyle name="Total 3 4 3 5 4" xfId="26818"/>
    <cellStyle name="Total 3 4 3 5 4 2" xfId="42841"/>
    <cellStyle name="Total 3 4 3 5 5" xfId="19725"/>
    <cellStyle name="Total 3 4 3 5 5 2" xfId="36145"/>
    <cellStyle name="Total 3 4 3 5 6" xfId="12317"/>
    <cellStyle name="Total 3 4 3 6" xfId="8569"/>
    <cellStyle name="Total 3 4 3 6 2" xfId="30983"/>
    <cellStyle name="Total 3 4 3 6 2 2" xfId="46784"/>
    <cellStyle name="Total 3 4 3 6 3" xfId="22877"/>
    <cellStyle name="Total 3 4 3 6 3 2" xfId="39075"/>
    <cellStyle name="Total 3 4 3 6 4" xfId="10661"/>
    <cellStyle name="Total 3 4 3 7" xfId="26238"/>
    <cellStyle name="Total 3 4 3 7 2" xfId="42304"/>
    <cellStyle name="Total 3 4 3 8" xfId="19261"/>
    <cellStyle name="Total 3 4 3 8 2" xfId="35724"/>
    <cellStyle name="Total 3 4 3 9" xfId="15732"/>
    <cellStyle name="Total 3 4 4" xfId="8570"/>
    <cellStyle name="Total 3 4 4 2" xfId="8571"/>
    <cellStyle name="Total 3 4 4 2 2" xfId="31775"/>
    <cellStyle name="Total 3 4 4 2 2 2" xfId="47532"/>
    <cellStyle name="Total 3 4 4 2 3" xfId="23506"/>
    <cellStyle name="Total 3 4 4 2 3 2" xfId="39660"/>
    <cellStyle name="Total 3 4 4 2 4" xfId="15756"/>
    <cellStyle name="Total 3 4 4 3" xfId="8572"/>
    <cellStyle name="Total 3 4 4 3 2" xfId="34150"/>
    <cellStyle name="Total 3 4 4 3 2 2" xfId="49861"/>
    <cellStyle name="Total 3 4 4 3 3" xfId="25266"/>
    <cellStyle name="Total 3 4 4 3 3 2" xfId="41374"/>
    <cellStyle name="Total 3 4 4 3 4" xfId="9786"/>
    <cellStyle name="Total 3 4 4 4" xfId="8573"/>
    <cellStyle name="Total 3 4 4 4 2" xfId="28797"/>
    <cellStyle name="Total 3 4 4 4 2 2" xfId="44686"/>
    <cellStyle name="Total 3 4 4 4 3" xfId="21229"/>
    <cellStyle name="Total 3 4 4 4 3 2" xfId="37515"/>
    <cellStyle name="Total 3 4 4 4 4" xfId="16674"/>
    <cellStyle name="Total 3 4 4 5" xfId="27006"/>
    <cellStyle name="Total 3 4 4 5 2" xfId="43027"/>
    <cellStyle name="Total 3 4 4 6" xfId="19873"/>
    <cellStyle name="Total 3 4 4 6 2" xfId="36291"/>
    <cellStyle name="Total 3 4 4 7" xfId="13320"/>
    <cellStyle name="Total 3 4 5" xfId="8574"/>
    <cellStyle name="Total 3 4 5 2" xfId="8575"/>
    <cellStyle name="Total 3 4 5 2 2" xfId="32335"/>
    <cellStyle name="Total 3 4 5 2 2 2" xfId="48068"/>
    <cellStyle name="Total 3 4 5 2 3" xfId="23942"/>
    <cellStyle name="Total 3 4 5 2 3 2" xfId="40072"/>
    <cellStyle name="Total 3 4 5 2 4" xfId="13883"/>
    <cellStyle name="Total 3 4 5 3" xfId="8576"/>
    <cellStyle name="Total 3 4 5 3 2" xfId="33479"/>
    <cellStyle name="Total 3 4 5 3 2 2" xfId="49190"/>
    <cellStyle name="Total 3 4 5 3 3" xfId="24773"/>
    <cellStyle name="Total 3 4 5 3 3 2" xfId="40881"/>
    <cellStyle name="Total 3 4 5 3 4" xfId="18385"/>
    <cellStyle name="Total 3 4 5 4" xfId="8577"/>
    <cellStyle name="Total 3 4 5 4 2" xfId="29340"/>
    <cellStyle name="Total 3 4 5 4 2 2" xfId="45205"/>
    <cellStyle name="Total 3 4 5 4 3" xfId="21650"/>
    <cellStyle name="Total 3 4 5 4 3 2" xfId="37912"/>
    <cellStyle name="Total 3 4 5 4 4" xfId="15313"/>
    <cellStyle name="Total 3 4 5 5" xfId="27549"/>
    <cellStyle name="Total 3 4 5 5 2" xfId="43546"/>
    <cellStyle name="Total 3 4 5 6" xfId="20294"/>
    <cellStyle name="Total 3 4 5 6 2" xfId="36688"/>
    <cellStyle name="Total 3 4 5 7" xfId="13041"/>
    <cellStyle name="Total 3 4 6" xfId="8578"/>
    <cellStyle name="Total 3 4 6 2" xfId="8579"/>
    <cellStyle name="Total 3 4 6 2 2" xfId="32942"/>
    <cellStyle name="Total 3 4 6 2 2 2" xfId="48653"/>
    <cellStyle name="Total 3 4 6 2 3" xfId="24356"/>
    <cellStyle name="Total 3 4 6 2 3 2" xfId="40464"/>
    <cellStyle name="Total 3 4 6 2 4" xfId="13947"/>
    <cellStyle name="Total 3 4 6 3" xfId="8580"/>
    <cellStyle name="Total 3 4 6 3 2" xfId="29972"/>
    <cellStyle name="Total 3 4 6 3 2 2" xfId="45795"/>
    <cellStyle name="Total 3 4 6 3 3" xfId="22087"/>
    <cellStyle name="Total 3 4 6 3 3 2" xfId="38307"/>
    <cellStyle name="Total 3 4 6 3 4" xfId="17683"/>
    <cellStyle name="Total 3 4 6 4" xfId="28167"/>
    <cellStyle name="Total 3 4 6 4 2" xfId="44122"/>
    <cellStyle name="Total 3 4 6 5" xfId="20719"/>
    <cellStyle name="Total 3 4 6 5 2" xfId="37071"/>
    <cellStyle name="Total 3 4 6 6" xfId="15069"/>
    <cellStyle name="Total 3 4 7" xfId="8581"/>
    <cellStyle name="Total 3 4 7 2" xfId="8582"/>
    <cellStyle name="Total 3 4 7 2 2" xfId="34430"/>
    <cellStyle name="Total 3 4 7 2 2 2" xfId="50141"/>
    <cellStyle name="Total 3 4 7 2 3" xfId="25468"/>
    <cellStyle name="Total 3 4 7 2 3 2" xfId="41576"/>
    <cellStyle name="Total 3 4 7 2 4" xfId="34959"/>
    <cellStyle name="Total 3 4 7 3" xfId="8583"/>
    <cellStyle name="Total 3 4 7 3 2" xfId="31216"/>
    <cellStyle name="Total 3 4 7 3 2 2" xfId="46996"/>
    <cellStyle name="Total 3 4 7 3 3" xfId="23064"/>
    <cellStyle name="Total 3 4 7 3 3 2" xfId="39241"/>
    <cellStyle name="Total 3 4 7 3 4" xfId="13759"/>
    <cellStyle name="Total 3 4 7 4" xfId="26455"/>
    <cellStyle name="Total 3 4 7 4 2" xfId="42499"/>
    <cellStyle name="Total 3 4 7 5" xfId="19437"/>
    <cellStyle name="Total 3 4 7 5 2" xfId="35878"/>
    <cellStyle name="Total 3 4 7 6" xfId="11098"/>
    <cellStyle name="Total 3 4 8" xfId="8584"/>
    <cellStyle name="Total 3 4 8 2" xfId="30614"/>
    <cellStyle name="Total 3 4 8 2 2" xfId="46415"/>
    <cellStyle name="Total 3 4 8 3" xfId="22590"/>
    <cellStyle name="Total 3 4 8 3 2" xfId="38788"/>
    <cellStyle name="Total 3 4 8 4" xfId="11726"/>
    <cellStyle name="Total 3 4 9" xfId="25875"/>
    <cellStyle name="Total 3 4 9 2" xfId="41962"/>
    <cellStyle name="Total 3 5" xfId="8585"/>
    <cellStyle name="Total 3 5 2" xfId="8586"/>
    <cellStyle name="Total 3 5 2 2" xfId="8587"/>
    <cellStyle name="Total 3 5 2 2 2" xfId="31857"/>
    <cellStyle name="Total 3 5 2 2 2 2" xfId="47614"/>
    <cellStyle name="Total 3 5 2 2 3" xfId="23570"/>
    <cellStyle name="Total 3 5 2 2 3 2" xfId="39724"/>
    <cellStyle name="Total 3 5 2 2 4" xfId="14485"/>
    <cellStyle name="Total 3 5 2 3" xfId="8588"/>
    <cellStyle name="Total 3 5 2 3 2" xfId="33506"/>
    <cellStyle name="Total 3 5 2 3 2 2" xfId="49217"/>
    <cellStyle name="Total 3 5 2 3 3" xfId="24792"/>
    <cellStyle name="Total 3 5 2 3 3 2" xfId="40900"/>
    <cellStyle name="Total 3 5 2 3 4" xfId="15706"/>
    <cellStyle name="Total 3 5 2 4" xfId="8589"/>
    <cellStyle name="Total 3 5 2 4 2" xfId="28879"/>
    <cellStyle name="Total 3 5 2 4 2 2" xfId="44768"/>
    <cellStyle name="Total 3 5 2 4 3" xfId="21293"/>
    <cellStyle name="Total 3 5 2 4 3 2" xfId="37579"/>
    <cellStyle name="Total 3 5 2 4 4" xfId="17358"/>
    <cellStyle name="Total 3 5 2 5" xfId="27088"/>
    <cellStyle name="Total 3 5 2 5 2" xfId="43109"/>
    <cellStyle name="Total 3 5 2 6" xfId="19937"/>
    <cellStyle name="Total 3 5 2 6 2" xfId="36355"/>
    <cellStyle name="Total 3 5 2 7" xfId="17554"/>
    <cellStyle name="Total 3 5 3" xfId="8590"/>
    <cellStyle name="Total 3 5 3 2" xfId="8591"/>
    <cellStyle name="Total 3 5 3 2 2" xfId="32388"/>
    <cellStyle name="Total 3 5 3 2 2 2" xfId="48120"/>
    <cellStyle name="Total 3 5 3 2 3" xfId="23977"/>
    <cellStyle name="Total 3 5 3 2 3 2" xfId="40106"/>
    <cellStyle name="Total 3 5 3 2 4" xfId="12623"/>
    <cellStyle name="Total 3 5 3 3" xfId="8592"/>
    <cellStyle name="Total 3 5 3 3 2" xfId="34377"/>
    <cellStyle name="Total 3 5 3 3 2 2" xfId="50088"/>
    <cellStyle name="Total 3 5 3 3 3" xfId="25426"/>
    <cellStyle name="Total 3 5 3 3 3 2" xfId="41534"/>
    <cellStyle name="Total 3 5 3 3 4" xfId="34906"/>
    <cellStyle name="Total 3 5 3 4" xfId="8593"/>
    <cellStyle name="Total 3 5 3 4 2" xfId="29393"/>
    <cellStyle name="Total 3 5 3 4 2 2" xfId="45257"/>
    <cellStyle name="Total 3 5 3 4 3" xfId="21685"/>
    <cellStyle name="Total 3 5 3 4 3 2" xfId="37946"/>
    <cellStyle name="Total 3 5 3 4 4" xfId="16162"/>
    <cellStyle name="Total 3 5 3 5" xfId="27602"/>
    <cellStyle name="Total 3 5 3 5 2" xfId="43598"/>
    <cellStyle name="Total 3 5 3 6" xfId="20329"/>
    <cellStyle name="Total 3 5 3 6 2" xfId="36722"/>
    <cellStyle name="Total 3 5 3 7" xfId="16270"/>
    <cellStyle name="Total 3 5 4" xfId="8594"/>
    <cellStyle name="Total 3 5 4 2" xfId="8595"/>
    <cellStyle name="Total 3 5 4 2 2" xfId="33025"/>
    <cellStyle name="Total 3 5 4 2 2 2" xfId="48736"/>
    <cellStyle name="Total 3 5 4 2 3" xfId="24420"/>
    <cellStyle name="Total 3 5 4 2 3 2" xfId="40528"/>
    <cellStyle name="Total 3 5 4 2 4" xfId="14518"/>
    <cellStyle name="Total 3 5 4 3" xfId="8596"/>
    <cellStyle name="Total 3 5 4 3 2" xfId="30055"/>
    <cellStyle name="Total 3 5 4 3 2 2" xfId="45877"/>
    <cellStyle name="Total 3 5 4 3 3" xfId="22152"/>
    <cellStyle name="Total 3 5 4 3 3 2" xfId="38371"/>
    <cellStyle name="Total 3 5 4 3 4" xfId="16362"/>
    <cellStyle name="Total 3 5 4 4" xfId="28250"/>
    <cellStyle name="Total 3 5 4 4 2" xfId="44204"/>
    <cellStyle name="Total 3 5 4 5" xfId="20784"/>
    <cellStyle name="Total 3 5 4 5 2" xfId="37135"/>
    <cellStyle name="Total 3 5 4 6" xfId="14330"/>
    <cellStyle name="Total 3 5 5" xfId="8597"/>
    <cellStyle name="Total 3 5 5 2" xfId="8598"/>
    <cellStyle name="Total 3 5 5 2 2" xfId="34450"/>
    <cellStyle name="Total 3 5 5 2 2 2" xfId="50161"/>
    <cellStyle name="Total 3 5 5 2 3" xfId="25479"/>
    <cellStyle name="Total 3 5 5 2 3 2" xfId="41587"/>
    <cellStyle name="Total 3 5 5 2 4" xfId="34979"/>
    <cellStyle name="Total 3 5 5 3" xfId="8599"/>
    <cellStyle name="Total 3 5 5 3 2" xfId="31299"/>
    <cellStyle name="Total 3 5 5 3 2 2" xfId="47078"/>
    <cellStyle name="Total 3 5 5 3 3" xfId="23129"/>
    <cellStyle name="Total 3 5 5 3 3 2" xfId="39305"/>
    <cellStyle name="Total 3 5 5 3 4" xfId="11148"/>
    <cellStyle name="Total 3 5 5 4" xfId="26538"/>
    <cellStyle name="Total 3 5 5 4 2" xfId="42581"/>
    <cellStyle name="Total 3 5 5 5" xfId="19502"/>
    <cellStyle name="Total 3 5 5 5 2" xfId="35942"/>
    <cellStyle name="Total 3 5 5 6" xfId="12955"/>
    <cellStyle name="Total 3 5 6" xfId="8600"/>
    <cellStyle name="Total 3 5 6 2" xfId="30698"/>
    <cellStyle name="Total 3 5 6 2 2" xfId="46499"/>
    <cellStyle name="Total 3 5 6 3" xfId="22656"/>
    <cellStyle name="Total 3 5 6 3 2" xfId="38854"/>
    <cellStyle name="Total 3 5 6 4" xfId="11577"/>
    <cellStyle name="Total 3 5 7" xfId="25958"/>
    <cellStyle name="Total 3 5 7 2" xfId="42044"/>
    <cellStyle name="Total 3 5 8" xfId="19038"/>
    <cellStyle name="Total 3 5 8 2" xfId="35521"/>
    <cellStyle name="Total 3 5 9" xfId="11953"/>
    <cellStyle name="Total 3 6" xfId="8601"/>
    <cellStyle name="Total 3 6 2" xfId="8602"/>
    <cellStyle name="Total 3 6 2 2" xfId="8603"/>
    <cellStyle name="Total 3 6 2 2 2" xfId="32033"/>
    <cellStyle name="Total 3 6 2 2 2 2" xfId="47790"/>
    <cellStyle name="Total 3 6 2 2 3" xfId="23707"/>
    <cellStyle name="Total 3 6 2 2 3 2" xfId="39861"/>
    <cellStyle name="Total 3 6 2 2 4" xfId="16233"/>
    <cellStyle name="Total 3 6 2 3" xfId="8604"/>
    <cellStyle name="Total 3 6 2 3 2" xfId="32241"/>
    <cellStyle name="Total 3 6 2 3 2 2" xfId="47993"/>
    <cellStyle name="Total 3 6 2 3 3" xfId="23870"/>
    <cellStyle name="Total 3 6 2 3 3 2" xfId="40019"/>
    <cellStyle name="Total 3 6 2 3 4" xfId="11008"/>
    <cellStyle name="Total 3 6 2 4" xfId="8605"/>
    <cellStyle name="Total 3 6 2 4 2" xfId="29055"/>
    <cellStyle name="Total 3 6 2 4 2 2" xfId="44944"/>
    <cellStyle name="Total 3 6 2 4 3" xfId="21430"/>
    <cellStyle name="Total 3 6 2 4 3 2" xfId="37716"/>
    <cellStyle name="Total 3 6 2 4 4" xfId="12541"/>
    <cellStyle name="Total 3 6 2 5" xfId="27264"/>
    <cellStyle name="Total 3 6 2 5 2" xfId="43285"/>
    <cellStyle name="Total 3 6 2 6" xfId="20074"/>
    <cellStyle name="Total 3 6 2 6 2" xfId="36492"/>
    <cellStyle name="Total 3 6 2 7" xfId="11411"/>
    <cellStyle name="Total 3 6 3" xfId="8606"/>
    <cellStyle name="Total 3 6 3 2" xfId="8607"/>
    <cellStyle name="Total 3 6 3 2 2" xfId="32573"/>
    <cellStyle name="Total 3 6 3 2 2 2" xfId="48295"/>
    <cellStyle name="Total 3 6 3 2 3" xfId="24124"/>
    <cellStyle name="Total 3 6 3 2 3 2" xfId="40243"/>
    <cellStyle name="Total 3 6 3 2 4" xfId="14776"/>
    <cellStyle name="Total 3 6 3 3" xfId="8608"/>
    <cellStyle name="Total 3 6 3 3 2" xfId="33813"/>
    <cellStyle name="Total 3 6 3 3 2 2" xfId="49524"/>
    <cellStyle name="Total 3 6 3 3 3" xfId="25014"/>
    <cellStyle name="Total 3 6 3 3 3 2" xfId="41122"/>
    <cellStyle name="Total 3 6 3 3 4" xfId="10632"/>
    <cellStyle name="Total 3 6 3 4" xfId="8609"/>
    <cellStyle name="Total 3 6 3 4 2" xfId="29578"/>
    <cellStyle name="Total 3 6 3 4 2 2" xfId="45432"/>
    <cellStyle name="Total 3 6 3 4 3" xfId="21832"/>
    <cellStyle name="Total 3 6 3 4 3 2" xfId="38083"/>
    <cellStyle name="Total 3 6 3 4 4" xfId="14101"/>
    <cellStyle name="Total 3 6 3 5" xfId="27787"/>
    <cellStyle name="Total 3 6 3 5 2" xfId="43773"/>
    <cellStyle name="Total 3 6 3 6" xfId="20476"/>
    <cellStyle name="Total 3 6 3 6 2" xfId="36859"/>
    <cellStyle name="Total 3 6 3 7" xfId="17132"/>
    <cellStyle name="Total 3 6 4" xfId="8610"/>
    <cellStyle name="Total 3 6 4 2" xfId="8611"/>
    <cellStyle name="Total 3 6 4 2 2" xfId="33203"/>
    <cellStyle name="Total 3 6 4 2 2 2" xfId="48914"/>
    <cellStyle name="Total 3 6 4 2 3" xfId="24560"/>
    <cellStyle name="Total 3 6 4 2 3 2" xfId="40668"/>
    <cellStyle name="Total 3 6 4 2 4" xfId="10658"/>
    <cellStyle name="Total 3 6 4 3" xfId="8612"/>
    <cellStyle name="Total 3 6 4 3 2" xfId="30240"/>
    <cellStyle name="Total 3 6 4 3 2 2" xfId="46052"/>
    <cellStyle name="Total 3 6 4 3 3" xfId="22299"/>
    <cellStyle name="Total 3 6 4 3 3 2" xfId="38508"/>
    <cellStyle name="Total 3 6 4 3 4" xfId="12008"/>
    <cellStyle name="Total 3 6 4 4" xfId="28435"/>
    <cellStyle name="Total 3 6 4 4 2" xfId="44379"/>
    <cellStyle name="Total 3 6 4 5" xfId="20931"/>
    <cellStyle name="Total 3 6 4 5 2" xfId="37272"/>
    <cellStyle name="Total 3 6 4 6" xfId="18350"/>
    <cellStyle name="Total 3 6 5" xfId="8613"/>
    <cellStyle name="Total 3 6 5 2" xfId="8614"/>
    <cellStyle name="Total 3 6 5 2 2" xfId="33829"/>
    <cellStyle name="Total 3 6 5 2 2 2" xfId="49540"/>
    <cellStyle name="Total 3 6 5 2 3" xfId="25027"/>
    <cellStyle name="Total 3 6 5 2 3 2" xfId="41135"/>
    <cellStyle name="Total 3 6 5 2 4" xfId="14885"/>
    <cellStyle name="Total 3 6 5 3" xfId="8615"/>
    <cellStyle name="Total 3 6 5 3 2" xfId="31484"/>
    <cellStyle name="Total 3 6 5 3 2 2" xfId="47253"/>
    <cellStyle name="Total 3 6 5 3 3" xfId="23276"/>
    <cellStyle name="Total 3 6 5 3 3 2" xfId="39442"/>
    <cellStyle name="Total 3 6 5 3 4" xfId="16999"/>
    <cellStyle name="Total 3 6 5 4" xfId="26723"/>
    <cellStyle name="Total 3 6 5 4 2" xfId="42756"/>
    <cellStyle name="Total 3 6 5 5" xfId="19649"/>
    <cellStyle name="Total 3 6 5 5 2" xfId="36079"/>
    <cellStyle name="Total 3 6 5 6" xfId="16658"/>
    <cellStyle name="Total 3 6 6" xfId="8616"/>
    <cellStyle name="Total 3 6 6 2" xfId="30877"/>
    <cellStyle name="Total 3 6 6 2 2" xfId="46678"/>
    <cellStyle name="Total 3 6 6 3" xfId="22795"/>
    <cellStyle name="Total 3 6 6 3 2" xfId="38993"/>
    <cellStyle name="Total 3 6 6 4" xfId="17867"/>
    <cellStyle name="Total 3 6 7" xfId="26143"/>
    <cellStyle name="Total 3 6 7 2" xfId="42219"/>
    <cellStyle name="Total 3 6 8" xfId="19185"/>
    <cellStyle name="Total 3 6 8 2" xfId="35658"/>
    <cellStyle name="Total 3 6 9" xfId="15013"/>
    <cellStyle name="Total 3 7" xfId="8617"/>
    <cellStyle name="Total 3 7 2" xfId="8618"/>
    <cellStyle name="Total 3 7 2 2" xfId="31124"/>
    <cellStyle name="Total 3 7 2 2 2" xfId="46914"/>
    <cellStyle name="Total 3 7 2 3" xfId="22990"/>
    <cellStyle name="Total 3 7 2 3 2" xfId="39177"/>
    <cellStyle name="Total 3 7 2 4" xfId="11126"/>
    <cellStyle name="Total 3 7 3" xfId="8619"/>
    <cellStyle name="Total 3 7 3 2" xfId="34392"/>
    <cellStyle name="Total 3 7 3 2 2" xfId="50103"/>
    <cellStyle name="Total 3 7 3 3" xfId="25439"/>
    <cellStyle name="Total 3 7 3 3 2" xfId="41547"/>
    <cellStyle name="Total 3 7 3 4" xfId="34921"/>
    <cellStyle name="Total 3 7 4" xfId="8620"/>
    <cellStyle name="Total 3 7 4 2" xfId="18617"/>
    <cellStyle name="Total 3 7 4 2 2" xfId="28653"/>
    <cellStyle name="Total 3 7 4 2 2 2" xfId="44575"/>
    <cellStyle name="Total 3 7 4 2 3" xfId="35371"/>
    <cellStyle name="Total 3 7 4 3" xfId="21108"/>
    <cellStyle name="Total 3 7 4 3 2" xfId="37427"/>
    <cellStyle name="Total 3 7 4 4" xfId="17150"/>
    <cellStyle name="Total 3 7 5" xfId="26363"/>
    <cellStyle name="Total 3 7 5 2" xfId="42417"/>
    <cellStyle name="Total 3 7 6" xfId="19363"/>
    <cellStyle name="Total 3 7 6 2" xfId="35814"/>
    <cellStyle name="Total 3 7 7" xfId="15619"/>
    <cellStyle name="Total 3 8" xfId="8621"/>
    <cellStyle name="Total 3 8 2" xfId="8622"/>
    <cellStyle name="Total 3 8 2 2" xfId="31681"/>
    <cellStyle name="Total 3 8 2 2 2" xfId="47439"/>
    <cellStyle name="Total 3 8 2 3" xfId="23432"/>
    <cellStyle name="Total 3 8 2 3 2" xfId="39587"/>
    <cellStyle name="Total 3 8 2 4" xfId="18263"/>
    <cellStyle name="Total 3 8 3" xfId="8623"/>
    <cellStyle name="Total 3 8 3 2" xfId="34733"/>
    <cellStyle name="Total 3 8 3 2 2" xfId="50444"/>
    <cellStyle name="Total 3 8 3 3" xfId="25687"/>
    <cellStyle name="Total 3 8 3 3 2" xfId="41795"/>
    <cellStyle name="Total 3 8 3 4" xfId="35262"/>
    <cellStyle name="Total 3 8 4" xfId="8624"/>
    <cellStyle name="Total 3 8 4 2" xfId="28707"/>
    <cellStyle name="Total 3 8 4 2 2" xfId="44597"/>
    <cellStyle name="Total 3 8 4 3" xfId="21158"/>
    <cellStyle name="Total 3 8 4 3 2" xfId="37445"/>
    <cellStyle name="Total 3 8 4 4" xfId="13714"/>
    <cellStyle name="Total 3 8 5" xfId="26916"/>
    <cellStyle name="Total 3 8 5 2" xfId="42938"/>
    <cellStyle name="Total 3 8 6" xfId="19802"/>
    <cellStyle name="Total 3 8 6 2" xfId="36221"/>
    <cellStyle name="Total 3 8 7" xfId="17530"/>
    <cellStyle name="Total 3 9" xfId="8625"/>
    <cellStyle name="Total 3 9 2" xfId="8626"/>
    <cellStyle name="Total 3 9 2 2" xfId="32276"/>
    <cellStyle name="Total 3 9 2 2 2" xfId="48019"/>
    <cellStyle name="Total 3 9 2 3" xfId="23901"/>
    <cellStyle name="Total 3 9 2 3 2" xfId="40041"/>
    <cellStyle name="Total 3 9 2 4" xfId="10602"/>
    <cellStyle name="Total 3 9 3" xfId="8627"/>
    <cellStyle name="Total 3 9 3 2" xfId="33871"/>
    <cellStyle name="Total 3 9 3 2 2" xfId="49582"/>
    <cellStyle name="Total 3 9 3 3" xfId="25060"/>
    <cellStyle name="Total 3 9 3 3 2" xfId="41168"/>
    <cellStyle name="Total 3 9 3 4" xfId="16427"/>
    <cellStyle name="Total 3 9 4" xfId="8628"/>
    <cellStyle name="Total 3 9 4 2" xfId="29281"/>
    <cellStyle name="Total 3 9 4 2 2" xfId="45156"/>
    <cellStyle name="Total 3 9 4 3" xfId="21609"/>
    <cellStyle name="Total 3 9 4 3 2" xfId="37881"/>
    <cellStyle name="Total 3 9 4 4" xfId="11266"/>
    <cellStyle name="Total 3 9 5" xfId="27490"/>
    <cellStyle name="Total 3 9 5 2" xfId="43497"/>
    <cellStyle name="Total 3 9 6" xfId="20253"/>
    <cellStyle name="Total 3 9 6 2" xfId="36657"/>
    <cellStyle name="Total 3 9 7" xfId="14479"/>
    <cellStyle name="Total 30" xfId="9717"/>
    <cellStyle name="Total 31" xfId="9718"/>
    <cellStyle name="Total 32" xfId="13451"/>
    <cellStyle name="Total 4" xfId="8629"/>
    <cellStyle name="Total 4 10" xfId="8630"/>
    <cellStyle name="Total 4 10 2" xfId="8631"/>
    <cellStyle name="Total 4 10 2 2" xfId="32858"/>
    <cellStyle name="Total 4 10 2 2 2" xfId="48569"/>
    <cellStyle name="Total 4 10 2 3" xfId="24291"/>
    <cellStyle name="Total 4 10 2 3 2" xfId="40399"/>
    <cellStyle name="Total 4 10 2 4" xfId="17879"/>
    <cellStyle name="Total 4 10 3" xfId="8632"/>
    <cellStyle name="Total 4 10 3 2" xfId="29881"/>
    <cellStyle name="Total 4 10 3 2 2" xfId="45712"/>
    <cellStyle name="Total 4 10 3 3" xfId="22016"/>
    <cellStyle name="Total 4 10 3 3 2" xfId="38244"/>
    <cellStyle name="Total 4 10 3 4" xfId="15740"/>
    <cellStyle name="Total 4 10 4" xfId="28078"/>
    <cellStyle name="Total 4 10 4 2" xfId="44041"/>
    <cellStyle name="Total 4 10 5" xfId="20649"/>
    <cellStyle name="Total 4 10 5 2" xfId="37009"/>
    <cellStyle name="Total 4 10 6" xfId="13701"/>
    <cellStyle name="Total 4 11" xfId="8633"/>
    <cellStyle name="Total 4 11 2" xfId="8634"/>
    <cellStyle name="Total 4 11 2 2" xfId="30491"/>
    <cellStyle name="Total 4 11 2 2 2" xfId="46292"/>
    <cellStyle name="Total 4 11 2 3" xfId="22496"/>
    <cellStyle name="Total 4 11 2 3 2" xfId="38694"/>
    <cellStyle name="Total 4 11 2 4" xfId="9987"/>
    <cellStyle name="Total 4 11 3" xfId="8635"/>
    <cellStyle name="Total 4 11 3 2" xfId="31131"/>
    <cellStyle name="Total 4 11 3 2 2" xfId="46919"/>
    <cellStyle name="Total 4 11 3 3" xfId="22996"/>
    <cellStyle name="Total 4 11 3 3 2" xfId="39181"/>
    <cellStyle name="Total 4 11 3 4" xfId="12125"/>
    <cellStyle name="Total 4 11 4" xfId="26370"/>
    <cellStyle name="Total 4 11 4 2" xfId="42422"/>
    <cellStyle name="Total 4 11 5" xfId="19369"/>
    <cellStyle name="Total 4 11 5 2" xfId="35818"/>
    <cellStyle name="Total 4 11 6" xfId="12689"/>
    <cellStyle name="Total 4 12" xfId="8636"/>
    <cellStyle name="Total 4 12 2" xfId="30515"/>
    <cellStyle name="Total 4 12 2 2" xfId="46316"/>
    <cellStyle name="Total 4 12 3" xfId="22515"/>
    <cellStyle name="Total 4 12 3 2" xfId="38713"/>
    <cellStyle name="Total 4 12 4" xfId="12417"/>
    <cellStyle name="Total 4 13" xfId="25790"/>
    <cellStyle name="Total 4 13 2" xfId="41885"/>
    <cellStyle name="Total 4 14" xfId="18905"/>
    <cellStyle name="Total 4 14 2" xfId="35397"/>
    <cellStyle name="Total 4 15" xfId="17310"/>
    <cellStyle name="Total 4 2" xfId="8637"/>
    <cellStyle name="Total 4 2 10" xfId="8638"/>
    <cellStyle name="Total 4 2 10 2" xfId="8639"/>
    <cellStyle name="Total 4 2 10 2 2" xfId="34457"/>
    <cellStyle name="Total 4 2 10 2 2 2" xfId="50168"/>
    <cellStyle name="Total 4 2 10 2 3" xfId="25485"/>
    <cellStyle name="Total 4 2 10 2 3 2" xfId="41593"/>
    <cellStyle name="Total 4 2 10 2 4" xfId="34986"/>
    <cellStyle name="Total 4 2 10 3" xfId="8640"/>
    <cellStyle name="Total 4 2 10 3 2" xfId="31170"/>
    <cellStyle name="Total 4 2 10 3 2 2" xfId="46950"/>
    <cellStyle name="Total 4 2 10 3 3" xfId="23029"/>
    <cellStyle name="Total 4 2 10 3 3 2" xfId="39206"/>
    <cellStyle name="Total 4 2 10 3 4" xfId="14295"/>
    <cellStyle name="Total 4 2 10 4" xfId="26409"/>
    <cellStyle name="Total 4 2 10 4 2" xfId="42453"/>
    <cellStyle name="Total 4 2 10 5" xfId="19402"/>
    <cellStyle name="Total 4 2 10 5 2" xfId="35843"/>
    <cellStyle name="Total 4 2 10 6" xfId="11222"/>
    <cellStyle name="Total 4 2 11" xfId="8641"/>
    <cellStyle name="Total 4 2 11 2" xfId="30555"/>
    <cellStyle name="Total 4 2 11 2 2" xfId="46356"/>
    <cellStyle name="Total 4 2 11 3" xfId="22546"/>
    <cellStyle name="Total 4 2 11 3 2" xfId="38744"/>
    <cellStyle name="Total 4 2 11 4" xfId="17640"/>
    <cellStyle name="Total 4 2 12" xfId="25829"/>
    <cellStyle name="Total 4 2 12 2" xfId="41916"/>
    <cellStyle name="Total 4 2 13" xfId="18938"/>
    <cellStyle name="Total 4 2 13 2" xfId="35422"/>
    <cellStyle name="Total 4 2 14" xfId="12666"/>
    <cellStyle name="Total 4 2 2" xfId="8642"/>
    <cellStyle name="Total 4 2 2 10" xfId="8643"/>
    <cellStyle name="Total 4 2 2 10 2" xfId="30569"/>
    <cellStyle name="Total 4 2 2 10 2 2" xfId="46370"/>
    <cellStyle name="Total 4 2 2 10 3" xfId="22557"/>
    <cellStyle name="Total 4 2 2 10 3 2" xfId="38755"/>
    <cellStyle name="Total 4 2 2 10 4" xfId="17108"/>
    <cellStyle name="Total 4 2 2 11" xfId="25840"/>
    <cellStyle name="Total 4 2 2 11 2" xfId="41927"/>
    <cellStyle name="Total 4 2 2 12" xfId="18946"/>
    <cellStyle name="Total 4 2 2 12 2" xfId="35430"/>
    <cellStyle name="Total 4 2 2 13" xfId="16788"/>
    <cellStyle name="Total 4 2 2 2" xfId="8644"/>
    <cellStyle name="Total 4 2 2 2 10" xfId="25856"/>
    <cellStyle name="Total 4 2 2 2 10 2" xfId="41943"/>
    <cellStyle name="Total 4 2 2 2 11" xfId="18958"/>
    <cellStyle name="Total 4 2 2 2 11 2" xfId="35442"/>
    <cellStyle name="Total 4 2 2 2 12" xfId="14951"/>
    <cellStyle name="Total 4 2 2 2 2" xfId="8645"/>
    <cellStyle name="Total 4 2 2 2 2 10" xfId="19018"/>
    <cellStyle name="Total 4 2 2 2 2 10 2" xfId="35502"/>
    <cellStyle name="Total 4 2 2 2 2 11" xfId="14939"/>
    <cellStyle name="Total 4 2 2 2 2 2" xfId="8646"/>
    <cellStyle name="Total 4 2 2 2 2 2 2" xfId="8647"/>
    <cellStyle name="Total 4 2 2 2 2 2 2 2" xfId="8648"/>
    <cellStyle name="Total 4 2 2 2 2 2 2 2 2" xfId="31997"/>
    <cellStyle name="Total 4 2 2 2 2 2 2 2 2 2" xfId="47754"/>
    <cellStyle name="Total 4 2 2 2 2 2 2 2 3" xfId="23679"/>
    <cellStyle name="Total 4 2 2 2 2 2 2 2 3 2" xfId="39833"/>
    <cellStyle name="Total 4 2 2 2 2 2 2 2 4" xfId="14580"/>
    <cellStyle name="Total 4 2 2 2 2 2 2 3" xfId="8649"/>
    <cellStyle name="Total 4 2 2 2 2 2 2 3 2" xfId="34781"/>
    <cellStyle name="Total 4 2 2 2 2 2 2 3 2 2" xfId="50492"/>
    <cellStyle name="Total 4 2 2 2 2 2 2 3 3" xfId="25727"/>
    <cellStyle name="Total 4 2 2 2 2 2 2 3 3 2" xfId="41835"/>
    <cellStyle name="Total 4 2 2 2 2 2 2 3 4" xfId="35310"/>
    <cellStyle name="Total 4 2 2 2 2 2 2 4" xfId="8650"/>
    <cellStyle name="Total 4 2 2 2 2 2 2 4 2" xfId="29019"/>
    <cellStyle name="Total 4 2 2 2 2 2 2 4 2 2" xfId="44908"/>
    <cellStyle name="Total 4 2 2 2 2 2 2 4 3" xfId="21402"/>
    <cellStyle name="Total 4 2 2 2 2 2 2 4 3 2" xfId="37688"/>
    <cellStyle name="Total 4 2 2 2 2 2 2 4 4" xfId="16700"/>
    <cellStyle name="Total 4 2 2 2 2 2 2 5" xfId="27228"/>
    <cellStyle name="Total 4 2 2 2 2 2 2 5 2" xfId="43249"/>
    <cellStyle name="Total 4 2 2 2 2 2 2 6" xfId="20046"/>
    <cellStyle name="Total 4 2 2 2 2 2 2 6 2" xfId="36464"/>
    <cellStyle name="Total 4 2 2 2 2 2 2 7" xfId="11263"/>
    <cellStyle name="Total 4 2 2 2 2 2 3" xfId="8651"/>
    <cellStyle name="Total 4 2 2 2 2 2 3 2" xfId="8652"/>
    <cellStyle name="Total 4 2 2 2 2 2 3 2 2" xfId="32528"/>
    <cellStyle name="Total 4 2 2 2 2 2 3 2 2 2" xfId="48260"/>
    <cellStyle name="Total 4 2 2 2 2 2 3 2 3" xfId="24086"/>
    <cellStyle name="Total 4 2 2 2 2 2 3 2 3 2" xfId="40215"/>
    <cellStyle name="Total 4 2 2 2 2 2 3 2 4" xfId="13340"/>
    <cellStyle name="Total 4 2 2 2 2 2 3 3" xfId="8653"/>
    <cellStyle name="Total 4 2 2 2 2 2 3 3 2" xfId="33583"/>
    <cellStyle name="Total 4 2 2 2 2 2 3 3 2 2" xfId="49294"/>
    <cellStyle name="Total 4 2 2 2 2 2 3 3 3" xfId="24850"/>
    <cellStyle name="Total 4 2 2 2 2 2 3 3 3 2" xfId="40958"/>
    <cellStyle name="Total 4 2 2 2 2 2 3 3 4" xfId="12482"/>
    <cellStyle name="Total 4 2 2 2 2 2 3 4" xfId="8654"/>
    <cellStyle name="Total 4 2 2 2 2 2 3 4 2" xfId="29533"/>
    <cellStyle name="Total 4 2 2 2 2 2 3 4 2 2" xfId="45397"/>
    <cellStyle name="Total 4 2 2 2 2 2 3 4 3" xfId="21794"/>
    <cellStyle name="Total 4 2 2 2 2 2 3 4 3 2" xfId="38055"/>
    <cellStyle name="Total 4 2 2 2 2 2 3 4 4" xfId="12536"/>
    <cellStyle name="Total 4 2 2 2 2 2 3 5" xfId="27742"/>
    <cellStyle name="Total 4 2 2 2 2 2 3 5 2" xfId="43738"/>
    <cellStyle name="Total 4 2 2 2 2 2 3 6" xfId="20438"/>
    <cellStyle name="Total 4 2 2 2 2 2 3 6 2" xfId="36831"/>
    <cellStyle name="Total 4 2 2 2 2 2 3 7" xfId="13838"/>
    <cellStyle name="Total 4 2 2 2 2 2 4" xfId="8655"/>
    <cellStyle name="Total 4 2 2 2 2 2 4 2" xfId="8656"/>
    <cellStyle name="Total 4 2 2 2 2 2 4 2 2" xfId="33165"/>
    <cellStyle name="Total 4 2 2 2 2 2 4 2 2 2" xfId="48876"/>
    <cellStyle name="Total 4 2 2 2 2 2 4 2 3" xfId="24529"/>
    <cellStyle name="Total 4 2 2 2 2 2 4 2 3 2" xfId="40637"/>
    <cellStyle name="Total 4 2 2 2 2 2 4 2 4" xfId="15660"/>
    <cellStyle name="Total 4 2 2 2 2 2 4 3" xfId="8657"/>
    <cellStyle name="Total 4 2 2 2 2 2 4 3 2" xfId="30195"/>
    <cellStyle name="Total 4 2 2 2 2 2 4 3 2 2" xfId="46017"/>
    <cellStyle name="Total 4 2 2 2 2 2 4 3 3" xfId="22261"/>
    <cellStyle name="Total 4 2 2 2 2 2 4 3 3 2" xfId="38480"/>
    <cellStyle name="Total 4 2 2 2 2 2 4 3 4" xfId="11504"/>
    <cellStyle name="Total 4 2 2 2 2 2 4 4" xfId="28390"/>
    <cellStyle name="Total 4 2 2 2 2 2 4 4 2" xfId="44344"/>
    <cellStyle name="Total 4 2 2 2 2 2 4 5" xfId="20893"/>
    <cellStyle name="Total 4 2 2 2 2 2 4 5 2" xfId="37244"/>
    <cellStyle name="Total 4 2 2 2 2 2 4 6" xfId="16254"/>
    <cellStyle name="Total 4 2 2 2 2 2 5" xfId="8658"/>
    <cellStyle name="Total 4 2 2 2 2 2 5 2" xfId="8659"/>
    <cellStyle name="Total 4 2 2 2 2 2 5 2 2" xfId="33710"/>
    <cellStyle name="Total 4 2 2 2 2 2 5 2 2 2" xfId="49421"/>
    <cellStyle name="Total 4 2 2 2 2 2 5 2 3" xfId="24942"/>
    <cellStyle name="Total 4 2 2 2 2 2 5 2 3 2" xfId="41050"/>
    <cellStyle name="Total 4 2 2 2 2 2 5 2 4" xfId="15251"/>
    <cellStyle name="Total 4 2 2 2 2 2 5 3" xfId="8660"/>
    <cellStyle name="Total 4 2 2 2 2 2 5 3 2" xfId="31439"/>
    <cellStyle name="Total 4 2 2 2 2 2 5 3 2 2" xfId="47218"/>
    <cellStyle name="Total 4 2 2 2 2 2 5 3 3" xfId="23238"/>
    <cellStyle name="Total 4 2 2 2 2 2 5 3 3 2" xfId="39414"/>
    <cellStyle name="Total 4 2 2 2 2 2 5 3 4" xfId="10984"/>
    <cellStyle name="Total 4 2 2 2 2 2 5 4" xfId="26678"/>
    <cellStyle name="Total 4 2 2 2 2 2 5 4 2" xfId="42721"/>
    <cellStyle name="Total 4 2 2 2 2 2 5 5" xfId="19611"/>
    <cellStyle name="Total 4 2 2 2 2 2 5 5 2" xfId="36051"/>
    <cellStyle name="Total 4 2 2 2 2 2 5 6" xfId="18877"/>
    <cellStyle name="Total 4 2 2 2 2 2 6" xfId="8661"/>
    <cellStyle name="Total 4 2 2 2 2 2 6 2" xfId="30838"/>
    <cellStyle name="Total 4 2 2 2 2 2 6 2 2" xfId="46639"/>
    <cellStyle name="Total 4 2 2 2 2 2 6 3" xfId="22765"/>
    <cellStyle name="Total 4 2 2 2 2 2 6 3 2" xfId="38963"/>
    <cellStyle name="Total 4 2 2 2 2 2 6 4" xfId="12438"/>
    <cellStyle name="Total 4 2 2 2 2 2 7" xfId="26098"/>
    <cellStyle name="Total 4 2 2 2 2 2 7 2" xfId="42184"/>
    <cellStyle name="Total 4 2 2 2 2 2 8" xfId="19147"/>
    <cellStyle name="Total 4 2 2 2 2 2 8 2" xfId="35630"/>
    <cellStyle name="Total 4 2 2 2 2 2 9" xfId="14785"/>
    <cellStyle name="Total 4 2 2 2 2 3" xfId="8662"/>
    <cellStyle name="Total 4 2 2 2 2 3 2" xfId="8663"/>
    <cellStyle name="Total 4 2 2 2 2 3 2 2" xfId="8664"/>
    <cellStyle name="Total 4 2 2 2 2 3 2 2 2" xfId="32182"/>
    <cellStyle name="Total 4 2 2 2 2 3 2 2 2 2" xfId="47937"/>
    <cellStyle name="Total 4 2 2 2 2 3 2 2 3" xfId="23822"/>
    <cellStyle name="Total 4 2 2 2 2 3 2 2 3 2" xfId="39974"/>
    <cellStyle name="Total 4 2 2 2 2 3 2 2 4" xfId="17209"/>
    <cellStyle name="Total 4 2 2 2 2 3 2 3" xfId="8665"/>
    <cellStyle name="Total 4 2 2 2 2 3 2 3 2" xfId="34741"/>
    <cellStyle name="Total 4 2 2 2 2 3 2 3 2 2" xfId="50452"/>
    <cellStyle name="Total 4 2 2 2 2 3 2 3 3" xfId="25695"/>
    <cellStyle name="Total 4 2 2 2 2 3 2 3 3 2" xfId="41803"/>
    <cellStyle name="Total 4 2 2 2 2 3 2 3 4" xfId="35270"/>
    <cellStyle name="Total 4 2 2 2 2 3 2 4" xfId="8666"/>
    <cellStyle name="Total 4 2 2 2 2 3 2 4 2" xfId="29203"/>
    <cellStyle name="Total 4 2 2 2 2 3 2 4 2 2" xfId="45090"/>
    <cellStyle name="Total 4 2 2 2 2 3 2 4 3" xfId="21545"/>
    <cellStyle name="Total 4 2 2 2 2 3 2 4 3 2" xfId="37829"/>
    <cellStyle name="Total 4 2 2 2 2 3 2 4 4" xfId="13338"/>
    <cellStyle name="Total 4 2 2 2 2 3 2 5" xfId="27412"/>
    <cellStyle name="Total 4 2 2 2 2 3 2 5 2" xfId="43431"/>
    <cellStyle name="Total 4 2 2 2 2 3 2 6" xfId="20189"/>
    <cellStyle name="Total 4 2 2 2 2 3 2 6 2" xfId="36605"/>
    <cellStyle name="Total 4 2 2 2 2 3 2 7" xfId="12184"/>
    <cellStyle name="Total 4 2 2 2 2 3 3" xfId="8667"/>
    <cellStyle name="Total 4 2 2 2 2 3 3 2" xfId="8668"/>
    <cellStyle name="Total 4 2 2 2 2 3 3 2 2" xfId="32726"/>
    <cellStyle name="Total 4 2 2 2 2 3 3 2 2 2" xfId="48438"/>
    <cellStyle name="Total 4 2 2 2 2 3 3 2 3" xfId="24245"/>
    <cellStyle name="Total 4 2 2 2 2 3 3 2 3 2" xfId="40354"/>
    <cellStyle name="Total 4 2 2 2 2 3 3 2 4" xfId="14824"/>
    <cellStyle name="Total 4 2 2 2 2 3 3 3" xfId="8669"/>
    <cellStyle name="Total 4 2 2 2 2 3 3 3 2" xfId="34171"/>
    <cellStyle name="Total 4 2 2 2 2 3 3 3 2 2" xfId="49882"/>
    <cellStyle name="Total 4 2 2 2 2 3 3 3 3" xfId="25282"/>
    <cellStyle name="Total 4 2 2 2 2 3 3 3 3 2" xfId="41390"/>
    <cellStyle name="Total 4 2 2 2 2 3 3 3 4" xfId="9989"/>
    <cellStyle name="Total 4 2 2 2 2 3 3 4" xfId="8670"/>
    <cellStyle name="Total 4 2 2 2 2 3 3 4 2" xfId="29731"/>
    <cellStyle name="Total 4 2 2 2 2 3 3 4 2 2" xfId="45575"/>
    <cellStyle name="Total 4 2 2 2 2 3 3 4 3" xfId="21953"/>
    <cellStyle name="Total 4 2 2 2 2 3 3 4 3 2" xfId="38194"/>
    <cellStyle name="Total 4 2 2 2 2 3 3 4 4" xfId="10236"/>
    <cellStyle name="Total 4 2 2 2 2 3 3 5" xfId="27940"/>
    <cellStyle name="Total 4 2 2 2 2 3 3 5 2" xfId="43916"/>
    <cellStyle name="Total 4 2 2 2 2 3 3 6" xfId="20597"/>
    <cellStyle name="Total 4 2 2 2 2 3 3 6 2" xfId="36970"/>
    <cellStyle name="Total 4 2 2 2 2 3 3 7" xfId="10206"/>
    <cellStyle name="Total 4 2 2 2 2 3 4" xfId="8671"/>
    <cellStyle name="Total 4 2 2 2 2 3 4 2" xfId="8672"/>
    <cellStyle name="Total 4 2 2 2 2 3 4 2 2" xfId="33352"/>
    <cellStyle name="Total 4 2 2 2 2 3 4 2 2 2" xfId="49063"/>
    <cellStyle name="Total 4 2 2 2 2 3 4 2 3" xfId="24676"/>
    <cellStyle name="Total 4 2 2 2 2 3 4 2 3 2" xfId="40784"/>
    <cellStyle name="Total 4 2 2 2 2 3 4 2 4" xfId="11084"/>
    <cellStyle name="Total 4 2 2 2 2 3 4 3" xfId="8673"/>
    <cellStyle name="Total 4 2 2 2 2 3 4 3 2" xfId="30400"/>
    <cellStyle name="Total 4 2 2 2 2 3 4 3 2 2" xfId="46202"/>
    <cellStyle name="Total 4 2 2 2 2 3 4 3 3" xfId="22426"/>
    <cellStyle name="Total 4 2 2 2 2 3 4 3 3 2" xfId="38625"/>
    <cellStyle name="Total 4 2 2 2 2 3 4 3 4" xfId="10611"/>
    <cellStyle name="Total 4 2 2 2 2 3 4 4" xfId="28590"/>
    <cellStyle name="Total 4 2 2 2 2 3 4 4 2" xfId="44524"/>
    <cellStyle name="Total 4 2 2 2 2 3 4 5" xfId="21054"/>
    <cellStyle name="Total 4 2 2 2 2 3 4 5 2" xfId="37385"/>
    <cellStyle name="Total 4 2 2 2 2 3 4 6" xfId="13764"/>
    <cellStyle name="Total 4 2 2 2 2 3 5" xfId="8674"/>
    <cellStyle name="Total 4 2 2 2 2 3 5 2" xfId="8675"/>
    <cellStyle name="Total 4 2 2 2 2 3 5 2 2" xfId="33392"/>
    <cellStyle name="Total 4 2 2 2 2 3 5 2 2 2" xfId="49103"/>
    <cellStyle name="Total 4 2 2 2 2 3 5 2 3" xfId="24708"/>
    <cellStyle name="Total 4 2 2 2 2 3 5 2 3 2" xfId="40816"/>
    <cellStyle name="Total 4 2 2 2 2 3 5 2 4" xfId="11214"/>
    <cellStyle name="Total 4 2 2 2 2 3 5 3" xfId="8676"/>
    <cellStyle name="Total 4 2 2 2 2 3 5 3 2" xfId="31637"/>
    <cellStyle name="Total 4 2 2 2 2 3 5 3 2 2" xfId="47396"/>
    <cellStyle name="Total 4 2 2 2 2 3 5 3 3" xfId="23397"/>
    <cellStyle name="Total 4 2 2 2 2 3 5 3 3 2" xfId="39553"/>
    <cellStyle name="Total 4 2 2 2 2 3 5 3 4" xfId="11863"/>
    <cellStyle name="Total 4 2 2 2 2 3 5 4" xfId="26876"/>
    <cellStyle name="Total 4 2 2 2 2 3 5 4 2" xfId="42899"/>
    <cellStyle name="Total 4 2 2 2 2 3 5 5" xfId="19770"/>
    <cellStyle name="Total 4 2 2 2 2 3 5 5 2" xfId="36190"/>
    <cellStyle name="Total 4 2 2 2 2 3 5 6" xfId="12715"/>
    <cellStyle name="Total 4 2 2 2 2 3 6" xfId="8677"/>
    <cellStyle name="Total 4 2 2 2 2 3 6 2" xfId="31043"/>
    <cellStyle name="Total 4 2 2 2 2 3 6 2 2" xfId="46844"/>
    <cellStyle name="Total 4 2 2 2 2 3 6 3" xfId="22924"/>
    <cellStyle name="Total 4 2 2 2 2 3 6 3 2" xfId="39122"/>
    <cellStyle name="Total 4 2 2 2 2 3 6 4" xfId="16443"/>
    <cellStyle name="Total 4 2 2 2 2 3 7" xfId="26296"/>
    <cellStyle name="Total 4 2 2 2 2 3 7 2" xfId="42362"/>
    <cellStyle name="Total 4 2 2 2 2 3 8" xfId="19306"/>
    <cellStyle name="Total 4 2 2 2 2 3 8 2" xfId="35769"/>
    <cellStyle name="Total 4 2 2 2 2 3 9" xfId="12910"/>
    <cellStyle name="Total 4 2 2 2 2 4" xfId="8678"/>
    <cellStyle name="Total 4 2 2 2 2 4 2" xfId="8679"/>
    <cellStyle name="Total 4 2 2 2 2 4 2 2" xfId="31833"/>
    <cellStyle name="Total 4 2 2 2 2 4 2 2 2" xfId="47590"/>
    <cellStyle name="Total 4 2 2 2 2 4 2 3" xfId="23551"/>
    <cellStyle name="Total 4 2 2 2 2 4 2 3 2" xfId="39705"/>
    <cellStyle name="Total 4 2 2 2 2 4 2 4" xfId="14950"/>
    <cellStyle name="Total 4 2 2 2 2 4 3" xfId="8680"/>
    <cellStyle name="Total 4 2 2 2 2 4 3 2" xfId="34382"/>
    <cellStyle name="Total 4 2 2 2 2 4 3 2 2" xfId="50093"/>
    <cellStyle name="Total 4 2 2 2 2 4 3 3" xfId="25430"/>
    <cellStyle name="Total 4 2 2 2 2 4 3 3 2" xfId="41538"/>
    <cellStyle name="Total 4 2 2 2 2 4 3 4" xfId="34911"/>
    <cellStyle name="Total 4 2 2 2 2 4 4" xfId="8681"/>
    <cellStyle name="Total 4 2 2 2 2 4 4 2" xfId="28855"/>
    <cellStyle name="Total 4 2 2 2 2 4 4 2 2" xfId="44744"/>
    <cellStyle name="Total 4 2 2 2 2 4 4 3" xfId="21274"/>
    <cellStyle name="Total 4 2 2 2 2 4 4 3 2" xfId="37560"/>
    <cellStyle name="Total 4 2 2 2 2 4 4 4" xfId="13396"/>
    <cellStyle name="Total 4 2 2 2 2 4 5" xfId="27064"/>
    <cellStyle name="Total 4 2 2 2 2 4 5 2" xfId="43085"/>
    <cellStyle name="Total 4 2 2 2 2 4 6" xfId="19918"/>
    <cellStyle name="Total 4 2 2 2 2 4 6 2" xfId="36336"/>
    <cellStyle name="Total 4 2 2 2 2 4 7" xfId="11503"/>
    <cellStyle name="Total 4 2 2 2 2 5" xfId="8682"/>
    <cellStyle name="Total 4 2 2 2 2 5 2" xfId="8683"/>
    <cellStyle name="Total 4 2 2 2 2 5 2 2" xfId="32367"/>
    <cellStyle name="Total 4 2 2 2 2 5 2 2 2" xfId="48100"/>
    <cellStyle name="Total 4 2 2 2 2 5 2 3" xfId="23961"/>
    <cellStyle name="Total 4 2 2 2 2 5 2 3 2" xfId="40091"/>
    <cellStyle name="Total 4 2 2 2 2 5 2 4" xfId="12820"/>
    <cellStyle name="Total 4 2 2 2 2 5 3" xfId="8684"/>
    <cellStyle name="Total 4 2 2 2 2 5 3 2" xfId="33553"/>
    <cellStyle name="Total 4 2 2 2 2 5 3 2 2" xfId="49264"/>
    <cellStyle name="Total 4 2 2 2 2 5 3 3" xfId="24827"/>
    <cellStyle name="Total 4 2 2 2 2 5 3 3 2" xfId="40935"/>
    <cellStyle name="Total 4 2 2 2 2 5 3 4" xfId="10679"/>
    <cellStyle name="Total 4 2 2 2 2 5 4" xfId="8685"/>
    <cellStyle name="Total 4 2 2 2 2 5 4 2" xfId="29372"/>
    <cellStyle name="Total 4 2 2 2 2 5 4 2 2" xfId="45237"/>
    <cellStyle name="Total 4 2 2 2 2 5 4 3" xfId="21669"/>
    <cellStyle name="Total 4 2 2 2 2 5 4 3 2" xfId="37931"/>
    <cellStyle name="Total 4 2 2 2 2 5 4 4" xfId="14248"/>
    <cellStyle name="Total 4 2 2 2 2 5 5" xfId="27581"/>
    <cellStyle name="Total 4 2 2 2 2 5 5 2" xfId="43578"/>
    <cellStyle name="Total 4 2 2 2 2 5 6" xfId="20313"/>
    <cellStyle name="Total 4 2 2 2 2 5 6 2" xfId="36707"/>
    <cellStyle name="Total 4 2 2 2 2 5 7" xfId="17604"/>
    <cellStyle name="Total 4 2 2 2 2 6" xfId="8686"/>
    <cellStyle name="Total 4 2 2 2 2 6 2" xfId="8687"/>
    <cellStyle name="Total 4 2 2 2 2 6 2 2" xfId="33000"/>
    <cellStyle name="Total 4 2 2 2 2 6 2 2 2" xfId="48711"/>
    <cellStyle name="Total 4 2 2 2 2 6 2 3" xfId="24401"/>
    <cellStyle name="Total 4 2 2 2 2 6 2 3 2" xfId="40509"/>
    <cellStyle name="Total 4 2 2 2 2 6 2 4" xfId="18281"/>
    <cellStyle name="Total 4 2 2 2 2 6 3" xfId="8688"/>
    <cellStyle name="Total 4 2 2 2 2 6 3 2" xfId="30030"/>
    <cellStyle name="Total 4 2 2 2 2 6 3 2 2" xfId="45853"/>
    <cellStyle name="Total 4 2 2 2 2 6 3 3" xfId="22132"/>
    <cellStyle name="Total 4 2 2 2 2 6 3 3 2" xfId="38352"/>
    <cellStyle name="Total 4 2 2 2 2 6 3 4" xfId="10029"/>
    <cellStyle name="Total 4 2 2 2 2 6 4" xfId="28225"/>
    <cellStyle name="Total 4 2 2 2 2 6 4 2" xfId="44180"/>
    <cellStyle name="Total 4 2 2 2 2 6 5" xfId="20764"/>
    <cellStyle name="Total 4 2 2 2 2 6 5 2" xfId="37116"/>
    <cellStyle name="Total 4 2 2 2 2 6 6" xfId="11842"/>
    <cellStyle name="Total 4 2 2 2 2 7" xfId="8689"/>
    <cellStyle name="Total 4 2 2 2 2 7 2" xfId="8690"/>
    <cellStyle name="Total 4 2 2 2 2 7 2 2" xfId="34079"/>
    <cellStyle name="Total 4 2 2 2 2 7 2 2 2" xfId="49790"/>
    <cellStyle name="Total 4 2 2 2 2 7 2 3" xfId="25217"/>
    <cellStyle name="Total 4 2 2 2 2 7 2 3 2" xfId="41325"/>
    <cellStyle name="Total 4 2 2 2 2 7 2 4" xfId="18861"/>
    <cellStyle name="Total 4 2 2 2 2 7 3" xfId="8691"/>
    <cellStyle name="Total 4 2 2 2 2 7 3 2" xfId="31274"/>
    <cellStyle name="Total 4 2 2 2 2 7 3 2 2" xfId="47054"/>
    <cellStyle name="Total 4 2 2 2 2 7 3 3" xfId="23109"/>
    <cellStyle name="Total 4 2 2 2 2 7 3 3 2" xfId="39286"/>
    <cellStyle name="Total 4 2 2 2 2 7 3 4" xfId="16790"/>
    <cellStyle name="Total 4 2 2 2 2 7 4" xfId="26513"/>
    <cellStyle name="Total 4 2 2 2 2 7 4 2" xfId="42557"/>
    <cellStyle name="Total 4 2 2 2 2 7 5" xfId="19482"/>
    <cellStyle name="Total 4 2 2 2 2 7 5 2" xfId="35923"/>
    <cellStyle name="Total 4 2 2 2 2 7 6" xfId="15195"/>
    <cellStyle name="Total 4 2 2 2 2 8" xfId="8692"/>
    <cellStyle name="Total 4 2 2 2 2 8 2" xfId="30673"/>
    <cellStyle name="Total 4 2 2 2 2 8 2 2" xfId="46474"/>
    <cellStyle name="Total 4 2 2 2 2 8 3" xfId="22636"/>
    <cellStyle name="Total 4 2 2 2 2 8 3 2" xfId="38834"/>
    <cellStyle name="Total 4 2 2 2 2 8 4" xfId="14567"/>
    <cellStyle name="Total 4 2 2 2 2 9" xfId="25933"/>
    <cellStyle name="Total 4 2 2 2 2 9 2" xfId="42020"/>
    <cellStyle name="Total 4 2 2 2 3" xfId="8693"/>
    <cellStyle name="Total 4 2 2 2 3 2" xfId="8694"/>
    <cellStyle name="Total 4 2 2 2 3 2 2" xfId="8695"/>
    <cellStyle name="Total 4 2 2 2 3 2 2 2" xfId="31920"/>
    <cellStyle name="Total 4 2 2 2 3 2 2 2 2" xfId="47677"/>
    <cellStyle name="Total 4 2 2 2 3 2 2 3" xfId="23619"/>
    <cellStyle name="Total 4 2 2 2 3 2 2 3 2" xfId="39773"/>
    <cellStyle name="Total 4 2 2 2 3 2 2 4" xfId="11288"/>
    <cellStyle name="Total 4 2 2 2 3 2 3" xfId="8696"/>
    <cellStyle name="Total 4 2 2 2 3 2 3 2" xfId="34706"/>
    <cellStyle name="Total 4 2 2 2 3 2 3 2 2" xfId="50417"/>
    <cellStyle name="Total 4 2 2 2 3 2 3 3" xfId="25669"/>
    <cellStyle name="Total 4 2 2 2 3 2 3 3 2" xfId="41777"/>
    <cellStyle name="Total 4 2 2 2 3 2 3 4" xfId="35235"/>
    <cellStyle name="Total 4 2 2 2 3 2 4" xfId="8697"/>
    <cellStyle name="Total 4 2 2 2 3 2 4 2" xfId="28942"/>
    <cellStyle name="Total 4 2 2 2 3 2 4 2 2" xfId="44831"/>
    <cellStyle name="Total 4 2 2 2 3 2 4 3" xfId="21342"/>
    <cellStyle name="Total 4 2 2 2 3 2 4 3 2" xfId="37628"/>
    <cellStyle name="Total 4 2 2 2 3 2 4 4" xfId="14173"/>
    <cellStyle name="Total 4 2 2 2 3 2 5" xfId="27151"/>
    <cellStyle name="Total 4 2 2 2 3 2 5 2" xfId="43172"/>
    <cellStyle name="Total 4 2 2 2 3 2 6" xfId="19986"/>
    <cellStyle name="Total 4 2 2 2 3 2 6 2" xfId="36404"/>
    <cellStyle name="Total 4 2 2 2 3 2 7" xfId="12570"/>
    <cellStyle name="Total 4 2 2 2 3 3" xfId="8698"/>
    <cellStyle name="Total 4 2 2 2 3 3 2" xfId="8699"/>
    <cellStyle name="Total 4 2 2 2 3 3 2 2" xfId="32451"/>
    <cellStyle name="Total 4 2 2 2 3 3 2 2 2" xfId="48183"/>
    <cellStyle name="Total 4 2 2 2 3 3 2 3" xfId="24026"/>
    <cellStyle name="Total 4 2 2 2 3 3 2 3 2" xfId="40155"/>
    <cellStyle name="Total 4 2 2 2 3 3 2 4" xfId="14779"/>
    <cellStyle name="Total 4 2 2 2 3 3 3" xfId="8700"/>
    <cellStyle name="Total 4 2 2 2 3 3 3 2" xfId="33848"/>
    <cellStyle name="Total 4 2 2 2 3 3 3 2 2" xfId="49559"/>
    <cellStyle name="Total 4 2 2 2 3 3 3 3" xfId="25041"/>
    <cellStyle name="Total 4 2 2 2 3 3 3 3 2" xfId="41149"/>
    <cellStyle name="Total 4 2 2 2 3 3 3 4" xfId="17836"/>
    <cellStyle name="Total 4 2 2 2 3 3 4" xfId="8701"/>
    <cellStyle name="Total 4 2 2 2 3 3 4 2" xfId="29456"/>
    <cellStyle name="Total 4 2 2 2 3 3 4 2 2" xfId="45320"/>
    <cellStyle name="Total 4 2 2 2 3 3 4 3" xfId="21734"/>
    <cellStyle name="Total 4 2 2 2 3 3 4 3 2" xfId="37995"/>
    <cellStyle name="Total 4 2 2 2 3 3 4 4" xfId="13401"/>
    <cellStyle name="Total 4 2 2 2 3 3 5" xfId="27665"/>
    <cellStyle name="Total 4 2 2 2 3 3 5 2" xfId="43661"/>
    <cellStyle name="Total 4 2 2 2 3 3 6" xfId="20378"/>
    <cellStyle name="Total 4 2 2 2 3 3 6 2" xfId="36771"/>
    <cellStyle name="Total 4 2 2 2 3 3 7" xfId="14583"/>
    <cellStyle name="Total 4 2 2 2 3 4" xfId="8702"/>
    <cellStyle name="Total 4 2 2 2 3 4 2" xfId="8703"/>
    <cellStyle name="Total 4 2 2 2 3 4 2 2" xfId="33088"/>
    <cellStyle name="Total 4 2 2 2 3 4 2 2 2" xfId="48799"/>
    <cellStyle name="Total 4 2 2 2 3 4 2 3" xfId="24469"/>
    <cellStyle name="Total 4 2 2 2 3 4 2 3 2" xfId="40577"/>
    <cellStyle name="Total 4 2 2 2 3 4 2 4" xfId="16423"/>
    <cellStyle name="Total 4 2 2 2 3 4 3" xfId="8704"/>
    <cellStyle name="Total 4 2 2 2 3 4 3 2" xfId="30118"/>
    <cellStyle name="Total 4 2 2 2 3 4 3 2 2" xfId="45940"/>
    <cellStyle name="Total 4 2 2 2 3 4 3 3" xfId="22201"/>
    <cellStyle name="Total 4 2 2 2 3 4 3 3 2" xfId="38420"/>
    <cellStyle name="Total 4 2 2 2 3 4 3 4" xfId="16240"/>
    <cellStyle name="Total 4 2 2 2 3 4 4" xfId="28313"/>
    <cellStyle name="Total 4 2 2 2 3 4 4 2" xfId="44267"/>
    <cellStyle name="Total 4 2 2 2 3 4 5" xfId="20833"/>
    <cellStyle name="Total 4 2 2 2 3 4 5 2" xfId="37184"/>
    <cellStyle name="Total 4 2 2 2 3 4 6" xfId="13662"/>
    <cellStyle name="Total 4 2 2 2 3 5" xfId="8705"/>
    <cellStyle name="Total 4 2 2 2 3 5 2" xfId="8706"/>
    <cellStyle name="Total 4 2 2 2 3 5 2 2" xfId="34019"/>
    <cellStyle name="Total 4 2 2 2 3 5 2 2 2" xfId="49730"/>
    <cellStyle name="Total 4 2 2 2 3 5 2 3" xfId="25169"/>
    <cellStyle name="Total 4 2 2 2 3 5 2 3 2" xfId="41277"/>
    <cellStyle name="Total 4 2 2 2 3 5 2 4" xfId="13321"/>
    <cellStyle name="Total 4 2 2 2 3 5 3" xfId="8707"/>
    <cellStyle name="Total 4 2 2 2 3 5 3 2" xfId="31362"/>
    <cellStyle name="Total 4 2 2 2 3 5 3 2 2" xfId="47141"/>
    <cellStyle name="Total 4 2 2 2 3 5 3 3" xfId="23178"/>
    <cellStyle name="Total 4 2 2 2 3 5 3 3 2" xfId="39354"/>
    <cellStyle name="Total 4 2 2 2 3 5 3 4" xfId="15848"/>
    <cellStyle name="Total 4 2 2 2 3 5 4" xfId="26601"/>
    <cellStyle name="Total 4 2 2 2 3 5 4 2" xfId="42644"/>
    <cellStyle name="Total 4 2 2 2 3 5 5" xfId="19551"/>
    <cellStyle name="Total 4 2 2 2 3 5 5 2" xfId="35991"/>
    <cellStyle name="Total 4 2 2 2 3 5 6" xfId="13171"/>
    <cellStyle name="Total 4 2 2 2 3 6" xfId="8708"/>
    <cellStyle name="Total 4 2 2 2 3 6 2" xfId="30761"/>
    <cellStyle name="Total 4 2 2 2 3 6 2 2" xfId="46562"/>
    <cellStyle name="Total 4 2 2 2 3 6 3" xfId="22705"/>
    <cellStyle name="Total 4 2 2 2 3 6 3 2" xfId="38903"/>
    <cellStyle name="Total 4 2 2 2 3 6 4" xfId="15144"/>
    <cellStyle name="Total 4 2 2 2 3 7" xfId="26021"/>
    <cellStyle name="Total 4 2 2 2 3 7 2" xfId="42107"/>
    <cellStyle name="Total 4 2 2 2 3 8" xfId="19087"/>
    <cellStyle name="Total 4 2 2 2 3 8 2" xfId="35570"/>
    <cellStyle name="Total 4 2 2 2 3 9" xfId="16124"/>
    <cellStyle name="Total 4 2 2 2 4" xfId="8709"/>
    <cellStyle name="Total 4 2 2 2 4 2" xfId="8710"/>
    <cellStyle name="Total 4 2 2 2 4 2 2" xfId="8711"/>
    <cellStyle name="Total 4 2 2 2 4 2 2 2" xfId="32103"/>
    <cellStyle name="Total 4 2 2 2 4 2 2 2 2" xfId="47859"/>
    <cellStyle name="Total 4 2 2 2 4 2 2 3" xfId="23761"/>
    <cellStyle name="Total 4 2 2 2 4 2 2 3 2" xfId="39914"/>
    <cellStyle name="Total 4 2 2 2 4 2 2 4" xfId="18361"/>
    <cellStyle name="Total 4 2 2 2 4 2 3" xfId="8712"/>
    <cellStyle name="Total 4 2 2 2 4 2 3 2" xfId="33376"/>
    <cellStyle name="Total 4 2 2 2 4 2 3 2 2" xfId="49087"/>
    <cellStyle name="Total 4 2 2 2 4 2 3 3" xfId="24695"/>
    <cellStyle name="Total 4 2 2 2 4 2 3 3 2" xfId="40803"/>
    <cellStyle name="Total 4 2 2 2 4 2 3 4" xfId="13072"/>
    <cellStyle name="Total 4 2 2 2 4 2 4" xfId="8713"/>
    <cellStyle name="Total 4 2 2 2 4 2 4 2" xfId="29124"/>
    <cellStyle name="Total 4 2 2 2 4 2 4 2 2" xfId="45012"/>
    <cellStyle name="Total 4 2 2 2 4 2 4 3" xfId="21484"/>
    <cellStyle name="Total 4 2 2 2 4 2 4 3 2" xfId="37769"/>
    <cellStyle name="Total 4 2 2 2 4 2 4 4" xfId="13864"/>
    <cellStyle name="Total 4 2 2 2 4 2 5" xfId="27333"/>
    <cellStyle name="Total 4 2 2 2 4 2 5 2" xfId="43353"/>
    <cellStyle name="Total 4 2 2 2 4 2 6" xfId="20128"/>
    <cellStyle name="Total 4 2 2 2 4 2 6 2" xfId="36545"/>
    <cellStyle name="Total 4 2 2 2 4 2 7" xfId="12607"/>
    <cellStyle name="Total 4 2 2 2 4 3" xfId="8714"/>
    <cellStyle name="Total 4 2 2 2 4 3 2" xfId="8715"/>
    <cellStyle name="Total 4 2 2 2 4 3 2 2" xfId="32649"/>
    <cellStyle name="Total 4 2 2 2 4 3 2 2 2" xfId="48361"/>
    <cellStyle name="Total 4 2 2 2 4 3 2 3" xfId="24185"/>
    <cellStyle name="Total 4 2 2 2 4 3 2 3 2" xfId="40294"/>
    <cellStyle name="Total 4 2 2 2 4 3 2 4" xfId="13706"/>
    <cellStyle name="Total 4 2 2 2 4 3 3" xfId="8716"/>
    <cellStyle name="Total 4 2 2 2 4 3 3 2" xfId="34107"/>
    <cellStyle name="Total 4 2 2 2 4 3 3 2 2" xfId="49818"/>
    <cellStyle name="Total 4 2 2 2 4 3 3 3" xfId="25237"/>
    <cellStyle name="Total 4 2 2 2 4 3 3 3 2" xfId="41345"/>
    <cellStyle name="Total 4 2 2 2 4 3 3 4" xfId="11200"/>
    <cellStyle name="Total 4 2 2 2 4 3 4" xfId="8717"/>
    <cellStyle name="Total 4 2 2 2 4 3 4 2" xfId="29654"/>
    <cellStyle name="Total 4 2 2 2 4 3 4 2 2" xfId="45498"/>
    <cellStyle name="Total 4 2 2 2 4 3 4 3" xfId="21893"/>
    <cellStyle name="Total 4 2 2 2 4 3 4 3 2" xfId="38134"/>
    <cellStyle name="Total 4 2 2 2 4 3 4 4" xfId="15417"/>
    <cellStyle name="Total 4 2 2 2 4 3 5" xfId="27863"/>
    <cellStyle name="Total 4 2 2 2 4 3 5 2" xfId="43839"/>
    <cellStyle name="Total 4 2 2 2 4 3 6" xfId="20537"/>
    <cellStyle name="Total 4 2 2 2 4 3 6 2" xfId="36910"/>
    <cellStyle name="Total 4 2 2 2 4 3 7" xfId="15864"/>
    <cellStyle name="Total 4 2 2 2 4 4" xfId="8718"/>
    <cellStyle name="Total 4 2 2 2 4 4 2" xfId="8719"/>
    <cellStyle name="Total 4 2 2 2 4 4 2 2" xfId="33274"/>
    <cellStyle name="Total 4 2 2 2 4 4 2 2 2" xfId="48985"/>
    <cellStyle name="Total 4 2 2 2 4 4 2 3" xfId="24615"/>
    <cellStyle name="Total 4 2 2 2 4 4 2 3 2" xfId="40723"/>
    <cellStyle name="Total 4 2 2 2 4 4 2 4" xfId="16828"/>
    <cellStyle name="Total 4 2 2 2 4 4 3" xfId="8720"/>
    <cellStyle name="Total 4 2 2 2 4 4 3 2" xfId="30320"/>
    <cellStyle name="Total 4 2 2 2 4 4 3 2 2" xfId="46122"/>
    <cellStyle name="Total 4 2 2 2 4 4 3 3" xfId="22364"/>
    <cellStyle name="Total 4 2 2 2 4 4 3 3 2" xfId="38563"/>
    <cellStyle name="Total 4 2 2 2 4 4 3 4" xfId="9865"/>
    <cellStyle name="Total 4 2 2 2 4 4 4" xfId="28512"/>
    <cellStyle name="Total 4 2 2 2 4 4 4 2" xfId="44446"/>
    <cellStyle name="Total 4 2 2 2 4 4 5" xfId="20993"/>
    <cellStyle name="Total 4 2 2 2 4 4 5 2" xfId="37324"/>
    <cellStyle name="Total 4 2 2 2 4 4 6" xfId="10682"/>
    <cellStyle name="Total 4 2 2 2 4 5" xfId="8721"/>
    <cellStyle name="Total 4 2 2 2 4 5 2" xfId="8722"/>
    <cellStyle name="Total 4 2 2 2 4 5 2 2" xfId="33417"/>
    <cellStyle name="Total 4 2 2 2 4 5 2 2 2" xfId="49128"/>
    <cellStyle name="Total 4 2 2 2 4 5 2 3" xfId="24723"/>
    <cellStyle name="Total 4 2 2 2 4 5 2 3 2" xfId="40831"/>
    <cellStyle name="Total 4 2 2 2 4 5 2 4" xfId="13013"/>
    <cellStyle name="Total 4 2 2 2 4 5 3" xfId="8723"/>
    <cellStyle name="Total 4 2 2 2 4 5 3 2" xfId="31560"/>
    <cellStyle name="Total 4 2 2 2 4 5 3 2 2" xfId="47319"/>
    <cellStyle name="Total 4 2 2 2 4 5 3 3" xfId="23337"/>
    <cellStyle name="Total 4 2 2 2 4 5 3 3 2" xfId="39493"/>
    <cellStyle name="Total 4 2 2 2 4 5 3 4" xfId="14022"/>
    <cellStyle name="Total 4 2 2 2 4 5 4" xfId="26799"/>
    <cellStyle name="Total 4 2 2 2 4 5 4 2" xfId="42822"/>
    <cellStyle name="Total 4 2 2 2 4 5 5" xfId="19710"/>
    <cellStyle name="Total 4 2 2 2 4 5 5 2" xfId="36130"/>
    <cellStyle name="Total 4 2 2 2 4 5 6" xfId="12698"/>
    <cellStyle name="Total 4 2 2 2 4 6" xfId="8724"/>
    <cellStyle name="Total 4 2 2 2 4 6 2" xfId="30961"/>
    <cellStyle name="Total 4 2 2 2 4 6 2 2" xfId="46762"/>
    <cellStyle name="Total 4 2 2 2 4 6 3" xfId="22859"/>
    <cellStyle name="Total 4 2 2 2 4 6 3 2" xfId="39057"/>
    <cellStyle name="Total 4 2 2 2 4 6 4" xfId="10431"/>
    <cellStyle name="Total 4 2 2 2 4 7" xfId="26219"/>
    <cellStyle name="Total 4 2 2 2 4 7 2" xfId="42285"/>
    <cellStyle name="Total 4 2 2 2 4 8" xfId="19246"/>
    <cellStyle name="Total 4 2 2 2 4 8 2" xfId="35709"/>
    <cellStyle name="Total 4 2 2 2 4 9" xfId="12896"/>
    <cellStyle name="Total 4 2 2 2 5" xfId="8725"/>
    <cellStyle name="Total 4 2 2 2 5 2" xfId="8726"/>
    <cellStyle name="Total 4 2 2 2 5 2 2" xfId="31754"/>
    <cellStyle name="Total 4 2 2 2 5 2 2 2" xfId="47511"/>
    <cellStyle name="Total 4 2 2 2 5 2 3" xfId="23489"/>
    <cellStyle name="Total 4 2 2 2 5 2 3 2" xfId="39643"/>
    <cellStyle name="Total 4 2 2 2 5 2 4" xfId="17383"/>
    <cellStyle name="Total 4 2 2 2 5 3" xfId="8727"/>
    <cellStyle name="Total 4 2 2 2 5 3 2" xfId="34745"/>
    <cellStyle name="Total 4 2 2 2 5 3 2 2" xfId="50456"/>
    <cellStyle name="Total 4 2 2 2 5 3 3" xfId="25699"/>
    <cellStyle name="Total 4 2 2 2 5 3 3 2" xfId="41807"/>
    <cellStyle name="Total 4 2 2 2 5 3 4" xfId="35274"/>
    <cellStyle name="Total 4 2 2 2 5 4" xfId="8728"/>
    <cellStyle name="Total 4 2 2 2 5 4 2" xfId="28776"/>
    <cellStyle name="Total 4 2 2 2 5 4 2 2" xfId="44665"/>
    <cellStyle name="Total 4 2 2 2 5 4 3" xfId="21212"/>
    <cellStyle name="Total 4 2 2 2 5 4 3 2" xfId="37498"/>
    <cellStyle name="Total 4 2 2 2 5 4 4" xfId="14085"/>
    <cellStyle name="Total 4 2 2 2 5 5" xfId="26985"/>
    <cellStyle name="Total 4 2 2 2 5 5 2" xfId="43006"/>
    <cellStyle name="Total 4 2 2 2 5 6" xfId="19856"/>
    <cellStyle name="Total 4 2 2 2 5 6 2" xfId="36274"/>
    <cellStyle name="Total 4 2 2 2 5 7" xfId="9973"/>
    <cellStyle name="Total 4 2 2 2 6" xfId="8729"/>
    <cellStyle name="Total 4 2 2 2 6 2" xfId="8730"/>
    <cellStyle name="Total 4 2 2 2 6 2 2" xfId="32323"/>
    <cellStyle name="Total 4 2 2 2 6 2 2 2" xfId="48056"/>
    <cellStyle name="Total 4 2 2 2 6 2 3" xfId="23934"/>
    <cellStyle name="Total 4 2 2 2 6 2 3 2" xfId="40064"/>
    <cellStyle name="Total 4 2 2 2 6 2 4" xfId="12813"/>
    <cellStyle name="Total 4 2 2 2 6 3" xfId="8731"/>
    <cellStyle name="Total 4 2 2 2 6 3 2" xfId="34682"/>
    <cellStyle name="Total 4 2 2 2 6 3 2 2" xfId="50393"/>
    <cellStyle name="Total 4 2 2 2 6 3 3" xfId="25650"/>
    <cellStyle name="Total 4 2 2 2 6 3 3 2" xfId="41758"/>
    <cellStyle name="Total 4 2 2 2 6 3 4" xfId="35211"/>
    <cellStyle name="Total 4 2 2 2 6 4" xfId="8732"/>
    <cellStyle name="Total 4 2 2 2 6 4 2" xfId="29328"/>
    <cellStyle name="Total 4 2 2 2 6 4 2 2" xfId="45193"/>
    <cellStyle name="Total 4 2 2 2 6 4 3" xfId="21642"/>
    <cellStyle name="Total 4 2 2 2 6 4 3 2" xfId="37904"/>
    <cellStyle name="Total 4 2 2 2 6 4 4" xfId="14465"/>
    <cellStyle name="Total 4 2 2 2 6 5" xfId="27537"/>
    <cellStyle name="Total 4 2 2 2 6 5 2" xfId="43534"/>
    <cellStyle name="Total 4 2 2 2 6 6" xfId="20286"/>
    <cellStyle name="Total 4 2 2 2 6 6 2" xfId="36680"/>
    <cellStyle name="Total 4 2 2 2 6 7" xfId="10817"/>
    <cellStyle name="Total 4 2 2 2 7" xfId="8733"/>
    <cellStyle name="Total 4 2 2 2 7 2" xfId="8734"/>
    <cellStyle name="Total 4 2 2 2 7 2 2" xfId="32923"/>
    <cellStyle name="Total 4 2 2 2 7 2 2 2" xfId="48634"/>
    <cellStyle name="Total 4 2 2 2 7 2 3" xfId="24341"/>
    <cellStyle name="Total 4 2 2 2 7 2 3 2" xfId="40449"/>
    <cellStyle name="Total 4 2 2 2 7 2 4" xfId="10895"/>
    <cellStyle name="Total 4 2 2 2 7 3" xfId="8735"/>
    <cellStyle name="Total 4 2 2 2 7 3 2" xfId="29952"/>
    <cellStyle name="Total 4 2 2 2 7 3 2 2" xfId="45775"/>
    <cellStyle name="Total 4 2 2 2 7 3 3" xfId="22072"/>
    <cellStyle name="Total 4 2 2 2 7 3 3 2" xfId="38292"/>
    <cellStyle name="Total 4 2 2 2 7 3 4" xfId="15343"/>
    <cellStyle name="Total 4 2 2 2 7 4" xfId="28148"/>
    <cellStyle name="Total 4 2 2 2 7 4 2" xfId="44103"/>
    <cellStyle name="Total 4 2 2 2 7 5" xfId="20704"/>
    <cellStyle name="Total 4 2 2 2 7 5 2" xfId="37056"/>
    <cellStyle name="Total 4 2 2 2 7 6" xfId="12557"/>
    <cellStyle name="Total 4 2 2 2 8" xfId="8736"/>
    <cellStyle name="Total 4 2 2 2 8 2" xfId="8737"/>
    <cellStyle name="Total 4 2 2 2 8 2 2" xfId="34281"/>
    <cellStyle name="Total 4 2 2 2 8 2 2 2" xfId="49992"/>
    <cellStyle name="Total 4 2 2 2 8 2 3" xfId="25361"/>
    <cellStyle name="Total 4 2 2 2 8 2 3 2" xfId="41469"/>
    <cellStyle name="Total 4 2 2 2 8 2 4" xfId="10289"/>
    <cellStyle name="Total 4 2 2 2 8 3" xfId="8738"/>
    <cellStyle name="Total 4 2 2 2 8 3 2" xfId="31197"/>
    <cellStyle name="Total 4 2 2 2 8 3 2 2" xfId="46977"/>
    <cellStyle name="Total 4 2 2 2 8 3 3" xfId="23049"/>
    <cellStyle name="Total 4 2 2 2 8 3 3 2" xfId="39226"/>
    <cellStyle name="Total 4 2 2 2 8 3 4" xfId="10152"/>
    <cellStyle name="Total 4 2 2 2 8 4" xfId="26436"/>
    <cellStyle name="Total 4 2 2 2 8 4 2" xfId="42480"/>
    <cellStyle name="Total 4 2 2 2 8 5" xfId="19422"/>
    <cellStyle name="Total 4 2 2 2 8 5 2" xfId="35863"/>
    <cellStyle name="Total 4 2 2 2 8 6" xfId="17743"/>
    <cellStyle name="Total 4 2 2 2 9" xfId="8739"/>
    <cellStyle name="Total 4 2 2 2 9 2" xfId="30590"/>
    <cellStyle name="Total 4 2 2 2 9 2 2" xfId="46391"/>
    <cellStyle name="Total 4 2 2 2 9 3" xfId="22574"/>
    <cellStyle name="Total 4 2 2 2 9 3 2" xfId="38772"/>
    <cellStyle name="Total 4 2 2 2 9 4" xfId="15746"/>
    <cellStyle name="Total 4 2 2 3" xfId="8740"/>
    <cellStyle name="Total 4 2 2 3 10" xfId="19011"/>
    <cellStyle name="Total 4 2 2 3 10 2" xfId="35495"/>
    <cellStyle name="Total 4 2 2 3 11" xfId="16702"/>
    <cellStyle name="Total 4 2 2 3 2" xfId="8741"/>
    <cellStyle name="Total 4 2 2 3 2 2" xfId="8742"/>
    <cellStyle name="Total 4 2 2 3 2 2 2" xfId="8743"/>
    <cellStyle name="Total 4 2 2 3 2 2 2 2" xfId="31987"/>
    <cellStyle name="Total 4 2 2 3 2 2 2 2 2" xfId="47744"/>
    <cellStyle name="Total 4 2 2 3 2 2 2 3" xfId="23672"/>
    <cellStyle name="Total 4 2 2 3 2 2 2 3 2" xfId="39826"/>
    <cellStyle name="Total 4 2 2 3 2 2 2 4" xfId="12456"/>
    <cellStyle name="Total 4 2 2 3 2 2 3" xfId="8744"/>
    <cellStyle name="Total 4 2 2 3 2 2 3 2" xfId="33461"/>
    <cellStyle name="Total 4 2 2 3 2 2 3 2 2" xfId="49172"/>
    <cellStyle name="Total 4 2 2 3 2 2 3 3" xfId="24759"/>
    <cellStyle name="Total 4 2 2 3 2 2 3 3 2" xfId="40867"/>
    <cellStyle name="Total 4 2 2 3 2 2 3 4" xfId="15789"/>
    <cellStyle name="Total 4 2 2 3 2 2 4" xfId="8745"/>
    <cellStyle name="Total 4 2 2 3 2 2 4 2" xfId="29009"/>
    <cellStyle name="Total 4 2 2 3 2 2 4 2 2" xfId="44898"/>
    <cellStyle name="Total 4 2 2 3 2 2 4 3" xfId="21395"/>
    <cellStyle name="Total 4 2 2 3 2 2 4 3 2" xfId="37681"/>
    <cellStyle name="Total 4 2 2 3 2 2 4 4" xfId="13050"/>
    <cellStyle name="Total 4 2 2 3 2 2 5" xfId="27218"/>
    <cellStyle name="Total 4 2 2 3 2 2 5 2" xfId="43239"/>
    <cellStyle name="Total 4 2 2 3 2 2 6" xfId="20039"/>
    <cellStyle name="Total 4 2 2 3 2 2 6 2" xfId="36457"/>
    <cellStyle name="Total 4 2 2 3 2 2 7" xfId="13979"/>
    <cellStyle name="Total 4 2 2 3 2 3" xfId="8746"/>
    <cellStyle name="Total 4 2 2 3 2 3 2" xfId="8747"/>
    <cellStyle name="Total 4 2 2 3 2 3 2 2" xfId="32518"/>
    <cellStyle name="Total 4 2 2 3 2 3 2 2 2" xfId="48250"/>
    <cellStyle name="Total 4 2 2 3 2 3 2 3" xfId="24079"/>
    <cellStyle name="Total 4 2 2 3 2 3 2 3 2" xfId="40208"/>
    <cellStyle name="Total 4 2 2 3 2 3 2 4" xfId="15604"/>
    <cellStyle name="Total 4 2 2 3 2 3 3" xfId="8748"/>
    <cellStyle name="Total 4 2 2 3 2 3 3 2" xfId="31118"/>
    <cellStyle name="Total 4 2 2 3 2 3 3 2 2" xfId="46909"/>
    <cellStyle name="Total 4 2 2 3 2 3 3 3" xfId="22985"/>
    <cellStyle name="Total 4 2 2 3 2 3 3 3 2" xfId="39173"/>
    <cellStyle name="Total 4 2 2 3 2 3 3 4" xfId="17878"/>
    <cellStyle name="Total 4 2 2 3 2 3 4" xfId="8749"/>
    <cellStyle name="Total 4 2 2 3 2 3 4 2" xfId="29523"/>
    <cellStyle name="Total 4 2 2 3 2 3 4 2 2" xfId="45387"/>
    <cellStyle name="Total 4 2 2 3 2 3 4 3" xfId="21787"/>
    <cellStyle name="Total 4 2 2 3 2 3 4 3 2" xfId="38048"/>
    <cellStyle name="Total 4 2 2 3 2 3 4 4" xfId="15960"/>
    <cellStyle name="Total 4 2 2 3 2 3 5" xfId="27732"/>
    <cellStyle name="Total 4 2 2 3 2 3 5 2" xfId="43728"/>
    <cellStyle name="Total 4 2 2 3 2 3 6" xfId="20431"/>
    <cellStyle name="Total 4 2 2 3 2 3 6 2" xfId="36824"/>
    <cellStyle name="Total 4 2 2 3 2 3 7" xfId="15018"/>
    <cellStyle name="Total 4 2 2 3 2 4" xfId="8750"/>
    <cellStyle name="Total 4 2 2 3 2 4 2" xfId="8751"/>
    <cellStyle name="Total 4 2 2 3 2 4 2 2" xfId="33155"/>
    <cellStyle name="Total 4 2 2 3 2 4 2 2 2" xfId="48866"/>
    <cellStyle name="Total 4 2 2 3 2 4 2 3" xfId="24522"/>
    <cellStyle name="Total 4 2 2 3 2 4 2 3 2" xfId="40630"/>
    <cellStyle name="Total 4 2 2 3 2 4 2 4" xfId="10151"/>
    <cellStyle name="Total 4 2 2 3 2 4 3" xfId="8752"/>
    <cellStyle name="Total 4 2 2 3 2 4 3 2" xfId="30185"/>
    <cellStyle name="Total 4 2 2 3 2 4 3 2 2" xfId="46007"/>
    <cellStyle name="Total 4 2 2 3 2 4 3 3" xfId="22254"/>
    <cellStyle name="Total 4 2 2 3 2 4 3 3 2" xfId="38473"/>
    <cellStyle name="Total 4 2 2 3 2 4 3 4" xfId="14225"/>
    <cellStyle name="Total 4 2 2 3 2 4 4" xfId="28380"/>
    <cellStyle name="Total 4 2 2 3 2 4 4 2" xfId="44334"/>
    <cellStyle name="Total 4 2 2 3 2 4 5" xfId="20886"/>
    <cellStyle name="Total 4 2 2 3 2 4 5 2" xfId="37237"/>
    <cellStyle name="Total 4 2 2 3 2 4 6" xfId="10873"/>
    <cellStyle name="Total 4 2 2 3 2 5" xfId="8753"/>
    <cellStyle name="Total 4 2 2 3 2 5 2" xfId="8754"/>
    <cellStyle name="Total 4 2 2 3 2 5 2 2" xfId="34227"/>
    <cellStyle name="Total 4 2 2 3 2 5 2 2 2" xfId="49938"/>
    <cellStyle name="Total 4 2 2 3 2 5 2 3" xfId="25323"/>
    <cellStyle name="Total 4 2 2 3 2 5 2 3 2" xfId="41431"/>
    <cellStyle name="Total 4 2 2 3 2 5 2 4" xfId="11695"/>
    <cellStyle name="Total 4 2 2 3 2 5 3" xfId="8755"/>
    <cellStyle name="Total 4 2 2 3 2 5 3 2" xfId="31429"/>
    <cellStyle name="Total 4 2 2 3 2 5 3 2 2" xfId="47208"/>
    <cellStyle name="Total 4 2 2 3 2 5 3 3" xfId="23231"/>
    <cellStyle name="Total 4 2 2 3 2 5 3 3 2" xfId="39407"/>
    <cellStyle name="Total 4 2 2 3 2 5 3 4" xfId="13928"/>
    <cellStyle name="Total 4 2 2 3 2 5 4" xfId="26668"/>
    <cellStyle name="Total 4 2 2 3 2 5 4 2" xfId="42711"/>
    <cellStyle name="Total 4 2 2 3 2 5 5" xfId="19604"/>
    <cellStyle name="Total 4 2 2 3 2 5 5 2" xfId="36044"/>
    <cellStyle name="Total 4 2 2 3 2 5 6" xfId="10209"/>
    <cellStyle name="Total 4 2 2 3 2 6" xfId="8756"/>
    <cellStyle name="Total 4 2 2 3 2 6 2" xfId="30828"/>
    <cellStyle name="Total 4 2 2 3 2 6 2 2" xfId="46629"/>
    <cellStyle name="Total 4 2 2 3 2 6 3" xfId="22758"/>
    <cellStyle name="Total 4 2 2 3 2 6 3 2" xfId="38956"/>
    <cellStyle name="Total 4 2 2 3 2 6 4" xfId="17164"/>
    <cellStyle name="Total 4 2 2 3 2 7" xfId="26088"/>
    <cellStyle name="Total 4 2 2 3 2 7 2" xfId="42174"/>
    <cellStyle name="Total 4 2 2 3 2 8" xfId="19140"/>
    <cellStyle name="Total 4 2 2 3 2 8 2" xfId="35623"/>
    <cellStyle name="Total 4 2 2 3 2 9" xfId="11546"/>
    <cellStyle name="Total 4 2 2 3 3" xfId="8757"/>
    <cellStyle name="Total 4 2 2 3 3 2" xfId="8758"/>
    <cellStyle name="Total 4 2 2 3 3 2 2" xfId="8759"/>
    <cellStyle name="Total 4 2 2 3 3 2 2 2" xfId="32172"/>
    <cellStyle name="Total 4 2 2 3 3 2 2 2 2" xfId="47927"/>
    <cellStyle name="Total 4 2 2 3 3 2 2 3" xfId="23815"/>
    <cellStyle name="Total 4 2 2 3 3 2 2 3 2" xfId="39967"/>
    <cellStyle name="Total 4 2 2 3 3 2 2 4" xfId="11717"/>
    <cellStyle name="Total 4 2 2 3 3 2 3" xfId="8760"/>
    <cellStyle name="Total 4 2 2 3 3 2 3 2" xfId="33758"/>
    <cellStyle name="Total 4 2 2 3 3 2 3 2 2" xfId="49469"/>
    <cellStyle name="Total 4 2 2 3 3 2 3 3" xfId="24977"/>
    <cellStyle name="Total 4 2 2 3 3 2 3 3 2" xfId="41085"/>
    <cellStyle name="Total 4 2 2 3 3 2 3 4" xfId="16168"/>
    <cellStyle name="Total 4 2 2 3 3 2 4" xfId="8761"/>
    <cellStyle name="Total 4 2 2 3 3 2 4 2" xfId="29193"/>
    <cellStyle name="Total 4 2 2 3 3 2 4 2 2" xfId="45080"/>
    <cellStyle name="Total 4 2 2 3 3 2 4 3" xfId="21538"/>
    <cellStyle name="Total 4 2 2 3 3 2 4 3 2" xfId="37822"/>
    <cellStyle name="Total 4 2 2 3 3 2 4 4" xfId="16868"/>
    <cellStyle name="Total 4 2 2 3 3 2 5" xfId="27402"/>
    <cellStyle name="Total 4 2 2 3 3 2 5 2" xfId="43421"/>
    <cellStyle name="Total 4 2 2 3 3 2 6" xfId="20182"/>
    <cellStyle name="Total 4 2 2 3 3 2 6 2" xfId="36598"/>
    <cellStyle name="Total 4 2 2 3 3 2 7" xfId="14710"/>
    <cellStyle name="Total 4 2 2 3 3 3" xfId="8762"/>
    <cellStyle name="Total 4 2 2 3 3 3 2" xfId="8763"/>
    <cellStyle name="Total 4 2 2 3 3 3 2 2" xfId="32716"/>
    <cellStyle name="Total 4 2 2 3 3 3 2 2 2" xfId="48428"/>
    <cellStyle name="Total 4 2 2 3 3 3 2 3" xfId="24238"/>
    <cellStyle name="Total 4 2 2 3 3 3 2 3 2" xfId="40347"/>
    <cellStyle name="Total 4 2 2 3 3 3 2 4" xfId="11380"/>
    <cellStyle name="Total 4 2 2 3 3 3 3" xfId="8764"/>
    <cellStyle name="Total 4 2 2 3 3 3 3 2" xfId="34648"/>
    <cellStyle name="Total 4 2 2 3 3 3 3 2 2" xfId="50359"/>
    <cellStyle name="Total 4 2 2 3 3 3 3 3" xfId="25622"/>
    <cellStyle name="Total 4 2 2 3 3 3 3 3 2" xfId="41730"/>
    <cellStyle name="Total 4 2 2 3 3 3 3 4" xfId="35177"/>
    <cellStyle name="Total 4 2 2 3 3 3 4" xfId="8765"/>
    <cellStyle name="Total 4 2 2 3 3 3 4 2" xfId="29721"/>
    <cellStyle name="Total 4 2 2 3 3 3 4 2 2" xfId="45565"/>
    <cellStyle name="Total 4 2 2 3 3 3 4 3" xfId="21946"/>
    <cellStyle name="Total 4 2 2 3 3 3 4 3 2" xfId="38187"/>
    <cellStyle name="Total 4 2 2 3 3 3 4 4" xfId="16588"/>
    <cellStyle name="Total 4 2 2 3 3 3 5" xfId="27930"/>
    <cellStyle name="Total 4 2 2 3 3 3 5 2" xfId="43906"/>
    <cellStyle name="Total 4 2 2 3 3 3 6" xfId="20590"/>
    <cellStyle name="Total 4 2 2 3 3 3 6 2" xfId="36963"/>
    <cellStyle name="Total 4 2 2 3 3 3 7" xfId="16507"/>
    <cellStyle name="Total 4 2 2 3 3 4" xfId="8766"/>
    <cellStyle name="Total 4 2 2 3 3 4 2" xfId="8767"/>
    <cellStyle name="Total 4 2 2 3 3 4 2 2" xfId="33342"/>
    <cellStyle name="Total 4 2 2 3 3 4 2 2 2" xfId="49053"/>
    <cellStyle name="Total 4 2 2 3 3 4 2 3" xfId="24669"/>
    <cellStyle name="Total 4 2 2 3 3 4 2 3 2" xfId="40777"/>
    <cellStyle name="Total 4 2 2 3 3 4 2 4" xfId="13991"/>
    <cellStyle name="Total 4 2 2 3 3 4 3" xfId="8768"/>
    <cellStyle name="Total 4 2 2 3 3 4 3 2" xfId="30390"/>
    <cellStyle name="Total 4 2 2 3 3 4 3 2 2" xfId="46192"/>
    <cellStyle name="Total 4 2 2 3 3 4 3 3" xfId="22419"/>
    <cellStyle name="Total 4 2 2 3 3 4 3 3 2" xfId="38618"/>
    <cellStyle name="Total 4 2 2 3 3 4 3 4" xfId="10962"/>
    <cellStyle name="Total 4 2 2 3 3 4 4" xfId="28580"/>
    <cellStyle name="Total 4 2 2 3 3 4 4 2" xfId="44514"/>
    <cellStyle name="Total 4 2 2 3 3 4 5" xfId="21047"/>
    <cellStyle name="Total 4 2 2 3 3 4 5 2" xfId="37378"/>
    <cellStyle name="Total 4 2 2 3 3 4 6" xfId="15488"/>
    <cellStyle name="Total 4 2 2 3 3 5" xfId="8769"/>
    <cellStyle name="Total 4 2 2 3 3 5 2" xfId="8770"/>
    <cellStyle name="Total 4 2 2 3 3 5 2 2" xfId="33993"/>
    <cellStyle name="Total 4 2 2 3 3 5 2 2 2" xfId="49704"/>
    <cellStyle name="Total 4 2 2 3 3 5 2 3" xfId="25148"/>
    <cellStyle name="Total 4 2 2 3 3 5 2 3 2" xfId="41256"/>
    <cellStyle name="Total 4 2 2 3 3 5 2 4" xfId="13337"/>
    <cellStyle name="Total 4 2 2 3 3 5 3" xfId="8771"/>
    <cellStyle name="Total 4 2 2 3 3 5 3 2" xfId="31627"/>
    <cellStyle name="Total 4 2 2 3 3 5 3 2 2" xfId="47386"/>
    <cellStyle name="Total 4 2 2 3 3 5 3 3" xfId="23390"/>
    <cellStyle name="Total 4 2 2 3 3 5 3 3 2" xfId="39546"/>
    <cellStyle name="Total 4 2 2 3 3 5 3 4" xfId="14668"/>
    <cellStyle name="Total 4 2 2 3 3 5 4" xfId="26866"/>
    <cellStyle name="Total 4 2 2 3 3 5 4 2" xfId="42889"/>
    <cellStyle name="Total 4 2 2 3 3 5 5" xfId="19763"/>
    <cellStyle name="Total 4 2 2 3 3 5 5 2" xfId="36183"/>
    <cellStyle name="Total 4 2 2 3 3 5 6" xfId="12957"/>
    <cellStyle name="Total 4 2 2 3 3 6" xfId="8772"/>
    <cellStyle name="Total 4 2 2 3 3 6 2" xfId="31033"/>
    <cellStyle name="Total 4 2 2 3 3 6 2 2" xfId="46834"/>
    <cellStyle name="Total 4 2 2 3 3 6 3" xfId="22917"/>
    <cellStyle name="Total 4 2 2 3 3 6 3 2" xfId="39115"/>
    <cellStyle name="Total 4 2 2 3 3 6 4" xfId="11314"/>
    <cellStyle name="Total 4 2 2 3 3 7" xfId="26286"/>
    <cellStyle name="Total 4 2 2 3 3 7 2" xfId="42352"/>
    <cellStyle name="Total 4 2 2 3 3 8" xfId="19299"/>
    <cellStyle name="Total 4 2 2 3 3 8 2" xfId="35762"/>
    <cellStyle name="Total 4 2 2 3 3 9" xfId="15093"/>
    <cellStyle name="Total 4 2 2 3 4" xfId="8773"/>
    <cellStyle name="Total 4 2 2 3 4 2" xfId="8774"/>
    <cellStyle name="Total 4 2 2 3 4 2 2" xfId="31823"/>
    <cellStyle name="Total 4 2 2 3 4 2 2 2" xfId="47580"/>
    <cellStyle name="Total 4 2 2 3 4 2 3" xfId="23544"/>
    <cellStyle name="Total 4 2 2 3 4 2 3 2" xfId="39698"/>
    <cellStyle name="Total 4 2 2 3 4 2 4" xfId="15160"/>
    <cellStyle name="Total 4 2 2 3 4 3" xfId="8775"/>
    <cellStyle name="Total 4 2 2 3 4 3 2" xfId="33586"/>
    <cellStyle name="Total 4 2 2 3 4 3 2 2" xfId="49297"/>
    <cellStyle name="Total 4 2 2 3 4 3 3" xfId="24853"/>
    <cellStyle name="Total 4 2 2 3 4 3 3 2" xfId="40961"/>
    <cellStyle name="Total 4 2 2 3 4 3 4" xfId="16205"/>
    <cellStyle name="Total 4 2 2 3 4 4" xfId="8776"/>
    <cellStyle name="Total 4 2 2 3 4 4 2" xfId="28845"/>
    <cellStyle name="Total 4 2 2 3 4 4 2 2" xfId="44734"/>
    <cellStyle name="Total 4 2 2 3 4 4 3" xfId="21267"/>
    <cellStyle name="Total 4 2 2 3 4 4 3 2" xfId="37553"/>
    <cellStyle name="Total 4 2 2 3 4 4 4" xfId="11438"/>
    <cellStyle name="Total 4 2 2 3 4 5" xfId="27054"/>
    <cellStyle name="Total 4 2 2 3 4 5 2" xfId="43075"/>
    <cellStyle name="Total 4 2 2 3 4 6" xfId="19911"/>
    <cellStyle name="Total 4 2 2 3 4 6 2" xfId="36329"/>
    <cellStyle name="Total 4 2 2 3 4 7" xfId="14224"/>
    <cellStyle name="Total 4 2 2 3 5" xfId="8777"/>
    <cellStyle name="Total 4 2 2 3 5 2" xfId="8778"/>
    <cellStyle name="Total 4 2 2 3 5 2 2" xfId="32360"/>
    <cellStyle name="Total 4 2 2 3 5 2 2 2" xfId="48093"/>
    <cellStyle name="Total 4 2 2 3 5 2 3" xfId="23957"/>
    <cellStyle name="Total 4 2 2 3 5 2 3 2" xfId="40087"/>
    <cellStyle name="Total 4 2 2 3 5 2 4" xfId="14999"/>
    <cellStyle name="Total 4 2 2 3 5 3" xfId="8779"/>
    <cellStyle name="Total 4 2 2 3 5 3 2" xfId="34242"/>
    <cellStyle name="Total 4 2 2 3 5 3 2 2" xfId="49953"/>
    <cellStyle name="Total 4 2 2 3 5 3 3" xfId="25333"/>
    <cellStyle name="Total 4 2 2 3 5 3 3 2" xfId="41441"/>
    <cellStyle name="Total 4 2 2 3 5 3 4" xfId="9727"/>
    <cellStyle name="Total 4 2 2 3 5 4" xfId="8780"/>
    <cellStyle name="Total 4 2 2 3 5 4 2" xfId="29365"/>
    <cellStyle name="Total 4 2 2 3 5 4 2 2" xfId="45230"/>
    <cellStyle name="Total 4 2 2 3 5 4 3" xfId="21665"/>
    <cellStyle name="Total 4 2 2 3 5 4 3 2" xfId="37927"/>
    <cellStyle name="Total 4 2 2 3 5 4 4" xfId="17922"/>
    <cellStyle name="Total 4 2 2 3 5 5" xfId="27574"/>
    <cellStyle name="Total 4 2 2 3 5 5 2" xfId="43571"/>
    <cellStyle name="Total 4 2 2 3 5 6" xfId="20309"/>
    <cellStyle name="Total 4 2 2 3 5 6 2" xfId="36703"/>
    <cellStyle name="Total 4 2 2 3 5 7" xfId="17022"/>
    <cellStyle name="Total 4 2 2 3 6" xfId="8781"/>
    <cellStyle name="Total 4 2 2 3 6 2" xfId="8782"/>
    <cellStyle name="Total 4 2 2 3 6 2 2" xfId="32990"/>
    <cellStyle name="Total 4 2 2 3 6 2 2 2" xfId="48701"/>
    <cellStyle name="Total 4 2 2 3 6 2 3" xfId="24394"/>
    <cellStyle name="Total 4 2 2 3 6 2 3 2" xfId="40502"/>
    <cellStyle name="Total 4 2 2 3 6 2 4" xfId="15650"/>
    <cellStyle name="Total 4 2 2 3 6 3" xfId="8783"/>
    <cellStyle name="Total 4 2 2 3 6 3 2" xfId="30020"/>
    <cellStyle name="Total 4 2 2 3 6 3 2 2" xfId="45843"/>
    <cellStyle name="Total 4 2 2 3 6 3 3" xfId="22125"/>
    <cellStyle name="Total 4 2 2 3 6 3 3 2" xfId="38345"/>
    <cellStyle name="Total 4 2 2 3 6 3 4" xfId="16802"/>
    <cellStyle name="Total 4 2 2 3 6 4" xfId="28215"/>
    <cellStyle name="Total 4 2 2 3 6 4 2" xfId="44170"/>
    <cellStyle name="Total 4 2 2 3 6 5" xfId="20757"/>
    <cellStyle name="Total 4 2 2 3 6 5 2" xfId="37109"/>
    <cellStyle name="Total 4 2 2 3 6 6" xfId="14070"/>
    <cellStyle name="Total 4 2 2 3 7" xfId="8784"/>
    <cellStyle name="Total 4 2 2 3 7 2" xfId="8785"/>
    <cellStyle name="Total 4 2 2 3 7 2 2" xfId="33888"/>
    <cellStyle name="Total 4 2 2 3 7 2 2 2" xfId="49599"/>
    <cellStyle name="Total 4 2 2 3 7 2 3" xfId="25073"/>
    <cellStyle name="Total 4 2 2 3 7 2 3 2" xfId="41181"/>
    <cellStyle name="Total 4 2 2 3 7 2 4" xfId="13092"/>
    <cellStyle name="Total 4 2 2 3 7 3" xfId="8786"/>
    <cellStyle name="Total 4 2 2 3 7 3 2" xfId="31264"/>
    <cellStyle name="Total 4 2 2 3 7 3 2 2" xfId="47044"/>
    <cellStyle name="Total 4 2 2 3 7 3 3" xfId="23102"/>
    <cellStyle name="Total 4 2 2 3 7 3 3 2" xfId="39279"/>
    <cellStyle name="Total 4 2 2 3 7 3 4" xfId="13222"/>
    <cellStyle name="Total 4 2 2 3 7 4" xfId="26503"/>
    <cellStyle name="Total 4 2 2 3 7 4 2" xfId="42547"/>
    <cellStyle name="Total 4 2 2 3 7 5" xfId="19475"/>
    <cellStyle name="Total 4 2 2 3 7 5 2" xfId="35916"/>
    <cellStyle name="Total 4 2 2 3 7 6" xfId="13649"/>
    <cellStyle name="Total 4 2 2 3 8" xfId="8787"/>
    <cellStyle name="Total 4 2 2 3 8 2" xfId="30663"/>
    <cellStyle name="Total 4 2 2 3 8 2 2" xfId="46464"/>
    <cellStyle name="Total 4 2 2 3 8 3" xfId="22629"/>
    <cellStyle name="Total 4 2 2 3 8 3 2" xfId="38827"/>
    <cellStyle name="Total 4 2 2 3 8 4" xfId="12434"/>
    <cellStyle name="Total 4 2 2 3 9" xfId="25923"/>
    <cellStyle name="Total 4 2 2 3 9 2" xfId="42010"/>
    <cellStyle name="Total 4 2 2 4" xfId="8788"/>
    <cellStyle name="Total 4 2 2 4 2" xfId="8789"/>
    <cellStyle name="Total 4 2 2 4 2 2" xfId="8790"/>
    <cellStyle name="Total 4 2 2 4 2 2 2" xfId="31904"/>
    <cellStyle name="Total 4 2 2 4 2 2 2 2" xfId="47661"/>
    <cellStyle name="Total 4 2 2 4 2 2 3" xfId="23607"/>
    <cellStyle name="Total 4 2 2 4 2 2 3 2" xfId="39761"/>
    <cellStyle name="Total 4 2 2 4 2 2 4" xfId="11847"/>
    <cellStyle name="Total 4 2 2 4 2 3" xfId="8791"/>
    <cellStyle name="Total 4 2 2 4 2 3 2" xfId="33505"/>
    <cellStyle name="Total 4 2 2 4 2 3 2 2" xfId="49216"/>
    <cellStyle name="Total 4 2 2 4 2 3 3" xfId="24791"/>
    <cellStyle name="Total 4 2 2 4 2 3 3 2" xfId="40899"/>
    <cellStyle name="Total 4 2 2 4 2 3 4" xfId="18306"/>
    <cellStyle name="Total 4 2 2 4 2 4" xfId="8792"/>
    <cellStyle name="Total 4 2 2 4 2 4 2" xfId="28926"/>
    <cellStyle name="Total 4 2 2 4 2 4 2 2" xfId="44815"/>
    <cellStyle name="Total 4 2 2 4 2 4 3" xfId="21330"/>
    <cellStyle name="Total 4 2 2 4 2 4 3 2" xfId="37616"/>
    <cellStyle name="Total 4 2 2 4 2 4 4" xfId="14439"/>
    <cellStyle name="Total 4 2 2 4 2 5" xfId="27135"/>
    <cellStyle name="Total 4 2 2 4 2 5 2" xfId="43156"/>
    <cellStyle name="Total 4 2 2 4 2 6" xfId="19974"/>
    <cellStyle name="Total 4 2 2 4 2 6 2" xfId="36392"/>
    <cellStyle name="Total 4 2 2 4 2 7" xfId="9813"/>
    <cellStyle name="Total 4 2 2 4 3" xfId="8793"/>
    <cellStyle name="Total 4 2 2 4 3 2" xfId="8794"/>
    <cellStyle name="Total 4 2 2 4 3 2 2" xfId="32435"/>
    <cellStyle name="Total 4 2 2 4 3 2 2 2" xfId="48167"/>
    <cellStyle name="Total 4 2 2 4 3 2 3" xfId="24014"/>
    <cellStyle name="Total 4 2 2 4 3 2 3 2" xfId="40143"/>
    <cellStyle name="Total 4 2 2 4 3 2 4" xfId="9817"/>
    <cellStyle name="Total 4 2 2 4 3 3" xfId="8795"/>
    <cellStyle name="Total 4 2 2 4 3 3 2" xfId="33652"/>
    <cellStyle name="Total 4 2 2 4 3 3 2 2" xfId="49363"/>
    <cellStyle name="Total 4 2 2 4 3 3 3" xfId="24903"/>
    <cellStyle name="Total 4 2 2 4 3 3 3 2" xfId="41011"/>
    <cellStyle name="Total 4 2 2 4 3 3 4" xfId="15340"/>
    <cellStyle name="Total 4 2 2 4 3 4" xfId="8796"/>
    <cellStyle name="Total 4 2 2 4 3 4 2" xfId="29440"/>
    <cellStyle name="Total 4 2 2 4 3 4 2 2" xfId="45304"/>
    <cellStyle name="Total 4 2 2 4 3 4 3" xfId="21722"/>
    <cellStyle name="Total 4 2 2 4 3 4 3 2" xfId="37983"/>
    <cellStyle name="Total 4 2 2 4 3 4 4" xfId="16219"/>
    <cellStyle name="Total 4 2 2 4 3 5" xfId="27649"/>
    <cellStyle name="Total 4 2 2 4 3 5 2" xfId="43645"/>
    <cellStyle name="Total 4 2 2 4 3 6" xfId="20366"/>
    <cellStyle name="Total 4 2 2 4 3 6 2" xfId="36759"/>
    <cellStyle name="Total 4 2 2 4 3 7" xfId="14083"/>
    <cellStyle name="Total 4 2 2 4 4" xfId="8797"/>
    <cellStyle name="Total 4 2 2 4 4 2" xfId="8798"/>
    <cellStyle name="Total 4 2 2 4 4 2 2" xfId="33072"/>
    <cellStyle name="Total 4 2 2 4 4 2 2 2" xfId="48783"/>
    <cellStyle name="Total 4 2 2 4 4 2 3" xfId="24457"/>
    <cellStyle name="Total 4 2 2 4 4 2 3 2" xfId="40565"/>
    <cellStyle name="Total 4 2 2 4 4 2 4" xfId="14008"/>
    <cellStyle name="Total 4 2 2 4 4 3" xfId="8799"/>
    <cellStyle name="Total 4 2 2 4 4 3 2" xfId="30102"/>
    <cellStyle name="Total 4 2 2 4 4 3 2 2" xfId="45924"/>
    <cellStyle name="Total 4 2 2 4 4 3 3" xfId="22189"/>
    <cellStyle name="Total 4 2 2 4 4 3 3 2" xfId="38408"/>
    <cellStyle name="Total 4 2 2 4 4 3 4" xfId="16419"/>
    <cellStyle name="Total 4 2 2 4 4 4" xfId="28297"/>
    <cellStyle name="Total 4 2 2 4 4 4 2" xfId="44251"/>
    <cellStyle name="Total 4 2 2 4 4 5" xfId="20821"/>
    <cellStyle name="Total 4 2 2 4 4 5 2" xfId="37172"/>
    <cellStyle name="Total 4 2 2 4 4 6" xfId="11769"/>
    <cellStyle name="Total 4 2 2 4 5" xfId="8800"/>
    <cellStyle name="Total 4 2 2 4 5 2" xfId="8801"/>
    <cellStyle name="Total 4 2 2 4 5 2 2" xfId="33980"/>
    <cellStyle name="Total 4 2 2 4 5 2 2 2" xfId="49691"/>
    <cellStyle name="Total 4 2 2 4 5 2 3" xfId="25140"/>
    <cellStyle name="Total 4 2 2 4 5 2 3 2" xfId="41248"/>
    <cellStyle name="Total 4 2 2 4 5 2 4" xfId="14447"/>
    <cellStyle name="Total 4 2 2 4 5 3" xfId="8802"/>
    <cellStyle name="Total 4 2 2 4 5 3 2" xfId="31346"/>
    <cellStyle name="Total 4 2 2 4 5 3 2 2" xfId="47125"/>
    <cellStyle name="Total 4 2 2 4 5 3 3" xfId="23166"/>
    <cellStyle name="Total 4 2 2 4 5 3 3 2" xfId="39342"/>
    <cellStyle name="Total 4 2 2 4 5 3 4" xfId="17476"/>
    <cellStyle name="Total 4 2 2 4 5 4" xfId="26585"/>
    <cellStyle name="Total 4 2 2 4 5 4 2" xfId="42628"/>
    <cellStyle name="Total 4 2 2 4 5 5" xfId="19539"/>
    <cellStyle name="Total 4 2 2 4 5 5 2" xfId="35979"/>
    <cellStyle name="Total 4 2 2 4 5 6" xfId="11757"/>
    <cellStyle name="Total 4 2 2 4 6" xfId="8803"/>
    <cellStyle name="Total 4 2 2 4 6 2" xfId="30745"/>
    <cellStyle name="Total 4 2 2 4 6 2 2" xfId="46546"/>
    <cellStyle name="Total 4 2 2 4 6 3" xfId="22693"/>
    <cellStyle name="Total 4 2 2 4 6 3 2" xfId="38891"/>
    <cellStyle name="Total 4 2 2 4 6 4" xfId="15232"/>
    <cellStyle name="Total 4 2 2 4 7" xfId="26005"/>
    <cellStyle name="Total 4 2 2 4 7 2" xfId="42091"/>
    <cellStyle name="Total 4 2 2 4 8" xfId="19075"/>
    <cellStyle name="Total 4 2 2 4 8 2" xfId="35558"/>
    <cellStyle name="Total 4 2 2 4 9" xfId="16183"/>
    <cellStyle name="Total 4 2 2 5" xfId="8804"/>
    <cellStyle name="Total 4 2 2 5 2" xfId="8805"/>
    <cellStyle name="Total 4 2 2 5 2 2" xfId="8806"/>
    <cellStyle name="Total 4 2 2 5 2 2 2" xfId="32084"/>
    <cellStyle name="Total 4 2 2 5 2 2 2 2" xfId="47841"/>
    <cellStyle name="Total 4 2 2 5 2 2 3" xfId="23747"/>
    <cellStyle name="Total 4 2 2 5 2 2 3 2" xfId="39901"/>
    <cellStyle name="Total 4 2 2 5 2 2 4" xfId="17586"/>
    <cellStyle name="Total 4 2 2 5 2 3" xfId="8807"/>
    <cellStyle name="Total 4 2 2 5 2 3 2" xfId="33780"/>
    <cellStyle name="Total 4 2 2 5 2 3 2 2" xfId="49491"/>
    <cellStyle name="Total 4 2 2 5 2 3 3" xfId="24993"/>
    <cellStyle name="Total 4 2 2 5 2 3 3 2" xfId="41101"/>
    <cellStyle name="Total 4 2 2 5 2 3 4" xfId="14352"/>
    <cellStyle name="Total 4 2 2 5 2 4" xfId="8808"/>
    <cellStyle name="Total 4 2 2 5 2 4 2" xfId="29106"/>
    <cellStyle name="Total 4 2 2 5 2 4 2 2" xfId="44995"/>
    <cellStyle name="Total 4 2 2 5 2 4 3" xfId="21470"/>
    <cellStyle name="Total 4 2 2 5 2 4 3 2" xfId="37756"/>
    <cellStyle name="Total 4 2 2 5 2 4 4" xfId="12601"/>
    <cellStyle name="Total 4 2 2 5 2 5" xfId="27315"/>
    <cellStyle name="Total 4 2 2 5 2 5 2" xfId="43336"/>
    <cellStyle name="Total 4 2 2 5 2 6" xfId="20114"/>
    <cellStyle name="Total 4 2 2 5 2 6 2" xfId="36532"/>
    <cellStyle name="Total 4 2 2 5 2 7" xfId="15818"/>
    <cellStyle name="Total 4 2 2 5 3" xfId="8809"/>
    <cellStyle name="Total 4 2 2 5 3 2" xfId="8810"/>
    <cellStyle name="Total 4 2 2 5 3 2 2" xfId="32633"/>
    <cellStyle name="Total 4 2 2 5 3 2 2 2" xfId="48345"/>
    <cellStyle name="Total 4 2 2 5 3 2 3" xfId="24173"/>
    <cellStyle name="Total 4 2 2 5 3 2 3 2" xfId="40282"/>
    <cellStyle name="Total 4 2 2 5 3 2 4" xfId="17799"/>
    <cellStyle name="Total 4 2 2 5 3 3" xfId="8811"/>
    <cellStyle name="Total 4 2 2 5 3 3 2" xfId="34672"/>
    <cellStyle name="Total 4 2 2 5 3 3 2 2" xfId="50383"/>
    <cellStyle name="Total 4 2 2 5 3 3 3" xfId="25642"/>
    <cellStyle name="Total 4 2 2 5 3 3 3 2" xfId="41750"/>
    <cellStyle name="Total 4 2 2 5 3 3 4" xfId="35201"/>
    <cellStyle name="Total 4 2 2 5 3 4" xfId="8812"/>
    <cellStyle name="Total 4 2 2 5 3 4 2" xfId="29638"/>
    <cellStyle name="Total 4 2 2 5 3 4 2 2" xfId="45482"/>
    <cellStyle name="Total 4 2 2 5 3 4 3" xfId="21881"/>
    <cellStyle name="Total 4 2 2 5 3 4 3 2" xfId="38122"/>
    <cellStyle name="Total 4 2 2 5 3 4 4" xfId="14554"/>
    <cellStyle name="Total 4 2 2 5 3 5" xfId="27847"/>
    <cellStyle name="Total 4 2 2 5 3 5 2" xfId="43823"/>
    <cellStyle name="Total 4 2 2 5 3 6" xfId="20525"/>
    <cellStyle name="Total 4 2 2 5 3 6 2" xfId="36898"/>
    <cellStyle name="Total 4 2 2 5 3 7" xfId="15371"/>
    <cellStyle name="Total 4 2 2 5 4" xfId="8813"/>
    <cellStyle name="Total 4 2 2 5 4 2" xfId="8814"/>
    <cellStyle name="Total 4 2 2 5 4 2 2" xfId="33257"/>
    <cellStyle name="Total 4 2 2 5 4 2 2 2" xfId="48968"/>
    <cellStyle name="Total 4 2 2 5 4 2 3" xfId="24602"/>
    <cellStyle name="Total 4 2 2 5 4 2 3 2" xfId="40710"/>
    <cellStyle name="Total 4 2 2 5 4 2 4" xfId="14351"/>
    <cellStyle name="Total 4 2 2 5 4 3" xfId="8815"/>
    <cellStyle name="Total 4 2 2 5 4 3 2" xfId="30302"/>
    <cellStyle name="Total 4 2 2 5 4 3 2 2" xfId="46104"/>
    <cellStyle name="Total 4 2 2 5 4 3 3" xfId="22350"/>
    <cellStyle name="Total 4 2 2 5 4 3 3 2" xfId="38549"/>
    <cellStyle name="Total 4 2 2 5 4 3 4" xfId="12810"/>
    <cellStyle name="Total 4 2 2 5 4 4" xfId="28495"/>
    <cellStyle name="Total 4 2 2 5 4 4 2" xfId="44429"/>
    <cellStyle name="Total 4 2 2 5 4 5" xfId="20980"/>
    <cellStyle name="Total 4 2 2 5 4 5 2" xfId="37311"/>
    <cellStyle name="Total 4 2 2 5 4 6" xfId="13814"/>
    <cellStyle name="Total 4 2 2 5 5" xfId="8816"/>
    <cellStyle name="Total 4 2 2 5 5 2" xfId="8817"/>
    <cellStyle name="Total 4 2 2 5 5 2 2" xfId="34589"/>
    <cellStyle name="Total 4 2 2 5 5 2 2 2" xfId="50300"/>
    <cellStyle name="Total 4 2 2 5 5 2 3" xfId="25578"/>
    <cellStyle name="Total 4 2 2 5 5 2 3 2" xfId="41686"/>
    <cellStyle name="Total 4 2 2 5 5 2 4" xfId="35118"/>
    <cellStyle name="Total 4 2 2 5 5 3" xfId="8818"/>
    <cellStyle name="Total 4 2 2 5 5 3 2" xfId="31544"/>
    <cellStyle name="Total 4 2 2 5 5 3 2 2" xfId="47303"/>
    <cellStyle name="Total 4 2 2 5 5 3 3" xfId="23325"/>
    <cellStyle name="Total 4 2 2 5 5 3 3 2" xfId="39481"/>
    <cellStyle name="Total 4 2 2 5 5 3 4" xfId="14104"/>
    <cellStyle name="Total 4 2 2 5 5 4" xfId="26783"/>
    <cellStyle name="Total 4 2 2 5 5 4 2" xfId="42806"/>
    <cellStyle name="Total 4 2 2 5 5 5" xfId="19698"/>
    <cellStyle name="Total 4 2 2 5 5 5 2" xfId="36118"/>
    <cellStyle name="Total 4 2 2 5 5 6" xfId="13022"/>
    <cellStyle name="Total 4 2 2 5 6" xfId="8819"/>
    <cellStyle name="Total 4 2 2 5 6 2" xfId="30939"/>
    <cellStyle name="Total 4 2 2 5 6 2 2" xfId="46740"/>
    <cellStyle name="Total 4 2 2 5 6 3" xfId="22844"/>
    <cellStyle name="Total 4 2 2 5 6 3 2" xfId="39042"/>
    <cellStyle name="Total 4 2 2 5 6 4" xfId="14011"/>
    <cellStyle name="Total 4 2 2 5 7" xfId="26203"/>
    <cellStyle name="Total 4 2 2 5 7 2" xfId="42269"/>
    <cellStyle name="Total 4 2 2 5 8" xfId="19234"/>
    <cellStyle name="Total 4 2 2 5 8 2" xfId="35697"/>
    <cellStyle name="Total 4 2 2 5 9" xfId="17116"/>
    <cellStyle name="Total 4 2 2 6" xfId="8820"/>
    <cellStyle name="Total 4 2 2 6 2" xfId="8821"/>
    <cellStyle name="Total 4 2 2 6 2 2" xfId="31738"/>
    <cellStyle name="Total 4 2 2 6 2 2 2" xfId="47495"/>
    <cellStyle name="Total 4 2 2 6 2 3" xfId="23477"/>
    <cellStyle name="Total 4 2 2 6 2 3 2" xfId="39631"/>
    <cellStyle name="Total 4 2 2 6 2 4" xfId="10700"/>
    <cellStyle name="Total 4 2 2 6 3" xfId="8822"/>
    <cellStyle name="Total 4 2 2 6 3 2" xfId="34260"/>
    <cellStyle name="Total 4 2 2 6 3 2 2" xfId="49971"/>
    <cellStyle name="Total 4 2 2 6 3 3" xfId="25346"/>
    <cellStyle name="Total 4 2 2 6 3 3 2" xfId="41454"/>
    <cellStyle name="Total 4 2 2 6 3 4" xfId="9725"/>
    <cellStyle name="Total 4 2 2 6 4" xfId="8823"/>
    <cellStyle name="Total 4 2 2 6 4 2" xfId="28760"/>
    <cellStyle name="Total 4 2 2 6 4 2 2" xfId="44649"/>
    <cellStyle name="Total 4 2 2 6 4 3" xfId="21200"/>
    <cellStyle name="Total 4 2 2 6 4 3 2" xfId="37486"/>
    <cellStyle name="Total 4 2 2 6 4 4" xfId="17161"/>
    <cellStyle name="Total 4 2 2 6 5" xfId="26969"/>
    <cellStyle name="Total 4 2 2 6 5 2" xfId="42990"/>
    <cellStyle name="Total 4 2 2 6 6" xfId="19844"/>
    <cellStyle name="Total 4 2 2 6 6 2" xfId="36262"/>
    <cellStyle name="Total 4 2 2 6 7" xfId="17135"/>
    <cellStyle name="Total 4 2 2 7" xfId="8824"/>
    <cellStyle name="Total 4 2 2 7 2" xfId="8825"/>
    <cellStyle name="Total 4 2 2 7 2 2" xfId="32312"/>
    <cellStyle name="Total 4 2 2 7 2 2 2" xfId="48045"/>
    <cellStyle name="Total 4 2 2 7 2 3" xfId="23927"/>
    <cellStyle name="Total 4 2 2 7 2 3 2" xfId="40057"/>
    <cellStyle name="Total 4 2 2 7 2 4" xfId="16054"/>
    <cellStyle name="Total 4 2 2 7 3" xfId="8826"/>
    <cellStyle name="Total 4 2 2 7 3 2" xfId="34044"/>
    <cellStyle name="Total 4 2 2 7 3 2 2" xfId="49755"/>
    <cellStyle name="Total 4 2 2 7 3 3" xfId="25190"/>
    <cellStyle name="Total 4 2 2 7 3 3 2" xfId="41298"/>
    <cellStyle name="Total 4 2 2 7 3 4" xfId="18015"/>
    <cellStyle name="Total 4 2 2 7 4" xfId="8827"/>
    <cellStyle name="Total 4 2 2 7 4 2" xfId="29317"/>
    <cellStyle name="Total 4 2 2 7 4 2 2" xfId="45182"/>
    <cellStyle name="Total 4 2 2 7 4 3" xfId="21635"/>
    <cellStyle name="Total 4 2 2 7 4 3 2" xfId="37897"/>
    <cellStyle name="Total 4 2 2 7 4 4" xfId="16718"/>
    <cellStyle name="Total 4 2 2 7 5" xfId="27526"/>
    <cellStyle name="Total 4 2 2 7 5 2" xfId="43523"/>
    <cellStyle name="Total 4 2 2 7 6" xfId="20279"/>
    <cellStyle name="Total 4 2 2 7 6 2" xfId="36673"/>
    <cellStyle name="Total 4 2 2 7 7" xfId="18048"/>
    <cellStyle name="Total 4 2 2 8" xfId="8828"/>
    <cellStyle name="Total 4 2 2 8 2" xfId="8829"/>
    <cellStyle name="Total 4 2 2 8 2 2" xfId="32906"/>
    <cellStyle name="Total 4 2 2 8 2 2 2" xfId="48617"/>
    <cellStyle name="Total 4 2 2 8 2 3" xfId="24328"/>
    <cellStyle name="Total 4 2 2 8 2 3 2" xfId="40436"/>
    <cellStyle name="Total 4 2 2 8 2 4" xfId="17533"/>
    <cellStyle name="Total 4 2 2 8 3" xfId="8830"/>
    <cellStyle name="Total 4 2 2 8 3 2" xfId="29935"/>
    <cellStyle name="Total 4 2 2 8 3 2 2" xfId="45758"/>
    <cellStyle name="Total 4 2 2 8 3 3" xfId="22059"/>
    <cellStyle name="Total 4 2 2 8 3 3 2" xfId="38279"/>
    <cellStyle name="Total 4 2 2 8 3 4" xfId="14296"/>
    <cellStyle name="Total 4 2 2 8 4" xfId="28131"/>
    <cellStyle name="Total 4 2 2 8 4 2" xfId="44086"/>
    <cellStyle name="Total 4 2 2 8 5" xfId="20691"/>
    <cellStyle name="Total 4 2 2 8 5 2" xfId="37043"/>
    <cellStyle name="Total 4 2 2 8 6" xfId="16551"/>
    <cellStyle name="Total 4 2 2 9" xfId="8831"/>
    <cellStyle name="Total 4 2 2 9 2" xfId="8832"/>
    <cellStyle name="Total 4 2 2 9 2 2" xfId="34266"/>
    <cellStyle name="Total 4 2 2 9 2 2 2" xfId="49977"/>
    <cellStyle name="Total 4 2 2 9 2 3" xfId="25351"/>
    <cellStyle name="Total 4 2 2 9 2 3 2" xfId="41459"/>
    <cellStyle name="Total 4 2 2 9 2 4" xfId="9878"/>
    <cellStyle name="Total 4 2 2 9 3" xfId="8833"/>
    <cellStyle name="Total 4 2 2 9 3 2" xfId="31181"/>
    <cellStyle name="Total 4 2 2 9 3 2 2" xfId="46961"/>
    <cellStyle name="Total 4 2 2 9 3 3" xfId="23037"/>
    <cellStyle name="Total 4 2 2 9 3 3 2" xfId="39214"/>
    <cellStyle name="Total 4 2 2 9 3 4" xfId="10356"/>
    <cellStyle name="Total 4 2 2 9 4" xfId="26420"/>
    <cellStyle name="Total 4 2 2 9 4 2" xfId="42464"/>
    <cellStyle name="Total 4 2 2 9 5" xfId="19410"/>
    <cellStyle name="Total 4 2 2 9 5 2" xfId="35851"/>
    <cellStyle name="Total 4 2 2 9 6" xfId="18292"/>
    <cellStyle name="Total 4 2 3" xfId="8834"/>
    <cellStyle name="Total 4 2 3 10" xfId="25845"/>
    <cellStyle name="Total 4 2 3 10 2" xfId="41932"/>
    <cellStyle name="Total 4 2 3 11" xfId="18950"/>
    <cellStyle name="Total 4 2 3 11 2" xfId="35434"/>
    <cellStyle name="Total 4 2 3 12" xfId="14046"/>
    <cellStyle name="Total 4 2 3 2" xfId="8835"/>
    <cellStyle name="Total 4 2 3 2 10" xfId="19007"/>
    <cellStyle name="Total 4 2 3 2 10 2" xfId="35491"/>
    <cellStyle name="Total 4 2 3 2 11" xfId="14616"/>
    <cellStyle name="Total 4 2 3 2 2" xfId="8836"/>
    <cellStyle name="Total 4 2 3 2 2 2" xfId="8837"/>
    <cellStyle name="Total 4 2 3 2 2 2 2" xfId="8838"/>
    <cellStyle name="Total 4 2 3 2 2 2 2 2" xfId="31982"/>
    <cellStyle name="Total 4 2 3 2 2 2 2 2 2" xfId="47739"/>
    <cellStyle name="Total 4 2 3 2 2 2 2 3" xfId="23668"/>
    <cellStyle name="Total 4 2 3 2 2 2 2 3 2" xfId="39822"/>
    <cellStyle name="Total 4 2 3 2 2 2 2 4" xfId="15209"/>
    <cellStyle name="Total 4 2 3 2 2 2 3" xfId="8839"/>
    <cellStyle name="Total 4 2 3 2 2 2 3 2" xfId="33956"/>
    <cellStyle name="Total 4 2 3 2 2 2 3 2 2" xfId="49667"/>
    <cellStyle name="Total 4 2 3 2 2 2 3 3" xfId="25123"/>
    <cellStyle name="Total 4 2 3 2 2 2 3 3 2" xfId="41231"/>
    <cellStyle name="Total 4 2 3 2 2 2 3 4" xfId="13256"/>
    <cellStyle name="Total 4 2 3 2 2 2 4" xfId="8840"/>
    <cellStyle name="Total 4 2 3 2 2 2 4 2" xfId="29004"/>
    <cellStyle name="Total 4 2 3 2 2 2 4 2 2" xfId="44893"/>
    <cellStyle name="Total 4 2 3 2 2 2 4 3" xfId="21391"/>
    <cellStyle name="Total 4 2 3 2 2 2 4 3 2" xfId="37677"/>
    <cellStyle name="Total 4 2 3 2 2 2 4 4" xfId="12180"/>
    <cellStyle name="Total 4 2 3 2 2 2 5" xfId="27213"/>
    <cellStyle name="Total 4 2 3 2 2 2 5 2" xfId="43234"/>
    <cellStyle name="Total 4 2 3 2 2 2 6" xfId="20035"/>
    <cellStyle name="Total 4 2 3 2 2 2 6 2" xfId="36453"/>
    <cellStyle name="Total 4 2 3 2 2 2 7" xfId="9806"/>
    <cellStyle name="Total 4 2 3 2 2 3" xfId="8841"/>
    <cellStyle name="Total 4 2 3 2 2 3 2" xfId="8842"/>
    <cellStyle name="Total 4 2 3 2 2 3 2 2" xfId="32513"/>
    <cellStyle name="Total 4 2 3 2 2 3 2 2 2" xfId="48245"/>
    <cellStyle name="Total 4 2 3 2 2 3 2 3" xfId="24075"/>
    <cellStyle name="Total 4 2 3 2 2 3 2 3 2" xfId="40204"/>
    <cellStyle name="Total 4 2 3 2 2 3 2 4" xfId="13981"/>
    <cellStyle name="Total 4 2 3 2 2 3 3" xfId="8843"/>
    <cellStyle name="Total 4 2 3 2 2 3 3 2" xfId="31111"/>
    <cellStyle name="Total 4 2 3 2 2 3 3 2 2" xfId="46903"/>
    <cellStyle name="Total 4 2 3 2 2 3 3 3" xfId="22979"/>
    <cellStyle name="Total 4 2 3 2 2 3 3 3 2" xfId="39168"/>
    <cellStyle name="Total 4 2 3 2 2 3 3 4" xfId="15142"/>
    <cellStyle name="Total 4 2 3 2 2 3 4" xfId="8844"/>
    <cellStyle name="Total 4 2 3 2 2 3 4 2" xfId="29518"/>
    <cellStyle name="Total 4 2 3 2 2 3 4 2 2" xfId="45382"/>
    <cellStyle name="Total 4 2 3 2 2 3 4 3" xfId="21783"/>
    <cellStyle name="Total 4 2 3 2 2 3 4 3 2" xfId="38044"/>
    <cellStyle name="Total 4 2 3 2 2 3 4 4" xfId="13746"/>
    <cellStyle name="Total 4 2 3 2 2 3 5" xfId="27727"/>
    <cellStyle name="Total 4 2 3 2 2 3 5 2" xfId="43723"/>
    <cellStyle name="Total 4 2 3 2 2 3 6" xfId="20427"/>
    <cellStyle name="Total 4 2 3 2 2 3 6 2" xfId="36820"/>
    <cellStyle name="Total 4 2 3 2 2 3 7" xfId="13393"/>
    <cellStyle name="Total 4 2 3 2 2 4" xfId="8845"/>
    <cellStyle name="Total 4 2 3 2 2 4 2" xfId="8846"/>
    <cellStyle name="Total 4 2 3 2 2 4 2 2" xfId="33150"/>
    <cellStyle name="Total 4 2 3 2 2 4 2 2 2" xfId="48861"/>
    <cellStyle name="Total 4 2 3 2 2 4 2 3" xfId="24518"/>
    <cellStyle name="Total 4 2 3 2 2 4 2 3 2" xfId="40626"/>
    <cellStyle name="Total 4 2 3 2 2 4 2 4" xfId="11882"/>
    <cellStyle name="Total 4 2 3 2 2 4 3" xfId="8847"/>
    <cellStyle name="Total 4 2 3 2 2 4 3 2" xfId="30180"/>
    <cellStyle name="Total 4 2 3 2 2 4 3 2 2" xfId="46002"/>
    <cellStyle name="Total 4 2 3 2 2 4 3 3" xfId="22250"/>
    <cellStyle name="Total 4 2 3 2 2 4 3 3 2" xfId="38469"/>
    <cellStyle name="Total 4 2 3 2 2 4 3 4" xfId="10474"/>
    <cellStyle name="Total 4 2 3 2 2 4 4" xfId="28375"/>
    <cellStyle name="Total 4 2 3 2 2 4 4 2" xfId="44329"/>
    <cellStyle name="Total 4 2 3 2 2 4 5" xfId="20882"/>
    <cellStyle name="Total 4 2 3 2 2 4 5 2" xfId="37233"/>
    <cellStyle name="Total 4 2 3 2 2 4 6" xfId="11613"/>
    <cellStyle name="Total 4 2 3 2 2 5" xfId="8848"/>
    <cellStyle name="Total 4 2 3 2 2 5 2" xfId="8849"/>
    <cellStyle name="Total 4 2 3 2 2 5 2 2" xfId="33430"/>
    <cellStyle name="Total 4 2 3 2 2 5 2 2 2" xfId="49141"/>
    <cellStyle name="Total 4 2 3 2 2 5 2 3" xfId="24733"/>
    <cellStyle name="Total 4 2 3 2 2 5 2 3 2" xfId="40841"/>
    <cellStyle name="Total 4 2 3 2 2 5 2 4" xfId="17482"/>
    <cellStyle name="Total 4 2 3 2 2 5 3" xfId="8850"/>
    <cellStyle name="Total 4 2 3 2 2 5 3 2" xfId="31424"/>
    <cellStyle name="Total 4 2 3 2 2 5 3 2 2" xfId="47203"/>
    <cellStyle name="Total 4 2 3 2 2 5 3 3" xfId="23227"/>
    <cellStyle name="Total 4 2 3 2 2 5 3 3 2" xfId="39403"/>
    <cellStyle name="Total 4 2 3 2 2 5 3 4" xfId="10034"/>
    <cellStyle name="Total 4 2 3 2 2 5 4" xfId="26663"/>
    <cellStyle name="Total 4 2 3 2 2 5 4 2" xfId="42706"/>
    <cellStyle name="Total 4 2 3 2 2 5 5" xfId="19600"/>
    <cellStyle name="Total 4 2 3 2 2 5 5 2" xfId="36040"/>
    <cellStyle name="Total 4 2 3 2 2 5 6" xfId="11938"/>
    <cellStyle name="Total 4 2 3 2 2 6" xfId="8851"/>
    <cellStyle name="Total 4 2 3 2 2 6 2" xfId="30823"/>
    <cellStyle name="Total 4 2 3 2 2 6 2 2" xfId="46624"/>
    <cellStyle name="Total 4 2 3 2 2 6 3" xfId="22754"/>
    <cellStyle name="Total 4 2 3 2 2 6 3 2" xfId="38952"/>
    <cellStyle name="Total 4 2 3 2 2 6 4" xfId="13643"/>
    <cellStyle name="Total 4 2 3 2 2 7" xfId="26083"/>
    <cellStyle name="Total 4 2 3 2 2 7 2" xfId="42169"/>
    <cellStyle name="Total 4 2 3 2 2 8" xfId="19136"/>
    <cellStyle name="Total 4 2 3 2 2 8 2" xfId="35619"/>
    <cellStyle name="Total 4 2 3 2 2 9" xfId="16371"/>
    <cellStyle name="Total 4 2 3 2 3" xfId="8852"/>
    <cellStyle name="Total 4 2 3 2 3 2" xfId="8853"/>
    <cellStyle name="Total 4 2 3 2 3 2 2" xfId="8854"/>
    <cellStyle name="Total 4 2 3 2 3 2 2 2" xfId="32167"/>
    <cellStyle name="Total 4 2 3 2 3 2 2 2 2" xfId="47922"/>
    <cellStyle name="Total 4 2 3 2 3 2 2 3" xfId="23811"/>
    <cellStyle name="Total 4 2 3 2 3 2 2 3 2" xfId="39963"/>
    <cellStyle name="Total 4 2 3 2 3 2 2 4" xfId="9800"/>
    <cellStyle name="Total 4 2 3 2 3 2 3" xfId="8855"/>
    <cellStyle name="Total 4 2 3 2 3 2 3 2" xfId="33890"/>
    <cellStyle name="Total 4 2 3 2 3 2 3 2 2" xfId="49601"/>
    <cellStyle name="Total 4 2 3 2 3 2 3 3" xfId="25075"/>
    <cellStyle name="Total 4 2 3 2 3 2 3 3 2" xfId="41183"/>
    <cellStyle name="Total 4 2 3 2 3 2 3 4" xfId="15781"/>
    <cellStyle name="Total 4 2 3 2 3 2 4" xfId="8856"/>
    <cellStyle name="Total 4 2 3 2 3 2 4 2" xfId="29188"/>
    <cellStyle name="Total 4 2 3 2 3 2 4 2 2" xfId="45075"/>
    <cellStyle name="Total 4 2 3 2 3 2 4 3" xfId="21534"/>
    <cellStyle name="Total 4 2 3 2 3 2 4 3 2" xfId="37818"/>
    <cellStyle name="Total 4 2 3 2 3 2 4 4" xfId="15832"/>
    <cellStyle name="Total 4 2 3 2 3 2 5" xfId="27397"/>
    <cellStyle name="Total 4 2 3 2 3 2 5 2" xfId="43416"/>
    <cellStyle name="Total 4 2 3 2 3 2 6" xfId="20178"/>
    <cellStyle name="Total 4 2 3 2 3 2 6 2" xfId="36594"/>
    <cellStyle name="Total 4 2 3 2 3 2 7" xfId="13232"/>
    <cellStyle name="Total 4 2 3 2 3 3" xfId="8857"/>
    <cellStyle name="Total 4 2 3 2 3 3 2" xfId="8858"/>
    <cellStyle name="Total 4 2 3 2 3 3 2 2" xfId="32711"/>
    <cellStyle name="Total 4 2 3 2 3 3 2 2 2" xfId="48423"/>
    <cellStyle name="Total 4 2 3 2 3 3 2 3" xfId="24234"/>
    <cellStyle name="Total 4 2 3 2 3 3 2 3 2" xfId="40343"/>
    <cellStyle name="Total 4 2 3 2 3 3 2 4" xfId="16185"/>
    <cellStyle name="Total 4 2 3 2 3 3 3" xfId="8859"/>
    <cellStyle name="Total 4 2 3 2 3 3 3 2" xfId="34746"/>
    <cellStyle name="Total 4 2 3 2 3 3 3 2 2" xfId="50457"/>
    <cellStyle name="Total 4 2 3 2 3 3 3 3" xfId="25700"/>
    <cellStyle name="Total 4 2 3 2 3 3 3 3 2" xfId="41808"/>
    <cellStyle name="Total 4 2 3 2 3 3 3 4" xfId="35275"/>
    <cellStyle name="Total 4 2 3 2 3 3 4" xfId="8860"/>
    <cellStyle name="Total 4 2 3 2 3 3 4 2" xfId="29716"/>
    <cellStyle name="Total 4 2 3 2 3 3 4 2 2" xfId="45560"/>
    <cellStyle name="Total 4 2 3 2 3 3 4 3" xfId="21942"/>
    <cellStyle name="Total 4 2 3 2 3 3 4 3 2" xfId="38183"/>
    <cellStyle name="Total 4 2 3 2 3 3 4 4" xfId="14769"/>
    <cellStyle name="Total 4 2 3 2 3 3 5" xfId="27925"/>
    <cellStyle name="Total 4 2 3 2 3 3 5 2" xfId="43901"/>
    <cellStyle name="Total 4 2 3 2 3 3 6" xfId="20586"/>
    <cellStyle name="Total 4 2 3 2 3 3 6 2" xfId="36959"/>
    <cellStyle name="Total 4 2 3 2 3 3 7" xfId="14165"/>
    <cellStyle name="Total 4 2 3 2 3 4" xfId="8861"/>
    <cellStyle name="Total 4 2 3 2 3 4 2" xfId="8862"/>
    <cellStyle name="Total 4 2 3 2 3 4 2 2" xfId="33337"/>
    <cellStyle name="Total 4 2 3 2 3 4 2 2 2" xfId="49048"/>
    <cellStyle name="Total 4 2 3 2 3 4 2 3" xfId="24665"/>
    <cellStyle name="Total 4 2 3 2 3 4 2 3 2" xfId="40773"/>
    <cellStyle name="Total 4 2 3 2 3 4 2 4" xfId="10111"/>
    <cellStyle name="Total 4 2 3 2 3 4 3" xfId="8863"/>
    <cellStyle name="Total 4 2 3 2 3 4 3 2" xfId="30385"/>
    <cellStyle name="Total 4 2 3 2 3 4 3 2 2" xfId="46187"/>
    <cellStyle name="Total 4 2 3 2 3 4 3 3" xfId="22415"/>
    <cellStyle name="Total 4 2 3 2 3 4 3 3 2" xfId="38614"/>
    <cellStyle name="Total 4 2 3 2 3 4 3 4" xfId="13373"/>
    <cellStyle name="Total 4 2 3 2 3 4 4" xfId="28575"/>
    <cellStyle name="Total 4 2 3 2 3 4 4 2" xfId="44509"/>
    <cellStyle name="Total 4 2 3 2 3 4 5" xfId="21043"/>
    <cellStyle name="Total 4 2 3 2 3 4 5 2" xfId="37374"/>
    <cellStyle name="Total 4 2 3 2 3 4 6" xfId="12975"/>
    <cellStyle name="Total 4 2 3 2 3 5" xfId="8864"/>
    <cellStyle name="Total 4 2 3 2 3 5 2" xfId="8865"/>
    <cellStyle name="Total 4 2 3 2 3 5 2 2" xfId="34037"/>
    <cellStyle name="Total 4 2 3 2 3 5 2 2 2" xfId="49748"/>
    <cellStyle name="Total 4 2 3 2 3 5 2 3" xfId="25185"/>
    <cellStyle name="Total 4 2 3 2 3 5 2 3 2" xfId="41293"/>
    <cellStyle name="Total 4 2 3 2 3 5 2 4" xfId="14790"/>
    <cellStyle name="Total 4 2 3 2 3 5 3" xfId="8866"/>
    <cellStyle name="Total 4 2 3 2 3 5 3 2" xfId="31622"/>
    <cellStyle name="Total 4 2 3 2 3 5 3 2 2" xfId="47381"/>
    <cellStyle name="Total 4 2 3 2 3 5 3 3" xfId="23386"/>
    <cellStyle name="Total 4 2 3 2 3 5 3 3 2" xfId="39542"/>
    <cellStyle name="Total 4 2 3 2 3 5 3 4" xfId="13186"/>
    <cellStyle name="Total 4 2 3 2 3 5 4" xfId="26861"/>
    <cellStyle name="Total 4 2 3 2 3 5 4 2" xfId="42884"/>
    <cellStyle name="Total 4 2 3 2 3 5 5" xfId="19759"/>
    <cellStyle name="Total 4 2 3 2 3 5 5 2" xfId="36179"/>
    <cellStyle name="Total 4 2 3 2 3 5 6" xfId="12386"/>
    <cellStyle name="Total 4 2 3 2 3 6" xfId="8867"/>
    <cellStyle name="Total 4 2 3 2 3 6 2" xfId="31028"/>
    <cellStyle name="Total 4 2 3 2 3 6 2 2" xfId="46829"/>
    <cellStyle name="Total 4 2 3 2 3 6 3" xfId="22913"/>
    <cellStyle name="Total 4 2 3 2 3 6 3 2" xfId="39111"/>
    <cellStyle name="Total 4 2 3 2 3 6 4" xfId="16696"/>
    <cellStyle name="Total 4 2 3 2 3 7" xfId="26281"/>
    <cellStyle name="Total 4 2 3 2 3 7 2" xfId="42347"/>
    <cellStyle name="Total 4 2 3 2 3 8" xfId="19295"/>
    <cellStyle name="Total 4 2 3 2 3 8 2" xfId="35758"/>
    <cellStyle name="Total 4 2 3 2 3 9" xfId="15806"/>
    <cellStyle name="Total 4 2 3 2 4" xfId="8868"/>
    <cellStyle name="Total 4 2 3 2 4 2" xfId="8869"/>
    <cellStyle name="Total 4 2 3 2 4 2 2" xfId="31818"/>
    <cellStyle name="Total 4 2 3 2 4 2 2 2" xfId="47575"/>
    <cellStyle name="Total 4 2 3 2 4 2 3" xfId="23540"/>
    <cellStyle name="Total 4 2 3 2 4 2 3 2" xfId="39694"/>
    <cellStyle name="Total 4 2 3 2 4 2 4" xfId="18089"/>
    <cellStyle name="Total 4 2 3 2 4 3" xfId="8870"/>
    <cellStyle name="Total 4 2 3 2 4 3 2" xfId="34742"/>
    <cellStyle name="Total 4 2 3 2 4 3 2 2" xfId="50453"/>
    <cellStyle name="Total 4 2 3 2 4 3 3" xfId="25696"/>
    <cellStyle name="Total 4 2 3 2 4 3 3 2" xfId="41804"/>
    <cellStyle name="Total 4 2 3 2 4 3 4" xfId="35271"/>
    <cellStyle name="Total 4 2 3 2 4 4" xfId="8871"/>
    <cellStyle name="Total 4 2 3 2 4 4 2" xfId="28840"/>
    <cellStyle name="Total 4 2 3 2 4 4 2 2" xfId="44729"/>
    <cellStyle name="Total 4 2 3 2 4 4 3" xfId="21263"/>
    <cellStyle name="Total 4 2 3 2 4 4 3 2" xfId="37549"/>
    <cellStyle name="Total 4 2 3 2 4 4 4" xfId="16242"/>
    <cellStyle name="Total 4 2 3 2 4 5" xfId="27049"/>
    <cellStyle name="Total 4 2 3 2 4 5 2" xfId="43070"/>
    <cellStyle name="Total 4 2 3 2 4 6" xfId="19907"/>
    <cellStyle name="Total 4 2 3 2 4 6 2" xfId="36325"/>
    <cellStyle name="Total 4 2 3 2 4 7" xfId="10478"/>
    <cellStyle name="Total 4 2 3 2 5" xfId="8872"/>
    <cellStyle name="Total 4 2 3 2 5 2" xfId="8873"/>
    <cellStyle name="Total 4 2 3 2 5 2 2" xfId="32358"/>
    <cellStyle name="Total 4 2 3 2 5 2 2 2" xfId="48091"/>
    <cellStyle name="Total 4 2 3 2 5 2 3" xfId="23956"/>
    <cellStyle name="Total 4 2 3 2 5 2 3 2" xfId="40086"/>
    <cellStyle name="Total 4 2 3 2 5 2 4" xfId="9912"/>
    <cellStyle name="Total 4 2 3 2 5 3" xfId="8874"/>
    <cellStyle name="Total 4 2 3 2 5 3 2" xfId="29843"/>
    <cellStyle name="Total 4 2 3 2 5 3 2 2" xfId="45684"/>
    <cellStyle name="Total 4 2 3 2 5 3 3" xfId="21983"/>
    <cellStyle name="Total 4 2 3 2 5 3 3 2" xfId="38221"/>
    <cellStyle name="Total 4 2 3 2 5 3 4" xfId="16638"/>
    <cellStyle name="Total 4 2 3 2 5 4" xfId="8875"/>
    <cellStyle name="Total 4 2 3 2 5 4 2" xfId="29363"/>
    <cellStyle name="Total 4 2 3 2 5 4 2 2" xfId="45228"/>
    <cellStyle name="Total 4 2 3 2 5 4 3" xfId="21664"/>
    <cellStyle name="Total 4 2 3 2 5 4 3 2" xfId="37926"/>
    <cellStyle name="Total 4 2 3 2 5 4 4" xfId="11203"/>
    <cellStyle name="Total 4 2 3 2 5 5" xfId="27572"/>
    <cellStyle name="Total 4 2 3 2 5 5 2" xfId="43569"/>
    <cellStyle name="Total 4 2 3 2 5 6" xfId="20308"/>
    <cellStyle name="Total 4 2 3 2 5 6 2" xfId="36702"/>
    <cellStyle name="Total 4 2 3 2 5 7" xfId="11133"/>
    <cellStyle name="Total 4 2 3 2 6" xfId="8876"/>
    <cellStyle name="Total 4 2 3 2 6 2" xfId="8877"/>
    <cellStyle name="Total 4 2 3 2 6 2 2" xfId="32985"/>
    <cellStyle name="Total 4 2 3 2 6 2 2 2" xfId="48696"/>
    <cellStyle name="Total 4 2 3 2 6 2 3" xfId="24390"/>
    <cellStyle name="Total 4 2 3 2 6 2 3 2" xfId="40498"/>
    <cellStyle name="Total 4 2 3 2 6 2 4" xfId="14026"/>
    <cellStyle name="Total 4 2 3 2 6 3" xfId="8878"/>
    <cellStyle name="Total 4 2 3 2 6 3 2" xfId="30015"/>
    <cellStyle name="Total 4 2 3 2 6 3 2 2" xfId="45838"/>
    <cellStyle name="Total 4 2 3 2 6 3 3" xfId="22121"/>
    <cellStyle name="Total 4 2 3 2 6 3 3 2" xfId="38341"/>
    <cellStyle name="Total 4 2 3 2 6 3 4" xfId="15253"/>
    <cellStyle name="Total 4 2 3 2 6 4" xfId="28210"/>
    <cellStyle name="Total 4 2 3 2 6 4 2" xfId="44165"/>
    <cellStyle name="Total 4 2 3 2 6 5" xfId="20753"/>
    <cellStyle name="Total 4 2 3 2 6 5 2" xfId="37105"/>
    <cellStyle name="Total 4 2 3 2 6 6" xfId="10282"/>
    <cellStyle name="Total 4 2 3 2 7" xfId="8879"/>
    <cellStyle name="Total 4 2 3 2 7 2" xfId="8880"/>
    <cellStyle name="Total 4 2 3 2 7 2 2" xfId="29837"/>
    <cellStyle name="Total 4 2 3 2 7 2 2 2" xfId="45680"/>
    <cellStyle name="Total 4 2 3 2 7 2 3" xfId="21977"/>
    <cellStyle name="Total 4 2 3 2 7 2 3 2" xfId="38217"/>
    <cellStyle name="Total 4 2 3 2 7 2 4" xfId="14550"/>
    <cellStyle name="Total 4 2 3 2 7 3" xfId="8881"/>
    <cellStyle name="Total 4 2 3 2 7 3 2" xfId="31259"/>
    <cellStyle name="Total 4 2 3 2 7 3 2 2" xfId="47039"/>
    <cellStyle name="Total 4 2 3 2 7 3 3" xfId="23098"/>
    <cellStyle name="Total 4 2 3 2 7 3 3 2" xfId="39275"/>
    <cellStyle name="Total 4 2 3 2 7 3 4" xfId="12668"/>
    <cellStyle name="Total 4 2 3 2 7 4" xfId="26498"/>
    <cellStyle name="Total 4 2 3 2 7 4 2" xfId="42542"/>
    <cellStyle name="Total 4 2 3 2 7 5" xfId="19471"/>
    <cellStyle name="Total 4 2 3 2 7 5 2" xfId="35912"/>
    <cellStyle name="Total 4 2 3 2 7 6" xfId="17321"/>
    <cellStyle name="Total 4 2 3 2 8" xfId="8882"/>
    <cellStyle name="Total 4 2 3 2 8 2" xfId="30658"/>
    <cellStyle name="Total 4 2 3 2 8 2 2" xfId="46459"/>
    <cellStyle name="Total 4 2 3 2 8 3" xfId="22625"/>
    <cellStyle name="Total 4 2 3 2 8 3 2" xfId="38823"/>
    <cellStyle name="Total 4 2 3 2 8 4" xfId="15187"/>
    <cellStyle name="Total 4 2 3 2 9" xfId="25918"/>
    <cellStyle name="Total 4 2 3 2 9 2" xfId="42005"/>
    <cellStyle name="Total 4 2 3 3" xfId="8883"/>
    <cellStyle name="Total 4 2 3 3 2" xfId="8884"/>
    <cellStyle name="Total 4 2 3 3 2 2" xfId="8885"/>
    <cellStyle name="Total 4 2 3 3 2 2 2" xfId="31909"/>
    <cellStyle name="Total 4 2 3 3 2 2 2 2" xfId="47666"/>
    <cellStyle name="Total 4 2 3 3 2 2 3" xfId="23611"/>
    <cellStyle name="Total 4 2 3 3 2 2 3 2" xfId="39765"/>
    <cellStyle name="Total 4 2 3 3 2 2 4" xfId="10119"/>
    <cellStyle name="Total 4 2 3 3 2 3" xfId="8886"/>
    <cellStyle name="Total 4 2 3 3 2 3 2" xfId="33386"/>
    <cellStyle name="Total 4 2 3 3 2 3 2 2" xfId="49097"/>
    <cellStyle name="Total 4 2 3 3 2 3 3" xfId="24702"/>
    <cellStyle name="Total 4 2 3 3 2 3 3 2" xfId="40810"/>
    <cellStyle name="Total 4 2 3 3 2 3 4" xfId="13925"/>
    <cellStyle name="Total 4 2 3 3 2 4" xfId="8887"/>
    <cellStyle name="Total 4 2 3 3 2 4 2" xfId="28931"/>
    <cellStyle name="Total 4 2 3 3 2 4 2 2" xfId="44820"/>
    <cellStyle name="Total 4 2 3 3 2 4 3" xfId="21334"/>
    <cellStyle name="Total 4 2 3 3 2 4 3 2" xfId="37620"/>
    <cellStyle name="Total 4 2 3 3 2 4 4" xfId="16439"/>
    <cellStyle name="Total 4 2 3 3 2 5" xfId="27140"/>
    <cellStyle name="Total 4 2 3 3 2 5 2" xfId="43161"/>
    <cellStyle name="Total 4 2 3 3 2 6" xfId="19978"/>
    <cellStyle name="Total 4 2 3 3 2 6 2" xfId="36396"/>
    <cellStyle name="Total 4 2 3 3 2 7" xfId="9768"/>
    <cellStyle name="Total 4 2 3 3 3" xfId="8888"/>
    <cellStyle name="Total 4 2 3 3 3 2" xfId="8889"/>
    <cellStyle name="Total 4 2 3 3 3 2 2" xfId="32440"/>
    <cellStyle name="Total 4 2 3 3 3 2 2 2" xfId="48172"/>
    <cellStyle name="Total 4 2 3 3 3 2 3" xfId="24018"/>
    <cellStyle name="Total 4 2 3 3 3 2 3 2" xfId="40147"/>
    <cellStyle name="Total 4 2 3 3 3 2 4" xfId="9749"/>
    <cellStyle name="Total 4 2 3 3 3 3" xfId="8890"/>
    <cellStyle name="Total 4 2 3 3 3 3 2" xfId="33532"/>
    <cellStyle name="Total 4 2 3 3 3 3 2 2" xfId="49243"/>
    <cellStyle name="Total 4 2 3 3 3 3 3" xfId="24809"/>
    <cellStyle name="Total 4 2 3 3 3 3 3 2" xfId="40917"/>
    <cellStyle name="Total 4 2 3 3 3 3 4" xfId="15934"/>
    <cellStyle name="Total 4 2 3 3 3 4" xfId="8891"/>
    <cellStyle name="Total 4 2 3 3 3 4 2" xfId="29445"/>
    <cellStyle name="Total 4 2 3 3 3 4 2 2" xfId="45309"/>
    <cellStyle name="Total 4 2 3 3 3 4 3" xfId="21726"/>
    <cellStyle name="Total 4 2 3 3 3 4 3 2" xfId="37987"/>
    <cellStyle name="Total 4 2 3 3 3 4 4" xfId="11416"/>
    <cellStyle name="Total 4 2 3 3 3 5" xfId="27654"/>
    <cellStyle name="Total 4 2 3 3 3 5 2" xfId="43650"/>
    <cellStyle name="Total 4 2 3 3 3 6" xfId="20370"/>
    <cellStyle name="Total 4 2 3 3 3 6 2" xfId="36763"/>
    <cellStyle name="Total 4 2 3 3 3 7" xfId="16489"/>
    <cellStyle name="Total 4 2 3 3 4" xfId="8892"/>
    <cellStyle name="Total 4 2 3 3 4 2" xfId="8893"/>
    <cellStyle name="Total 4 2 3 3 4 2 2" xfId="33077"/>
    <cellStyle name="Total 4 2 3 3 4 2 2 2" xfId="48788"/>
    <cellStyle name="Total 4 2 3 3 4 2 3" xfId="24461"/>
    <cellStyle name="Total 4 2 3 3 4 2 3 2" xfId="40569"/>
    <cellStyle name="Total 4 2 3 3 4 2 4" xfId="15633"/>
    <cellStyle name="Total 4 2 3 3 4 3" xfId="8894"/>
    <cellStyle name="Total 4 2 3 3 4 3 2" xfId="30107"/>
    <cellStyle name="Total 4 2 3 3 4 3 2 2" xfId="45929"/>
    <cellStyle name="Total 4 2 3 3 4 3 3" xfId="22193"/>
    <cellStyle name="Total 4 2 3 3 4 3 3 2" xfId="38412"/>
    <cellStyle name="Total 4 2 3 3 4 3 4" xfId="11600"/>
    <cellStyle name="Total 4 2 3 3 4 4" xfId="28302"/>
    <cellStyle name="Total 4 2 3 3 4 4 2" xfId="44256"/>
    <cellStyle name="Total 4 2 3 3 4 5" xfId="20825"/>
    <cellStyle name="Total 4 2 3 3 4 5 2" xfId="37176"/>
    <cellStyle name="Total 4 2 3 3 4 6" xfId="14835"/>
    <cellStyle name="Total 4 2 3 3 5" xfId="8895"/>
    <cellStyle name="Total 4 2 3 3 5 2" xfId="8896"/>
    <cellStyle name="Total 4 2 3 3 5 2 2" xfId="34155"/>
    <cellStyle name="Total 4 2 3 3 5 2 2 2" xfId="49866"/>
    <cellStyle name="Total 4 2 3 3 5 2 3" xfId="25270"/>
    <cellStyle name="Total 4 2 3 3 5 2 3 2" xfId="41378"/>
    <cellStyle name="Total 4 2 3 3 5 2 4" xfId="10588"/>
    <cellStyle name="Total 4 2 3 3 5 3" xfId="8897"/>
    <cellStyle name="Total 4 2 3 3 5 3 2" xfId="31351"/>
    <cellStyle name="Total 4 2 3 3 5 3 2 2" xfId="47130"/>
    <cellStyle name="Total 4 2 3 3 5 3 3" xfId="23170"/>
    <cellStyle name="Total 4 2 3 3 5 3 3 2" xfId="39346"/>
    <cellStyle name="Total 4 2 3 3 5 3 4" xfId="17880"/>
    <cellStyle name="Total 4 2 3 3 5 4" xfId="26590"/>
    <cellStyle name="Total 4 2 3 3 5 4 2" xfId="42633"/>
    <cellStyle name="Total 4 2 3 3 5 5" xfId="19543"/>
    <cellStyle name="Total 4 2 3 3 5 5 2" xfId="35983"/>
    <cellStyle name="Total 4 2 3 3 5 6" xfId="14817"/>
    <cellStyle name="Total 4 2 3 3 6" xfId="8898"/>
    <cellStyle name="Total 4 2 3 3 6 2" xfId="30750"/>
    <cellStyle name="Total 4 2 3 3 6 2 2" xfId="46551"/>
    <cellStyle name="Total 4 2 3 3 6 3" xfId="22697"/>
    <cellStyle name="Total 4 2 3 3 6 3 2" xfId="38895"/>
    <cellStyle name="Total 4 2 3 3 6 4" xfId="12479"/>
    <cellStyle name="Total 4 2 3 3 7" xfId="26010"/>
    <cellStyle name="Total 4 2 3 3 7 2" xfId="42096"/>
    <cellStyle name="Total 4 2 3 3 8" xfId="19079"/>
    <cellStyle name="Total 4 2 3 3 8 2" xfId="35562"/>
    <cellStyle name="Total 4 2 3 3 9" xfId="11378"/>
    <cellStyle name="Total 4 2 3 4" xfId="8899"/>
    <cellStyle name="Total 4 2 3 4 2" xfId="8900"/>
    <cellStyle name="Total 4 2 3 4 2 2" xfId="8901"/>
    <cellStyle name="Total 4 2 3 4 2 2 2" xfId="32092"/>
    <cellStyle name="Total 4 2 3 4 2 2 2 2" xfId="47848"/>
    <cellStyle name="Total 4 2 3 4 2 2 3" xfId="23753"/>
    <cellStyle name="Total 4 2 3 4 2 2 3 2" xfId="39906"/>
    <cellStyle name="Total 4 2 3 4 2 2 4" xfId="13775"/>
    <cellStyle name="Total 4 2 3 4 2 3" xfId="8902"/>
    <cellStyle name="Total 4 2 3 4 2 3 2" xfId="34580"/>
    <cellStyle name="Total 4 2 3 4 2 3 2 2" xfId="50291"/>
    <cellStyle name="Total 4 2 3 4 2 3 3" xfId="25572"/>
    <cellStyle name="Total 4 2 3 4 2 3 3 2" xfId="41680"/>
    <cellStyle name="Total 4 2 3 4 2 3 4" xfId="35109"/>
    <cellStyle name="Total 4 2 3 4 2 4" xfId="8903"/>
    <cellStyle name="Total 4 2 3 4 2 4 2" xfId="29113"/>
    <cellStyle name="Total 4 2 3 4 2 4 2 2" xfId="45001"/>
    <cellStyle name="Total 4 2 3 4 2 4 3" xfId="21476"/>
    <cellStyle name="Total 4 2 3 4 2 4 3 2" xfId="37761"/>
    <cellStyle name="Total 4 2 3 4 2 4 4" xfId="16327"/>
    <cellStyle name="Total 4 2 3 4 2 5" xfId="27322"/>
    <cellStyle name="Total 4 2 3 4 2 5 2" xfId="43342"/>
    <cellStyle name="Total 4 2 3 4 2 6" xfId="20120"/>
    <cellStyle name="Total 4 2 3 4 2 6 2" xfId="36537"/>
    <cellStyle name="Total 4 2 3 4 2 7" xfId="11753"/>
    <cellStyle name="Total 4 2 3 4 3" xfId="8904"/>
    <cellStyle name="Total 4 2 3 4 3 2" xfId="8905"/>
    <cellStyle name="Total 4 2 3 4 3 2 2" xfId="32638"/>
    <cellStyle name="Total 4 2 3 4 3 2 2 2" xfId="48350"/>
    <cellStyle name="Total 4 2 3 4 3 2 3" xfId="24177"/>
    <cellStyle name="Total 4 2 3 4 3 2 3 2" xfId="40286"/>
    <cellStyle name="Total 4 2 3 4 3 2 4" xfId="12915"/>
    <cellStyle name="Total 4 2 3 4 3 3" xfId="8906"/>
    <cellStyle name="Total 4 2 3 4 3 3 2" xfId="34629"/>
    <cellStyle name="Total 4 2 3 4 3 3 2 2" xfId="50340"/>
    <cellStyle name="Total 4 2 3 4 3 3 3" xfId="25605"/>
    <cellStyle name="Total 4 2 3 4 3 3 3 2" xfId="41713"/>
    <cellStyle name="Total 4 2 3 4 3 3 4" xfId="35158"/>
    <cellStyle name="Total 4 2 3 4 3 4" xfId="8907"/>
    <cellStyle name="Total 4 2 3 4 3 4 2" xfId="29643"/>
    <cellStyle name="Total 4 2 3 4 3 4 2 2" xfId="45487"/>
    <cellStyle name="Total 4 2 3 4 3 4 3" xfId="21885"/>
    <cellStyle name="Total 4 2 3 4 3 4 3 2" xfId="38126"/>
    <cellStyle name="Total 4 2 3 4 3 4 4" xfId="16564"/>
    <cellStyle name="Total 4 2 3 4 3 5" xfId="27852"/>
    <cellStyle name="Total 4 2 3 4 3 5 2" xfId="43828"/>
    <cellStyle name="Total 4 2 3 4 3 6" xfId="20529"/>
    <cellStyle name="Total 4 2 3 4 3 6 2" xfId="36902"/>
    <cellStyle name="Total 4 2 3 4 3 7" xfId="12618"/>
    <cellStyle name="Total 4 2 3 4 4" xfId="8908"/>
    <cellStyle name="Total 4 2 3 4 4 2" xfId="8909"/>
    <cellStyle name="Total 4 2 3 4 4 2 2" xfId="33263"/>
    <cellStyle name="Total 4 2 3 4 4 2 2 2" xfId="48974"/>
    <cellStyle name="Total 4 2 3 4 4 2 3" xfId="24607"/>
    <cellStyle name="Total 4 2 3 4 4 2 3 2" xfId="40715"/>
    <cellStyle name="Total 4 2 3 4 4 2 4" xfId="12111"/>
    <cellStyle name="Total 4 2 3 4 4 3" xfId="8910"/>
    <cellStyle name="Total 4 2 3 4 4 3 2" xfId="30309"/>
    <cellStyle name="Total 4 2 3 4 4 3 2 2" xfId="46111"/>
    <cellStyle name="Total 4 2 3 4 4 3 3" xfId="22356"/>
    <cellStyle name="Total 4 2 3 4 4 3 3 2" xfId="38555"/>
    <cellStyle name="Total 4 2 3 4 4 3 4" xfId="11767"/>
    <cellStyle name="Total 4 2 3 4 4 4" xfId="28501"/>
    <cellStyle name="Total 4 2 3 4 4 4 2" xfId="44435"/>
    <cellStyle name="Total 4 2 3 4 4 5" xfId="20985"/>
    <cellStyle name="Total 4 2 3 4 4 5 2" xfId="37316"/>
    <cellStyle name="Total 4 2 3 4 4 6" xfId="16234"/>
    <cellStyle name="Total 4 2 3 4 5" xfId="8911"/>
    <cellStyle name="Total 4 2 3 4 5 2" xfId="8912"/>
    <cellStyle name="Total 4 2 3 4 5 2 2" xfId="34288"/>
    <cellStyle name="Total 4 2 3 4 5 2 2 2" xfId="49999"/>
    <cellStyle name="Total 4 2 3 4 5 2 3" xfId="25367"/>
    <cellStyle name="Total 4 2 3 4 5 2 3 2" xfId="41475"/>
    <cellStyle name="Total 4 2 3 4 5 2 4" xfId="9875"/>
    <cellStyle name="Total 4 2 3 4 5 3" xfId="8913"/>
    <cellStyle name="Total 4 2 3 4 5 3 2" xfId="31549"/>
    <cellStyle name="Total 4 2 3 4 5 3 2 2" xfId="47308"/>
    <cellStyle name="Total 4 2 3 4 5 3 3" xfId="23329"/>
    <cellStyle name="Total 4 2 3 4 5 3 3 2" xfId="39485"/>
    <cellStyle name="Total 4 2 3 4 5 3 4" xfId="16190"/>
    <cellStyle name="Total 4 2 3 4 5 4" xfId="26788"/>
    <cellStyle name="Total 4 2 3 4 5 4 2" xfId="42811"/>
    <cellStyle name="Total 4 2 3 4 5 5" xfId="19702"/>
    <cellStyle name="Total 4 2 3 4 5 5 2" xfId="36122"/>
    <cellStyle name="Total 4 2 3 4 5 6" xfId="11805"/>
    <cellStyle name="Total 4 2 3 4 6" xfId="8914"/>
    <cellStyle name="Total 4 2 3 4 6 2" xfId="30950"/>
    <cellStyle name="Total 4 2 3 4 6 2 2" xfId="46751"/>
    <cellStyle name="Total 4 2 3 4 6 3" xfId="22851"/>
    <cellStyle name="Total 4 2 3 4 6 3 2" xfId="39049"/>
    <cellStyle name="Total 4 2 3 4 6 4" xfId="14349"/>
    <cellStyle name="Total 4 2 3 4 7" xfId="26208"/>
    <cellStyle name="Total 4 2 3 4 7 2" xfId="42274"/>
    <cellStyle name="Total 4 2 3 4 8" xfId="19238"/>
    <cellStyle name="Total 4 2 3 4 8 2" xfId="35701"/>
    <cellStyle name="Total 4 2 3 4 9" xfId="9998"/>
    <cellStyle name="Total 4 2 3 5" xfId="8915"/>
    <cellStyle name="Total 4 2 3 5 2" xfId="8916"/>
    <cellStyle name="Total 4 2 3 5 2 2" xfId="31743"/>
    <cellStyle name="Total 4 2 3 5 2 2 2" xfId="47500"/>
    <cellStyle name="Total 4 2 3 5 2 3" xfId="23481"/>
    <cellStyle name="Total 4 2 3 5 2 3 2" xfId="39635"/>
    <cellStyle name="Total 4 2 3 5 2 4" xfId="14531"/>
    <cellStyle name="Total 4 2 3 5 3" xfId="8917"/>
    <cellStyle name="Total 4 2 3 5 3 2" xfId="33620"/>
    <cellStyle name="Total 4 2 3 5 3 2 2" xfId="49331"/>
    <cellStyle name="Total 4 2 3 5 3 3" xfId="24879"/>
    <cellStyle name="Total 4 2 3 5 3 3 2" xfId="40987"/>
    <cellStyle name="Total 4 2 3 5 3 4" xfId="17450"/>
    <cellStyle name="Total 4 2 3 5 4" xfId="8918"/>
    <cellStyle name="Total 4 2 3 5 4 2" xfId="28765"/>
    <cellStyle name="Total 4 2 3 5 4 2 2" xfId="44654"/>
    <cellStyle name="Total 4 2 3 5 4 3" xfId="21204"/>
    <cellStyle name="Total 4 2 3 5 4 3 2" xfId="37490"/>
    <cellStyle name="Total 4 2 3 5 4 4" xfId="16353"/>
    <cellStyle name="Total 4 2 3 5 5" xfId="26974"/>
    <cellStyle name="Total 4 2 3 5 5 2" xfId="42995"/>
    <cellStyle name="Total 4 2 3 5 6" xfId="19848"/>
    <cellStyle name="Total 4 2 3 5 6 2" xfId="36266"/>
    <cellStyle name="Total 4 2 3 5 7" xfId="17117"/>
    <cellStyle name="Total 4 2 3 6" xfId="8919"/>
    <cellStyle name="Total 4 2 3 6 2" xfId="8920"/>
    <cellStyle name="Total 4 2 3 6 2 2" xfId="32316"/>
    <cellStyle name="Total 4 2 3 6 2 2 2" xfId="48049"/>
    <cellStyle name="Total 4 2 3 6 2 3" xfId="23930"/>
    <cellStyle name="Total 4 2 3 6 2 3 2" xfId="40060"/>
    <cellStyle name="Total 4 2 3 6 2 4" xfId="10933"/>
    <cellStyle name="Total 4 2 3 6 3" xfId="8921"/>
    <cellStyle name="Total 4 2 3 6 3 2" xfId="34002"/>
    <cellStyle name="Total 4 2 3 6 3 2 2" xfId="49713"/>
    <cellStyle name="Total 4 2 3 6 3 3" xfId="25156"/>
    <cellStyle name="Total 4 2 3 6 3 3 2" xfId="41264"/>
    <cellStyle name="Total 4 2 3 6 3 4" xfId="13786"/>
    <cellStyle name="Total 4 2 3 6 4" xfId="8922"/>
    <cellStyle name="Total 4 2 3 6 4 2" xfId="29321"/>
    <cellStyle name="Total 4 2 3 6 4 2 2" xfId="45186"/>
    <cellStyle name="Total 4 2 3 6 4 3" xfId="21638"/>
    <cellStyle name="Total 4 2 3 6 4 3 2" xfId="37900"/>
    <cellStyle name="Total 4 2 3 6 4 4" xfId="11829"/>
    <cellStyle name="Total 4 2 3 6 5" xfId="27530"/>
    <cellStyle name="Total 4 2 3 6 5 2" xfId="43527"/>
    <cellStyle name="Total 4 2 3 6 6" xfId="20282"/>
    <cellStyle name="Total 4 2 3 6 6 2" xfId="36676"/>
    <cellStyle name="Total 4 2 3 6 7" xfId="17556"/>
    <cellStyle name="Total 4 2 3 7" xfId="8923"/>
    <cellStyle name="Total 4 2 3 7 2" xfId="8924"/>
    <cellStyle name="Total 4 2 3 7 2 2" xfId="32912"/>
    <cellStyle name="Total 4 2 3 7 2 2 2" xfId="48623"/>
    <cellStyle name="Total 4 2 3 7 2 3" xfId="24333"/>
    <cellStyle name="Total 4 2 3 7 2 3 2" xfId="40441"/>
    <cellStyle name="Total 4 2 3 7 2 4" xfId="17930"/>
    <cellStyle name="Total 4 2 3 7 3" xfId="8925"/>
    <cellStyle name="Total 4 2 3 7 3 2" xfId="29941"/>
    <cellStyle name="Total 4 2 3 7 3 2 2" xfId="45764"/>
    <cellStyle name="Total 4 2 3 7 3 3" xfId="22064"/>
    <cellStyle name="Total 4 2 3 7 3 3 2" xfId="38284"/>
    <cellStyle name="Total 4 2 3 7 3 4" xfId="16061"/>
    <cellStyle name="Total 4 2 3 7 4" xfId="28137"/>
    <cellStyle name="Total 4 2 3 7 4 2" xfId="44092"/>
    <cellStyle name="Total 4 2 3 7 5" xfId="20696"/>
    <cellStyle name="Total 4 2 3 7 5 2" xfId="37048"/>
    <cellStyle name="Total 4 2 3 7 6" xfId="13296"/>
    <cellStyle name="Total 4 2 3 8" xfId="8926"/>
    <cellStyle name="Total 4 2 3 8 2" xfId="8927"/>
    <cellStyle name="Total 4 2 3 8 2 2" xfId="34407"/>
    <cellStyle name="Total 4 2 3 8 2 2 2" xfId="50118"/>
    <cellStyle name="Total 4 2 3 8 2 3" xfId="25451"/>
    <cellStyle name="Total 4 2 3 8 2 3 2" xfId="41559"/>
    <cellStyle name="Total 4 2 3 8 2 4" xfId="34936"/>
    <cellStyle name="Total 4 2 3 8 3" xfId="8928"/>
    <cellStyle name="Total 4 2 3 8 3 2" xfId="31186"/>
    <cellStyle name="Total 4 2 3 8 3 2 2" xfId="46966"/>
    <cellStyle name="Total 4 2 3 8 3 3" xfId="23041"/>
    <cellStyle name="Total 4 2 3 8 3 3 2" xfId="39218"/>
    <cellStyle name="Total 4 2 3 8 3 4" xfId="14112"/>
    <cellStyle name="Total 4 2 3 8 4" xfId="26425"/>
    <cellStyle name="Total 4 2 3 8 4 2" xfId="42469"/>
    <cellStyle name="Total 4 2 3 8 5" xfId="19414"/>
    <cellStyle name="Total 4 2 3 8 5 2" xfId="35855"/>
    <cellStyle name="Total 4 2 3 8 6" xfId="15205"/>
    <cellStyle name="Total 4 2 3 9" xfId="8929"/>
    <cellStyle name="Total 4 2 3 9 2" xfId="30579"/>
    <cellStyle name="Total 4 2 3 9 2 2" xfId="46380"/>
    <cellStyle name="Total 4 2 3 9 3" xfId="22566"/>
    <cellStyle name="Total 4 2 3 9 3 2" xfId="38764"/>
    <cellStyle name="Total 4 2 3 9 4" xfId="17559"/>
    <cellStyle name="Total 4 2 4" xfId="8930"/>
    <cellStyle name="Total 4 2 4 10" xfId="19005"/>
    <cellStyle name="Total 4 2 4 10 2" xfId="35489"/>
    <cellStyle name="Total 4 2 4 11" xfId="18359"/>
    <cellStyle name="Total 4 2 4 2" xfId="8931"/>
    <cellStyle name="Total 4 2 4 2 2" xfId="8932"/>
    <cellStyle name="Total 4 2 4 2 2 2" xfId="8933"/>
    <cellStyle name="Total 4 2 4 2 2 2 2" xfId="31978"/>
    <cellStyle name="Total 4 2 4 2 2 2 2 2" xfId="47735"/>
    <cellStyle name="Total 4 2 4 2 2 2 3" xfId="23666"/>
    <cellStyle name="Total 4 2 4 2 2 2 3 2" xfId="39820"/>
    <cellStyle name="Total 4 2 4 2 2 2 4" xfId="15876"/>
    <cellStyle name="Total 4 2 4 2 2 3" xfId="8934"/>
    <cellStyle name="Total 4 2 4 2 2 3 2" xfId="31103"/>
    <cellStyle name="Total 4 2 4 2 2 3 2 2" xfId="46895"/>
    <cellStyle name="Total 4 2 4 2 2 3 3" xfId="22974"/>
    <cellStyle name="Total 4 2 4 2 2 3 3 2" xfId="39163"/>
    <cellStyle name="Total 4 2 4 2 2 3 4" xfId="16201"/>
    <cellStyle name="Total 4 2 4 2 2 4" xfId="8935"/>
    <cellStyle name="Total 4 2 4 2 2 4 2" xfId="29000"/>
    <cellStyle name="Total 4 2 4 2 2 4 2 2" xfId="44889"/>
    <cellStyle name="Total 4 2 4 2 2 4 3" xfId="21389"/>
    <cellStyle name="Total 4 2 4 2 2 4 3 2" xfId="37675"/>
    <cellStyle name="Total 4 2 4 2 2 4 4" xfId="12480"/>
    <cellStyle name="Total 4 2 4 2 2 5" xfId="27209"/>
    <cellStyle name="Total 4 2 4 2 2 5 2" xfId="43230"/>
    <cellStyle name="Total 4 2 4 2 2 6" xfId="20033"/>
    <cellStyle name="Total 4 2 4 2 2 6 2" xfId="36451"/>
    <cellStyle name="Total 4 2 4 2 2 7" xfId="12836"/>
    <cellStyle name="Total 4 2 4 2 3" xfId="8936"/>
    <cellStyle name="Total 4 2 4 2 3 2" xfId="8937"/>
    <cellStyle name="Total 4 2 4 2 3 2 2" xfId="32509"/>
    <cellStyle name="Total 4 2 4 2 3 2 2 2" xfId="48241"/>
    <cellStyle name="Total 4 2 4 2 3 2 3" xfId="24073"/>
    <cellStyle name="Total 4 2 4 2 3 2 3 2" xfId="40202"/>
    <cellStyle name="Total 4 2 4 2 3 2 4" xfId="14565"/>
    <cellStyle name="Total 4 2 4 2 3 3" xfId="8938"/>
    <cellStyle name="Total 4 2 4 2 3 3 2" xfId="33879"/>
    <cellStyle name="Total 4 2 4 2 3 3 2 2" xfId="49590"/>
    <cellStyle name="Total 4 2 4 2 3 3 3" xfId="25066"/>
    <cellStyle name="Total 4 2 4 2 3 3 3 2" xfId="41174"/>
    <cellStyle name="Total 4 2 4 2 3 3 4" xfId="18139"/>
    <cellStyle name="Total 4 2 4 2 3 4" xfId="8939"/>
    <cellStyle name="Total 4 2 4 2 3 4 2" xfId="29514"/>
    <cellStyle name="Total 4 2 4 2 3 4 2 2" xfId="45378"/>
    <cellStyle name="Total 4 2 4 2 3 4 3" xfId="21781"/>
    <cellStyle name="Total 4 2 4 2 3 4 3 2" xfId="38042"/>
    <cellStyle name="Total 4 2 4 2 3 4 4" xfId="14362"/>
    <cellStyle name="Total 4 2 4 2 3 5" xfId="27723"/>
    <cellStyle name="Total 4 2 4 2 3 5 2" xfId="43719"/>
    <cellStyle name="Total 4 2 4 2 3 6" xfId="20425"/>
    <cellStyle name="Total 4 2 4 2 3 6 2" xfId="36818"/>
    <cellStyle name="Total 4 2 4 2 3 7" xfId="9978"/>
    <cellStyle name="Total 4 2 4 2 4" xfId="8940"/>
    <cellStyle name="Total 4 2 4 2 4 2" xfId="8941"/>
    <cellStyle name="Total 4 2 4 2 4 2 2" xfId="33146"/>
    <cellStyle name="Total 4 2 4 2 4 2 2 2" xfId="48857"/>
    <cellStyle name="Total 4 2 4 2 4 2 3" xfId="24516"/>
    <cellStyle name="Total 4 2 4 2 4 2 3 2" xfId="40624"/>
    <cellStyle name="Total 4 2 4 2 4 2 4" xfId="12473"/>
    <cellStyle name="Total 4 2 4 2 4 3" xfId="8942"/>
    <cellStyle name="Total 4 2 4 2 4 3 2" xfId="30176"/>
    <cellStyle name="Total 4 2 4 2 4 3 2 2" xfId="45998"/>
    <cellStyle name="Total 4 2 4 2 4 3 3" xfId="22248"/>
    <cellStyle name="Total 4 2 4 2 4 3 3 2" xfId="38467"/>
    <cellStyle name="Total 4 2 4 2 4 3 4" xfId="12837"/>
    <cellStyle name="Total 4 2 4 2 4 4" xfId="28371"/>
    <cellStyle name="Total 4 2 4 2 4 4 2" xfId="44325"/>
    <cellStyle name="Total 4 2 4 2 4 5" xfId="20880"/>
    <cellStyle name="Total 4 2 4 2 4 5 2" xfId="37231"/>
    <cellStyle name="Total 4 2 4 2 4 6" xfId="12116"/>
    <cellStyle name="Total 4 2 4 2 5" xfId="8943"/>
    <cellStyle name="Total 4 2 4 2 5 2" xfId="8944"/>
    <cellStyle name="Total 4 2 4 2 5 2 2" xfId="34509"/>
    <cellStyle name="Total 4 2 4 2 5 2 2 2" xfId="50220"/>
    <cellStyle name="Total 4 2 4 2 5 2 3" xfId="25522"/>
    <cellStyle name="Total 4 2 4 2 5 2 3 2" xfId="41630"/>
    <cellStyle name="Total 4 2 4 2 5 2 4" xfId="35038"/>
    <cellStyle name="Total 4 2 4 2 5 3" xfId="8945"/>
    <cellStyle name="Total 4 2 4 2 5 3 2" xfId="31420"/>
    <cellStyle name="Total 4 2 4 2 5 3 2 2" xfId="47199"/>
    <cellStyle name="Total 4 2 4 2 5 3 3" xfId="23225"/>
    <cellStyle name="Total 4 2 4 2 5 3 3 2" xfId="39401"/>
    <cellStyle name="Total 4 2 4 2 5 3 4" xfId="17679"/>
    <cellStyle name="Total 4 2 4 2 5 4" xfId="26659"/>
    <cellStyle name="Total 4 2 4 2 5 4 2" xfId="42702"/>
    <cellStyle name="Total 4 2 4 2 5 5" xfId="19598"/>
    <cellStyle name="Total 4 2 4 2 5 5 2" xfId="36038"/>
    <cellStyle name="Total 4 2 4 2 5 6" xfId="12530"/>
    <cellStyle name="Total 4 2 4 2 6" xfId="8946"/>
    <cellStyle name="Total 4 2 4 2 6 2" xfId="30819"/>
    <cellStyle name="Total 4 2 4 2 6 2 2" xfId="46620"/>
    <cellStyle name="Total 4 2 4 2 6 3" xfId="22752"/>
    <cellStyle name="Total 4 2 4 2 6 3 2" xfId="38950"/>
    <cellStyle name="Total 4 2 4 2 6 4" xfId="10965"/>
    <cellStyle name="Total 4 2 4 2 7" xfId="26079"/>
    <cellStyle name="Total 4 2 4 2 7 2" xfId="42165"/>
    <cellStyle name="Total 4 2 4 2 8" xfId="19134"/>
    <cellStyle name="Total 4 2 4 2 8 2" xfId="35617"/>
    <cellStyle name="Total 4 2 4 2 9" xfId="16939"/>
    <cellStyle name="Total 4 2 4 3" xfId="8947"/>
    <cellStyle name="Total 4 2 4 3 2" xfId="8948"/>
    <cellStyle name="Total 4 2 4 3 2 2" xfId="8949"/>
    <cellStyle name="Total 4 2 4 3 2 2 2" xfId="32163"/>
    <cellStyle name="Total 4 2 4 3 2 2 2 2" xfId="47918"/>
    <cellStyle name="Total 4 2 4 3 2 2 3" xfId="23809"/>
    <cellStyle name="Total 4 2 4 3 2 2 3 2" xfId="39961"/>
    <cellStyle name="Total 4 2 4 3 2 2 4" xfId="11676"/>
    <cellStyle name="Total 4 2 4 3 2 3" xfId="8950"/>
    <cellStyle name="Total 4 2 4 3 2 3 2" xfId="30962"/>
    <cellStyle name="Total 4 2 4 3 2 3 2 2" xfId="46763"/>
    <cellStyle name="Total 4 2 4 3 2 3 3" xfId="22860"/>
    <cellStyle name="Total 4 2 4 3 2 3 3 2" xfId="39058"/>
    <cellStyle name="Total 4 2 4 3 2 3 4" xfId="14734"/>
    <cellStyle name="Total 4 2 4 3 2 4" xfId="8951"/>
    <cellStyle name="Total 4 2 4 3 2 4 2" xfId="29184"/>
    <cellStyle name="Total 4 2 4 3 2 4 2 2" xfId="45071"/>
    <cellStyle name="Total 4 2 4 3 2 4 3" xfId="21532"/>
    <cellStyle name="Total 4 2 4 3 2 4 3 2" xfId="37816"/>
    <cellStyle name="Total 4 2 4 3 2 4 4" xfId="16299"/>
    <cellStyle name="Total 4 2 4 3 2 5" xfId="27393"/>
    <cellStyle name="Total 4 2 4 3 2 5 2" xfId="43412"/>
    <cellStyle name="Total 4 2 4 3 2 6" xfId="20176"/>
    <cellStyle name="Total 4 2 4 3 2 6 2" xfId="36592"/>
    <cellStyle name="Total 4 2 4 3 2 7" xfId="13709"/>
    <cellStyle name="Total 4 2 4 3 3" xfId="8952"/>
    <cellStyle name="Total 4 2 4 3 3 2" xfId="8953"/>
    <cellStyle name="Total 4 2 4 3 3 2 2" xfId="32707"/>
    <cellStyle name="Total 4 2 4 3 3 2 2 2" xfId="48419"/>
    <cellStyle name="Total 4 2 4 3 3 2 3" xfId="24232"/>
    <cellStyle name="Total 4 2 4 3 3 2 3 2" xfId="40341"/>
    <cellStyle name="Total 4 2 4 3 3 2 4" xfId="16763"/>
    <cellStyle name="Total 4 2 4 3 3 3" xfId="8954"/>
    <cellStyle name="Total 4 2 4 3 3 3 2" xfId="33640"/>
    <cellStyle name="Total 4 2 4 3 3 3 2 2" xfId="49351"/>
    <cellStyle name="Total 4 2 4 3 3 3 3" xfId="24897"/>
    <cellStyle name="Total 4 2 4 3 3 3 3 2" xfId="41005"/>
    <cellStyle name="Total 4 2 4 3 3 3 4" xfId="13884"/>
    <cellStyle name="Total 4 2 4 3 3 4" xfId="8955"/>
    <cellStyle name="Total 4 2 4 3 3 4 2" xfId="29712"/>
    <cellStyle name="Total 4 2 4 3 3 4 2 2" xfId="45556"/>
    <cellStyle name="Total 4 2 4 3 3 4 3" xfId="21940"/>
    <cellStyle name="Total 4 2 4 3 3 4 3 2" xfId="38181"/>
    <cellStyle name="Total 4 2 4 3 3 4 4" xfId="18169"/>
    <cellStyle name="Total 4 2 4 3 3 5" xfId="27921"/>
    <cellStyle name="Total 4 2 4 3 3 5 2" xfId="43897"/>
    <cellStyle name="Total 4 2 4 3 3 6" xfId="20584"/>
    <cellStyle name="Total 4 2 4 3 3 6 2" xfId="36957"/>
    <cellStyle name="Total 4 2 4 3 3 7" xfId="14739"/>
    <cellStyle name="Total 4 2 4 3 4" xfId="8956"/>
    <cellStyle name="Total 4 2 4 3 4 2" xfId="8957"/>
    <cellStyle name="Total 4 2 4 3 4 2 2" xfId="33333"/>
    <cellStyle name="Total 4 2 4 3 4 2 2 2" xfId="49044"/>
    <cellStyle name="Total 4 2 4 3 4 2 3" xfId="24663"/>
    <cellStyle name="Total 4 2 4 3 4 2 3 2" xfId="40771"/>
    <cellStyle name="Total 4 2 4 3 4 2 4" xfId="12998"/>
    <cellStyle name="Total 4 2 4 3 4 3" xfId="8958"/>
    <cellStyle name="Total 4 2 4 3 4 3 2" xfId="30381"/>
    <cellStyle name="Total 4 2 4 3 4 3 2 2" xfId="46183"/>
    <cellStyle name="Total 4 2 4 3 4 3 3" xfId="22413"/>
    <cellStyle name="Total 4 2 4 3 4 3 3 2" xfId="38612"/>
    <cellStyle name="Total 4 2 4 3 4 3 4" xfId="15037"/>
    <cellStyle name="Total 4 2 4 3 4 4" xfId="28571"/>
    <cellStyle name="Total 4 2 4 3 4 4 2" xfId="44505"/>
    <cellStyle name="Total 4 2 4 3 4 5" xfId="21041"/>
    <cellStyle name="Total 4 2 4 3 4 5 2" xfId="37372"/>
    <cellStyle name="Total 4 2 4 3 4 6" xfId="13440"/>
    <cellStyle name="Total 4 2 4 3 5" xfId="8959"/>
    <cellStyle name="Total 4 2 4 3 5 2" xfId="8960"/>
    <cellStyle name="Total 4 2 4 3 5 2 2" xfId="33446"/>
    <cellStyle name="Total 4 2 4 3 5 2 2 2" xfId="49157"/>
    <cellStyle name="Total 4 2 4 3 5 2 3" xfId="24746"/>
    <cellStyle name="Total 4 2 4 3 5 2 3 2" xfId="40854"/>
    <cellStyle name="Total 4 2 4 3 5 2 4" xfId="11615"/>
    <cellStyle name="Total 4 2 4 3 5 3" xfId="8961"/>
    <cellStyle name="Total 4 2 4 3 5 3 2" xfId="31618"/>
    <cellStyle name="Total 4 2 4 3 5 3 2 2" xfId="47377"/>
    <cellStyle name="Total 4 2 4 3 5 3 3" xfId="23384"/>
    <cellStyle name="Total 4 2 4 3 5 3 3 2" xfId="39540"/>
    <cellStyle name="Total 4 2 4 3 5 3 4" xfId="13665"/>
    <cellStyle name="Total 4 2 4 3 5 4" xfId="26857"/>
    <cellStyle name="Total 4 2 4 3 5 4 2" xfId="42880"/>
    <cellStyle name="Total 4 2 4 3 5 5" xfId="19757"/>
    <cellStyle name="Total 4 2 4 3 5 5 2" xfId="36177"/>
    <cellStyle name="Total 4 2 4 3 5 6" xfId="17588"/>
    <cellStyle name="Total 4 2 4 3 6" xfId="8962"/>
    <cellStyle name="Total 4 2 4 3 6 2" xfId="31024"/>
    <cellStyle name="Total 4 2 4 3 6 2 2" xfId="46825"/>
    <cellStyle name="Total 4 2 4 3 6 3" xfId="22911"/>
    <cellStyle name="Total 4 2 4 3 6 3 2" xfId="39109"/>
    <cellStyle name="Total 4 2 4 3 6 4" xfId="15143"/>
    <cellStyle name="Total 4 2 4 3 7" xfId="26277"/>
    <cellStyle name="Total 4 2 4 3 7 2" xfId="42343"/>
    <cellStyle name="Total 4 2 4 3 8" xfId="19293"/>
    <cellStyle name="Total 4 2 4 3 8 2" xfId="35756"/>
    <cellStyle name="Total 4 2 4 3 9" xfId="16276"/>
    <cellStyle name="Total 4 2 4 4" xfId="8963"/>
    <cellStyle name="Total 4 2 4 4 2" xfId="8964"/>
    <cellStyle name="Total 4 2 4 4 2 2" xfId="31814"/>
    <cellStyle name="Total 4 2 4 4 2 2 2" xfId="47571"/>
    <cellStyle name="Total 4 2 4 4 2 3" xfId="23538"/>
    <cellStyle name="Total 4 2 4 4 2 3 2" xfId="39692"/>
    <cellStyle name="Total 4 2 4 4 2 4" xfId="17334"/>
    <cellStyle name="Total 4 2 4 4 3" xfId="8965"/>
    <cellStyle name="Total 4 2 4 4 3 2" xfId="33636"/>
    <cellStyle name="Total 4 2 4 4 3 2 2" xfId="49347"/>
    <cellStyle name="Total 4 2 4 4 3 3" xfId="24893"/>
    <cellStyle name="Total 4 2 4 4 3 3 2" xfId="41001"/>
    <cellStyle name="Total 4 2 4 4 3 4" xfId="9941"/>
    <cellStyle name="Total 4 2 4 4 4" xfId="8966"/>
    <cellStyle name="Total 4 2 4 4 4 2" xfId="28836"/>
    <cellStyle name="Total 4 2 4 4 4 2 2" xfId="44725"/>
    <cellStyle name="Total 4 2 4 4 4 3" xfId="21261"/>
    <cellStyle name="Total 4 2 4 4 4 3 2" xfId="37547"/>
    <cellStyle name="Total 4 2 4 4 4 4" xfId="16506"/>
    <cellStyle name="Total 4 2 4 4 5" xfId="27045"/>
    <cellStyle name="Total 4 2 4 4 5 2" xfId="43066"/>
    <cellStyle name="Total 4 2 4 4 6" xfId="19905"/>
    <cellStyle name="Total 4 2 4 4 6 2" xfId="36323"/>
    <cellStyle name="Total 4 2 4 4 7" xfId="13344"/>
    <cellStyle name="Total 4 2 4 5" xfId="8967"/>
    <cellStyle name="Total 4 2 4 5 2" xfId="8968"/>
    <cellStyle name="Total 4 2 4 5 2 2" xfId="32354"/>
    <cellStyle name="Total 4 2 4 5 2 2 2" xfId="48087"/>
    <cellStyle name="Total 4 2 4 5 2 3" xfId="23954"/>
    <cellStyle name="Total 4 2 4 5 2 3 2" xfId="40084"/>
    <cellStyle name="Total 4 2 4 5 2 4" xfId="13641"/>
    <cellStyle name="Total 4 2 4 5 3" xfId="8969"/>
    <cellStyle name="Total 4 2 4 5 3 2" xfId="31659"/>
    <cellStyle name="Total 4 2 4 5 3 2 2" xfId="47417"/>
    <cellStyle name="Total 4 2 4 5 3 3" xfId="23415"/>
    <cellStyle name="Total 4 2 4 5 3 3 2" xfId="39570"/>
    <cellStyle name="Total 4 2 4 5 3 4" xfId="17004"/>
    <cellStyle name="Total 4 2 4 5 4" xfId="8970"/>
    <cellStyle name="Total 4 2 4 5 4 2" xfId="29359"/>
    <cellStyle name="Total 4 2 4 5 4 2 2" xfId="45224"/>
    <cellStyle name="Total 4 2 4 5 4 3" xfId="21662"/>
    <cellStyle name="Total 4 2 4 5 4 3 2" xfId="37924"/>
    <cellStyle name="Total 4 2 4 5 4 4" xfId="11752"/>
    <cellStyle name="Total 4 2 4 5 5" xfId="27568"/>
    <cellStyle name="Total 4 2 4 5 5 2" xfId="43565"/>
    <cellStyle name="Total 4 2 4 5 6" xfId="20306"/>
    <cellStyle name="Total 4 2 4 5 6 2" xfId="36700"/>
    <cellStyle name="Total 4 2 4 5 7" xfId="11317"/>
    <cellStyle name="Total 4 2 4 6" xfId="8971"/>
    <cellStyle name="Total 4 2 4 6 2" xfId="8972"/>
    <cellStyle name="Total 4 2 4 6 2 2" xfId="32981"/>
    <cellStyle name="Total 4 2 4 6 2 2 2" xfId="48692"/>
    <cellStyle name="Total 4 2 4 6 2 3" xfId="24388"/>
    <cellStyle name="Total 4 2 4 6 2 3 2" xfId="40496"/>
    <cellStyle name="Total 4 2 4 6 2 4" xfId="14609"/>
    <cellStyle name="Total 4 2 4 6 3" xfId="8973"/>
    <cellStyle name="Total 4 2 4 6 3 2" xfId="30011"/>
    <cellStyle name="Total 4 2 4 6 3 2 2" xfId="45834"/>
    <cellStyle name="Total 4 2 4 6 3 3" xfId="22119"/>
    <cellStyle name="Total 4 2 4 6 3 3 2" xfId="38339"/>
    <cellStyle name="Total 4 2 4 6 3 4" xfId="15923"/>
    <cellStyle name="Total 4 2 4 6 4" xfId="28206"/>
    <cellStyle name="Total 4 2 4 6 4 2" xfId="44161"/>
    <cellStyle name="Total 4 2 4 6 5" xfId="20751"/>
    <cellStyle name="Total 4 2 4 6 5 2" xfId="37103"/>
    <cellStyle name="Total 4 2 4 6 6" xfId="13161"/>
    <cellStyle name="Total 4 2 4 7" xfId="8974"/>
    <cellStyle name="Total 4 2 4 7 2" xfId="8975"/>
    <cellStyle name="Total 4 2 4 7 2 2" xfId="34639"/>
    <cellStyle name="Total 4 2 4 7 2 2 2" xfId="50350"/>
    <cellStyle name="Total 4 2 4 7 2 3" xfId="25614"/>
    <cellStyle name="Total 4 2 4 7 2 3 2" xfId="41722"/>
    <cellStyle name="Total 4 2 4 7 2 4" xfId="35168"/>
    <cellStyle name="Total 4 2 4 7 3" xfId="8976"/>
    <cellStyle name="Total 4 2 4 7 3 2" xfId="31255"/>
    <cellStyle name="Total 4 2 4 7 3 2 2" xfId="47035"/>
    <cellStyle name="Total 4 2 4 7 3 3" xfId="23096"/>
    <cellStyle name="Total 4 2 4 7 3 3 2" xfId="39273"/>
    <cellStyle name="Total 4 2 4 7 3 4" xfId="17984"/>
    <cellStyle name="Total 4 2 4 7 4" xfId="26494"/>
    <cellStyle name="Total 4 2 4 7 4 2" xfId="42538"/>
    <cellStyle name="Total 4 2 4 7 5" xfId="19469"/>
    <cellStyle name="Total 4 2 4 7 5 2" xfId="35910"/>
    <cellStyle name="Total 4 2 4 7 6" xfId="15551"/>
    <cellStyle name="Total 4 2 4 8" xfId="8977"/>
    <cellStyle name="Total 4 2 4 8 2" xfId="30654"/>
    <cellStyle name="Total 4 2 4 8 2 2" xfId="46455"/>
    <cellStyle name="Total 4 2 4 8 3" xfId="22623"/>
    <cellStyle name="Total 4 2 4 8 3 2" xfId="38821"/>
    <cellStyle name="Total 4 2 4 8 4" xfId="15855"/>
    <cellStyle name="Total 4 2 4 9" xfId="25914"/>
    <cellStyle name="Total 4 2 4 9 2" xfId="42001"/>
    <cellStyle name="Total 4 2 5" xfId="8978"/>
    <cellStyle name="Total 4 2 5 2" xfId="8979"/>
    <cellStyle name="Total 4 2 5 2 2" xfId="8980"/>
    <cellStyle name="Total 4 2 5 2 2 2" xfId="31893"/>
    <cellStyle name="Total 4 2 5 2 2 2 2" xfId="47650"/>
    <cellStyle name="Total 4 2 5 2 2 3" xfId="23599"/>
    <cellStyle name="Total 4 2 5 2 2 3 2" xfId="39753"/>
    <cellStyle name="Total 4 2 5 2 2 4" xfId="10296"/>
    <cellStyle name="Total 4 2 5 2 3" xfId="8981"/>
    <cellStyle name="Total 4 2 5 2 3 2" xfId="34263"/>
    <cellStyle name="Total 4 2 5 2 3 2 2" xfId="49974"/>
    <cellStyle name="Total 4 2 5 2 3 3" xfId="25349"/>
    <cellStyle name="Total 4 2 5 2 3 3 2" xfId="41457"/>
    <cellStyle name="Total 4 2 5 2 3 4" xfId="11700"/>
    <cellStyle name="Total 4 2 5 2 4" xfId="8982"/>
    <cellStyle name="Total 4 2 5 2 4 2" xfId="28915"/>
    <cellStyle name="Total 4 2 5 2 4 2 2" xfId="44804"/>
    <cellStyle name="Total 4 2 5 2 4 3" xfId="21322"/>
    <cellStyle name="Total 4 2 5 2 4 3 2" xfId="37608"/>
    <cellStyle name="Total 4 2 5 2 4 4" xfId="14563"/>
    <cellStyle name="Total 4 2 5 2 5" xfId="27124"/>
    <cellStyle name="Total 4 2 5 2 5 2" xfId="43145"/>
    <cellStyle name="Total 4 2 5 2 6" xfId="19966"/>
    <cellStyle name="Total 4 2 5 2 6 2" xfId="36384"/>
    <cellStyle name="Total 4 2 5 2 7" xfId="11675"/>
    <cellStyle name="Total 4 2 5 3" xfId="8983"/>
    <cellStyle name="Total 4 2 5 3 2" xfId="8984"/>
    <cellStyle name="Total 4 2 5 3 2 2" xfId="32424"/>
    <cellStyle name="Total 4 2 5 3 2 2 2" xfId="48156"/>
    <cellStyle name="Total 4 2 5 3 2 3" xfId="24006"/>
    <cellStyle name="Total 4 2 5 3 2 3 2" xfId="40135"/>
    <cellStyle name="Total 4 2 5 3 2 4" xfId="11758"/>
    <cellStyle name="Total 4 2 5 3 3" xfId="8985"/>
    <cellStyle name="Total 4 2 5 3 3 2" xfId="30853"/>
    <cellStyle name="Total 4 2 5 3 3 2 2" xfId="46654"/>
    <cellStyle name="Total 4 2 5 3 3 3" xfId="22777"/>
    <cellStyle name="Total 4 2 5 3 3 3 2" xfId="38975"/>
    <cellStyle name="Total 4 2 5 3 3 4" xfId="16663"/>
    <cellStyle name="Total 4 2 5 3 4" xfId="8986"/>
    <cellStyle name="Total 4 2 5 3 4 2" xfId="29429"/>
    <cellStyle name="Total 4 2 5 3 4 2 2" xfId="45293"/>
    <cellStyle name="Total 4 2 5 3 4 3" xfId="21714"/>
    <cellStyle name="Total 4 2 5 3 4 3 2" xfId="37975"/>
    <cellStyle name="Total 4 2 5 3 4 4" xfId="11578"/>
    <cellStyle name="Total 4 2 5 3 5" xfId="27638"/>
    <cellStyle name="Total 4 2 5 3 5 2" xfId="43634"/>
    <cellStyle name="Total 4 2 5 3 6" xfId="20358"/>
    <cellStyle name="Total 4 2 5 3 6 2" xfId="36751"/>
    <cellStyle name="Total 4 2 5 3 7" xfId="16347"/>
    <cellStyle name="Total 4 2 5 4" xfId="8987"/>
    <cellStyle name="Total 4 2 5 4 2" xfId="8988"/>
    <cellStyle name="Total 4 2 5 4 2 2" xfId="33061"/>
    <cellStyle name="Total 4 2 5 4 2 2 2" xfId="48772"/>
    <cellStyle name="Total 4 2 5 4 2 3" xfId="24449"/>
    <cellStyle name="Total 4 2 5 4 2 3 2" xfId="40557"/>
    <cellStyle name="Total 4 2 5 4 2 4" xfId="16182"/>
    <cellStyle name="Total 4 2 5 4 3" xfId="8989"/>
    <cellStyle name="Total 4 2 5 4 3 2" xfId="30091"/>
    <cellStyle name="Total 4 2 5 4 3 2 2" xfId="45913"/>
    <cellStyle name="Total 4 2 5 4 3 3" xfId="22181"/>
    <cellStyle name="Total 4 2 5 4 3 3 2" xfId="38400"/>
    <cellStyle name="Total 4 2 5 4 3 4" xfId="15629"/>
    <cellStyle name="Total 4 2 5 4 4" xfId="28286"/>
    <cellStyle name="Total 4 2 5 4 4 2" xfId="44240"/>
    <cellStyle name="Total 4 2 5 4 5" xfId="20813"/>
    <cellStyle name="Total 4 2 5 4 5 2" xfId="37164"/>
    <cellStyle name="Total 4 2 5 4 6" xfId="10036"/>
    <cellStyle name="Total 4 2 5 5" xfId="8990"/>
    <cellStyle name="Total 4 2 5 5 2" xfId="8991"/>
    <cellStyle name="Total 4 2 5 5 2 2" xfId="33534"/>
    <cellStyle name="Total 4 2 5 5 2 2 2" xfId="49245"/>
    <cellStyle name="Total 4 2 5 5 2 3" xfId="24811"/>
    <cellStyle name="Total 4 2 5 5 2 3 2" xfId="40919"/>
    <cellStyle name="Total 4 2 5 5 2 4" xfId="14725"/>
    <cellStyle name="Total 4 2 5 5 3" xfId="8992"/>
    <cellStyle name="Total 4 2 5 5 3 2" xfId="31335"/>
    <cellStyle name="Total 4 2 5 5 3 2 2" xfId="47114"/>
    <cellStyle name="Total 4 2 5 5 3 3" xfId="23158"/>
    <cellStyle name="Total 4 2 5 5 3 3 2" xfId="39334"/>
    <cellStyle name="Total 4 2 5 5 3 4" xfId="16581"/>
    <cellStyle name="Total 4 2 5 5 4" xfId="26574"/>
    <cellStyle name="Total 4 2 5 5 4 2" xfId="42617"/>
    <cellStyle name="Total 4 2 5 5 5" xfId="19531"/>
    <cellStyle name="Total 4 2 5 5 5 2" xfId="35971"/>
    <cellStyle name="Total 4 2 5 5 6" xfId="10067"/>
    <cellStyle name="Total 4 2 5 6" xfId="8993"/>
    <cellStyle name="Total 4 2 5 6 2" xfId="30734"/>
    <cellStyle name="Total 4 2 5 6 2 2" xfId="46535"/>
    <cellStyle name="Total 4 2 5 6 3" xfId="22685"/>
    <cellStyle name="Total 4 2 5 6 3 2" xfId="38883"/>
    <cellStyle name="Total 4 2 5 6 4" xfId="12658"/>
    <cellStyle name="Total 4 2 5 7" xfId="25994"/>
    <cellStyle name="Total 4 2 5 7 2" xfId="42080"/>
    <cellStyle name="Total 4 2 5 8" xfId="19067"/>
    <cellStyle name="Total 4 2 5 8 2" xfId="35550"/>
    <cellStyle name="Total 4 2 5 9" xfId="11539"/>
    <cellStyle name="Total 4 2 6" xfId="8994"/>
    <cellStyle name="Total 4 2 6 2" xfId="8995"/>
    <cellStyle name="Total 4 2 6 2 2" xfId="8996"/>
    <cellStyle name="Total 4 2 6 2 2 2" xfId="32073"/>
    <cellStyle name="Total 4 2 6 2 2 2 2" xfId="47830"/>
    <cellStyle name="Total 4 2 6 2 2 3" xfId="23739"/>
    <cellStyle name="Total 4 2 6 2 2 3 2" xfId="39893"/>
    <cellStyle name="Total 4 2 6 2 2 4" xfId="11686"/>
    <cellStyle name="Total 4 2 6 2 3" xfId="8997"/>
    <cellStyle name="Total 4 2 6 2 3 2" xfId="34321"/>
    <cellStyle name="Total 4 2 6 2 3 2 2" xfId="50032"/>
    <cellStyle name="Total 4 2 6 2 3 3" xfId="25390"/>
    <cellStyle name="Total 4 2 6 2 3 3 2" xfId="41498"/>
    <cellStyle name="Total 4 2 6 2 3 4" xfId="34850"/>
    <cellStyle name="Total 4 2 6 2 4" xfId="8998"/>
    <cellStyle name="Total 4 2 6 2 4 2" xfId="29095"/>
    <cellStyle name="Total 4 2 6 2 4 2 2" xfId="44984"/>
    <cellStyle name="Total 4 2 6 2 4 3" xfId="21462"/>
    <cellStyle name="Total 4 2 6 2 4 3 2" xfId="37748"/>
    <cellStyle name="Total 4 2 6 2 4 4" xfId="17064"/>
    <cellStyle name="Total 4 2 6 2 5" xfId="27304"/>
    <cellStyle name="Total 4 2 6 2 5 2" xfId="43325"/>
    <cellStyle name="Total 4 2 6 2 6" xfId="20106"/>
    <cellStyle name="Total 4 2 6 2 6 2" xfId="36524"/>
    <cellStyle name="Total 4 2 6 2 7" xfId="12559"/>
    <cellStyle name="Total 4 2 6 3" xfId="8999"/>
    <cellStyle name="Total 4 2 6 3 2" xfId="9000"/>
    <cellStyle name="Total 4 2 6 3 2 2" xfId="32622"/>
    <cellStyle name="Total 4 2 6 3 2 2 2" xfId="48334"/>
    <cellStyle name="Total 4 2 6 3 2 3" xfId="24165"/>
    <cellStyle name="Total 4 2 6 3 2 3 2" xfId="40274"/>
    <cellStyle name="Total 4 2 6 3 2 4" xfId="13464"/>
    <cellStyle name="Total 4 2 6 3 3" xfId="9001"/>
    <cellStyle name="Total 4 2 6 3 3 2" xfId="32231"/>
    <cellStyle name="Total 4 2 6 3 3 2 2" xfId="47984"/>
    <cellStyle name="Total 4 2 6 3 3 3" xfId="23862"/>
    <cellStyle name="Total 4 2 6 3 3 3 2" xfId="40012"/>
    <cellStyle name="Total 4 2 6 3 3 4" xfId="10699"/>
    <cellStyle name="Total 4 2 6 3 4" xfId="9002"/>
    <cellStyle name="Total 4 2 6 3 4 2" xfId="29627"/>
    <cellStyle name="Total 4 2 6 3 4 2 2" xfId="45471"/>
    <cellStyle name="Total 4 2 6 3 4 3" xfId="21873"/>
    <cellStyle name="Total 4 2 6 3 4 3 2" xfId="38114"/>
    <cellStyle name="Total 4 2 6 3 4 4" xfId="16844"/>
    <cellStyle name="Total 4 2 6 3 5" xfId="27836"/>
    <cellStyle name="Total 4 2 6 3 5 2" xfId="43812"/>
    <cellStyle name="Total 4 2 6 3 6" xfId="20517"/>
    <cellStyle name="Total 4 2 6 3 6 2" xfId="36890"/>
    <cellStyle name="Total 4 2 6 3 7" xfId="16592"/>
    <cellStyle name="Total 4 2 6 4" xfId="9003"/>
    <cellStyle name="Total 4 2 6 4 2" xfId="9004"/>
    <cellStyle name="Total 4 2 6 4 2 2" xfId="33246"/>
    <cellStyle name="Total 4 2 6 4 2 2 2" xfId="48957"/>
    <cellStyle name="Total 4 2 6 4 2 3" xfId="24594"/>
    <cellStyle name="Total 4 2 6 4 2 3 2" xfId="40702"/>
    <cellStyle name="Total 4 2 6 4 2 4" xfId="14013"/>
    <cellStyle name="Total 4 2 6 4 3" xfId="9005"/>
    <cellStyle name="Total 4 2 6 4 3 2" xfId="30291"/>
    <cellStyle name="Total 4 2 6 4 3 2 2" xfId="46093"/>
    <cellStyle name="Total 4 2 6 4 3 3" xfId="22342"/>
    <cellStyle name="Total 4 2 6 4 3 3 2" xfId="38541"/>
    <cellStyle name="Total 4 2 6 4 3 4" xfId="16066"/>
    <cellStyle name="Total 4 2 6 4 4" xfId="28484"/>
    <cellStyle name="Total 4 2 6 4 4 2" xfId="44418"/>
    <cellStyle name="Total 4 2 6 4 5" xfId="20972"/>
    <cellStyle name="Total 4 2 6 4 5 2" xfId="37303"/>
    <cellStyle name="Total 4 2 6 4 6" xfId="17950"/>
    <cellStyle name="Total 4 2 6 5" xfId="9006"/>
    <cellStyle name="Total 4 2 6 5 2" xfId="9007"/>
    <cellStyle name="Total 4 2 6 5 2 2" xfId="34619"/>
    <cellStyle name="Total 4 2 6 5 2 2 2" xfId="50330"/>
    <cellStyle name="Total 4 2 6 5 2 3" xfId="25596"/>
    <cellStyle name="Total 4 2 6 5 2 3 2" xfId="41704"/>
    <cellStyle name="Total 4 2 6 5 2 4" xfId="35148"/>
    <cellStyle name="Total 4 2 6 5 3" xfId="9008"/>
    <cellStyle name="Total 4 2 6 5 3 2" xfId="31533"/>
    <cellStyle name="Total 4 2 6 5 3 2 2" xfId="47292"/>
    <cellStyle name="Total 4 2 6 5 3 3" xfId="23317"/>
    <cellStyle name="Total 4 2 6 5 3 3 2" xfId="39473"/>
    <cellStyle name="Total 4 2 6 5 3 4" xfId="16372"/>
    <cellStyle name="Total 4 2 6 5 4" xfId="26772"/>
    <cellStyle name="Total 4 2 6 5 4 2" xfId="42795"/>
    <cellStyle name="Total 4 2 6 5 5" xfId="19690"/>
    <cellStyle name="Total 4 2 6 5 5 2" xfId="36110"/>
    <cellStyle name="Total 4 2 6 5 6" xfId="17975"/>
    <cellStyle name="Total 4 2 6 6" xfId="9009"/>
    <cellStyle name="Total 4 2 6 6 2" xfId="30926"/>
    <cellStyle name="Total 4 2 6 6 2 2" xfId="46727"/>
    <cellStyle name="Total 4 2 6 6 3" xfId="22835"/>
    <cellStyle name="Total 4 2 6 6 3 2" xfId="39033"/>
    <cellStyle name="Total 4 2 6 6 4" xfId="13487"/>
    <cellStyle name="Total 4 2 6 7" xfId="26192"/>
    <cellStyle name="Total 4 2 6 7 2" xfId="42258"/>
    <cellStyle name="Total 4 2 6 8" xfId="19226"/>
    <cellStyle name="Total 4 2 6 8 2" xfId="35689"/>
    <cellStyle name="Total 4 2 6 9" xfId="11135"/>
    <cellStyle name="Total 4 2 7" xfId="9010"/>
    <cellStyle name="Total 4 2 7 2" xfId="9011"/>
    <cellStyle name="Total 4 2 7 2 2" xfId="31727"/>
    <cellStyle name="Total 4 2 7 2 2 2" xfId="47484"/>
    <cellStyle name="Total 4 2 7 2 3" xfId="23469"/>
    <cellStyle name="Total 4 2 7 2 3 2" xfId="39623"/>
    <cellStyle name="Total 4 2 7 2 4" xfId="17570"/>
    <cellStyle name="Total 4 2 7 3" xfId="9012"/>
    <cellStyle name="Total 4 2 7 3 2" xfId="33224"/>
    <cellStyle name="Total 4 2 7 3 2 2" xfId="48935"/>
    <cellStyle name="Total 4 2 7 3 3" xfId="24576"/>
    <cellStyle name="Total 4 2 7 3 3 2" xfId="40684"/>
    <cellStyle name="Total 4 2 7 3 4" xfId="11540"/>
    <cellStyle name="Total 4 2 7 4" xfId="9013"/>
    <cellStyle name="Total 4 2 7 4 2" xfId="28749"/>
    <cellStyle name="Total 4 2 7 4 2 2" xfId="44638"/>
    <cellStyle name="Total 4 2 7 4 3" xfId="21192"/>
    <cellStyle name="Total 4 2 7 4 3 2" xfId="37478"/>
    <cellStyle name="Total 4 2 7 4 4" xfId="17742"/>
    <cellStyle name="Total 4 2 7 5" xfId="26958"/>
    <cellStyle name="Total 4 2 7 5 2" xfId="42979"/>
    <cellStyle name="Total 4 2 7 6" xfId="19836"/>
    <cellStyle name="Total 4 2 7 6 2" xfId="36254"/>
    <cellStyle name="Total 4 2 7 7" xfId="13732"/>
    <cellStyle name="Total 4 2 8" xfId="9014"/>
    <cellStyle name="Total 4 2 8 2" xfId="9015"/>
    <cellStyle name="Total 4 2 8 2 2" xfId="32305"/>
    <cellStyle name="Total 4 2 8 2 2 2" xfId="48038"/>
    <cellStyle name="Total 4 2 8 2 3" xfId="23923"/>
    <cellStyle name="Total 4 2 8 2 3 2" xfId="40053"/>
    <cellStyle name="Total 4 2 8 2 4" xfId="9750"/>
    <cellStyle name="Total 4 2 8 3" xfId="9016"/>
    <cellStyle name="Total 4 2 8 3 2" xfId="34737"/>
    <cellStyle name="Total 4 2 8 3 2 2" xfId="50448"/>
    <cellStyle name="Total 4 2 8 3 3" xfId="25691"/>
    <cellStyle name="Total 4 2 8 3 3 2" xfId="41799"/>
    <cellStyle name="Total 4 2 8 3 4" xfId="35266"/>
    <cellStyle name="Total 4 2 8 4" xfId="9017"/>
    <cellStyle name="Total 4 2 8 4 2" xfId="29310"/>
    <cellStyle name="Total 4 2 8 4 2 2" xfId="45175"/>
    <cellStyle name="Total 4 2 8 4 3" xfId="21631"/>
    <cellStyle name="Total 4 2 8 4 3 2" xfId="37893"/>
    <cellStyle name="Total 4 2 8 4 4" xfId="10170"/>
    <cellStyle name="Total 4 2 8 5" xfId="27519"/>
    <cellStyle name="Total 4 2 8 5 2" xfId="43516"/>
    <cellStyle name="Total 4 2 8 6" xfId="20275"/>
    <cellStyle name="Total 4 2 8 6 2" xfId="36669"/>
    <cellStyle name="Total 4 2 8 7" xfId="16945"/>
    <cellStyle name="Total 4 2 9" xfId="9018"/>
    <cellStyle name="Total 4 2 9 2" xfId="9019"/>
    <cellStyle name="Total 4 2 9 2 2" xfId="32895"/>
    <cellStyle name="Total 4 2 9 2 2 2" xfId="48606"/>
    <cellStyle name="Total 4 2 9 2 3" xfId="24320"/>
    <cellStyle name="Total 4 2 9 2 3 2" xfId="40428"/>
    <cellStyle name="Total 4 2 9 2 4" xfId="18367"/>
    <cellStyle name="Total 4 2 9 3" xfId="9020"/>
    <cellStyle name="Total 4 2 9 3 2" xfId="29924"/>
    <cellStyle name="Total 4 2 9 3 2 2" xfId="45747"/>
    <cellStyle name="Total 4 2 9 3 3" xfId="22051"/>
    <cellStyle name="Total 4 2 9 3 3 2" xfId="38271"/>
    <cellStyle name="Total 4 2 9 3 4" xfId="11959"/>
    <cellStyle name="Total 4 2 9 4" xfId="28120"/>
    <cellStyle name="Total 4 2 9 4 2" xfId="44075"/>
    <cellStyle name="Total 4 2 9 5" xfId="20683"/>
    <cellStyle name="Total 4 2 9 5 2" xfId="37035"/>
    <cellStyle name="Total 4 2 9 6" xfId="15671"/>
    <cellStyle name="Total 4 3" xfId="9021"/>
    <cellStyle name="Total 4 3 10" xfId="9022"/>
    <cellStyle name="Total 4 3 10 2" xfId="30565"/>
    <cellStyle name="Total 4 3 10 2 2" xfId="46366"/>
    <cellStyle name="Total 4 3 10 3" xfId="22554"/>
    <cellStyle name="Total 4 3 10 3 2" xfId="38752"/>
    <cellStyle name="Total 4 3 10 4" xfId="14313"/>
    <cellStyle name="Total 4 3 11" xfId="25836"/>
    <cellStyle name="Total 4 3 11 2" xfId="41923"/>
    <cellStyle name="Total 4 3 12" xfId="18943"/>
    <cellStyle name="Total 4 3 12 2" xfId="35427"/>
    <cellStyle name="Total 4 3 13" xfId="15238"/>
    <cellStyle name="Total 4 3 2" xfId="9023"/>
    <cellStyle name="Total 4 3 2 10" xfId="25821"/>
    <cellStyle name="Total 4 3 2 10 2" xfId="41908"/>
    <cellStyle name="Total 4 3 2 11" xfId="18931"/>
    <cellStyle name="Total 4 3 2 11 2" xfId="35415"/>
    <cellStyle name="Total 4 3 2 12" xfId="17306"/>
    <cellStyle name="Total 4 3 2 2" xfId="9024"/>
    <cellStyle name="Total 4 3 2 2 10" xfId="18993"/>
    <cellStyle name="Total 4 3 2 2 10 2" xfId="35477"/>
    <cellStyle name="Total 4 3 2 2 11" xfId="18387"/>
    <cellStyle name="Total 4 3 2 2 2" xfId="9025"/>
    <cellStyle name="Total 4 3 2 2 2 2" xfId="9026"/>
    <cellStyle name="Total 4 3 2 2 2 2 2" xfId="9027"/>
    <cellStyle name="Total 4 3 2 2 2 2 2 2" xfId="31963"/>
    <cellStyle name="Total 4 3 2 2 2 2 2 2 2" xfId="47720"/>
    <cellStyle name="Total 4 3 2 2 2 2 2 3" xfId="23654"/>
    <cellStyle name="Total 4 3 2 2 2 2 2 3 2" xfId="39808"/>
    <cellStyle name="Total 4 3 2 2 2 2 2 4" xfId="15566"/>
    <cellStyle name="Total 4 3 2 2 2 2 3" xfId="9028"/>
    <cellStyle name="Total 4 3 2 2 2 2 3 2" xfId="34066"/>
    <cellStyle name="Total 4 3 2 2 2 2 3 2 2" xfId="49777"/>
    <cellStyle name="Total 4 3 2 2 2 2 3 3" xfId="25207"/>
    <cellStyle name="Total 4 3 2 2 2 2 3 3 2" xfId="41315"/>
    <cellStyle name="Total 4 3 2 2 2 2 3 4" xfId="14204"/>
    <cellStyle name="Total 4 3 2 2 2 2 4" xfId="9029"/>
    <cellStyle name="Total 4 3 2 2 2 2 4 2" xfId="28985"/>
    <cellStyle name="Total 4 3 2 2 2 2 4 2 2" xfId="44874"/>
    <cellStyle name="Total 4 3 2 2 2 2 4 3" xfId="21377"/>
    <cellStyle name="Total 4 3 2 2 2 2 4 3 2" xfId="37663"/>
    <cellStyle name="Total 4 3 2 2 2 2 4 4" xfId="13692"/>
    <cellStyle name="Total 4 3 2 2 2 2 5" xfId="27194"/>
    <cellStyle name="Total 4 3 2 2 2 2 5 2" xfId="43215"/>
    <cellStyle name="Total 4 3 2 2 2 2 6" xfId="20021"/>
    <cellStyle name="Total 4 3 2 2 2 2 6 2" xfId="36439"/>
    <cellStyle name="Total 4 3 2 2 2 2 7" xfId="14438"/>
    <cellStyle name="Total 4 3 2 2 2 3" xfId="9030"/>
    <cellStyle name="Total 4 3 2 2 2 3 2" xfId="9031"/>
    <cellStyle name="Total 4 3 2 2 2 3 2 2" xfId="32494"/>
    <cellStyle name="Total 4 3 2 2 2 3 2 2 2" xfId="48226"/>
    <cellStyle name="Total 4 3 2 2 2 3 2 3" xfId="24061"/>
    <cellStyle name="Total 4 3 2 2 2 3 2 3 2" xfId="40190"/>
    <cellStyle name="Total 4 3 2 2 2 3 2 4" xfId="15001"/>
    <cellStyle name="Total 4 3 2 2 2 3 3" xfId="9032"/>
    <cellStyle name="Total 4 3 2 2 2 3 3 2" xfId="33575"/>
    <cellStyle name="Total 4 3 2 2 2 3 3 2 2" xfId="49286"/>
    <cellStyle name="Total 4 3 2 2 2 3 3 3" xfId="24844"/>
    <cellStyle name="Total 4 3 2 2 2 3 3 3 2" xfId="40952"/>
    <cellStyle name="Total 4 3 2 2 2 3 3 4" xfId="11563"/>
    <cellStyle name="Total 4 3 2 2 2 3 4" xfId="9033"/>
    <cellStyle name="Total 4 3 2 2 2 3 4 2" xfId="29499"/>
    <cellStyle name="Total 4 3 2 2 2 3 4 2 2" xfId="45363"/>
    <cellStyle name="Total 4 3 2 2 2 3 4 3" xfId="21769"/>
    <cellStyle name="Total 4 3 2 2 2 3 4 3 2" xfId="38030"/>
    <cellStyle name="Total 4 3 2 2 2 3 4 4" xfId="14025"/>
    <cellStyle name="Total 4 3 2 2 2 3 5" xfId="27708"/>
    <cellStyle name="Total 4 3 2 2 2 3 5 2" xfId="43704"/>
    <cellStyle name="Total 4 3 2 2 2 3 6" xfId="20413"/>
    <cellStyle name="Total 4 3 2 2 2 3 6 2" xfId="36806"/>
    <cellStyle name="Total 4 3 2 2 2 3 7" xfId="17938"/>
    <cellStyle name="Total 4 3 2 2 2 4" xfId="9034"/>
    <cellStyle name="Total 4 3 2 2 2 4 2" xfId="9035"/>
    <cellStyle name="Total 4 3 2 2 2 4 2 2" xfId="33131"/>
    <cellStyle name="Total 4 3 2 2 2 4 2 2 2" xfId="48842"/>
    <cellStyle name="Total 4 3 2 2 2 4 2 3" xfId="24504"/>
    <cellStyle name="Total 4 3 2 2 2 4 2 3 2" xfId="40612"/>
    <cellStyle name="Total 4 3 2 2 2 4 2 4" xfId="13686"/>
    <cellStyle name="Total 4 3 2 2 2 4 3" xfId="9036"/>
    <cellStyle name="Total 4 3 2 2 2 4 3 2" xfId="30161"/>
    <cellStyle name="Total 4 3 2 2 2 4 3 2 2" xfId="45983"/>
    <cellStyle name="Total 4 3 2 2 2 4 3 3" xfId="22236"/>
    <cellStyle name="Total 4 3 2 2 2 4 3 3 2" xfId="38455"/>
    <cellStyle name="Total 4 3 2 2 2 4 3 4" xfId="16328"/>
    <cellStyle name="Total 4 3 2 2 2 4 4" xfId="28356"/>
    <cellStyle name="Total 4 3 2 2 2 4 4 2" xfId="44310"/>
    <cellStyle name="Total 4 3 2 2 2 4 5" xfId="20868"/>
    <cellStyle name="Total 4 3 2 2 2 4 5 2" xfId="37219"/>
    <cellStyle name="Total 4 3 2 2 2 4 6" xfId="11304"/>
    <cellStyle name="Total 4 3 2 2 2 5" xfId="9037"/>
    <cellStyle name="Total 4 3 2 2 2 5 2" xfId="9038"/>
    <cellStyle name="Total 4 3 2 2 2 5 2 2" xfId="33927"/>
    <cellStyle name="Total 4 3 2 2 2 5 2 2 2" xfId="49638"/>
    <cellStyle name="Total 4 3 2 2 2 5 2 3" xfId="25099"/>
    <cellStyle name="Total 4 3 2 2 2 5 2 3 2" xfId="41207"/>
    <cellStyle name="Total 4 3 2 2 2 5 2 4" xfId="17346"/>
    <cellStyle name="Total 4 3 2 2 2 5 3" xfId="9039"/>
    <cellStyle name="Total 4 3 2 2 2 5 3 2" xfId="31405"/>
    <cellStyle name="Total 4 3 2 2 2 5 3 2 2" xfId="47184"/>
    <cellStyle name="Total 4 3 2 2 2 5 3 3" xfId="23213"/>
    <cellStyle name="Total 4 3 2 2 2 5 3 3 2" xfId="39389"/>
    <cellStyle name="Total 4 3 2 2 2 5 3 4" xfId="15927"/>
    <cellStyle name="Total 4 3 2 2 2 5 4" xfId="26644"/>
    <cellStyle name="Total 4 3 2 2 2 5 4 2" xfId="42687"/>
    <cellStyle name="Total 4 3 2 2 2 5 5" xfId="19586"/>
    <cellStyle name="Total 4 3 2 2 2 5 5 2" xfId="36026"/>
    <cellStyle name="Total 4 3 2 2 2 5 6" xfId="13740"/>
    <cellStyle name="Total 4 3 2 2 2 6" xfId="9040"/>
    <cellStyle name="Total 4 3 2 2 2 6 2" xfId="30804"/>
    <cellStyle name="Total 4 3 2 2 2 6 2 2" xfId="46605"/>
    <cellStyle name="Total 4 3 2 2 2 6 3" xfId="22740"/>
    <cellStyle name="Total 4 3 2 2 2 6 3 2" xfId="38938"/>
    <cellStyle name="Total 4 3 2 2 2 6 4" xfId="9995"/>
    <cellStyle name="Total 4 3 2 2 2 7" xfId="26064"/>
    <cellStyle name="Total 4 3 2 2 2 7 2" xfId="42150"/>
    <cellStyle name="Total 4 3 2 2 2 8" xfId="19122"/>
    <cellStyle name="Total 4 3 2 2 2 8 2" xfId="35605"/>
    <cellStyle name="Total 4 3 2 2 2 9" xfId="16618"/>
    <cellStyle name="Total 4 3 2 2 3" xfId="9041"/>
    <cellStyle name="Total 4 3 2 2 3 2" xfId="9042"/>
    <cellStyle name="Total 4 3 2 2 3 2 2" xfId="9043"/>
    <cellStyle name="Total 4 3 2 2 3 2 2 2" xfId="32148"/>
    <cellStyle name="Total 4 3 2 2 3 2 2 2 2" xfId="47903"/>
    <cellStyle name="Total 4 3 2 2 3 2 2 3" xfId="23797"/>
    <cellStyle name="Total 4 3 2 2 3 2 2 3 2" xfId="39949"/>
    <cellStyle name="Total 4 3 2 2 3 2 2 4" xfId="10015"/>
    <cellStyle name="Total 4 3 2 2 3 2 3" xfId="9044"/>
    <cellStyle name="Total 4 3 2 2 3 2 3 2" xfId="33589"/>
    <cellStyle name="Total 4 3 2 2 3 2 3 2 2" xfId="49300"/>
    <cellStyle name="Total 4 3 2 2 3 2 3 3" xfId="24856"/>
    <cellStyle name="Total 4 3 2 2 3 2 3 3 2" xfId="40964"/>
    <cellStyle name="Total 4 3 2 2 3 2 3 4" xfId="15738"/>
    <cellStyle name="Total 4 3 2 2 3 2 4" xfId="9045"/>
    <cellStyle name="Total 4 3 2 2 3 2 4 2" xfId="29169"/>
    <cellStyle name="Total 4 3 2 2 3 2 4 2 2" xfId="45056"/>
    <cellStyle name="Total 4 3 2 2 3 2 4 3" xfId="21520"/>
    <cellStyle name="Total 4 3 2 2 3 2 4 3 2" xfId="37804"/>
    <cellStyle name="Total 4 3 2 2 3 2 4 4" xfId="13144"/>
    <cellStyle name="Total 4 3 2 2 3 2 5" xfId="27378"/>
    <cellStyle name="Total 4 3 2 2 3 2 5 2" xfId="43397"/>
    <cellStyle name="Total 4 3 2 2 3 2 6" xfId="20164"/>
    <cellStyle name="Total 4 3 2 2 3 2 6 2" xfId="36580"/>
    <cellStyle name="Total 4 3 2 2 3 2 7" xfId="12918"/>
    <cellStyle name="Total 4 3 2 2 3 3" xfId="9046"/>
    <cellStyle name="Total 4 3 2 2 3 3 2" xfId="9047"/>
    <cellStyle name="Total 4 3 2 2 3 3 2 2" xfId="32692"/>
    <cellStyle name="Total 4 3 2 2 3 3 2 2 2" xfId="48404"/>
    <cellStyle name="Total 4 3 2 2 3 3 2 3" xfId="24220"/>
    <cellStyle name="Total 4 3 2 2 3 3 2 3 2" xfId="40329"/>
    <cellStyle name="Total 4 3 2 2 3 3 2 4" xfId="12639"/>
    <cellStyle name="Total 4 3 2 2 3 3 3" xfId="9048"/>
    <cellStyle name="Total 4 3 2 2 3 3 3 2" xfId="33682"/>
    <cellStyle name="Total 4 3 2 2 3 3 3 2 2" xfId="49393"/>
    <cellStyle name="Total 4 3 2 2 3 3 3 3" xfId="24923"/>
    <cellStyle name="Total 4 3 2 2 3 3 3 3 2" xfId="41031"/>
    <cellStyle name="Total 4 3 2 2 3 3 3 4" xfId="14570"/>
    <cellStyle name="Total 4 3 2 2 3 3 4" xfId="9049"/>
    <cellStyle name="Total 4 3 2 2 3 3 4 2" xfId="29697"/>
    <cellStyle name="Total 4 3 2 2 3 3 4 2 2" xfId="45541"/>
    <cellStyle name="Total 4 3 2 2 3 3 4 3" xfId="21928"/>
    <cellStyle name="Total 4 3 2 2 3 3 4 3 2" xfId="38169"/>
    <cellStyle name="Total 4 3 2 2 3 3 4 4" xfId="17268"/>
    <cellStyle name="Total 4 3 2 2 3 3 5" xfId="27906"/>
    <cellStyle name="Total 4 3 2 2 3 3 5 2" xfId="43882"/>
    <cellStyle name="Total 4 3 2 2 3 3 6" xfId="20572"/>
    <cellStyle name="Total 4 3 2 2 3 3 6 2" xfId="36945"/>
    <cellStyle name="Total 4 3 2 2 3 3 7" xfId="17005"/>
    <cellStyle name="Total 4 3 2 2 3 4" xfId="9050"/>
    <cellStyle name="Total 4 3 2 2 3 4 2" xfId="9051"/>
    <cellStyle name="Total 4 3 2 2 3 4 2 2" xfId="33318"/>
    <cellStyle name="Total 4 3 2 2 3 4 2 2 2" xfId="49029"/>
    <cellStyle name="Total 4 3 2 2 3 4 2 3" xfId="24651"/>
    <cellStyle name="Total 4 3 2 2 3 4 2 3 2" xfId="40759"/>
    <cellStyle name="Total 4 3 2 2 3 4 2 4" xfId="18285"/>
    <cellStyle name="Total 4 3 2 2 3 4 3" xfId="9052"/>
    <cellStyle name="Total 4 3 2 2 3 4 3 2" xfId="30366"/>
    <cellStyle name="Total 4 3 2 2 3 4 3 2 2" xfId="46168"/>
    <cellStyle name="Total 4 3 2 2 3 4 3 3" xfId="22401"/>
    <cellStyle name="Total 4 3 2 2 3 4 3 3 2" xfId="38600"/>
    <cellStyle name="Total 4 3 2 2 3 4 3 4" xfId="12287"/>
    <cellStyle name="Total 4 3 2 2 3 4 4" xfId="28556"/>
    <cellStyle name="Total 4 3 2 2 3 4 4 2" xfId="44490"/>
    <cellStyle name="Total 4 3 2 2 3 4 5" xfId="21029"/>
    <cellStyle name="Total 4 3 2 2 3 4 5 2" xfId="37360"/>
    <cellStyle name="Total 4 3 2 2 3 4 6" xfId="17480"/>
    <cellStyle name="Total 4 3 2 2 3 5" xfId="9053"/>
    <cellStyle name="Total 4 3 2 2 3 5 2" xfId="9054"/>
    <cellStyle name="Total 4 3 2 2 3 5 2 2" xfId="34702"/>
    <cellStyle name="Total 4 3 2 2 3 5 2 2 2" xfId="50413"/>
    <cellStyle name="Total 4 3 2 2 3 5 2 3" xfId="25665"/>
    <cellStyle name="Total 4 3 2 2 3 5 2 3 2" xfId="41773"/>
    <cellStyle name="Total 4 3 2 2 3 5 2 4" xfId="35231"/>
    <cellStyle name="Total 4 3 2 2 3 5 3" xfId="9055"/>
    <cellStyle name="Total 4 3 2 2 3 5 3 2" xfId="31603"/>
    <cellStyle name="Total 4 3 2 2 3 5 3 2 2" xfId="47362"/>
    <cellStyle name="Total 4 3 2 2 3 5 3 3" xfId="23372"/>
    <cellStyle name="Total 4 3 2 2 3 5 3 3 2" xfId="39528"/>
    <cellStyle name="Total 4 3 2 2 3 5 3 4" xfId="10650"/>
    <cellStyle name="Total 4 3 2 2 3 5 4" xfId="26842"/>
    <cellStyle name="Total 4 3 2 2 3 5 4 2" xfId="42865"/>
    <cellStyle name="Total 4 3 2 2 3 5 5" xfId="19745"/>
    <cellStyle name="Total 4 3 2 2 3 5 5 2" xfId="36165"/>
    <cellStyle name="Total 4 3 2 2 3 5 6" xfId="18290"/>
    <cellStyle name="Total 4 3 2 2 3 6" xfId="9056"/>
    <cellStyle name="Total 4 3 2 2 3 6 2" xfId="31009"/>
    <cellStyle name="Total 4 3 2 2 3 6 2 2" xfId="46810"/>
    <cellStyle name="Total 4 3 2 2 3 6 3" xfId="22899"/>
    <cellStyle name="Total 4 3 2 2 3 6 3 2" xfId="39097"/>
    <cellStyle name="Total 4 3 2 2 3 6 4" xfId="18135"/>
    <cellStyle name="Total 4 3 2 2 3 7" xfId="26262"/>
    <cellStyle name="Total 4 3 2 2 3 7 2" xfId="42328"/>
    <cellStyle name="Total 4 3 2 2 3 8" xfId="19281"/>
    <cellStyle name="Total 4 3 2 2 3 8 2" xfId="35744"/>
    <cellStyle name="Total 4 3 2 2 3 9" xfId="16455"/>
    <cellStyle name="Total 4 3 2 2 4" xfId="9057"/>
    <cellStyle name="Total 4 3 2 2 4 2" xfId="9058"/>
    <cellStyle name="Total 4 3 2 2 4 2 2" xfId="31799"/>
    <cellStyle name="Total 4 3 2 2 4 2 2 2" xfId="47556"/>
    <cellStyle name="Total 4 3 2 2 4 2 3" xfId="23526"/>
    <cellStyle name="Total 4 3 2 2 4 2 3 2" xfId="39680"/>
    <cellStyle name="Total 4 3 2 2 4 2 4" xfId="16390"/>
    <cellStyle name="Total 4 3 2 2 4 3" xfId="9059"/>
    <cellStyle name="Total 4 3 2 2 4 3 2" xfId="33629"/>
    <cellStyle name="Total 4 3 2 2 4 3 2 2" xfId="49340"/>
    <cellStyle name="Total 4 3 2 2 4 3 3" xfId="24887"/>
    <cellStyle name="Total 4 3 2 2 4 3 3 2" xfId="40995"/>
    <cellStyle name="Total 4 3 2 2 4 3 4" xfId="13116"/>
    <cellStyle name="Total 4 3 2 2 4 4" xfId="9060"/>
    <cellStyle name="Total 4 3 2 2 4 4 2" xfId="28821"/>
    <cellStyle name="Total 4 3 2 2 4 4 2 2" xfId="44710"/>
    <cellStyle name="Total 4 3 2 2 4 4 3" xfId="21249"/>
    <cellStyle name="Total 4 3 2 2 4 4 3 2" xfId="37535"/>
    <cellStyle name="Total 4 3 2 2 4 4 4" xfId="12104"/>
    <cellStyle name="Total 4 3 2 2 4 5" xfId="27030"/>
    <cellStyle name="Total 4 3 2 2 4 5 2" xfId="43051"/>
    <cellStyle name="Total 4 3 2 2 4 6" xfId="19893"/>
    <cellStyle name="Total 4 3 2 2 4 6 2" xfId="36311"/>
    <cellStyle name="Total 4 3 2 2 4 7" xfId="16475"/>
    <cellStyle name="Total 4 3 2 2 5" xfId="9061"/>
    <cellStyle name="Total 4 3 2 2 5 2" xfId="9062"/>
    <cellStyle name="Total 4 3 2 2 5 2 2" xfId="32345"/>
    <cellStyle name="Total 4 3 2 2 5 2 2 2" xfId="48078"/>
    <cellStyle name="Total 4 3 2 2 5 2 3" xfId="23948"/>
    <cellStyle name="Total 4 3 2 2 5 2 3 2" xfId="40078"/>
    <cellStyle name="Total 4 3 2 2 5 2 4" xfId="12279"/>
    <cellStyle name="Total 4 3 2 2 5 3" xfId="9063"/>
    <cellStyle name="Total 4 3 2 2 5 3 2" xfId="34783"/>
    <cellStyle name="Total 4 3 2 2 5 3 2 2" xfId="50494"/>
    <cellStyle name="Total 4 3 2 2 5 3 3" xfId="25729"/>
    <cellStyle name="Total 4 3 2 2 5 3 3 2" xfId="41837"/>
    <cellStyle name="Total 4 3 2 2 5 3 4" xfId="35312"/>
    <cellStyle name="Total 4 3 2 2 5 4" xfId="9064"/>
    <cellStyle name="Total 4 3 2 2 5 4 2" xfId="29350"/>
    <cellStyle name="Total 4 3 2 2 5 4 2 2" xfId="45215"/>
    <cellStyle name="Total 4 3 2 2 5 4 3" xfId="21656"/>
    <cellStyle name="Total 4 3 2 2 5 4 3 2" xfId="37918"/>
    <cellStyle name="Total 4 3 2 2 5 4 4" xfId="13131"/>
    <cellStyle name="Total 4 3 2 2 5 5" xfId="27559"/>
    <cellStyle name="Total 4 3 2 2 5 5 2" xfId="43556"/>
    <cellStyle name="Total 4 3 2 2 5 6" xfId="20300"/>
    <cellStyle name="Total 4 3 2 2 5 6 2" xfId="36694"/>
    <cellStyle name="Total 4 3 2 2 5 7" xfId="16701"/>
    <cellStyle name="Total 4 3 2 2 6" xfId="9065"/>
    <cellStyle name="Total 4 3 2 2 6 2" xfId="9066"/>
    <cellStyle name="Total 4 3 2 2 6 2 2" xfId="32966"/>
    <cellStyle name="Total 4 3 2 2 6 2 2 2" xfId="48677"/>
    <cellStyle name="Total 4 3 2 2 6 2 3" xfId="24376"/>
    <cellStyle name="Total 4 3 2 2 6 2 3 2" xfId="40484"/>
    <cellStyle name="Total 4 3 2 2 6 2 4" xfId="15215"/>
    <cellStyle name="Total 4 3 2 2 6 3" xfId="9067"/>
    <cellStyle name="Total 4 3 2 2 6 3 2" xfId="29996"/>
    <cellStyle name="Total 4 3 2 2 6 3 2 2" xfId="45819"/>
    <cellStyle name="Total 4 3 2 2 6 3 3" xfId="22107"/>
    <cellStyle name="Total 4 3 2 2 6 3 3 2" xfId="38327"/>
    <cellStyle name="Total 4 3 2 2 6 3 4" xfId="15613"/>
    <cellStyle name="Total 4 3 2 2 6 4" xfId="28191"/>
    <cellStyle name="Total 4 3 2 2 6 4 2" xfId="44146"/>
    <cellStyle name="Total 4 3 2 2 6 5" xfId="20739"/>
    <cellStyle name="Total 4 3 2 2 6 5 2" xfId="37091"/>
    <cellStyle name="Total 4 3 2 2 6 6" xfId="14806"/>
    <cellStyle name="Total 4 3 2 2 7" xfId="9068"/>
    <cellStyle name="Total 4 3 2 2 7 2" xfId="9069"/>
    <cellStyle name="Total 4 3 2 2 7 2 2" xfId="32872"/>
    <cellStyle name="Total 4 3 2 2 7 2 2 2" xfId="48583"/>
    <cellStyle name="Total 4 3 2 2 7 2 3" xfId="24302"/>
    <cellStyle name="Total 4 3 2 2 7 2 3 2" xfId="40410"/>
    <cellStyle name="Total 4 3 2 2 7 2 4" xfId="13215"/>
    <cellStyle name="Total 4 3 2 2 7 3" xfId="9070"/>
    <cellStyle name="Total 4 3 2 2 7 3 2" xfId="31240"/>
    <cellStyle name="Total 4 3 2 2 7 3 2 2" xfId="47020"/>
    <cellStyle name="Total 4 3 2 2 7 3 3" xfId="23084"/>
    <cellStyle name="Total 4 3 2 2 7 3 3 2" xfId="39261"/>
    <cellStyle name="Total 4 3 2 2 7 3 4" xfId="10228"/>
    <cellStyle name="Total 4 3 2 2 7 4" xfId="26479"/>
    <cellStyle name="Total 4 3 2 2 7 4 2" xfId="42523"/>
    <cellStyle name="Total 4 3 2 2 7 5" xfId="19457"/>
    <cellStyle name="Total 4 3 2 2 7 5 2" xfId="35898"/>
    <cellStyle name="Total 4 3 2 2 7 6" xfId="11434"/>
    <cellStyle name="Total 4 3 2 2 8" xfId="9071"/>
    <cellStyle name="Total 4 3 2 2 8 2" xfId="30639"/>
    <cellStyle name="Total 4 3 2 2 8 2 2" xfId="46440"/>
    <cellStyle name="Total 4 3 2 2 8 3" xfId="22611"/>
    <cellStyle name="Total 4 3 2 2 8 3 2" xfId="38809"/>
    <cellStyle name="Total 4 3 2 2 8 4" xfId="15034"/>
    <cellStyle name="Total 4 3 2 2 9" xfId="25899"/>
    <cellStyle name="Total 4 3 2 2 9 2" xfId="41986"/>
    <cellStyle name="Total 4 3 2 3" xfId="9072"/>
    <cellStyle name="Total 4 3 2 3 2" xfId="9073"/>
    <cellStyle name="Total 4 3 2 3 2 2" xfId="9074"/>
    <cellStyle name="Total 4 3 2 3 2 2 2" xfId="31885"/>
    <cellStyle name="Total 4 3 2 3 2 2 2 2" xfId="47642"/>
    <cellStyle name="Total 4 3 2 3 2 2 3" xfId="23592"/>
    <cellStyle name="Total 4 3 2 3 2 2 3 2" xfId="39746"/>
    <cellStyle name="Total 4 3 2 3 2 2 4" xfId="13642"/>
    <cellStyle name="Total 4 3 2 3 2 3" xfId="9075"/>
    <cellStyle name="Total 4 3 2 3 2 3 2" xfId="33714"/>
    <cellStyle name="Total 4 3 2 3 2 3 2 2" xfId="49425"/>
    <cellStyle name="Total 4 3 2 3 2 3 3" xfId="24945"/>
    <cellStyle name="Total 4 3 2 3 2 3 3 2" xfId="41053"/>
    <cellStyle name="Total 4 3 2 3 2 3 4" xfId="16800"/>
    <cellStyle name="Total 4 3 2 3 2 4" xfId="9076"/>
    <cellStyle name="Total 4 3 2 3 2 4 2" xfId="28907"/>
    <cellStyle name="Total 4 3 2 3 2 4 2 2" xfId="44796"/>
    <cellStyle name="Total 4 3 2 3 2 4 3" xfId="21315"/>
    <cellStyle name="Total 4 3 2 3 2 4 3 2" xfId="37601"/>
    <cellStyle name="Total 4 3 2 3 2 4 4" xfId="14024"/>
    <cellStyle name="Total 4 3 2 3 2 5" xfId="27116"/>
    <cellStyle name="Total 4 3 2 3 2 5 2" xfId="43137"/>
    <cellStyle name="Total 4 3 2 3 2 6" xfId="19959"/>
    <cellStyle name="Total 4 3 2 3 2 6 2" xfId="36377"/>
    <cellStyle name="Total 4 3 2 3 2 7" xfId="16326"/>
    <cellStyle name="Total 4 3 2 3 3" xfId="9077"/>
    <cellStyle name="Total 4 3 2 3 3 2" xfId="9078"/>
    <cellStyle name="Total 4 3 2 3 3 2 2" xfId="32416"/>
    <cellStyle name="Total 4 3 2 3 3 2 2 2" xfId="48148"/>
    <cellStyle name="Total 4 3 2 3 3 2 3" xfId="23999"/>
    <cellStyle name="Total 4 3 2 3 3 2 3 2" xfId="40128"/>
    <cellStyle name="Total 4 3 2 3 3 2 4" xfId="10269"/>
    <cellStyle name="Total 4 3 2 3 3 3" xfId="9079"/>
    <cellStyle name="Total 4 3 2 3 3 3 2" xfId="33434"/>
    <cellStyle name="Total 4 3 2 3 3 3 2 2" xfId="49145"/>
    <cellStyle name="Total 4 3 2 3 3 3 3" xfId="24737"/>
    <cellStyle name="Total 4 3 2 3 3 3 3 2" xfId="40845"/>
    <cellStyle name="Total 4 3 2 3 3 3 4" xfId="15465"/>
    <cellStyle name="Total 4 3 2 3 3 4" xfId="9080"/>
    <cellStyle name="Total 4 3 2 3 3 4 2" xfId="29421"/>
    <cellStyle name="Total 4 3 2 3 3 4 2 2" xfId="45285"/>
    <cellStyle name="Total 4 3 2 3 3 4 3" xfId="21707"/>
    <cellStyle name="Total 4 3 2 3 3 4 3 2" xfId="37968"/>
    <cellStyle name="Total 4 3 2 3 3 4 4" xfId="16972"/>
    <cellStyle name="Total 4 3 2 3 3 5" xfId="27630"/>
    <cellStyle name="Total 4 3 2 3 3 5 2" xfId="43626"/>
    <cellStyle name="Total 4 3 2 3 3 6" xfId="20351"/>
    <cellStyle name="Total 4 3 2 3 3 6 2" xfId="36744"/>
    <cellStyle name="Total 4 3 2 3 3 7" xfId="16917"/>
    <cellStyle name="Total 4 3 2 3 4" xfId="9081"/>
    <cellStyle name="Total 4 3 2 3 4 2" xfId="9082"/>
    <cellStyle name="Total 4 3 2 3 4 2 2" xfId="33053"/>
    <cellStyle name="Total 4 3 2 3 4 2 2 2" xfId="48764"/>
    <cellStyle name="Total 4 3 2 3 4 2 3" xfId="24442"/>
    <cellStyle name="Total 4 3 2 3 4 2 3 2" xfId="40550"/>
    <cellStyle name="Total 4 3 2 3 4 2 4" xfId="15211"/>
    <cellStyle name="Total 4 3 2 3 4 3" xfId="9083"/>
    <cellStyle name="Total 4 3 2 3 4 3 2" xfId="30083"/>
    <cellStyle name="Total 4 3 2 3 4 3 2 2" xfId="45905"/>
    <cellStyle name="Total 4 3 2 3 4 3 3" xfId="22174"/>
    <cellStyle name="Total 4 3 2 3 4 3 3 2" xfId="38393"/>
    <cellStyle name="Total 4 3 2 3 4 3 4" xfId="18041"/>
    <cellStyle name="Total 4 3 2 3 4 4" xfId="28278"/>
    <cellStyle name="Total 4 3 2 3 4 4 2" xfId="44232"/>
    <cellStyle name="Total 4 3 2 3 4 5" xfId="20806"/>
    <cellStyle name="Total 4 3 2 3 4 5 2" xfId="37157"/>
    <cellStyle name="Total 4 3 2 3 4 6" xfId="17160"/>
    <cellStyle name="Total 4 3 2 3 5" xfId="9084"/>
    <cellStyle name="Total 4 3 2 3 5 2" xfId="9085"/>
    <cellStyle name="Total 4 3 2 3 5 2 2" xfId="34614"/>
    <cellStyle name="Total 4 3 2 3 5 2 2 2" xfId="50325"/>
    <cellStyle name="Total 4 3 2 3 5 2 3" xfId="25593"/>
    <cellStyle name="Total 4 3 2 3 5 2 3 2" xfId="41701"/>
    <cellStyle name="Total 4 3 2 3 5 2 4" xfId="35143"/>
    <cellStyle name="Total 4 3 2 3 5 3" xfId="9086"/>
    <cellStyle name="Total 4 3 2 3 5 3 2" xfId="31327"/>
    <cellStyle name="Total 4 3 2 3 5 3 2 2" xfId="47106"/>
    <cellStyle name="Total 4 3 2 3 5 3 3" xfId="23151"/>
    <cellStyle name="Total 4 3 2 3 5 3 3 2" xfId="39327"/>
    <cellStyle name="Total 4 3 2 3 5 3 4" xfId="10237"/>
    <cellStyle name="Total 4 3 2 3 5 4" xfId="26566"/>
    <cellStyle name="Total 4 3 2 3 5 4 2" xfId="42609"/>
    <cellStyle name="Total 4 3 2 3 5 5" xfId="19524"/>
    <cellStyle name="Total 4 3 2 3 5 5 2" xfId="35964"/>
    <cellStyle name="Total 4 3 2 3 5 6" xfId="14407"/>
    <cellStyle name="Total 4 3 2 3 6" xfId="9087"/>
    <cellStyle name="Total 4 3 2 3 6 2" xfId="30726"/>
    <cellStyle name="Total 4 3 2 3 6 2 2" xfId="46527"/>
    <cellStyle name="Total 4 3 2 3 6 3" xfId="22678"/>
    <cellStyle name="Total 4 3 2 3 6 3 2" xfId="38876"/>
    <cellStyle name="Total 4 3 2 3 6 4" xfId="15588"/>
    <cellStyle name="Total 4 3 2 3 7" xfId="25986"/>
    <cellStyle name="Total 4 3 2 3 7 2" xfId="42072"/>
    <cellStyle name="Total 4 3 2 3 8" xfId="19060"/>
    <cellStyle name="Total 4 3 2 3 8 2" xfId="35543"/>
    <cellStyle name="Total 4 3 2 3 9" xfId="12637"/>
    <cellStyle name="Total 4 3 2 4" xfId="9088"/>
    <cellStyle name="Total 4 3 2 4 2" xfId="9089"/>
    <cellStyle name="Total 4 3 2 4 2 2" xfId="9090"/>
    <cellStyle name="Total 4 3 2 4 2 2 2" xfId="32065"/>
    <cellStyle name="Total 4 3 2 4 2 2 2 2" xfId="47822"/>
    <cellStyle name="Total 4 3 2 4 2 2 3" xfId="23732"/>
    <cellStyle name="Total 4 3 2 4 2 2 3 2" xfId="39886"/>
    <cellStyle name="Total 4 3 2 4 2 2 4" xfId="12745"/>
    <cellStyle name="Total 4 3 2 4 2 3" xfId="9091"/>
    <cellStyle name="Total 4 3 2 4 2 3 2" xfId="33978"/>
    <cellStyle name="Total 4 3 2 4 2 3 2 2" xfId="49689"/>
    <cellStyle name="Total 4 3 2 4 2 3 3" xfId="25138"/>
    <cellStyle name="Total 4 3 2 4 2 3 3 2" xfId="41246"/>
    <cellStyle name="Total 4 3 2 4 2 3 4" xfId="9977"/>
    <cellStyle name="Total 4 3 2 4 2 4" xfId="9092"/>
    <cellStyle name="Total 4 3 2 4 2 4 2" xfId="29087"/>
    <cellStyle name="Total 4 3 2 4 2 4 2 2" xfId="44976"/>
    <cellStyle name="Total 4 3 2 4 2 4 3" xfId="21455"/>
    <cellStyle name="Total 4 3 2 4 2 4 3 2" xfId="37741"/>
    <cellStyle name="Total 4 3 2 4 2 4 4" xfId="14401"/>
    <cellStyle name="Total 4 3 2 4 2 5" xfId="27296"/>
    <cellStyle name="Total 4 3 2 4 2 5 2" xfId="43317"/>
    <cellStyle name="Total 4 3 2 4 2 6" xfId="20099"/>
    <cellStyle name="Total 4 3 2 4 2 6 2" xfId="36517"/>
    <cellStyle name="Total 4 3 2 4 2 7" xfId="11693"/>
    <cellStyle name="Total 4 3 2 4 3" xfId="9093"/>
    <cellStyle name="Total 4 3 2 4 3 2" xfId="9094"/>
    <cellStyle name="Total 4 3 2 4 3 2 2" xfId="32614"/>
    <cellStyle name="Total 4 3 2 4 3 2 2 2" xfId="48326"/>
    <cellStyle name="Total 4 3 2 4 3 2 3" xfId="24158"/>
    <cellStyle name="Total 4 3 2 4 3 2 3 2" xfId="40267"/>
    <cellStyle name="Total 4 3 2 4 3 2 4" xfId="10288"/>
    <cellStyle name="Total 4 3 2 4 3 3" xfId="9095"/>
    <cellStyle name="Total 4 3 2 4 3 3 2" xfId="34489"/>
    <cellStyle name="Total 4 3 2 4 3 3 2 2" xfId="50200"/>
    <cellStyle name="Total 4 3 2 4 3 3 3" xfId="25511"/>
    <cellStyle name="Total 4 3 2 4 3 3 3 2" xfId="41619"/>
    <cellStyle name="Total 4 3 2 4 3 3 4" xfId="35018"/>
    <cellStyle name="Total 4 3 2 4 3 4" xfId="9096"/>
    <cellStyle name="Total 4 3 2 4 3 4 2" xfId="29619"/>
    <cellStyle name="Total 4 3 2 4 3 4 2 2" xfId="45463"/>
    <cellStyle name="Total 4 3 2 4 3 4 3" xfId="21866"/>
    <cellStyle name="Total 4 3 2 4 3 4 3 2" xfId="38107"/>
    <cellStyle name="Total 4 3 2 4 3 4 4" xfId="11625"/>
    <cellStyle name="Total 4 3 2 4 3 5" xfId="27828"/>
    <cellStyle name="Total 4 3 2 4 3 5 2" xfId="43804"/>
    <cellStyle name="Total 4 3 2 4 3 6" xfId="20510"/>
    <cellStyle name="Total 4 3 2 4 3 6 2" xfId="36883"/>
    <cellStyle name="Total 4 3 2 4 3 7" xfId="11462"/>
    <cellStyle name="Total 4 3 2 4 4" xfId="9097"/>
    <cellStyle name="Total 4 3 2 4 4 2" xfId="9098"/>
    <cellStyle name="Total 4 3 2 4 4 2 2" xfId="33238"/>
    <cellStyle name="Total 4 3 2 4 4 2 2 2" xfId="48949"/>
    <cellStyle name="Total 4 3 2 4 4 2 3" xfId="24587"/>
    <cellStyle name="Total 4 3 2 4 4 2 3 2" xfId="40695"/>
    <cellStyle name="Total 4 3 2 4 4 2 4" xfId="18232"/>
    <cellStyle name="Total 4 3 2 4 4 3" xfId="9099"/>
    <cellStyle name="Total 4 3 2 4 4 3 2" xfId="30283"/>
    <cellStyle name="Total 4 3 2 4 4 3 2 2" xfId="46085"/>
    <cellStyle name="Total 4 3 2 4 4 3 3" xfId="22335"/>
    <cellStyle name="Total 4 3 2 4 4 3 3 2" xfId="38534"/>
    <cellStyle name="Total 4 3 2 4 4 3 4" xfId="10300"/>
    <cellStyle name="Total 4 3 2 4 4 4" xfId="28476"/>
    <cellStyle name="Total 4 3 2 4 4 4 2" xfId="44410"/>
    <cellStyle name="Total 4 3 2 4 4 5" xfId="20965"/>
    <cellStyle name="Total 4 3 2 4 4 5 2" xfId="37296"/>
    <cellStyle name="Total 4 3 2 4 4 6" xfId="17426"/>
    <cellStyle name="Total 4 3 2 4 5" xfId="9100"/>
    <cellStyle name="Total 4 3 2 4 5 2" xfId="9101"/>
    <cellStyle name="Total 4 3 2 4 5 2 2" xfId="34144"/>
    <cellStyle name="Total 4 3 2 4 5 2 2 2" xfId="49855"/>
    <cellStyle name="Total 4 3 2 4 5 2 3" xfId="25262"/>
    <cellStyle name="Total 4 3 2 4 5 2 3 2" xfId="41370"/>
    <cellStyle name="Total 4 3 2 4 5 2 4" xfId="9988"/>
    <cellStyle name="Total 4 3 2 4 5 3" xfId="9102"/>
    <cellStyle name="Total 4 3 2 4 5 3 2" xfId="31525"/>
    <cellStyle name="Total 4 3 2 4 5 3 2 2" xfId="47284"/>
    <cellStyle name="Total 4 3 2 4 5 3 3" xfId="23310"/>
    <cellStyle name="Total 4 3 2 4 5 3 3 2" xfId="39466"/>
    <cellStyle name="Total 4 3 2 4 5 3 4" xfId="15397"/>
    <cellStyle name="Total 4 3 2 4 5 4" xfId="26764"/>
    <cellStyle name="Total 4 3 2 4 5 4 2" xfId="42787"/>
    <cellStyle name="Total 4 3 2 4 5 5" xfId="19683"/>
    <cellStyle name="Total 4 3 2 4 5 5 2" xfId="36103"/>
    <cellStyle name="Total 4 3 2 4 5 6" xfId="14273"/>
    <cellStyle name="Total 4 3 2 4 6" xfId="9103"/>
    <cellStyle name="Total 4 3 2 4 6 2" xfId="30918"/>
    <cellStyle name="Total 4 3 2 4 6 2 2" xfId="46719"/>
    <cellStyle name="Total 4 3 2 4 6 3" xfId="22828"/>
    <cellStyle name="Total 4 3 2 4 6 3 2" xfId="39026"/>
    <cellStyle name="Total 4 3 2 4 6 4" xfId="10329"/>
    <cellStyle name="Total 4 3 2 4 7" xfId="26184"/>
    <cellStyle name="Total 4 3 2 4 7 2" xfId="42250"/>
    <cellStyle name="Total 4 3 2 4 8" xfId="19219"/>
    <cellStyle name="Total 4 3 2 4 8 2" xfId="35682"/>
    <cellStyle name="Total 4 3 2 4 9" xfId="11821"/>
    <cellStyle name="Total 4 3 2 5" xfId="9104"/>
    <cellStyle name="Total 4 3 2 5 2" xfId="9105"/>
    <cellStyle name="Total 4 3 2 5 2 2" xfId="31719"/>
    <cellStyle name="Total 4 3 2 5 2 2 2" xfId="47476"/>
    <cellStyle name="Total 4 3 2 5 2 3" xfId="23462"/>
    <cellStyle name="Total 4 3 2 5 2 3 2" xfId="39616"/>
    <cellStyle name="Total 4 3 2 5 2 4" xfId="14641"/>
    <cellStyle name="Total 4 3 2 5 3" xfId="9106"/>
    <cellStyle name="Total 4 3 2 5 3 2" xfId="34731"/>
    <cellStyle name="Total 4 3 2 5 3 2 2" xfId="50442"/>
    <cellStyle name="Total 4 3 2 5 3 3" xfId="25685"/>
    <cellStyle name="Total 4 3 2 5 3 3 2" xfId="41793"/>
    <cellStyle name="Total 4 3 2 5 3 4" xfId="35260"/>
    <cellStyle name="Total 4 3 2 5 4" xfId="9107"/>
    <cellStyle name="Total 4 3 2 5 4 2" xfId="28741"/>
    <cellStyle name="Total 4 3 2 5 4 2 2" xfId="44630"/>
    <cellStyle name="Total 4 3 2 5 4 3" xfId="21185"/>
    <cellStyle name="Total 4 3 2 5 4 3 2" xfId="37471"/>
    <cellStyle name="Total 4 3 2 5 4 4" xfId="13934"/>
    <cellStyle name="Total 4 3 2 5 5" xfId="26950"/>
    <cellStyle name="Total 4 3 2 5 5 2" xfId="42971"/>
    <cellStyle name="Total 4 3 2 5 6" xfId="19829"/>
    <cellStyle name="Total 4 3 2 5 6 2" xfId="36247"/>
    <cellStyle name="Total 4 3 2 5 7" xfId="11296"/>
    <cellStyle name="Total 4 3 2 6" xfId="9108"/>
    <cellStyle name="Total 4 3 2 6 2" xfId="9109"/>
    <cellStyle name="Total 4 3 2 6 2 2" xfId="32301"/>
    <cellStyle name="Total 4 3 2 6 2 2 2" xfId="48034"/>
    <cellStyle name="Total 4 3 2 6 2 3" xfId="23920"/>
    <cellStyle name="Total 4 3 2 6 2 3 2" xfId="40050"/>
    <cellStyle name="Total 4 3 2 6 2 4" xfId="9985"/>
    <cellStyle name="Total 4 3 2 6 3" xfId="9110"/>
    <cellStyle name="Total 4 3 2 6 3 2" xfId="33630"/>
    <cellStyle name="Total 4 3 2 6 3 2 2" xfId="49341"/>
    <cellStyle name="Total 4 3 2 6 3 3" xfId="24888"/>
    <cellStyle name="Total 4 3 2 6 3 3 2" xfId="40996"/>
    <cellStyle name="Total 4 3 2 6 3 4" xfId="17485"/>
    <cellStyle name="Total 4 3 2 6 4" xfId="9111"/>
    <cellStyle name="Total 4 3 2 6 4 2" xfId="29306"/>
    <cellStyle name="Total 4 3 2 6 4 2 2" xfId="45171"/>
    <cellStyle name="Total 4 3 2 6 4 3" xfId="21628"/>
    <cellStyle name="Total 4 3 2 6 4 3 2" xfId="37890"/>
    <cellStyle name="Total 4 3 2 6 4 4" xfId="13062"/>
    <cellStyle name="Total 4 3 2 6 5" xfId="27515"/>
    <cellStyle name="Total 4 3 2 6 5 2" xfId="43512"/>
    <cellStyle name="Total 4 3 2 6 6" xfId="20272"/>
    <cellStyle name="Total 4 3 2 6 6 2" xfId="36666"/>
    <cellStyle name="Total 4 3 2 6 7" xfId="15401"/>
    <cellStyle name="Total 4 3 2 7" xfId="9112"/>
    <cellStyle name="Total 4 3 2 7 2" xfId="9113"/>
    <cellStyle name="Total 4 3 2 7 2 2" xfId="32886"/>
    <cellStyle name="Total 4 3 2 7 2 2 2" xfId="48597"/>
    <cellStyle name="Total 4 3 2 7 2 3" xfId="24313"/>
    <cellStyle name="Total 4 3 2 7 2 3 2" xfId="40421"/>
    <cellStyle name="Total 4 3 2 7 2 4" xfId="16206"/>
    <cellStyle name="Total 4 3 2 7 3" xfId="9114"/>
    <cellStyle name="Total 4 3 2 7 3 2" xfId="29915"/>
    <cellStyle name="Total 4 3 2 7 3 2 2" xfId="45738"/>
    <cellStyle name="Total 4 3 2 7 3 3" xfId="22044"/>
    <cellStyle name="Total 4 3 2 7 3 3 2" xfId="38264"/>
    <cellStyle name="Total 4 3 2 7 3 4" xfId="15305"/>
    <cellStyle name="Total 4 3 2 7 4" xfId="28111"/>
    <cellStyle name="Total 4 3 2 7 4 2" xfId="44066"/>
    <cellStyle name="Total 4 3 2 7 5" xfId="20676"/>
    <cellStyle name="Total 4 3 2 7 5 2" xfId="37028"/>
    <cellStyle name="Total 4 3 2 7 6" xfId="14049"/>
    <cellStyle name="Total 4 3 2 8" xfId="9115"/>
    <cellStyle name="Total 4 3 2 8 2" xfId="9116"/>
    <cellStyle name="Total 4 3 2 8 2 2" xfId="31684"/>
    <cellStyle name="Total 4 3 2 8 2 2 2" xfId="47442"/>
    <cellStyle name="Total 4 3 2 8 2 3" xfId="23435"/>
    <cellStyle name="Total 4 3 2 8 2 3 2" xfId="39590"/>
    <cellStyle name="Total 4 3 2 8 2 4" xfId="10205"/>
    <cellStyle name="Total 4 3 2 8 3" xfId="9117"/>
    <cellStyle name="Total 4 3 2 8 3 2" xfId="31162"/>
    <cellStyle name="Total 4 3 2 8 3 2 2" xfId="46942"/>
    <cellStyle name="Total 4 3 2 8 3 3" xfId="23022"/>
    <cellStyle name="Total 4 3 2 8 3 3 2" xfId="39199"/>
    <cellStyle name="Total 4 3 2 8 3 4" xfId="12894"/>
    <cellStyle name="Total 4 3 2 8 4" xfId="26401"/>
    <cellStyle name="Total 4 3 2 8 4 2" xfId="42445"/>
    <cellStyle name="Total 4 3 2 8 5" xfId="19395"/>
    <cellStyle name="Total 4 3 2 8 5 2" xfId="35836"/>
    <cellStyle name="Total 4 3 2 8 6" xfId="12300"/>
    <cellStyle name="Total 4 3 2 9" xfId="9118"/>
    <cellStyle name="Total 4 3 2 9 2" xfId="30547"/>
    <cellStyle name="Total 4 3 2 9 2 2" xfId="46348"/>
    <cellStyle name="Total 4 3 2 9 3" xfId="22539"/>
    <cellStyle name="Total 4 3 2 9 3 2" xfId="38737"/>
    <cellStyle name="Total 4 3 2 9 4" xfId="11763"/>
    <cellStyle name="Total 4 3 3" xfId="9119"/>
    <cellStyle name="Total 4 3 3 10" xfId="19006"/>
    <cellStyle name="Total 4 3 3 10 2" xfId="35490"/>
    <cellStyle name="Total 4 3 3 11" xfId="10150"/>
    <cellStyle name="Total 4 3 3 2" xfId="9120"/>
    <cellStyle name="Total 4 3 3 2 2" xfId="9121"/>
    <cellStyle name="Total 4 3 3 2 2 2" xfId="9122"/>
    <cellStyle name="Total 4 3 3 2 2 2 2" xfId="31981"/>
    <cellStyle name="Total 4 3 3 2 2 2 2 2" xfId="47738"/>
    <cellStyle name="Total 4 3 3 2 2 2 3" xfId="23667"/>
    <cellStyle name="Total 4 3 3 2 2 2 3 2" xfId="39821"/>
    <cellStyle name="Total 4 3 3 2 2 2 4" xfId="14670"/>
    <cellStyle name="Total 4 3 3 2 2 3" xfId="9123"/>
    <cellStyle name="Total 4 3 3 2 2 3 2" xfId="34555"/>
    <cellStyle name="Total 4 3 3 2 2 3 2 2" xfId="50266"/>
    <cellStyle name="Total 4 3 3 2 2 3 3" xfId="25555"/>
    <cellStyle name="Total 4 3 3 2 2 3 3 2" xfId="41663"/>
    <cellStyle name="Total 4 3 3 2 2 3 4" xfId="35084"/>
    <cellStyle name="Total 4 3 3 2 2 4" xfId="9124"/>
    <cellStyle name="Total 4 3 3 2 2 4 2" xfId="29003"/>
    <cellStyle name="Total 4 3 3 2 2 4 2 2" xfId="44892"/>
    <cellStyle name="Total 4 3 3 2 2 4 3" xfId="21390"/>
    <cellStyle name="Total 4 3 3 2 2 4 3 2" xfId="37676"/>
    <cellStyle name="Total 4 3 3 2 2 4 4" xfId="16497"/>
    <cellStyle name="Total 4 3 3 2 2 5" xfId="27212"/>
    <cellStyle name="Total 4 3 3 2 2 5 2" xfId="43233"/>
    <cellStyle name="Total 4 3 3 2 2 6" xfId="20034"/>
    <cellStyle name="Total 4 3 3 2 2 6 2" xfId="36452"/>
    <cellStyle name="Total 4 3 3 2 2 7" xfId="11180"/>
    <cellStyle name="Total 4 3 3 2 3" xfId="9125"/>
    <cellStyle name="Total 4 3 3 2 3 2" xfId="9126"/>
    <cellStyle name="Total 4 3 3 2 3 2 2" xfId="32512"/>
    <cellStyle name="Total 4 3 3 2 3 2 2 2" xfId="48244"/>
    <cellStyle name="Total 4 3 3 2 3 2 3" xfId="24074"/>
    <cellStyle name="Total 4 3 3 2 3 2 3 2" xfId="40203"/>
    <cellStyle name="Total 4 3 3 2 3 2 4" xfId="10692"/>
    <cellStyle name="Total 4 3 3 2 3 3" xfId="9127"/>
    <cellStyle name="Total 4 3 3 2 3 3 2" xfId="30435"/>
    <cellStyle name="Total 4 3 3 2 3 3 2 2" xfId="46236"/>
    <cellStyle name="Total 4 3 3 2 3 3 3" xfId="22453"/>
    <cellStyle name="Total 4 3 3 2 3 3 3 2" xfId="38651"/>
    <cellStyle name="Total 4 3 3 2 3 3 4" xfId="9816"/>
    <cellStyle name="Total 4 3 3 2 3 4" xfId="9128"/>
    <cellStyle name="Total 4 3 3 2 3 4 2" xfId="29517"/>
    <cellStyle name="Total 4 3 3 2 3 4 2 2" xfId="45381"/>
    <cellStyle name="Total 4 3 3 2 3 4 3" xfId="21782"/>
    <cellStyle name="Total 4 3 3 2 3 4 3 2" xfId="38043"/>
    <cellStyle name="Total 4 3 3 2 3 4 4" xfId="12717"/>
    <cellStyle name="Total 4 3 3 2 3 5" xfId="27726"/>
    <cellStyle name="Total 4 3 3 2 3 5 2" xfId="43722"/>
    <cellStyle name="Total 4 3 3 2 3 6" xfId="20426"/>
    <cellStyle name="Total 4 3 3 2 3 6 2" xfId="36819"/>
    <cellStyle name="Total 4 3 3 2 3 7" xfId="12314"/>
    <cellStyle name="Total 4 3 3 2 4" xfId="9129"/>
    <cellStyle name="Total 4 3 3 2 4 2" xfId="9130"/>
    <cellStyle name="Total 4 3 3 2 4 2 2" xfId="33149"/>
    <cellStyle name="Total 4 3 3 2 4 2 2 2" xfId="48860"/>
    <cellStyle name="Total 4 3 3 2 4 2 3" xfId="24517"/>
    <cellStyle name="Total 4 3 3 2 4 2 3 2" xfId="40625"/>
    <cellStyle name="Total 4 3 3 2 4 2 4" xfId="16196"/>
    <cellStyle name="Total 4 3 3 2 4 3" xfId="9131"/>
    <cellStyle name="Total 4 3 3 2 4 3 2" xfId="30179"/>
    <cellStyle name="Total 4 3 3 2 4 3 2 2" xfId="46001"/>
    <cellStyle name="Total 4 3 3 2 4 3 3" xfId="22249"/>
    <cellStyle name="Total 4 3 3 2 4 3 3 2" xfId="38468"/>
    <cellStyle name="Total 4 3 3 2 4 3 4" xfId="11181"/>
    <cellStyle name="Total 4 3 3 2 4 4" xfId="28374"/>
    <cellStyle name="Total 4 3 3 2 4 4 2" xfId="44328"/>
    <cellStyle name="Total 4 3 3 2 4 5" xfId="20881"/>
    <cellStyle name="Total 4 3 3 2 4 5 2" xfId="37232"/>
    <cellStyle name="Total 4 3 3 2 4 6" xfId="15953"/>
    <cellStyle name="Total 4 3 3 2 5" xfId="9132"/>
    <cellStyle name="Total 4 3 3 2 5 2" xfId="9133"/>
    <cellStyle name="Total 4 3 3 2 5 2 2" xfId="34114"/>
    <cellStyle name="Total 4 3 3 2 5 2 2 2" xfId="49825"/>
    <cellStyle name="Total 4 3 3 2 5 2 3" xfId="25243"/>
    <cellStyle name="Total 4 3 3 2 5 2 3 2" xfId="41351"/>
    <cellStyle name="Total 4 3 3 2 5 2 4" xfId="9790"/>
    <cellStyle name="Total 4 3 3 2 5 3" xfId="9134"/>
    <cellStyle name="Total 4 3 3 2 5 3 2" xfId="31423"/>
    <cellStyle name="Total 4 3 3 2 5 3 2 2" xfId="47202"/>
    <cellStyle name="Total 4 3 3 2 5 3 3" xfId="23226"/>
    <cellStyle name="Total 4 3 3 2 5 3 3 2" xfId="39402"/>
    <cellStyle name="Total 4 3 3 2 5 3 4" xfId="10182"/>
    <cellStyle name="Total 4 3 3 2 5 4" xfId="26662"/>
    <cellStyle name="Total 4 3 3 2 5 4 2" xfId="42705"/>
    <cellStyle name="Total 4 3 3 2 5 5" xfId="19599"/>
    <cellStyle name="Total 4 3 3 2 5 5 2" xfId="36039"/>
    <cellStyle name="Total 4 3 3 2 5 6" xfId="16255"/>
    <cellStyle name="Total 4 3 3 2 6" xfId="9135"/>
    <cellStyle name="Total 4 3 3 2 6 2" xfId="30822"/>
    <cellStyle name="Total 4 3 3 2 6 2 2" xfId="46623"/>
    <cellStyle name="Total 4 3 3 2 6 3" xfId="22753"/>
    <cellStyle name="Total 4 3 3 2 6 3 2" xfId="38951"/>
    <cellStyle name="Total 4 3 3 2 6 4" xfId="12611"/>
    <cellStyle name="Total 4 3 3 2 7" xfId="26082"/>
    <cellStyle name="Total 4 3 3 2 7 2" xfId="42168"/>
    <cellStyle name="Total 4 3 3 2 8" xfId="19135"/>
    <cellStyle name="Total 4 3 3 2 8 2" xfId="35618"/>
    <cellStyle name="Total 4 3 3 2 9" xfId="16028"/>
    <cellStyle name="Total 4 3 3 3" xfId="9136"/>
    <cellStyle name="Total 4 3 3 3 2" xfId="9137"/>
    <cellStyle name="Total 4 3 3 3 2 2" xfId="9138"/>
    <cellStyle name="Total 4 3 3 3 2 2 2" xfId="32166"/>
    <cellStyle name="Total 4 3 3 3 2 2 2 2" xfId="47921"/>
    <cellStyle name="Total 4 3 3 3 2 2 3" xfId="23810"/>
    <cellStyle name="Total 4 3 3 3 2 2 3 2" xfId="39962"/>
    <cellStyle name="Total 4 3 3 3 2 2 4" xfId="10565"/>
    <cellStyle name="Total 4 3 3 3 2 3" xfId="9139"/>
    <cellStyle name="Total 4 3 3 3 2 3 2" xfId="33995"/>
    <cellStyle name="Total 4 3 3 3 2 3 2 2" xfId="49706"/>
    <cellStyle name="Total 4 3 3 3 2 3 3" xfId="25149"/>
    <cellStyle name="Total 4 3 3 3 2 3 3 2" xfId="41257"/>
    <cellStyle name="Total 4 3 3 3 2 3 4" xfId="16033"/>
    <cellStyle name="Total 4 3 3 3 2 4" xfId="9140"/>
    <cellStyle name="Total 4 3 3 3 2 4 2" xfId="29187"/>
    <cellStyle name="Total 4 3 3 3 2 4 2 2" xfId="45074"/>
    <cellStyle name="Total 4 3 3 3 2 4 3" xfId="21533"/>
    <cellStyle name="Total 4 3 3 3 2 4 3 2" xfId="37817"/>
    <cellStyle name="Total 4 3 3 3 2 4 4" xfId="17767"/>
    <cellStyle name="Total 4 3 3 3 2 5" xfId="27396"/>
    <cellStyle name="Total 4 3 3 3 2 5 2" xfId="43415"/>
    <cellStyle name="Total 4 3 3 3 2 6" xfId="20177"/>
    <cellStyle name="Total 4 3 3 3 2 6 2" xfId="36593"/>
    <cellStyle name="Total 4 3 3 3 2 7" xfId="12084"/>
    <cellStyle name="Total 4 3 3 3 3" xfId="9141"/>
    <cellStyle name="Total 4 3 3 3 3 2" xfId="9142"/>
    <cellStyle name="Total 4 3 3 3 3 2 2" xfId="32710"/>
    <cellStyle name="Total 4 3 3 3 3 2 2 2" xfId="48422"/>
    <cellStyle name="Total 4 3 3 3 3 2 3" xfId="24233"/>
    <cellStyle name="Total 4 3 3 3 3 2 3 2" xfId="40342"/>
    <cellStyle name="Total 4 3 3 3 3 2 4" xfId="17589"/>
    <cellStyle name="Total 4 3 3 3 3 3" xfId="9143"/>
    <cellStyle name="Total 4 3 3 3 3 3 2" xfId="33845"/>
    <cellStyle name="Total 4 3 3 3 3 3 2 2" xfId="49556"/>
    <cellStyle name="Total 4 3 3 3 3 3 3" xfId="25039"/>
    <cellStyle name="Total 4 3 3 3 3 3 3 2" xfId="41147"/>
    <cellStyle name="Total 4 3 3 3 3 3 4" xfId="16167"/>
    <cellStyle name="Total 4 3 3 3 3 4" xfId="9144"/>
    <cellStyle name="Total 4 3 3 3 3 4 2" xfId="29715"/>
    <cellStyle name="Total 4 3 3 3 3 4 2 2" xfId="45559"/>
    <cellStyle name="Total 4 3 3 3 3 4 3" xfId="21941"/>
    <cellStyle name="Total 4 3 3 3 3 4 3 2" xfId="38182"/>
    <cellStyle name="Total 4 3 3 3 3 4 4" xfId="10467"/>
    <cellStyle name="Total 4 3 3 3 3 5" xfId="27924"/>
    <cellStyle name="Total 4 3 3 3 3 5 2" xfId="43900"/>
    <cellStyle name="Total 4 3 3 3 3 6" xfId="20585"/>
    <cellStyle name="Total 4 3 3 3 3 6 2" xfId="36958"/>
    <cellStyle name="Total 4 3 3 3 3 7" xfId="10871"/>
    <cellStyle name="Total 4 3 3 3 4" xfId="9145"/>
    <cellStyle name="Total 4 3 3 3 4 2" xfId="9146"/>
    <cellStyle name="Total 4 3 3 3 4 2 2" xfId="33336"/>
    <cellStyle name="Total 4 3 3 3 4 2 2 2" xfId="49047"/>
    <cellStyle name="Total 4 3 3 3 4 2 3" xfId="24664"/>
    <cellStyle name="Total 4 3 3 3 4 2 3 2" xfId="40772"/>
    <cellStyle name="Total 4 3 3 3 4 2 4" xfId="11349"/>
    <cellStyle name="Total 4 3 3 3 4 3" xfId="9147"/>
    <cellStyle name="Total 4 3 3 3 4 3 2" xfId="30384"/>
    <cellStyle name="Total 4 3 3 3 4 3 2 2" xfId="46186"/>
    <cellStyle name="Total 4 3 3 3 4 3 3" xfId="22414"/>
    <cellStyle name="Total 4 3 3 3 4 3 3 2" xfId="38613"/>
    <cellStyle name="Total 4 3 3 3 4 3 4" xfId="12278"/>
    <cellStyle name="Total 4 3 3 3 4 4" xfId="28574"/>
    <cellStyle name="Total 4 3 3 3 4 4 2" xfId="44508"/>
    <cellStyle name="Total 4 3 3 3 4 5" xfId="21042"/>
    <cellStyle name="Total 4 3 3 3 4 5 2" xfId="37373"/>
    <cellStyle name="Total 4 3 3 3 4 6" xfId="11824"/>
    <cellStyle name="Total 4 3 3 3 5" xfId="9148"/>
    <cellStyle name="Total 4 3 3 3 5 2" xfId="9149"/>
    <cellStyle name="Total 4 3 3 3 5 2 2" xfId="34296"/>
    <cellStyle name="Total 4 3 3 3 5 2 2 2" xfId="50007"/>
    <cellStyle name="Total 4 3 3 3 5 2 3" xfId="25372"/>
    <cellStyle name="Total 4 3 3 3 5 2 3 2" xfId="41480"/>
    <cellStyle name="Total 4 3 3 3 5 2 4" xfId="34825"/>
    <cellStyle name="Total 4 3 3 3 5 3" xfId="9150"/>
    <cellStyle name="Total 4 3 3 3 5 3 2" xfId="31621"/>
    <cellStyle name="Total 4 3 3 3 5 3 2 2" xfId="47380"/>
    <cellStyle name="Total 4 3 3 3 5 3 3" xfId="23385"/>
    <cellStyle name="Total 4 3 3 3 5 3 3 2" xfId="39541"/>
    <cellStyle name="Total 4 3 3 3 5 3 4" xfId="12042"/>
    <cellStyle name="Total 4 3 3 3 5 4" xfId="26860"/>
    <cellStyle name="Total 4 3 3 3 5 4 2" xfId="42883"/>
    <cellStyle name="Total 4 3 3 3 5 5" xfId="19758"/>
    <cellStyle name="Total 4 3 3 3 5 5 2" xfId="36178"/>
    <cellStyle name="Total 4 3 3 3 5 6" xfId="16691"/>
    <cellStyle name="Total 4 3 3 3 6" xfId="9151"/>
    <cellStyle name="Total 4 3 3 3 6 2" xfId="31027"/>
    <cellStyle name="Total 4 3 3 3 6 2 2" xfId="46828"/>
    <cellStyle name="Total 4 3 3 3 6 3" xfId="22912"/>
    <cellStyle name="Total 4 3 3 3 6 3 2" xfId="39110"/>
    <cellStyle name="Total 4 3 3 3 6 4" xfId="14028"/>
    <cellStyle name="Total 4 3 3 3 7" xfId="26280"/>
    <cellStyle name="Total 4 3 3 3 7 2" xfId="42346"/>
    <cellStyle name="Total 4 3 3 3 8" xfId="19294"/>
    <cellStyle name="Total 4 3 3 3 8 2" xfId="35757"/>
    <cellStyle name="Total 4 3 3 3 9" xfId="17142"/>
    <cellStyle name="Total 4 3 3 4" xfId="9152"/>
    <cellStyle name="Total 4 3 3 4 2" xfId="9153"/>
    <cellStyle name="Total 4 3 3 4 2 2" xfId="31817"/>
    <cellStyle name="Total 4 3 3 4 2 2 2" xfId="47574"/>
    <cellStyle name="Total 4 3 3 4 2 3" xfId="23539"/>
    <cellStyle name="Total 4 3 3 4 2 3 2" xfId="39693"/>
    <cellStyle name="Total 4 3 3 4 2 4" xfId="13056"/>
    <cellStyle name="Total 4 3 3 4 3" xfId="9154"/>
    <cellStyle name="Total 4 3 3 4 3 2" xfId="33841"/>
    <cellStyle name="Total 4 3 3 4 3 2 2" xfId="49552"/>
    <cellStyle name="Total 4 3 3 4 3 3" xfId="25036"/>
    <cellStyle name="Total 4 3 3 4 3 3 2" xfId="41144"/>
    <cellStyle name="Total 4 3 3 4 3 4" xfId="16742"/>
    <cellStyle name="Total 4 3 3 4 4" xfId="9155"/>
    <cellStyle name="Total 4 3 3 4 4 2" xfId="28839"/>
    <cellStyle name="Total 4 3 3 4 4 2 2" xfId="44728"/>
    <cellStyle name="Total 4 3 3 4 4 3" xfId="21262"/>
    <cellStyle name="Total 4 3 3 4 4 3 2" xfId="37548"/>
    <cellStyle name="Total 4 3 3 4 4 4" xfId="17855"/>
    <cellStyle name="Total 4 3 3 4 5" xfId="27048"/>
    <cellStyle name="Total 4 3 3 4 5 2" xfId="43069"/>
    <cellStyle name="Total 4 3 3 4 6" xfId="19906"/>
    <cellStyle name="Total 4 3 3 4 6 2" xfId="36324"/>
    <cellStyle name="Total 4 3 3 4 7" xfId="11722"/>
    <cellStyle name="Total 4 3 3 5" xfId="9156"/>
    <cellStyle name="Total 4 3 3 5 2" xfId="9157"/>
    <cellStyle name="Total 4 3 3 5 2 2" xfId="32357"/>
    <cellStyle name="Total 4 3 3 5 2 2 2" xfId="48090"/>
    <cellStyle name="Total 4 3 3 5 2 3" xfId="23955"/>
    <cellStyle name="Total 4 3 3 5 2 3 2" xfId="40085"/>
    <cellStyle name="Total 4 3 3 5 2 4" xfId="10295"/>
    <cellStyle name="Total 4 3 3 5 3" xfId="9158"/>
    <cellStyle name="Total 4 3 3 5 3 2" xfId="33578"/>
    <cellStyle name="Total 4 3 3 5 3 2 2" xfId="49289"/>
    <cellStyle name="Total 4 3 3 5 3 3" xfId="24846"/>
    <cellStyle name="Total 4 3 3 5 3 3 2" xfId="40954"/>
    <cellStyle name="Total 4 3 3 5 3 4" xfId="15234"/>
    <cellStyle name="Total 4 3 3 5 4" xfId="9159"/>
    <cellStyle name="Total 4 3 3 5 4 2" xfId="29362"/>
    <cellStyle name="Total 4 3 3 5 4 2 2" xfId="45227"/>
    <cellStyle name="Total 4 3 3 5 4 3" xfId="21663"/>
    <cellStyle name="Total 4 3 3 5 4 3 2" xfId="37925"/>
    <cellStyle name="Total 4 3 3 5 4 4" xfId="15542"/>
    <cellStyle name="Total 4 3 3 5 5" xfId="27571"/>
    <cellStyle name="Total 4 3 3 5 5 2" xfId="43568"/>
    <cellStyle name="Total 4 3 3 5 6" xfId="20307"/>
    <cellStyle name="Total 4 3 3 5 6 2" xfId="36701"/>
    <cellStyle name="Total 4 3 3 5 7" xfId="18237"/>
    <cellStyle name="Total 4 3 3 6" xfId="9160"/>
    <cellStyle name="Total 4 3 3 6 2" xfId="9161"/>
    <cellStyle name="Total 4 3 3 6 2 2" xfId="32984"/>
    <cellStyle name="Total 4 3 3 6 2 2 2" xfId="48695"/>
    <cellStyle name="Total 4 3 3 6 2 3" xfId="24389"/>
    <cellStyle name="Total 4 3 3 6 2 3 2" xfId="40497"/>
    <cellStyle name="Total 4 3 3 6 2 4" xfId="10739"/>
    <cellStyle name="Total 4 3 3 6 3" xfId="9162"/>
    <cellStyle name="Total 4 3 3 6 3 2" xfId="30014"/>
    <cellStyle name="Total 4 3 3 6 3 2 2" xfId="45837"/>
    <cellStyle name="Total 4 3 3 6 3 3" xfId="22120"/>
    <cellStyle name="Total 4 3 3 6 3 3 2" xfId="38340"/>
    <cellStyle name="Total 4 3 3 6 3 4" xfId="14713"/>
    <cellStyle name="Total 4 3 3 6 4" xfId="28209"/>
    <cellStyle name="Total 4 3 3 6 4 2" xfId="44164"/>
    <cellStyle name="Total 4 3 3 6 5" xfId="20752"/>
    <cellStyle name="Total 4 3 3 6 5 2" xfId="37104"/>
    <cellStyle name="Total 4 3 3 6 6" xfId="11513"/>
    <cellStyle name="Total 4 3 3 7" xfId="9163"/>
    <cellStyle name="Total 4 3 3 7 2" xfId="9164"/>
    <cellStyle name="Total 4 3 3 7 2 2" xfId="34038"/>
    <cellStyle name="Total 4 3 3 7 2 2 2" xfId="49749"/>
    <cellStyle name="Total 4 3 3 7 2 3" xfId="25186"/>
    <cellStyle name="Total 4 3 3 7 2 3 2" xfId="41294"/>
    <cellStyle name="Total 4 3 3 7 2 4" xfId="15329"/>
    <cellStyle name="Total 4 3 3 7 3" xfId="9165"/>
    <cellStyle name="Total 4 3 3 7 3 2" xfId="31258"/>
    <cellStyle name="Total 4 3 3 7 3 2 2" xfId="47038"/>
    <cellStyle name="Total 4 3 3 7 3 3" xfId="23097"/>
    <cellStyle name="Total 4 3 3 7 3 3 2" xfId="39274"/>
    <cellStyle name="Total 4 3 3 7 3 4" xfId="16963"/>
    <cellStyle name="Total 4 3 3 7 4" xfId="26497"/>
    <cellStyle name="Total 4 3 3 7 4 2" xfId="42541"/>
    <cellStyle name="Total 4 3 3 7 5" xfId="19470"/>
    <cellStyle name="Total 4 3 3 7 5 2" xfId="35911"/>
    <cellStyle name="Total 4 3 3 7 6" xfId="15370"/>
    <cellStyle name="Total 4 3 3 8" xfId="9166"/>
    <cellStyle name="Total 4 3 3 8 2" xfId="30657"/>
    <cellStyle name="Total 4 3 3 8 2 2" xfId="46458"/>
    <cellStyle name="Total 4 3 3 8 3" xfId="22624"/>
    <cellStyle name="Total 4 3 3 8 3 2" xfId="38822"/>
    <cellStyle name="Total 4 3 3 8 4" xfId="14648"/>
    <cellStyle name="Total 4 3 3 9" xfId="25917"/>
    <cellStyle name="Total 4 3 3 9 2" xfId="42004"/>
    <cellStyle name="Total 4 3 4" xfId="9167"/>
    <cellStyle name="Total 4 3 4 2" xfId="9168"/>
    <cellStyle name="Total 4 3 4 2 2" xfId="9169"/>
    <cellStyle name="Total 4 3 4 2 2 2" xfId="31900"/>
    <cellStyle name="Total 4 3 4 2 2 2 2" xfId="47657"/>
    <cellStyle name="Total 4 3 4 2 2 3" xfId="23604"/>
    <cellStyle name="Total 4 3 4 2 2 3 2" xfId="39758"/>
    <cellStyle name="Total 4 3 4 2 2 4" xfId="12437"/>
    <cellStyle name="Total 4 3 4 2 3" xfId="9170"/>
    <cellStyle name="Total 4 3 4 2 3 2" xfId="34768"/>
    <cellStyle name="Total 4 3 4 2 3 2 2" xfId="50479"/>
    <cellStyle name="Total 4 3 4 2 3 3" xfId="25715"/>
    <cellStyle name="Total 4 3 4 2 3 3 2" xfId="41823"/>
    <cellStyle name="Total 4 3 4 2 3 4" xfId="35297"/>
    <cellStyle name="Total 4 3 4 2 4" xfId="9171"/>
    <cellStyle name="Total 4 3 4 2 4 2" xfId="28922"/>
    <cellStyle name="Total 4 3 4 2 4 2 2" xfId="44811"/>
    <cellStyle name="Total 4 3 4 2 4 3" xfId="21327"/>
    <cellStyle name="Total 4 3 4 2 4 3 2" xfId="37613"/>
    <cellStyle name="Total 4 3 4 2 4 4" xfId="14361"/>
    <cellStyle name="Total 4 3 4 2 5" xfId="27131"/>
    <cellStyle name="Total 4 3 4 2 5 2" xfId="43152"/>
    <cellStyle name="Total 4 3 4 2 6" xfId="19971"/>
    <cellStyle name="Total 4 3 4 2 6 2" xfId="36389"/>
    <cellStyle name="Total 4 3 4 2 7" xfId="10346"/>
    <cellStyle name="Total 4 3 4 3" xfId="9172"/>
    <cellStyle name="Total 4 3 4 3 2" xfId="9173"/>
    <cellStyle name="Total 4 3 4 3 2 2" xfId="32431"/>
    <cellStyle name="Total 4 3 4 3 2 2 2" xfId="48163"/>
    <cellStyle name="Total 4 3 4 3 2 3" xfId="24011"/>
    <cellStyle name="Total 4 3 4 3 2 3 2" xfId="40140"/>
    <cellStyle name="Total 4 3 4 3 2 4" xfId="16340"/>
    <cellStyle name="Total 4 3 4 3 3" xfId="9174"/>
    <cellStyle name="Total 4 3 4 3 3 2" xfId="33977"/>
    <cellStyle name="Total 4 3 4 3 3 2 2" xfId="49688"/>
    <cellStyle name="Total 4 3 4 3 3 3" xfId="25137"/>
    <cellStyle name="Total 4 3 4 3 3 3 2" xfId="41245"/>
    <cellStyle name="Total 4 3 4 3 3 4" xfId="10053"/>
    <cellStyle name="Total 4 3 4 3 4" xfId="9175"/>
    <cellStyle name="Total 4 3 4 3 4 2" xfId="29436"/>
    <cellStyle name="Total 4 3 4 3 4 2 2" xfId="45300"/>
    <cellStyle name="Total 4 3 4 3 4 3" xfId="21719"/>
    <cellStyle name="Total 4 3 4 3 4 3 2" xfId="37980"/>
    <cellStyle name="Total 4 3 4 3 4 4" xfId="17263"/>
    <cellStyle name="Total 4 3 4 3 5" xfId="27645"/>
    <cellStyle name="Total 4 3 4 3 5 2" xfId="43641"/>
    <cellStyle name="Total 4 3 4 3 6" xfId="20363"/>
    <cellStyle name="Total 4 3 4 3 6 2" xfId="36756"/>
    <cellStyle name="Total 4 3 4 3 7" xfId="14659"/>
    <cellStyle name="Total 4 3 4 4" xfId="9176"/>
    <cellStyle name="Total 4 3 4 4 2" xfId="9177"/>
    <cellStyle name="Total 4 3 4 4 2 2" xfId="33068"/>
    <cellStyle name="Total 4 3 4 4 2 2 2" xfId="48779"/>
    <cellStyle name="Total 4 3 4 4 2 3" xfId="24454"/>
    <cellStyle name="Total 4 3 4 4 2 3 2" xfId="40562"/>
    <cellStyle name="Total 4 3 4 4 2 4" xfId="14590"/>
    <cellStyle name="Total 4 3 4 4 3" xfId="9178"/>
    <cellStyle name="Total 4 3 4 4 3 2" xfId="30098"/>
    <cellStyle name="Total 4 3 4 4 3 2 2" xfId="45920"/>
    <cellStyle name="Total 4 3 4 4 3 3" xfId="22186"/>
    <cellStyle name="Total 4 3 4 4 3 3 2" xfId="38405"/>
    <cellStyle name="Total 4 3 4 4 3 4" xfId="16565"/>
    <cellStyle name="Total 4 3 4 4 4" xfId="28293"/>
    <cellStyle name="Total 4 3 4 4 4 2" xfId="44247"/>
    <cellStyle name="Total 4 3 4 4 5" xfId="20818"/>
    <cellStyle name="Total 4 3 4 4 5 2" xfId="37169"/>
    <cellStyle name="Total 4 3 4 4 6" xfId="12299"/>
    <cellStyle name="Total 4 3 4 5" xfId="9179"/>
    <cellStyle name="Total 4 3 4 5 2" xfId="9180"/>
    <cellStyle name="Total 4 3 4 5 2 2" xfId="30431"/>
    <cellStyle name="Total 4 3 4 5 2 2 2" xfId="46232"/>
    <cellStyle name="Total 4 3 4 5 2 3" xfId="22450"/>
    <cellStyle name="Total 4 3 4 5 2 3 2" xfId="38648"/>
    <cellStyle name="Total 4 3 4 5 2 4" xfId="9935"/>
    <cellStyle name="Total 4 3 4 5 3" xfId="9181"/>
    <cellStyle name="Total 4 3 4 5 3 2" xfId="31342"/>
    <cellStyle name="Total 4 3 4 5 3 2 2" xfId="47121"/>
    <cellStyle name="Total 4 3 4 5 3 3" xfId="23163"/>
    <cellStyle name="Total 4 3 4 5 3 3 2" xfId="39339"/>
    <cellStyle name="Total 4 3 4 5 3 4" xfId="17830"/>
    <cellStyle name="Total 4 3 4 5 4" xfId="26581"/>
    <cellStyle name="Total 4 3 4 5 4 2" xfId="42624"/>
    <cellStyle name="Total 4 3 4 5 5" xfId="19536"/>
    <cellStyle name="Total 4 3 4 5 5 2" xfId="35976"/>
    <cellStyle name="Total 4 3 4 5 6" xfId="12282"/>
    <cellStyle name="Total 4 3 4 6" xfId="9182"/>
    <cellStyle name="Total 4 3 4 6 2" xfId="30741"/>
    <cellStyle name="Total 4 3 4 6 2 2" xfId="46542"/>
    <cellStyle name="Total 4 3 4 6 3" xfId="22690"/>
    <cellStyle name="Total 4 3 4 6 3 2" xfId="38888"/>
    <cellStyle name="Total 4 3 4 6 4" xfId="15900"/>
    <cellStyle name="Total 4 3 4 7" xfId="26001"/>
    <cellStyle name="Total 4 3 4 7 2" xfId="42087"/>
    <cellStyle name="Total 4 3 4 8" xfId="19072"/>
    <cellStyle name="Total 4 3 4 8 2" xfId="35555"/>
    <cellStyle name="Total 4 3 4 9" xfId="16761"/>
    <cellStyle name="Total 4 3 5" xfId="9183"/>
    <cellStyle name="Total 4 3 5 2" xfId="9184"/>
    <cellStyle name="Total 4 3 5 2 2" xfId="9185"/>
    <cellStyle name="Total 4 3 5 2 2 2" xfId="32080"/>
    <cellStyle name="Total 4 3 5 2 2 2 2" xfId="47837"/>
    <cellStyle name="Total 4 3 5 2 2 3" xfId="23744"/>
    <cellStyle name="Total 4 3 5 2 2 3 2" xfId="39898"/>
    <cellStyle name="Total 4 3 5 2 2 4" xfId="17178"/>
    <cellStyle name="Total 4 3 5 2 3" xfId="9186"/>
    <cellStyle name="Total 4 3 5 2 3 2" xfId="34798"/>
    <cellStyle name="Total 4 3 5 2 3 2 2" xfId="50509"/>
    <cellStyle name="Total 4 3 5 2 3 3" xfId="25739"/>
    <cellStyle name="Total 4 3 5 2 3 3 2" xfId="41847"/>
    <cellStyle name="Total 4 3 5 2 3 4" xfId="35327"/>
    <cellStyle name="Total 4 3 5 2 4" xfId="9187"/>
    <cellStyle name="Total 4 3 5 2 4 2" xfId="29102"/>
    <cellStyle name="Total 4 3 5 2 4 2 2" xfId="44991"/>
    <cellStyle name="Total 4 3 5 2 4 3" xfId="21467"/>
    <cellStyle name="Total 4 3 5 2 4 3 2" xfId="37753"/>
    <cellStyle name="Total 4 3 5 2 4 4" xfId="10489"/>
    <cellStyle name="Total 4 3 5 2 5" xfId="27311"/>
    <cellStyle name="Total 4 3 5 2 5 2" xfId="43332"/>
    <cellStyle name="Total 4 3 5 2 6" xfId="20111"/>
    <cellStyle name="Total 4 3 5 2 6 2" xfId="36529"/>
    <cellStyle name="Total 4 3 5 2 7" xfId="16285"/>
    <cellStyle name="Total 4 3 5 3" xfId="9188"/>
    <cellStyle name="Total 4 3 5 3 2" xfId="9189"/>
    <cellStyle name="Total 4 3 5 3 2 2" xfId="32629"/>
    <cellStyle name="Total 4 3 5 3 2 2 2" xfId="48341"/>
    <cellStyle name="Total 4 3 5 3 2 3" xfId="24170"/>
    <cellStyle name="Total 4 3 5 3 2 3 2" xfId="40279"/>
    <cellStyle name="Total 4 3 5 3 2 4" xfId="11354"/>
    <cellStyle name="Total 4 3 5 3 3" xfId="9190"/>
    <cellStyle name="Total 4 3 5 3 3 2" xfId="34229"/>
    <cellStyle name="Total 4 3 5 3 3 2 2" xfId="49940"/>
    <cellStyle name="Total 4 3 5 3 3 3" xfId="25325"/>
    <cellStyle name="Total 4 3 5 3 3 3 2" xfId="41433"/>
    <cellStyle name="Total 4 3 5 3 3 4" xfId="9934"/>
    <cellStyle name="Total 4 3 5 3 4" xfId="9191"/>
    <cellStyle name="Total 4 3 5 3 4 2" xfId="29634"/>
    <cellStyle name="Total 4 3 5 3 4 2 2" xfId="45478"/>
    <cellStyle name="Total 4 3 5 3 4 3" xfId="21878"/>
    <cellStyle name="Total 4 3 5 3 4 3 2" xfId="38119"/>
    <cellStyle name="Total 4 3 5 3 4 4" xfId="15797"/>
    <cellStyle name="Total 4 3 5 3 5" xfId="27843"/>
    <cellStyle name="Total 4 3 5 3 5 2" xfId="43819"/>
    <cellStyle name="Total 4 3 5 3 6" xfId="20522"/>
    <cellStyle name="Total 4 3 5 3 6 2" xfId="36895"/>
    <cellStyle name="Total 4 3 5 3 7" xfId="17122"/>
    <cellStyle name="Total 4 3 5 4" xfId="9192"/>
    <cellStyle name="Total 4 3 5 4 2" xfId="9193"/>
    <cellStyle name="Total 4 3 5 4 2 2" xfId="33253"/>
    <cellStyle name="Total 4 3 5 4 2 2 2" xfId="48964"/>
    <cellStyle name="Total 4 3 5 4 2 3" xfId="24599"/>
    <cellStyle name="Total 4 3 5 4 2 3 2" xfId="40707"/>
    <cellStyle name="Total 4 3 5 4 2 4" xfId="14918"/>
    <cellStyle name="Total 4 3 5 4 3" xfId="9194"/>
    <cellStyle name="Total 4 3 5 4 3 2" xfId="30298"/>
    <cellStyle name="Total 4 3 5 4 3 2 2" xfId="46100"/>
    <cellStyle name="Total 4 3 5 4 3 3" xfId="22347"/>
    <cellStyle name="Total 4 3 5 4 3 3 2" xfId="38546"/>
    <cellStyle name="Total 4 3 5 4 3 4" xfId="13626"/>
    <cellStyle name="Total 4 3 5 4 4" xfId="28491"/>
    <cellStyle name="Total 4 3 5 4 4 2" xfId="44425"/>
    <cellStyle name="Total 4 3 5 4 5" xfId="20977"/>
    <cellStyle name="Total 4 3 5 4 5 2" xfId="37308"/>
    <cellStyle name="Total 4 3 5 4 6" xfId="10855"/>
    <cellStyle name="Total 4 3 5 5" xfId="9195"/>
    <cellStyle name="Total 4 3 5 5 2" xfId="9196"/>
    <cellStyle name="Total 4 3 5 5 2 2" xfId="34098"/>
    <cellStyle name="Total 4 3 5 5 2 2 2" xfId="49809"/>
    <cellStyle name="Total 4 3 5 5 2 3" xfId="25232"/>
    <cellStyle name="Total 4 3 5 5 2 3 2" xfId="41340"/>
    <cellStyle name="Total 4 3 5 5 2 4" xfId="11669"/>
    <cellStyle name="Total 4 3 5 5 3" xfId="9197"/>
    <cellStyle name="Total 4 3 5 5 3 2" xfId="31540"/>
    <cellStyle name="Total 4 3 5 5 3 2 2" xfId="47299"/>
    <cellStyle name="Total 4 3 5 5 3 3" xfId="23322"/>
    <cellStyle name="Total 4 3 5 5 3 3 2" xfId="39478"/>
    <cellStyle name="Total 4 3 5 5 3 4" xfId="14681"/>
    <cellStyle name="Total 4 3 5 5 4" xfId="26779"/>
    <cellStyle name="Total 4 3 5 5 4 2" xfId="42802"/>
    <cellStyle name="Total 4 3 5 5 5" xfId="19695"/>
    <cellStyle name="Total 4 3 5 5 5 2" xfId="36115"/>
    <cellStyle name="Total 4 3 5 5 6" xfId="13485"/>
    <cellStyle name="Total 4 3 5 6" xfId="9198"/>
    <cellStyle name="Total 4 3 5 6 2" xfId="30935"/>
    <cellStyle name="Total 4 3 5 6 2 2" xfId="46736"/>
    <cellStyle name="Total 4 3 5 6 3" xfId="22841"/>
    <cellStyle name="Total 4 3 5 6 3 2" xfId="39039"/>
    <cellStyle name="Total 4 3 5 6 4" xfId="14593"/>
    <cellStyle name="Total 4 3 5 7" xfId="26199"/>
    <cellStyle name="Total 4 3 5 7 2" xfId="42265"/>
    <cellStyle name="Total 4 3 5 8" xfId="19231"/>
    <cellStyle name="Total 4 3 5 8 2" xfId="35694"/>
    <cellStyle name="Total 4 3 5 9" xfId="11630"/>
    <cellStyle name="Total 4 3 6" xfId="9199"/>
    <cellStyle name="Total 4 3 6 2" xfId="9200"/>
    <cellStyle name="Total 4 3 6 2 2" xfId="31734"/>
    <cellStyle name="Total 4 3 6 2 2 2" xfId="47491"/>
    <cellStyle name="Total 4 3 6 2 3" xfId="23474"/>
    <cellStyle name="Total 4 3 6 2 3 2" xfId="39628"/>
    <cellStyle name="Total 4 3 6 2 4" xfId="10109"/>
    <cellStyle name="Total 4 3 6 3" xfId="9201"/>
    <cellStyle name="Total 4 3 6 3 2" xfId="34384"/>
    <cellStyle name="Total 4 3 6 3 2 2" xfId="50095"/>
    <cellStyle name="Total 4 3 6 3 3" xfId="25432"/>
    <cellStyle name="Total 4 3 6 3 3 2" xfId="41540"/>
    <cellStyle name="Total 4 3 6 3 4" xfId="34913"/>
    <cellStyle name="Total 4 3 6 4" xfId="9202"/>
    <cellStyle name="Total 4 3 6 4 2" xfId="28756"/>
    <cellStyle name="Total 4 3 6 4 2 2" xfId="44645"/>
    <cellStyle name="Total 4 3 6 4 3" xfId="21197"/>
    <cellStyle name="Total 4 3 6 4 3 2" xfId="37483"/>
    <cellStyle name="Total 4 3 6 4 4" xfId="14268"/>
    <cellStyle name="Total 4 3 6 5" xfId="26965"/>
    <cellStyle name="Total 4 3 6 5 2" xfId="42986"/>
    <cellStyle name="Total 4 3 6 6" xfId="19841"/>
    <cellStyle name="Total 4 3 6 6 2" xfId="36259"/>
    <cellStyle name="Total 4 3 6 7" xfId="11604"/>
    <cellStyle name="Total 4 3 7" xfId="9203"/>
    <cellStyle name="Total 4 3 7 2" xfId="9204"/>
    <cellStyle name="Total 4 3 7 2 2" xfId="32310"/>
    <cellStyle name="Total 4 3 7 2 2 2" xfId="48043"/>
    <cellStyle name="Total 4 3 7 2 3" xfId="23926"/>
    <cellStyle name="Total 4 3 7 2 3 2" xfId="40056"/>
    <cellStyle name="Total 4 3 7 2 4" xfId="12246"/>
    <cellStyle name="Total 4 3 7 3" xfId="9205"/>
    <cellStyle name="Total 4 3 7 3 2" xfId="34643"/>
    <cellStyle name="Total 4 3 7 3 2 2" xfId="50354"/>
    <cellStyle name="Total 4 3 7 3 3" xfId="25618"/>
    <cellStyle name="Total 4 3 7 3 3 2" xfId="41726"/>
    <cellStyle name="Total 4 3 7 3 4" xfId="35172"/>
    <cellStyle name="Total 4 3 7 4" xfId="9206"/>
    <cellStyle name="Total 4 3 7 4 2" xfId="29315"/>
    <cellStyle name="Total 4 3 7 4 2 2" xfId="45180"/>
    <cellStyle name="Total 4 3 7 4 3" xfId="21634"/>
    <cellStyle name="Total 4 3 7 4 3 2" xfId="37896"/>
    <cellStyle name="Total 4 3 7 4 4" xfId="14052"/>
    <cellStyle name="Total 4 3 7 5" xfId="27524"/>
    <cellStyle name="Total 4 3 7 5 2" xfId="43521"/>
    <cellStyle name="Total 4 3 7 6" xfId="20278"/>
    <cellStyle name="Total 4 3 7 6 2" xfId="36672"/>
    <cellStyle name="Total 4 3 7 7" xfId="12215"/>
    <cellStyle name="Total 4 3 8" xfId="9207"/>
    <cellStyle name="Total 4 3 8 2" xfId="9208"/>
    <cellStyle name="Total 4 3 8 2 2" xfId="32902"/>
    <cellStyle name="Total 4 3 8 2 2 2" xfId="48613"/>
    <cellStyle name="Total 4 3 8 2 3" xfId="24325"/>
    <cellStyle name="Total 4 3 8 2 3 2" xfId="40433"/>
    <cellStyle name="Total 4 3 8 2 4" xfId="15664"/>
    <cellStyle name="Total 4 3 8 3" xfId="9209"/>
    <cellStyle name="Total 4 3 8 3 2" xfId="29931"/>
    <cellStyle name="Total 4 3 8 3 2 2" xfId="45754"/>
    <cellStyle name="Total 4 3 8 3 3" xfId="22056"/>
    <cellStyle name="Total 4 3 8 3 3 2" xfId="38276"/>
    <cellStyle name="Total 4 3 8 3 4" xfId="10001"/>
    <cellStyle name="Total 4 3 8 4" xfId="28127"/>
    <cellStyle name="Total 4 3 8 4 2" xfId="44082"/>
    <cellStyle name="Total 4 3 8 5" xfId="20688"/>
    <cellStyle name="Total 4 3 8 5 2" xfId="37040"/>
    <cellStyle name="Total 4 3 8 6" xfId="17037"/>
    <cellStyle name="Total 4 3 9" xfId="9210"/>
    <cellStyle name="Total 4 3 9 2" xfId="9211"/>
    <cellStyle name="Total 4 3 9 2 2" xfId="32252"/>
    <cellStyle name="Total 4 3 9 2 2 2" xfId="48004"/>
    <cellStyle name="Total 4 3 9 2 3" xfId="23881"/>
    <cellStyle name="Total 4 3 9 2 3 2" xfId="40030"/>
    <cellStyle name="Total 4 3 9 2 4" xfId="18869"/>
    <cellStyle name="Total 4 3 9 3" xfId="9212"/>
    <cellStyle name="Total 4 3 9 3 2" xfId="31177"/>
    <cellStyle name="Total 4 3 9 3 2 2" xfId="46957"/>
    <cellStyle name="Total 4 3 9 3 3" xfId="23034"/>
    <cellStyle name="Total 4 3 9 3 3 2" xfId="39211"/>
    <cellStyle name="Total 4 3 9 3 4" xfId="13207"/>
    <cellStyle name="Total 4 3 9 4" xfId="26416"/>
    <cellStyle name="Total 4 3 9 4 2" xfId="42460"/>
    <cellStyle name="Total 4 3 9 5" xfId="19407"/>
    <cellStyle name="Total 4 3 9 5 2" xfId="35848"/>
    <cellStyle name="Total 4 3 9 6" xfId="17375"/>
    <cellStyle name="Total 4 4" xfId="9213"/>
    <cellStyle name="Total 4 4 10" xfId="25852"/>
    <cellStyle name="Total 4 4 10 2" xfId="41939"/>
    <cellStyle name="Total 4 4 11" xfId="18955"/>
    <cellStyle name="Total 4 4 11 2" xfId="35439"/>
    <cellStyle name="Total 4 4 12" xfId="12977"/>
    <cellStyle name="Total 4 4 2" xfId="9214"/>
    <cellStyle name="Total 4 4 2 10" xfId="19015"/>
    <cellStyle name="Total 4 4 2 10 2" xfId="35499"/>
    <cellStyle name="Total 4 4 2 11" xfId="12967"/>
    <cellStyle name="Total 4 4 2 2" xfId="9215"/>
    <cellStyle name="Total 4 4 2 2 2" xfId="9216"/>
    <cellStyle name="Total 4 4 2 2 2 2" xfId="9217"/>
    <cellStyle name="Total 4 4 2 2 2 2 2" xfId="31993"/>
    <cellStyle name="Total 4 4 2 2 2 2 2 2" xfId="47750"/>
    <cellStyle name="Total 4 4 2 2 2 2 3" xfId="23676"/>
    <cellStyle name="Total 4 4 2 2 2 2 3 2" xfId="39830"/>
    <cellStyle name="Total 4 4 2 2 2 2 4" xfId="17913"/>
    <cellStyle name="Total 4 4 2 2 2 3" xfId="9218"/>
    <cellStyle name="Total 4 4 2 2 2 3 2" xfId="33676"/>
    <cellStyle name="Total 4 4 2 2 2 3 2 2" xfId="49387"/>
    <cellStyle name="Total 4 4 2 2 2 3 3" xfId="24918"/>
    <cellStyle name="Total 4 4 2 2 2 3 3 2" xfId="41026"/>
    <cellStyle name="Total 4 4 2 2 2 3 4" xfId="11835"/>
    <cellStyle name="Total 4 4 2 2 2 4" xfId="9219"/>
    <cellStyle name="Total 4 4 2 2 2 4 2" xfId="29015"/>
    <cellStyle name="Total 4 4 2 2 2 4 2 2" xfId="44904"/>
    <cellStyle name="Total 4 4 2 2 2 4 3" xfId="21399"/>
    <cellStyle name="Total 4 4 2 2 2 4 3 2" xfId="37685"/>
    <cellStyle name="Total 4 4 2 2 2 4 4" xfId="15148"/>
    <cellStyle name="Total 4 4 2 2 2 5" xfId="27224"/>
    <cellStyle name="Total 4 4 2 2 2 5 2" xfId="43245"/>
    <cellStyle name="Total 4 4 2 2 2 6" xfId="20043"/>
    <cellStyle name="Total 4 4 2 2 2 6 2" xfId="36461"/>
    <cellStyle name="Total 4 4 2 2 2 7" xfId="11792"/>
    <cellStyle name="Total 4 4 2 2 3" xfId="9220"/>
    <cellStyle name="Total 4 4 2 2 3 2" xfId="9221"/>
    <cellStyle name="Total 4 4 2 2 3 2 2" xfId="32524"/>
    <cellStyle name="Total 4 4 2 2 3 2 2 2" xfId="48256"/>
    <cellStyle name="Total 4 4 2 2 3 2 3" xfId="24083"/>
    <cellStyle name="Total 4 4 2 2 3 2 3 2" xfId="40212"/>
    <cellStyle name="Total 4 4 2 2 3 2 4" xfId="13705"/>
    <cellStyle name="Total 4 4 2 2 3 3" xfId="9222"/>
    <cellStyle name="Total 4 4 2 2 3 3 2" xfId="33572"/>
    <cellStyle name="Total 4 4 2 2 3 3 2 2" xfId="49283"/>
    <cellStyle name="Total 4 4 2 2 3 3 3" xfId="24841"/>
    <cellStyle name="Total 4 4 2 2 3 3 3 2" xfId="40949"/>
    <cellStyle name="Total 4 4 2 2 3 3 4" xfId="13214"/>
    <cellStyle name="Total 4 4 2 2 3 4" xfId="9223"/>
    <cellStyle name="Total 4 4 2 2 3 4 2" xfId="29529"/>
    <cellStyle name="Total 4 4 2 2 3 4 2 2" xfId="45393"/>
    <cellStyle name="Total 4 4 2 2 3 4 3" xfId="21791"/>
    <cellStyle name="Total 4 4 2 2 3 4 3 2" xfId="38052"/>
    <cellStyle name="Total 4 4 2 2 3 4 4" xfId="10880"/>
    <cellStyle name="Total 4 4 2 2 3 5" xfId="27738"/>
    <cellStyle name="Total 4 4 2 2 3 5 2" xfId="43734"/>
    <cellStyle name="Total 4 4 2 2 3 6" xfId="20435"/>
    <cellStyle name="Total 4 4 2 2 3 6 2" xfId="36828"/>
    <cellStyle name="Total 4 4 2 2 3 7" xfId="11017"/>
    <cellStyle name="Total 4 4 2 2 4" xfId="9224"/>
    <cellStyle name="Total 4 4 2 2 4 2" xfId="9225"/>
    <cellStyle name="Total 4 4 2 2 4 2 2" xfId="33161"/>
    <cellStyle name="Total 4 4 2 2 4 2 2 2" xfId="48872"/>
    <cellStyle name="Total 4 4 2 2 4 2 3" xfId="24526"/>
    <cellStyle name="Total 4 4 2 2 4 2 3 2" xfId="40634"/>
    <cellStyle name="Total 4 4 2 2 4 2 4" xfId="16704"/>
    <cellStyle name="Total 4 4 2 2 4 3" xfId="9226"/>
    <cellStyle name="Total 4 4 2 2 4 3 2" xfId="30191"/>
    <cellStyle name="Total 4 4 2 2 4 3 2 2" xfId="46013"/>
    <cellStyle name="Total 4 4 2 2 4 3 3" xfId="22258"/>
    <cellStyle name="Total 4 4 2 2 4 3 3 2" xfId="38477"/>
    <cellStyle name="Total 4 4 2 2 4 3 4" xfId="11993"/>
    <cellStyle name="Total 4 4 2 2 4 4" xfId="28386"/>
    <cellStyle name="Total 4 4 2 2 4 4 2" xfId="44340"/>
    <cellStyle name="Total 4 4 2 2 4 5" xfId="20890"/>
    <cellStyle name="Total 4 4 2 2 4 5 2" xfId="37241"/>
    <cellStyle name="Total 4 4 2 2 4 6" xfId="16508"/>
    <cellStyle name="Total 4 4 2 2 5" xfId="9227"/>
    <cellStyle name="Total 4 4 2 2 5 2" xfId="9228"/>
    <cellStyle name="Total 4 4 2 2 5 2 2" xfId="34373"/>
    <cellStyle name="Total 4 4 2 2 5 2 2 2" xfId="50084"/>
    <cellStyle name="Total 4 4 2 2 5 2 3" xfId="25424"/>
    <cellStyle name="Total 4 4 2 2 5 2 3 2" xfId="41532"/>
    <cellStyle name="Total 4 4 2 2 5 2 4" xfId="34902"/>
    <cellStyle name="Total 4 4 2 2 5 3" xfId="9229"/>
    <cellStyle name="Total 4 4 2 2 5 3 2" xfId="31435"/>
    <cellStyle name="Total 4 4 2 2 5 3 2 2" xfId="47214"/>
    <cellStyle name="Total 4 4 2 2 5 3 3" xfId="23235"/>
    <cellStyle name="Total 4 4 2 2 5 3 3 2" xfId="39411"/>
    <cellStyle name="Total 4 4 2 2 5 3 4" xfId="11216"/>
    <cellStyle name="Total 4 4 2 2 5 4" xfId="26674"/>
    <cellStyle name="Total 4 4 2 2 5 4 2" xfId="42717"/>
    <cellStyle name="Total 4 4 2 2 5 5" xfId="19608"/>
    <cellStyle name="Total 4 4 2 2 5 5 2" xfId="36048"/>
    <cellStyle name="Total 4 4 2 2 5 6" xfId="13904"/>
    <cellStyle name="Total 4 4 2 2 6" xfId="9230"/>
    <cellStyle name="Total 4 4 2 2 6 2" xfId="30834"/>
    <cellStyle name="Total 4 4 2 2 6 2 2" xfId="46635"/>
    <cellStyle name="Total 4 4 2 2 6 3" xfId="22762"/>
    <cellStyle name="Total 4 4 2 2 6 3 2" xfId="38960"/>
    <cellStyle name="Total 4 4 2 2 6 4" xfId="17719"/>
    <cellStyle name="Total 4 4 2 2 7" xfId="26094"/>
    <cellStyle name="Total 4 4 2 2 7 2" xfId="42180"/>
    <cellStyle name="Total 4 4 2 2 8" xfId="19144"/>
    <cellStyle name="Total 4 4 2 2 8 2" xfId="35627"/>
    <cellStyle name="Total 4 4 2 2 9" xfId="14103"/>
    <cellStyle name="Total 4 4 2 3" xfId="9231"/>
    <cellStyle name="Total 4 4 2 3 2" xfId="9232"/>
    <cellStyle name="Total 4 4 2 3 2 2" xfId="9233"/>
    <cellStyle name="Total 4 4 2 3 2 2 2" xfId="32178"/>
    <cellStyle name="Total 4 4 2 3 2 2 2 2" xfId="47933"/>
    <cellStyle name="Total 4 4 2 3 2 2 3" xfId="23819"/>
    <cellStyle name="Total 4 4 2 3 2 2 3 2" xfId="39971"/>
    <cellStyle name="Total 4 4 2 3 2 2 4" xfId="11248"/>
    <cellStyle name="Total 4 4 2 3 2 3" xfId="9234"/>
    <cellStyle name="Total 4 4 2 3 2 3 2" xfId="33635"/>
    <cellStyle name="Total 4 4 2 3 2 3 2 2" xfId="49346"/>
    <cellStyle name="Total 4 4 2 3 2 3 3" xfId="24892"/>
    <cellStyle name="Total 4 4 2 3 2 3 3 2" xfId="41000"/>
    <cellStyle name="Total 4 4 2 3 2 3 4" xfId="9999"/>
    <cellStyle name="Total 4 4 2 3 2 4" xfId="9235"/>
    <cellStyle name="Total 4 4 2 3 2 4 2" xfId="29199"/>
    <cellStyle name="Total 4 4 2 3 2 4 2 2" xfId="45086"/>
    <cellStyle name="Total 4 4 2 3 2 4 3" xfId="21542"/>
    <cellStyle name="Total 4 4 2 3 2 4 3 2" xfId="37826"/>
    <cellStyle name="Total 4 4 2 3 2 4 4" xfId="13593"/>
    <cellStyle name="Total 4 4 2 3 2 5" xfId="27408"/>
    <cellStyle name="Total 4 4 2 3 2 5 2" xfId="43427"/>
    <cellStyle name="Total 4 4 2 3 2 6" xfId="20186"/>
    <cellStyle name="Total 4 4 2 3 2 6 2" xfId="36602"/>
    <cellStyle name="Total 4 4 2 3 2 7" xfId="12497"/>
    <cellStyle name="Total 4 4 2 3 3" xfId="9236"/>
    <cellStyle name="Total 4 4 2 3 3 2" xfId="9237"/>
    <cellStyle name="Total 4 4 2 3 3 2 2" xfId="32722"/>
    <cellStyle name="Total 4 4 2 3 3 2 2 2" xfId="48434"/>
    <cellStyle name="Total 4 4 2 3 3 2 3" xfId="24242"/>
    <cellStyle name="Total 4 4 2 3 3 2 3 2" xfId="40351"/>
    <cellStyle name="Total 4 4 2 3 3 2 4" xfId="14003"/>
    <cellStyle name="Total 4 4 2 3 3 3" xfId="9238"/>
    <cellStyle name="Total 4 4 2 3 3 3 2" xfId="33999"/>
    <cellStyle name="Total 4 4 2 3 3 3 2 2" xfId="49710"/>
    <cellStyle name="Total 4 4 2 3 3 3 3" xfId="25153"/>
    <cellStyle name="Total 4 4 2 3 3 3 3 2" xfId="41261"/>
    <cellStyle name="Total 4 4 2 3 3 3 4" xfId="14398"/>
    <cellStyle name="Total 4 4 2 3 3 4" xfId="9239"/>
    <cellStyle name="Total 4 4 2 3 3 4 2" xfId="29727"/>
    <cellStyle name="Total 4 4 2 3 3 4 2 2" xfId="45571"/>
    <cellStyle name="Total 4 4 2 3 3 4 3" xfId="21950"/>
    <cellStyle name="Total 4 4 2 3 3 4 3 2" xfId="38191"/>
    <cellStyle name="Total 4 4 2 3 3 4 4" xfId="13126"/>
    <cellStyle name="Total 4 4 2 3 3 5" xfId="27936"/>
    <cellStyle name="Total 4 4 2 3 3 5 2" xfId="43912"/>
    <cellStyle name="Total 4 4 2 3 3 6" xfId="20594"/>
    <cellStyle name="Total 4 4 2 3 3 6 2" xfId="36967"/>
    <cellStyle name="Total 4 4 2 3 3 7" xfId="13096"/>
    <cellStyle name="Total 4 4 2 3 4" xfId="9240"/>
    <cellStyle name="Total 4 4 2 3 4 2" xfId="9241"/>
    <cellStyle name="Total 4 4 2 3 4 2 2" xfId="33348"/>
    <cellStyle name="Total 4 4 2 3 4 2 2 2" xfId="49059"/>
    <cellStyle name="Total 4 4 2 3 4 2 3" xfId="24673"/>
    <cellStyle name="Total 4 4 2 3 4 2 3 2" xfId="40781"/>
    <cellStyle name="Total 4 4 2 3 4 2 4" xfId="11278"/>
    <cellStyle name="Total 4 4 2 3 4 3" xfId="9242"/>
    <cellStyle name="Total 4 4 2 3 4 3 2" xfId="30396"/>
    <cellStyle name="Total 4 4 2 3 4 3 2 2" xfId="46198"/>
    <cellStyle name="Total 4 4 2 3 4 3 3" xfId="22423"/>
    <cellStyle name="Total 4 4 2 3 4 3 3 2" xfId="38622"/>
    <cellStyle name="Total 4 4 2 3 4 3 4" xfId="10294"/>
    <cellStyle name="Total 4 4 2 3 4 4" xfId="28586"/>
    <cellStyle name="Total 4 4 2 3 4 4 2" xfId="44520"/>
    <cellStyle name="Total 4 4 2 3 4 5" xfId="21051"/>
    <cellStyle name="Total 4 4 2 3 4 5 2" xfId="37382"/>
    <cellStyle name="Total 4 4 2 3 4 6" xfId="13860"/>
    <cellStyle name="Total 4 4 2 3 5" xfId="9243"/>
    <cellStyle name="Total 4 4 2 3 5 2" xfId="9244"/>
    <cellStyle name="Total 4 4 2 3 5 2 2" xfId="33756"/>
    <cellStyle name="Total 4 4 2 3 5 2 2 2" xfId="49467"/>
    <cellStyle name="Total 4 4 2 3 5 2 3" xfId="24975"/>
    <cellStyle name="Total 4 4 2 3 5 2 3 2" xfId="41083"/>
    <cellStyle name="Total 4 4 2 3 5 2 4" xfId="13473"/>
    <cellStyle name="Total 4 4 2 3 5 3" xfId="9245"/>
    <cellStyle name="Total 4 4 2 3 5 3 2" xfId="31633"/>
    <cellStyle name="Total 4 4 2 3 5 3 2 2" xfId="47392"/>
    <cellStyle name="Total 4 4 2 3 5 3 3" xfId="23394"/>
    <cellStyle name="Total 4 4 2 3 5 3 3 2" xfId="39550"/>
    <cellStyle name="Total 4 4 2 3 5 3 4" xfId="12454"/>
    <cellStyle name="Total 4 4 2 3 5 4" xfId="26872"/>
    <cellStyle name="Total 4 4 2 3 5 4 2" xfId="42895"/>
    <cellStyle name="Total 4 4 2 3 5 5" xfId="19767"/>
    <cellStyle name="Total 4 4 2 3 5 5 2" xfId="36187"/>
    <cellStyle name="Total 4 4 2 3 5 6" xfId="14588"/>
    <cellStyle name="Total 4 4 2 3 6" xfId="9246"/>
    <cellStyle name="Total 4 4 2 3 6 2" xfId="31039"/>
    <cellStyle name="Total 4 4 2 3 6 2 2" xfId="46840"/>
    <cellStyle name="Total 4 4 2 3 6 3" xfId="22921"/>
    <cellStyle name="Total 4 4 2 3 6 3 2" xfId="39119"/>
    <cellStyle name="Total 4 4 2 3 6 4" xfId="17016"/>
    <cellStyle name="Total 4 4 2 3 7" xfId="26292"/>
    <cellStyle name="Total 4 4 2 3 7 2" xfId="42358"/>
    <cellStyle name="Total 4 4 2 3 8" xfId="19303"/>
    <cellStyle name="Total 4 4 2 3 8 2" xfId="35766"/>
    <cellStyle name="Total 4 4 2 3 9" xfId="13410"/>
    <cellStyle name="Total 4 4 2 4" xfId="9247"/>
    <cellStyle name="Total 4 4 2 4 2" xfId="9248"/>
    <cellStyle name="Total 4 4 2 4 2 2" xfId="31829"/>
    <cellStyle name="Total 4 4 2 4 2 2 2" xfId="47586"/>
    <cellStyle name="Total 4 4 2 4 2 3" xfId="23548"/>
    <cellStyle name="Total 4 4 2 4 2 3 2" xfId="39702"/>
    <cellStyle name="Total 4 4 2 4 2 4" xfId="12976"/>
    <cellStyle name="Total 4 4 2 4 3" xfId="9249"/>
    <cellStyle name="Total 4 4 2 4 3 2" xfId="34244"/>
    <cellStyle name="Total 4 4 2 4 3 2 2" xfId="49955"/>
    <cellStyle name="Total 4 4 2 4 3 3" xfId="25335"/>
    <cellStyle name="Total 4 4 2 4 3 3 2" xfId="41443"/>
    <cellStyle name="Total 4 4 2 4 3 4" xfId="9775"/>
    <cellStyle name="Total 4 4 2 4 4" xfId="9250"/>
    <cellStyle name="Total 4 4 2 4 4 2" xfId="28851"/>
    <cellStyle name="Total 4 4 2 4 4 2 2" xfId="44740"/>
    <cellStyle name="Total 4 4 2 4 4 3" xfId="21271"/>
    <cellStyle name="Total 4 4 2 4 4 3 2" xfId="37557"/>
    <cellStyle name="Total 4 4 2 4 4 4" xfId="10669"/>
    <cellStyle name="Total 4 4 2 4 5" xfId="27060"/>
    <cellStyle name="Total 4 4 2 4 5 2" xfId="43081"/>
    <cellStyle name="Total 4 4 2 4 6" xfId="19915"/>
    <cellStyle name="Total 4 4 2 4 6 2" xfId="36333"/>
    <cellStyle name="Total 4 4 2 4 7" xfId="11992"/>
    <cellStyle name="Total 4 4 2 5" xfId="9251"/>
    <cellStyle name="Total 4 4 2 5 2" xfId="9252"/>
    <cellStyle name="Total 4 4 2 5 2 2" xfId="32364"/>
    <cellStyle name="Total 4 4 2 5 2 2 2" xfId="48097"/>
    <cellStyle name="Total 4 4 2 5 2 3" xfId="23959"/>
    <cellStyle name="Total 4 4 2 5 2 3 2" xfId="40089"/>
    <cellStyle name="Total 4 4 2 5 2 4" xfId="13364"/>
    <cellStyle name="Total 4 4 2 5 3" xfId="9253"/>
    <cellStyle name="Total 4 4 2 5 3 2" xfId="34483"/>
    <cellStyle name="Total 4 4 2 5 3 2 2" xfId="50194"/>
    <cellStyle name="Total 4 4 2 5 3 3" xfId="25505"/>
    <cellStyle name="Total 4 4 2 5 3 3 2" xfId="41613"/>
    <cellStyle name="Total 4 4 2 5 3 4" xfId="35012"/>
    <cellStyle name="Total 4 4 2 5 4" xfId="9254"/>
    <cellStyle name="Total 4 4 2 5 4 2" xfId="29369"/>
    <cellStyle name="Total 4 4 2 5 4 2 2" xfId="45234"/>
    <cellStyle name="Total 4 4 2 5 4 3" xfId="21667"/>
    <cellStyle name="Total 4 4 2 5 4 3 2" xfId="37929"/>
    <cellStyle name="Total 4 4 2 5 4 4" xfId="15359"/>
    <cellStyle name="Total 4 4 2 5 5" xfId="27578"/>
    <cellStyle name="Total 4 4 2 5 5 2" xfId="43575"/>
    <cellStyle name="Total 4 4 2 5 6" xfId="20311"/>
    <cellStyle name="Total 4 4 2 5 6 2" xfId="36705"/>
    <cellStyle name="Total 4 4 2 5 7" xfId="16548"/>
    <cellStyle name="Total 4 4 2 6" xfId="9255"/>
    <cellStyle name="Total 4 4 2 6 2" xfId="9256"/>
    <cellStyle name="Total 4 4 2 6 2 2" xfId="32996"/>
    <cellStyle name="Total 4 4 2 6 2 2 2" xfId="48707"/>
    <cellStyle name="Total 4 4 2 6 2 3" xfId="24398"/>
    <cellStyle name="Total 4 4 2 6 2 3 2" xfId="40506"/>
    <cellStyle name="Total 4 4 2 6 2 4" xfId="14363"/>
    <cellStyle name="Total 4 4 2 6 3" xfId="9257"/>
    <cellStyle name="Total 4 4 2 6 3 2" xfId="30026"/>
    <cellStyle name="Total 4 4 2 6 3 2 2" xfId="45849"/>
    <cellStyle name="Total 4 4 2 6 3 3" xfId="22129"/>
    <cellStyle name="Total 4 4 2 6 3 3 2" xfId="38349"/>
    <cellStyle name="Total 4 4 2 6 3 4" xfId="17137"/>
    <cellStyle name="Total 4 4 2 6 4" xfId="28221"/>
    <cellStyle name="Total 4 4 2 6 4 2" xfId="44176"/>
    <cellStyle name="Total 4 4 2 6 5" xfId="20761"/>
    <cellStyle name="Total 4 4 2 6 5 2" xfId="37113"/>
    <cellStyle name="Total 4 4 2 6 6" xfId="12169"/>
    <cellStyle name="Total 4 4 2 7" xfId="9258"/>
    <cellStyle name="Total 4 4 2 7 2" xfId="9259"/>
    <cellStyle name="Total 4 4 2 7 2 2" xfId="33757"/>
    <cellStyle name="Total 4 4 2 7 2 2 2" xfId="49468"/>
    <cellStyle name="Total 4 4 2 7 2 3" xfId="24976"/>
    <cellStyle name="Total 4 4 2 7 2 3 2" xfId="41084"/>
    <cellStyle name="Total 4 4 2 7 2 4" xfId="18304"/>
    <cellStyle name="Total 4 4 2 7 3" xfId="9260"/>
    <cellStyle name="Total 4 4 2 7 3 2" xfId="31270"/>
    <cellStyle name="Total 4 4 2 7 3 2 2" xfId="47050"/>
    <cellStyle name="Total 4 4 2 7 3 3" xfId="23106"/>
    <cellStyle name="Total 4 4 2 7 3 3 2" xfId="39283"/>
    <cellStyle name="Total 4 4 2 7 3 4" xfId="15240"/>
    <cellStyle name="Total 4 4 2 7 4" xfId="26509"/>
    <cellStyle name="Total 4 4 2 7 4 2" xfId="42553"/>
    <cellStyle name="Total 4 4 2 7 5" xfId="19479"/>
    <cellStyle name="Total 4 4 2 7 5 2" xfId="35920"/>
    <cellStyle name="Total 4 4 2 7 6" xfId="15863"/>
    <cellStyle name="Total 4 4 2 8" xfId="9261"/>
    <cellStyle name="Total 4 4 2 8 2" xfId="30669"/>
    <cellStyle name="Total 4 4 2 8 2 2" xfId="46470"/>
    <cellStyle name="Total 4 4 2 8 3" xfId="22633"/>
    <cellStyle name="Total 4 4 2 8 3 2" xfId="38831"/>
    <cellStyle name="Total 4 4 2 8 4" xfId="14484"/>
    <cellStyle name="Total 4 4 2 9" xfId="25929"/>
    <cellStyle name="Total 4 4 2 9 2" xfId="42016"/>
    <cellStyle name="Total 4 4 3" xfId="9262"/>
    <cellStyle name="Total 4 4 3 2" xfId="9263"/>
    <cellStyle name="Total 4 4 3 2 2" xfId="9264"/>
    <cellStyle name="Total 4 4 3 2 2 2" xfId="31916"/>
    <cellStyle name="Total 4 4 3 2 2 2 2" xfId="47673"/>
    <cellStyle name="Total 4 4 3 2 2 3" xfId="23616"/>
    <cellStyle name="Total 4 4 3 2 2 3 2" xfId="39770"/>
    <cellStyle name="Total 4 4 3 2 2 4" xfId="12365"/>
    <cellStyle name="Total 4 4 3 2 3" xfId="9265"/>
    <cellStyle name="Total 4 4 3 2 3 2" xfId="34237"/>
    <cellStyle name="Total 4 4 3 2 3 2 2" xfId="49948"/>
    <cellStyle name="Total 4 4 3 2 3 3" xfId="25329"/>
    <cellStyle name="Total 4 4 3 2 3 3 2" xfId="41437"/>
    <cellStyle name="Total 4 4 3 2 3 4" xfId="10335"/>
    <cellStyle name="Total 4 4 3 2 4" xfId="9266"/>
    <cellStyle name="Total 4 4 3 2 4 2" xfId="28938"/>
    <cellStyle name="Total 4 4 3 2 4 2 2" xfId="44827"/>
    <cellStyle name="Total 4 4 3 2 4 3" xfId="21339"/>
    <cellStyle name="Total 4 4 3 2 4 3 2" xfId="37625"/>
    <cellStyle name="Total 4 4 3 2 4 4" xfId="14747"/>
    <cellStyle name="Total 4 4 3 2 5" xfId="27147"/>
    <cellStyle name="Total 4 4 3 2 5 2" xfId="43168"/>
    <cellStyle name="Total 4 4 3 2 6" xfId="19983"/>
    <cellStyle name="Total 4 4 3 2 6 2" xfId="36401"/>
    <cellStyle name="Total 4 4 3 2 7" xfId="9769"/>
    <cellStyle name="Total 4 4 3 3" xfId="9267"/>
    <cellStyle name="Total 4 4 3 3 2" xfId="9268"/>
    <cellStyle name="Total 4 4 3 3 2 2" xfId="32447"/>
    <cellStyle name="Total 4 4 3 3 2 2 2" xfId="48179"/>
    <cellStyle name="Total 4 4 3 3 2 3" xfId="24023"/>
    <cellStyle name="Total 4 4 3 3 2 3 2" xfId="40152"/>
    <cellStyle name="Total 4 4 3 3 2 4" xfId="9899"/>
    <cellStyle name="Total 4 4 3 3 3" xfId="9269"/>
    <cellStyle name="Total 4 4 3 3 3 2" xfId="33883"/>
    <cellStyle name="Total 4 4 3 3 3 2 2" xfId="49594"/>
    <cellStyle name="Total 4 4 3 3 3 3" xfId="25069"/>
    <cellStyle name="Total 4 4 3 3 3 3 2" xfId="41177"/>
    <cellStyle name="Total 4 4 3 3 3 4" xfId="12523"/>
    <cellStyle name="Total 4 4 3 3 4" xfId="9270"/>
    <cellStyle name="Total 4 4 3 3 4 2" xfId="29452"/>
    <cellStyle name="Total 4 4 3 3 4 2 2" xfId="45316"/>
    <cellStyle name="Total 4 4 3 3 4 3" xfId="21731"/>
    <cellStyle name="Total 4 4 3 3 4 3 2" xfId="37992"/>
    <cellStyle name="Total 4 4 3 3 4 4" xfId="13963"/>
    <cellStyle name="Total 4 4 3 3 5" xfId="27661"/>
    <cellStyle name="Total 4 4 3 3 5 2" xfId="43657"/>
    <cellStyle name="Total 4 4 3 3 6" xfId="20375"/>
    <cellStyle name="Total 4 4 3 3 6 2" xfId="36768"/>
    <cellStyle name="Total 4 4 3 3 7" xfId="17285"/>
    <cellStyle name="Total 4 4 3 4" xfId="9271"/>
    <cellStyle name="Total 4 4 3 4 2" xfId="9272"/>
    <cellStyle name="Total 4 4 3 4 2 2" xfId="33084"/>
    <cellStyle name="Total 4 4 3 4 2 2 2" xfId="48795"/>
    <cellStyle name="Total 4 4 3 4 2 3" xfId="24466"/>
    <cellStyle name="Total 4 4 3 4 2 3 2" xfId="40574"/>
    <cellStyle name="Total 4 4 3 4 2 4" xfId="16997"/>
    <cellStyle name="Total 4 4 3 4 3" xfId="9273"/>
    <cellStyle name="Total 4 4 3 4 3 2" xfId="30114"/>
    <cellStyle name="Total 4 4 3 4 3 2 2" xfId="45936"/>
    <cellStyle name="Total 4 4 3 4 3 3" xfId="22198"/>
    <cellStyle name="Total 4 4 3 4 3 3 2" xfId="38417"/>
    <cellStyle name="Total 4 4 3 4 3 4" xfId="17831"/>
    <cellStyle name="Total 4 4 3 4 4" xfId="28309"/>
    <cellStyle name="Total 4 4 3 4 4 2" xfId="44263"/>
    <cellStyle name="Total 4 4 3 4 5" xfId="20830"/>
    <cellStyle name="Total 4 4 3 4 5 2" xfId="37181"/>
    <cellStyle name="Total 4 4 3 4 6" xfId="13837"/>
    <cellStyle name="Total 4 4 3 5" xfId="9274"/>
    <cellStyle name="Total 4 4 3 5 2" xfId="9275"/>
    <cellStyle name="Total 4 4 3 5 2 2" xfId="33379"/>
    <cellStyle name="Total 4 4 3 5 2 2 2" xfId="49090"/>
    <cellStyle name="Total 4 4 3 5 2 3" xfId="24697"/>
    <cellStyle name="Total 4 4 3 5 2 3 2" xfId="40805"/>
    <cellStyle name="Total 4 4 3 5 2 4" xfId="11422"/>
    <cellStyle name="Total 4 4 3 5 3" xfId="9276"/>
    <cellStyle name="Total 4 4 3 5 3 2" xfId="31358"/>
    <cellStyle name="Total 4 4 3 5 3 2 2" xfId="47137"/>
    <cellStyle name="Total 4 4 3 5 3 3" xfId="23175"/>
    <cellStyle name="Total 4 4 3 5 3 3 2" xfId="39351"/>
    <cellStyle name="Total 4 4 3 5 3 4" xfId="16322"/>
    <cellStyle name="Total 4 4 3 5 4" xfId="26597"/>
    <cellStyle name="Total 4 4 3 5 4 2" xfId="42640"/>
    <cellStyle name="Total 4 4 3 5 5" xfId="19548"/>
    <cellStyle name="Total 4 4 3 5 5 2" xfId="35988"/>
    <cellStyle name="Total 4 4 3 5 6" xfId="13645"/>
    <cellStyle name="Total 4 4 3 6" xfId="9277"/>
    <cellStyle name="Total 4 4 3 6 2" xfId="30757"/>
    <cellStyle name="Total 4 4 3 6 2 2" xfId="46558"/>
    <cellStyle name="Total 4 4 3 6 3" xfId="22702"/>
    <cellStyle name="Total 4 4 3 6 3 2" xfId="38900"/>
    <cellStyle name="Total 4 4 3 6 4" xfId="15735"/>
    <cellStyle name="Total 4 4 3 7" xfId="26017"/>
    <cellStyle name="Total 4 4 3 7 2" xfId="42103"/>
    <cellStyle name="Total 4 4 3 8" xfId="19084"/>
    <cellStyle name="Total 4 4 3 8 2" xfId="35567"/>
    <cellStyle name="Total 4 4 3 9" xfId="16685"/>
    <cellStyle name="Total 4 4 4" xfId="9278"/>
    <cellStyle name="Total 4 4 4 2" xfId="9279"/>
    <cellStyle name="Total 4 4 4 2 2" xfId="9280"/>
    <cellStyle name="Total 4 4 4 2 2 2" xfId="32099"/>
    <cellStyle name="Total 4 4 4 2 2 2 2" xfId="47855"/>
    <cellStyle name="Total 4 4 4 2 2 3" xfId="23758"/>
    <cellStyle name="Total 4 4 4 2 2 3 2" xfId="39911"/>
    <cellStyle name="Total 4 4 4 2 2 4" xfId="11265"/>
    <cellStyle name="Total 4 4 4 2 3" xfId="9281"/>
    <cellStyle name="Total 4 4 4 2 3 2" xfId="33742"/>
    <cellStyle name="Total 4 4 4 2 3 2 2" xfId="49453"/>
    <cellStyle name="Total 4 4 4 2 3 3" xfId="24964"/>
    <cellStyle name="Total 4 4 4 2 3 3 2" xfId="41072"/>
    <cellStyle name="Total 4 4 4 2 3 4" xfId="13648"/>
    <cellStyle name="Total 4 4 4 2 4" xfId="9282"/>
    <cellStyle name="Total 4 4 4 2 4 2" xfId="29120"/>
    <cellStyle name="Total 4 4 4 2 4 2 2" xfId="45008"/>
    <cellStyle name="Total 4 4 4 2 4 3" xfId="21481"/>
    <cellStyle name="Total 4 4 4 2 4 3 2" xfId="37766"/>
    <cellStyle name="Total 4 4 4 2 4 4" xfId="14970"/>
    <cellStyle name="Total 4 4 4 2 5" xfId="27329"/>
    <cellStyle name="Total 4 4 4 2 5 2" xfId="43349"/>
    <cellStyle name="Total 4 4 4 2 6" xfId="20125"/>
    <cellStyle name="Total 4 4 4 2 6 2" xfId="36542"/>
    <cellStyle name="Total 4 4 4 2 7" xfId="18197"/>
    <cellStyle name="Total 4 4 4 3" xfId="9283"/>
    <cellStyle name="Total 4 4 4 3 2" xfId="9284"/>
    <cellStyle name="Total 4 4 4 3 2 2" xfId="32645"/>
    <cellStyle name="Total 4 4 4 3 2 2 2" xfId="48357"/>
    <cellStyle name="Total 4 4 4 3 2 3" xfId="24182"/>
    <cellStyle name="Total 4 4 4 3 2 3 2" xfId="40291"/>
    <cellStyle name="Total 4 4 4 3 2 4" xfId="11072"/>
    <cellStyle name="Total 4 4 4 3 3" xfId="9285"/>
    <cellStyle name="Total 4 4 4 3 3 2" xfId="33549"/>
    <cellStyle name="Total 4 4 4 3 3 2 2" xfId="49260"/>
    <cellStyle name="Total 4 4 4 3 3 3" xfId="24823"/>
    <cellStyle name="Total 4 4 4 3 3 3 2" xfId="40931"/>
    <cellStyle name="Total 4 4 4 3 3 4" xfId="10043"/>
    <cellStyle name="Total 4 4 4 3 4" xfId="9286"/>
    <cellStyle name="Total 4 4 4 3 4 2" xfId="29650"/>
    <cellStyle name="Total 4 4 4 3 4 2 2" xfId="45494"/>
    <cellStyle name="Total 4 4 4 3 4 3" xfId="21890"/>
    <cellStyle name="Total 4 4 4 3 4 3 2" xfId="38131"/>
    <cellStyle name="Total 4 4 4 3 4 4" xfId="18172"/>
    <cellStyle name="Total 4 4 4 3 5" xfId="27859"/>
    <cellStyle name="Total 4 4 4 3 5 2" xfId="43835"/>
    <cellStyle name="Total 4 4 4 3 6" xfId="20534"/>
    <cellStyle name="Total 4 4 4 3 6 2" xfId="36907"/>
    <cellStyle name="Total 4 4 4 3 7" xfId="16344"/>
    <cellStyle name="Total 4 4 4 4" xfId="9287"/>
    <cellStyle name="Total 4 4 4 4 2" xfId="9288"/>
    <cellStyle name="Total 4 4 4 4 2 2" xfId="33270"/>
    <cellStyle name="Total 4 4 4 4 2 2 2" xfId="48981"/>
    <cellStyle name="Total 4 4 4 4 2 3" xfId="24612"/>
    <cellStyle name="Total 4 4 4 4 2 3 2" xfId="40720"/>
    <cellStyle name="Total 4 4 4 4 2 4" xfId="15276"/>
    <cellStyle name="Total 4 4 4 4 3" xfId="9289"/>
    <cellStyle name="Total 4 4 4 4 3 2" xfId="30316"/>
    <cellStyle name="Total 4 4 4 4 3 2 2" xfId="46118"/>
    <cellStyle name="Total 4 4 4 4 3 3" xfId="22361"/>
    <cellStyle name="Total 4 4 4 4 3 3 2" xfId="38560"/>
    <cellStyle name="Total 4 4 4 4 3 4" xfId="16352"/>
    <cellStyle name="Total 4 4 4 4 4" xfId="28508"/>
    <cellStyle name="Total 4 4 4 4 4 2" xfId="44442"/>
    <cellStyle name="Total 4 4 4 4 5" xfId="20990"/>
    <cellStyle name="Total 4 4 4 4 5 2" xfId="37321"/>
    <cellStyle name="Total 4 4 4 4 6" xfId="10042"/>
    <cellStyle name="Total 4 4 4 5" xfId="9290"/>
    <cellStyle name="Total 4 4 4 5 2" xfId="9291"/>
    <cellStyle name="Total 4 4 4 5 2 2" xfId="33790"/>
    <cellStyle name="Total 4 4 4 5 2 2 2" xfId="49501"/>
    <cellStyle name="Total 4 4 4 5 2 3" xfId="24998"/>
    <cellStyle name="Total 4 4 4 5 2 3 2" xfId="41106"/>
    <cellStyle name="Total 4 4 4 5 2 4" xfId="11609"/>
    <cellStyle name="Total 4 4 4 5 3" xfId="9292"/>
    <cellStyle name="Total 4 4 4 5 3 2" xfId="31556"/>
    <cellStyle name="Total 4 4 4 5 3 2 2" xfId="47315"/>
    <cellStyle name="Total 4 4 4 5 3 3" xfId="23334"/>
    <cellStyle name="Total 4 4 4 5 3 3 2" xfId="39490"/>
    <cellStyle name="Total 4 4 4 5 3 4" xfId="14605"/>
    <cellStyle name="Total 4 4 4 5 4" xfId="26795"/>
    <cellStyle name="Total 4 4 4 5 4 2" xfId="42818"/>
    <cellStyle name="Total 4 4 4 5 5" xfId="19707"/>
    <cellStyle name="Total 4 4 4 5 5 2" xfId="36127"/>
    <cellStyle name="Total 4 4 4 5 6" xfId="17947"/>
    <cellStyle name="Total 4 4 4 6" xfId="9293"/>
    <cellStyle name="Total 4 4 4 6 2" xfId="30957"/>
    <cellStyle name="Total 4 4 4 6 2 2" xfId="46758"/>
    <cellStyle name="Total 4 4 4 6 3" xfId="22856"/>
    <cellStyle name="Total 4 4 4 6 3 2" xfId="39054"/>
    <cellStyle name="Total 4 4 4 6 4" xfId="13260"/>
    <cellStyle name="Total 4 4 4 7" xfId="26215"/>
    <cellStyle name="Total 4 4 4 7 2" xfId="42281"/>
    <cellStyle name="Total 4 4 4 8" xfId="19243"/>
    <cellStyle name="Total 4 4 4 8 2" xfId="35706"/>
    <cellStyle name="Total 4 4 4 9" xfId="13400"/>
    <cellStyle name="Total 4 4 5" xfId="9294"/>
    <cellStyle name="Total 4 4 5 2" xfId="9295"/>
    <cellStyle name="Total 4 4 5 2 2" xfId="31750"/>
    <cellStyle name="Total 4 4 5 2 2 2" xfId="47507"/>
    <cellStyle name="Total 4 4 5 2 3" xfId="23486"/>
    <cellStyle name="Total 4 4 5 2 3 2" xfId="39640"/>
    <cellStyle name="Total 4 4 5 2 4" xfId="14324"/>
    <cellStyle name="Total 4 4 5 3" xfId="9296"/>
    <cellStyle name="Total 4 4 5 3 2" xfId="33638"/>
    <cellStyle name="Total 4 4 5 3 2 2" xfId="49349"/>
    <cellStyle name="Total 4 4 5 3 3" xfId="24895"/>
    <cellStyle name="Total 4 4 5 3 3 2" xfId="41003"/>
    <cellStyle name="Total 4 4 5 3 4" xfId="9867"/>
    <cellStyle name="Total 4 4 5 4" xfId="9297"/>
    <cellStyle name="Total 4 4 5 4 2" xfId="28772"/>
    <cellStyle name="Total 4 4 5 4 2 2" xfId="44661"/>
    <cellStyle name="Total 4 4 5 4 3" xfId="21209"/>
    <cellStyle name="Total 4 4 5 4 3 2" xfId="37495"/>
    <cellStyle name="Total 4 4 5 4 4" xfId="14662"/>
    <cellStyle name="Total 4 4 5 5" xfId="26981"/>
    <cellStyle name="Total 4 4 5 5 2" xfId="43002"/>
    <cellStyle name="Total 4 4 5 6" xfId="19853"/>
    <cellStyle name="Total 4 4 5 6 2" xfId="36271"/>
    <cellStyle name="Total 4 4 5 7" xfId="10200"/>
    <cellStyle name="Total 4 4 6" xfId="9298"/>
    <cellStyle name="Total 4 4 6 2" xfId="9299"/>
    <cellStyle name="Total 4 4 6 2 2" xfId="32320"/>
    <cellStyle name="Total 4 4 6 2 2 2" xfId="48053"/>
    <cellStyle name="Total 4 4 6 2 3" xfId="23932"/>
    <cellStyle name="Total 4 4 6 2 3 2" xfId="40062"/>
    <cellStyle name="Total 4 4 6 2 4" xfId="16308"/>
    <cellStyle name="Total 4 4 6 3" xfId="9300"/>
    <cellStyle name="Total 4 4 6 3 2" xfId="34175"/>
    <cellStyle name="Total 4 4 6 3 2 2" xfId="49886"/>
    <cellStyle name="Total 4 4 6 3 3" xfId="25286"/>
    <cellStyle name="Total 4 4 6 3 3 2" xfId="41394"/>
    <cellStyle name="Total 4 4 6 3 4" xfId="9735"/>
    <cellStyle name="Total 4 4 6 4" xfId="9301"/>
    <cellStyle name="Total 4 4 6 4 2" xfId="29325"/>
    <cellStyle name="Total 4 4 6 4 2 2" xfId="45190"/>
    <cellStyle name="Total 4 4 6 4 3" xfId="21640"/>
    <cellStyle name="Total 4 4 6 4 3 2" xfId="37902"/>
    <cellStyle name="Total 4 4 6 4 4" xfId="11336"/>
    <cellStyle name="Total 4 4 6 5" xfId="27534"/>
    <cellStyle name="Total 4 4 6 5 2" xfId="43531"/>
    <cellStyle name="Total 4 4 6 6" xfId="20284"/>
    <cellStyle name="Total 4 4 6 6 2" xfId="36678"/>
    <cellStyle name="Total 4 4 6 7" xfId="14685"/>
    <cellStyle name="Total 4 4 7" xfId="9302"/>
    <cellStyle name="Total 4 4 7 2" xfId="9303"/>
    <cellStyle name="Total 4 4 7 2 2" xfId="32919"/>
    <cellStyle name="Total 4 4 7 2 2 2" xfId="48630"/>
    <cellStyle name="Total 4 4 7 2 3" xfId="24338"/>
    <cellStyle name="Total 4 4 7 2 3 2" xfId="40446"/>
    <cellStyle name="Total 4 4 7 2 4" xfId="10462"/>
    <cellStyle name="Total 4 4 7 3" xfId="9304"/>
    <cellStyle name="Total 4 4 7 3 2" xfId="29948"/>
    <cellStyle name="Total 4 4 7 3 2 2" xfId="45771"/>
    <cellStyle name="Total 4 4 7 3 3" xfId="22069"/>
    <cellStyle name="Total 4 4 7 3 3 2" xfId="38289"/>
    <cellStyle name="Total 4 4 7 3 4" xfId="16006"/>
    <cellStyle name="Total 4 4 7 4" xfId="28144"/>
    <cellStyle name="Total 4 4 7 4 2" xfId="44099"/>
    <cellStyle name="Total 4 4 7 5" xfId="20701"/>
    <cellStyle name="Total 4 4 7 5 2" xfId="37053"/>
    <cellStyle name="Total 4 4 7 6" xfId="17113"/>
    <cellStyle name="Total 4 4 8" xfId="9305"/>
    <cellStyle name="Total 4 4 8 2" xfId="9306"/>
    <cellStyle name="Total 4 4 8 2 2" xfId="34048"/>
    <cellStyle name="Total 4 4 8 2 2 2" xfId="49759"/>
    <cellStyle name="Total 4 4 8 2 3" xfId="25193"/>
    <cellStyle name="Total 4 4 8 2 3 2" xfId="41301"/>
    <cellStyle name="Total 4 4 8 2 4" xfId="18249"/>
    <cellStyle name="Total 4 4 8 3" xfId="9307"/>
    <cellStyle name="Total 4 4 8 3 2" xfId="31193"/>
    <cellStyle name="Total 4 4 8 3 2 2" xfId="46973"/>
    <cellStyle name="Total 4 4 8 3 3" xfId="23046"/>
    <cellStyle name="Total 4 4 8 3 3 2" xfId="39223"/>
    <cellStyle name="Total 4 4 8 3 4" xfId="13044"/>
    <cellStyle name="Total 4 4 8 4" xfId="26432"/>
    <cellStyle name="Total 4 4 8 4 2" xfId="42476"/>
    <cellStyle name="Total 4 4 8 5" xfId="19419"/>
    <cellStyle name="Total 4 4 8 5 2" xfId="35860"/>
    <cellStyle name="Total 4 4 8 6" xfId="15529"/>
    <cellStyle name="Total 4 4 9" xfId="9308"/>
    <cellStyle name="Total 4 4 9 2" xfId="30586"/>
    <cellStyle name="Total 4 4 9 2 2" xfId="46387"/>
    <cellStyle name="Total 4 4 9 3" xfId="22571"/>
    <cellStyle name="Total 4 4 9 3 2" xfId="38769"/>
    <cellStyle name="Total 4 4 9 4" xfId="16213"/>
    <cellStyle name="Total 4 5" xfId="9309"/>
    <cellStyle name="Total 4 5 10" xfId="18965"/>
    <cellStyle name="Total 4 5 10 2" xfId="35449"/>
    <cellStyle name="Total 4 5 11" xfId="16859"/>
    <cellStyle name="Total 4 5 2" xfId="9310"/>
    <cellStyle name="Total 4 5 2 2" xfId="9311"/>
    <cellStyle name="Total 4 5 2 2 2" xfId="9312"/>
    <cellStyle name="Total 4 5 2 2 2 2" xfId="31929"/>
    <cellStyle name="Total 4 5 2 2 2 2 2" xfId="47686"/>
    <cellStyle name="Total 4 5 2 2 2 3" xfId="23626"/>
    <cellStyle name="Total 4 5 2 2 2 3 2" xfId="39780"/>
    <cellStyle name="Total 4 5 2 2 2 4" xfId="17709"/>
    <cellStyle name="Total 4 5 2 2 3" xfId="9313"/>
    <cellStyle name="Total 4 5 2 2 3 2" xfId="34734"/>
    <cellStyle name="Total 4 5 2 2 3 2 2" xfId="50445"/>
    <cellStyle name="Total 4 5 2 2 3 3" xfId="25688"/>
    <cellStyle name="Total 4 5 2 2 3 3 2" xfId="41796"/>
    <cellStyle name="Total 4 5 2 2 3 4" xfId="35263"/>
    <cellStyle name="Total 4 5 2 2 4" xfId="9314"/>
    <cellStyle name="Total 4 5 2 2 4 2" xfId="28951"/>
    <cellStyle name="Total 4 5 2 2 4 2 2" xfId="44840"/>
    <cellStyle name="Total 4 5 2 2 4 3" xfId="21349"/>
    <cellStyle name="Total 4 5 2 2 4 3 2" xfId="37635"/>
    <cellStyle name="Total 4 5 2 2 4 4" xfId="16260"/>
    <cellStyle name="Total 4 5 2 2 5" xfId="27160"/>
    <cellStyle name="Total 4 5 2 2 5 2" xfId="43181"/>
    <cellStyle name="Total 4 5 2 2 6" xfId="19993"/>
    <cellStyle name="Total 4 5 2 2 6 2" xfId="36411"/>
    <cellStyle name="Total 4 5 2 2 7" xfId="12838"/>
    <cellStyle name="Total 4 5 2 3" xfId="9315"/>
    <cellStyle name="Total 4 5 2 3 2" xfId="9316"/>
    <cellStyle name="Total 4 5 2 3 2 2" xfId="32460"/>
    <cellStyle name="Total 4 5 2 3 2 2 2" xfId="48192"/>
    <cellStyle name="Total 4 5 2 3 2 3" xfId="24033"/>
    <cellStyle name="Total 4 5 2 3 2 3 2" xfId="40162"/>
    <cellStyle name="Total 4 5 2 3 2 4" xfId="17509"/>
    <cellStyle name="Total 4 5 2 3 3" xfId="9317"/>
    <cellStyle name="Total 4 5 2 3 3 2" xfId="33612"/>
    <cellStyle name="Total 4 5 2 3 3 2 2" xfId="49323"/>
    <cellStyle name="Total 4 5 2 3 3 3" xfId="24875"/>
    <cellStyle name="Total 4 5 2 3 3 3 2" xfId="40983"/>
    <cellStyle name="Total 4 5 2 3 3 4" xfId="12133"/>
    <cellStyle name="Total 4 5 2 3 4" xfId="9318"/>
    <cellStyle name="Total 4 5 2 3 4 2" xfId="29465"/>
    <cellStyle name="Total 4 5 2 3 4 2 2" xfId="45329"/>
    <cellStyle name="Total 4 5 2 3 4 3" xfId="21741"/>
    <cellStyle name="Total 4 5 2 3 4 3 2" xfId="38002"/>
    <cellStyle name="Total 4 5 2 3 4 4" xfId="18268"/>
    <cellStyle name="Total 4 5 2 3 5" xfId="27674"/>
    <cellStyle name="Total 4 5 2 3 5 2" xfId="43670"/>
    <cellStyle name="Total 4 5 2 3 6" xfId="20385"/>
    <cellStyle name="Total 4 5 2 3 6 2" xfId="36778"/>
    <cellStyle name="Total 4 5 2 3 7" xfId="16118"/>
    <cellStyle name="Total 4 5 2 4" xfId="9319"/>
    <cellStyle name="Total 4 5 2 4 2" xfId="9320"/>
    <cellStyle name="Total 4 5 2 4 2 2" xfId="33097"/>
    <cellStyle name="Total 4 5 2 4 2 2 2" xfId="48808"/>
    <cellStyle name="Total 4 5 2 4 2 3" xfId="24476"/>
    <cellStyle name="Total 4 5 2 4 2 3 2" xfId="40584"/>
    <cellStyle name="Total 4 5 2 4 2 4" xfId="17756"/>
    <cellStyle name="Total 4 5 2 4 3" xfId="9321"/>
    <cellStyle name="Total 4 5 2 4 3 2" xfId="30127"/>
    <cellStyle name="Total 4 5 2 4 3 2 2" xfId="45949"/>
    <cellStyle name="Total 4 5 2 4 3 3" xfId="22208"/>
    <cellStyle name="Total 4 5 2 4 3 3 2" xfId="38427"/>
    <cellStyle name="Total 4 5 2 4 3 4" xfId="14454"/>
    <cellStyle name="Total 4 5 2 4 4" xfId="28322"/>
    <cellStyle name="Total 4 5 2 4 4 2" xfId="44276"/>
    <cellStyle name="Total 4 5 2 4 5" xfId="20840"/>
    <cellStyle name="Total 4 5 2 4 5 2" xfId="37191"/>
    <cellStyle name="Total 4 5 2 4 6" xfId="14665"/>
    <cellStyle name="Total 4 5 2 5" xfId="9322"/>
    <cellStyle name="Total 4 5 2 5 2" xfId="9323"/>
    <cellStyle name="Total 4 5 2 5 2 2" xfId="34506"/>
    <cellStyle name="Total 4 5 2 5 2 2 2" xfId="50217"/>
    <cellStyle name="Total 4 5 2 5 2 3" xfId="25519"/>
    <cellStyle name="Total 4 5 2 5 2 3 2" xfId="41627"/>
    <cellStyle name="Total 4 5 2 5 2 4" xfId="35035"/>
    <cellStyle name="Total 4 5 2 5 3" xfId="9324"/>
    <cellStyle name="Total 4 5 2 5 3 2" xfId="31371"/>
    <cellStyle name="Total 4 5 2 5 3 2 2" xfId="47150"/>
    <cellStyle name="Total 4 5 2 5 3 3" xfId="23185"/>
    <cellStyle name="Total 4 5 2 5 3 3 2" xfId="39361"/>
    <cellStyle name="Total 4 5 2 5 3 4" xfId="12429"/>
    <cellStyle name="Total 4 5 2 5 4" xfId="26610"/>
    <cellStyle name="Total 4 5 2 5 4 2" xfId="42653"/>
    <cellStyle name="Total 4 5 2 5 5" xfId="19558"/>
    <cellStyle name="Total 4 5 2 5 5 2" xfId="35998"/>
    <cellStyle name="Total 4 5 2 5 6" xfId="14077"/>
    <cellStyle name="Total 4 5 2 6" xfId="9325"/>
    <cellStyle name="Total 4 5 2 6 2" xfId="30770"/>
    <cellStyle name="Total 4 5 2 6 2 2" xfId="46571"/>
    <cellStyle name="Total 4 5 2 6 3" xfId="22712"/>
    <cellStyle name="Total 4 5 2 6 3 2" xfId="38910"/>
    <cellStyle name="Total 4 5 2 6 4" xfId="11315"/>
    <cellStyle name="Total 4 5 2 7" xfId="26030"/>
    <cellStyle name="Total 4 5 2 7 2" xfId="42116"/>
    <cellStyle name="Total 4 5 2 8" xfId="19094"/>
    <cellStyle name="Total 4 5 2 8 2" xfId="35577"/>
    <cellStyle name="Total 4 5 2 9" xfId="11115"/>
    <cellStyle name="Total 4 5 3" xfId="9326"/>
    <cellStyle name="Total 4 5 3 2" xfId="9327"/>
    <cellStyle name="Total 4 5 3 2 2" xfId="9328"/>
    <cellStyle name="Total 4 5 3 2 2 2" xfId="32113"/>
    <cellStyle name="Total 4 5 3 2 2 2 2" xfId="47869"/>
    <cellStyle name="Total 4 5 3 2 2 3" xfId="23768"/>
    <cellStyle name="Total 4 5 3 2 2 3 2" xfId="39921"/>
    <cellStyle name="Total 4 5 3 2 2 4" xfId="17391"/>
    <cellStyle name="Total 4 5 3 2 3" xfId="9329"/>
    <cellStyle name="Total 4 5 3 2 3 2" xfId="34700"/>
    <cellStyle name="Total 4 5 3 2 3 2 2" xfId="50411"/>
    <cellStyle name="Total 4 5 3 2 3 3" xfId="25664"/>
    <cellStyle name="Total 4 5 3 2 3 3 2" xfId="41772"/>
    <cellStyle name="Total 4 5 3 2 3 4" xfId="35229"/>
    <cellStyle name="Total 4 5 3 2 4" xfId="9330"/>
    <cellStyle name="Total 4 5 3 2 4 2" xfId="29134"/>
    <cellStyle name="Total 4 5 3 2 4 2 2" xfId="45022"/>
    <cellStyle name="Total 4 5 3 2 4 3" xfId="21491"/>
    <cellStyle name="Total 4 5 3 2 4 3 2" xfId="37776"/>
    <cellStyle name="Total 4 5 3 2 4 4" xfId="16005"/>
    <cellStyle name="Total 4 5 3 2 5" xfId="27343"/>
    <cellStyle name="Total 4 5 3 2 5 2" xfId="43363"/>
    <cellStyle name="Total 4 5 3 2 6" xfId="20135"/>
    <cellStyle name="Total 4 5 3 2 6 2" xfId="36552"/>
    <cellStyle name="Total 4 5 3 2 7" xfId="18347"/>
    <cellStyle name="Total 4 5 3 3" xfId="9331"/>
    <cellStyle name="Total 4 5 3 3 2" xfId="9332"/>
    <cellStyle name="Total 4 5 3 3 2 2" xfId="32658"/>
    <cellStyle name="Total 4 5 3 3 2 2 2" xfId="48370"/>
    <cellStyle name="Total 4 5 3 3 2 3" xfId="24192"/>
    <cellStyle name="Total 4 5 3 3 2 3 2" xfId="40301"/>
    <cellStyle name="Total 4 5 3 3 2 4" xfId="14707"/>
    <cellStyle name="Total 4 5 3 3 3" xfId="9333"/>
    <cellStyle name="Total 4 5 3 3 3 2" xfId="34127"/>
    <cellStyle name="Total 4 5 3 3 3 2 2" xfId="49838"/>
    <cellStyle name="Total 4 5 3 3 3 3" xfId="25254"/>
    <cellStyle name="Total 4 5 3 3 3 3 2" xfId="41362"/>
    <cellStyle name="Total 4 5 3 3 3 4" xfId="9892"/>
    <cellStyle name="Total 4 5 3 3 4" xfId="9334"/>
    <cellStyle name="Total 4 5 3 3 4 2" xfId="29663"/>
    <cellStyle name="Total 4 5 3 3 4 2 2" xfId="45507"/>
    <cellStyle name="Total 4 5 3 3 4 3" xfId="21900"/>
    <cellStyle name="Total 4 5 3 3 4 3 2" xfId="38141"/>
    <cellStyle name="Total 4 5 3 3 4 4" xfId="12075"/>
    <cellStyle name="Total 4 5 3 3 5" xfId="27872"/>
    <cellStyle name="Total 4 5 3 3 5 2" xfId="43848"/>
    <cellStyle name="Total 4 5 3 3 6" xfId="20544"/>
    <cellStyle name="Total 4 5 3 3 6 2" xfId="36917"/>
    <cellStyle name="Total 4 5 3 3 7" xfId="12443"/>
    <cellStyle name="Total 4 5 3 4" xfId="9335"/>
    <cellStyle name="Total 4 5 3 4 2" xfId="9336"/>
    <cellStyle name="Total 4 5 3 4 2 2" xfId="33284"/>
    <cellStyle name="Total 4 5 3 4 2 2 2" xfId="48995"/>
    <cellStyle name="Total 4 5 3 4 2 3" xfId="24623"/>
    <cellStyle name="Total 4 5 3 4 2 3 2" xfId="40731"/>
    <cellStyle name="Total 4 5 3 4 2 4" xfId="10203"/>
    <cellStyle name="Total 4 5 3 4 3" xfId="9337"/>
    <cellStyle name="Total 4 5 3 4 3 2" xfId="30332"/>
    <cellStyle name="Total 4 5 3 4 3 2 2" xfId="46134"/>
    <cellStyle name="Total 4 5 3 4 3 3" xfId="22373"/>
    <cellStyle name="Total 4 5 3 4 3 3 2" xfId="38572"/>
    <cellStyle name="Total 4 5 3 4 3 4" xfId="14211"/>
    <cellStyle name="Total 4 5 3 4 4" xfId="28522"/>
    <cellStyle name="Total 4 5 3 4 4 2" xfId="44456"/>
    <cellStyle name="Total 4 5 3 4 5" xfId="21001"/>
    <cellStyle name="Total 4 5 3 4 5 2" xfId="37332"/>
    <cellStyle name="Total 4 5 3 4 6" xfId="15593"/>
    <cellStyle name="Total 4 5 3 5" xfId="9338"/>
    <cellStyle name="Total 4 5 3 5 2" xfId="9339"/>
    <cellStyle name="Total 4 5 3 5 2 2" xfId="33675"/>
    <cellStyle name="Total 4 5 3 5 2 2 2" xfId="49386"/>
    <cellStyle name="Total 4 5 3 5 2 3" xfId="24917"/>
    <cellStyle name="Total 4 5 3 5 2 3 2" xfId="41025"/>
    <cellStyle name="Total 4 5 3 5 2 4" xfId="16153"/>
    <cellStyle name="Total 4 5 3 5 3" xfId="9340"/>
    <cellStyle name="Total 4 5 3 5 3 2" xfId="31569"/>
    <cellStyle name="Total 4 5 3 5 3 2 2" xfId="47328"/>
    <cellStyle name="Total 4 5 3 5 3 3" xfId="23344"/>
    <cellStyle name="Total 4 5 3 5 3 3 2" xfId="39500"/>
    <cellStyle name="Total 4 5 3 5 3 4" xfId="17256"/>
    <cellStyle name="Total 4 5 3 5 4" xfId="26808"/>
    <cellStyle name="Total 4 5 3 5 4 2" xfId="42831"/>
    <cellStyle name="Total 4 5 3 5 5" xfId="19717"/>
    <cellStyle name="Total 4 5 3 5 5 2" xfId="36137"/>
    <cellStyle name="Total 4 5 3 5 6" xfId="13086"/>
    <cellStyle name="Total 4 5 3 6" xfId="9341"/>
    <cellStyle name="Total 4 5 3 6 2" xfId="30973"/>
    <cellStyle name="Total 4 5 3 6 2 2" xfId="46774"/>
    <cellStyle name="Total 4 5 3 6 3" xfId="22869"/>
    <cellStyle name="Total 4 5 3 6 3 2" xfId="39067"/>
    <cellStyle name="Total 4 5 3 6 4" xfId="13091"/>
    <cellStyle name="Total 4 5 3 7" xfId="26228"/>
    <cellStyle name="Total 4 5 3 7 2" xfId="42294"/>
    <cellStyle name="Total 4 5 3 8" xfId="19253"/>
    <cellStyle name="Total 4 5 3 8 2" xfId="35716"/>
    <cellStyle name="Total 4 5 3 9" xfId="15230"/>
    <cellStyle name="Total 4 5 4" xfId="9342"/>
    <cellStyle name="Total 4 5 4 2" xfId="9343"/>
    <cellStyle name="Total 4 5 4 2 2" xfId="31764"/>
    <cellStyle name="Total 4 5 4 2 2 2" xfId="47521"/>
    <cellStyle name="Total 4 5 4 2 3" xfId="23497"/>
    <cellStyle name="Total 4 5 4 2 3 2" xfId="39651"/>
    <cellStyle name="Total 4 5 4 2 4" xfId="17731"/>
    <cellStyle name="Total 4 5 4 3" xfId="9344"/>
    <cellStyle name="Total 4 5 4 3 2" xfId="33876"/>
    <cellStyle name="Total 4 5 4 3 2 2" xfId="49587"/>
    <cellStyle name="Total 4 5 4 3 3" xfId="25064"/>
    <cellStyle name="Total 4 5 4 3 3 2" xfId="41172"/>
    <cellStyle name="Total 4 5 4 3 4" xfId="11607"/>
    <cellStyle name="Total 4 5 4 4" xfId="9345"/>
    <cellStyle name="Total 4 5 4 4 2" xfId="28786"/>
    <cellStyle name="Total 4 5 4 4 2 2" xfId="44675"/>
    <cellStyle name="Total 4 5 4 4 3" xfId="21220"/>
    <cellStyle name="Total 4 5 4 4 3 2" xfId="37506"/>
    <cellStyle name="Total 4 5 4 4 4" xfId="11857"/>
    <cellStyle name="Total 4 5 4 5" xfId="26995"/>
    <cellStyle name="Total 4 5 4 5 2" xfId="43016"/>
    <cellStyle name="Total 4 5 4 6" xfId="19864"/>
    <cellStyle name="Total 4 5 4 6 2" xfId="36282"/>
    <cellStyle name="Total 4 5 4 7" xfId="17673"/>
    <cellStyle name="Total 4 5 5" xfId="9346"/>
    <cellStyle name="Total 4 5 5 2" xfId="9347"/>
    <cellStyle name="Total 4 5 5 2 2" xfId="32328"/>
    <cellStyle name="Total 4 5 5 2 2 2" xfId="48061"/>
    <cellStyle name="Total 4 5 5 2 3" xfId="23937"/>
    <cellStyle name="Total 4 5 5 2 3 2" xfId="40067"/>
    <cellStyle name="Total 4 5 5 2 4" xfId="13603"/>
    <cellStyle name="Total 4 5 5 3" xfId="9348"/>
    <cellStyle name="Total 4 5 5 3 2" xfId="33644"/>
    <cellStyle name="Total 4 5 5 3 2 2" xfId="49355"/>
    <cellStyle name="Total 4 5 5 3 3" xfId="24899"/>
    <cellStyle name="Total 4 5 5 3 3 2" xfId="41007"/>
    <cellStyle name="Total 4 5 5 3 4" xfId="12839"/>
    <cellStyle name="Total 4 5 5 4" xfId="9349"/>
    <cellStyle name="Total 4 5 5 4 2" xfId="29333"/>
    <cellStyle name="Total 4 5 5 4 2 2" xfId="45198"/>
    <cellStyle name="Total 4 5 5 4 3" xfId="21645"/>
    <cellStyle name="Total 4 5 5 4 3 2" xfId="37907"/>
    <cellStyle name="Total 4 5 5 4 4" xfId="12148"/>
    <cellStyle name="Total 4 5 5 5" xfId="27542"/>
    <cellStyle name="Total 4 5 5 5 2" xfId="43539"/>
    <cellStyle name="Total 4 5 5 6" xfId="20289"/>
    <cellStyle name="Total 4 5 5 6 2" xfId="36683"/>
    <cellStyle name="Total 4 5 5 7" xfId="14975"/>
    <cellStyle name="Total 4 5 6" xfId="9350"/>
    <cellStyle name="Total 4 5 6 2" xfId="9351"/>
    <cellStyle name="Total 4 5 6 2 2" xfId="32932"/>
    <cellStyle name="Total 4 5 6 2 2 2" xfId="48643"/>
    <cellStyle name="Total 4 5 6 2 3" xfId="24348"/>
    <cellStyle name="Total 4 5 6 2 3 2" xfId="40456"/>
    <cellStyle name="Total 4 5 6 2 4" xfId="17386"/>
    <cellStyle name="Total 4 5 6 3" xfId="9352"/>
    <cellStyle name="Total 4 5 6 3 2" xfId="29962"/>
    <cellStyle name="Total 4 5 6 3 2 2" xfId="45785"/>
    <cellStyle name="Total 4 5 6 3 3" xfId="22079"/>
    <cellStyle name="Total 4 5 6 3 3 2" xfId="38299"/>
    <cellStyle name="Total 4 5 6 3 4" xfId="13155"/>
    <cellStyle name="Total 4 5 6 4" xfId="28157"/>
    <cellStyle name="Total 4 5 6 4 2" xfId="44112"/>
    <cellStyle name="Total 4 5 6 5" xfId="20711"/>
    <cellStyle name="Total 4 5 6 5 2" xfId="37063"/>
    <cellStyle name="Total 4 5 6 6" xfId="13128"/>
    <cellStyle name="Total 4 5 7" xfId="9353"/>
    <cellStyle name="Total 4 5 7 2" xfId="9354"/>
    <cellStyle name="Total 4 5 7 2 2" xfId="34343"/>
    <cellStyle name="Total 4 5 7 2 2 2" xfId="50054"/>
    <cellStyle name="Total 4 5 7 2 3" xfId="25404"/>
    <cellStyle name="Total 4 5 7 2 3 2" xfId="41512"/>
    <cellStyle name="Total 4 5 7 2 4" xfId="34872"/>
    <cellStyle name="Total 4 5 7 3" xfId="9355"/>
    <cellStyle name="Total 4 5 7 3 2" xfId="31206"/>
    <cellStyle name="Total 4 5 7 3 2 2" xfId="46986"/>
    <cellStyle name="Total 4 5 7 3 3" xfId="23056"/>
    <cellStyle name="Total 4 5 7 3 3 2" xfId="39233"/>
    <cellStyle name="Total 4 5 7 3 4" xfId="16894"/>
    <cellStyle name="Total 4 5 7 4" xfId="26445"/>
    <cellStyle name="Total 4 5 7 4 2" xfId="42489"/>
    <cellStyle name="Total 4 5 7 5" xfId="19429"/>
    <cellStyle name="Total 4 5 7 5 2" xfId="35870"/>
    <cellStyle name="Total 4 5 7 6" xfId="13419"/>
    <cellStyle name="Total 4 5 8" xfId="9356"/>
    <cellStyle name="Total 4 5 8 2" xfId="30604"/>
    <cellStyle name="Total 4 5 8 2 2" xfId="46405"/>
    <cellStyle name="Total 4 5 8 3" xfId="22582"/>
    <cellStyle name="Total 4 5 8 3 2" xfId="38780"/>
    <cellStyle name="Total 4 5 8 4" xfId="14955"/>
    <cellStyle name="Total 4 5 9" xfId="25865"/>
    <cellStyle name="Total 4 5 9 2" xfId="41952"/>
    <cellStyle name="Total 4 6" xfId="9357"/>
    <cellStyle name="Total 4 6 2" xfId="9358"/>
    <cellStyle name="Total 4 6 2 2" xfId="9359"/>
    <cellStyle name="Total 4 6 2 2 2" xfId="31862"/>
    <cellStyle name="Total 4 6 2 2 2 2" xfId="47619"/>
    <cellStyle name="Total 4 6 2 2 3" xfId="23574"/>
    <cellStyle name="Total 4 6 2 2 3 2" xfId="39728"/>
    <cellStyle name="Total 4 6 2 2 4" xfId="15811"/>
    <cellStyle name="Total 4 6 2 3" xfId="9360"/>
    <cellStyle name="Total 4 6 2 3 2" xfId="32244"/>
    <cellStyle name="Total 4 6 2 3 2 2" xfId="47996"/>
    <cellStyle name="Total 4 6 2 3 3" xfId="23873"/>
    <cellStyle name="Total 4 6 2 3 3 2" xfId="40022"/>
    <cellStyle name="Total 4 6 2 3 4" xfId="10709"/>
    <cellStyle name="Total 4 6 2 4" xfId="9361"/>
    <cellStyle name="Total 4 6 2 4 2" xfId="28884"/>
    <cellStyle name="Total 4 6 2 4 2 2" xfId="44773"/>
    <cellStyle name="Total 4 6 2 4 3" xfId="21297"/>
    <cellStyle name="Total 4 6 2 4 3 2" xfId="37583"/>
    <cellStyle name="Total 4 6 2 4 4" xfId="15222"/>
    <cellStyle name="Total 4 6 2 5" xfId="27093"/>
    <cellStyle name="Total 4 6 2 5 2" xfId="43114"/>
    <cellStyle name="Total 4 6 2 6" xfId="19941"/>
    <cellStyle name="Total 4 6 2 6 2" xfId="36359"/>
    <cellStyle name="Total 4 6 2 7" xfId="18876"/>
    <cellStyle name="Total 4 6 3" xfId="9362"/>
    <cellStyle name="Total 4 6 3 2" xfId="9363"/>
    <cellStyle name="Total 4 6 3 2 2" xfId="32393"/>
    <cellStyle name="Total 4 6 3 2 2 2" xfId="48125"/>
    <cellStyle name="Total 4 6 3 2 3" xfId="23981"/>
    <cellStyle name="Total 4 6 3 2 3 2" xfId="40110"/>
    <cellStyle name="Total 4 6 3 2 4" xfId="9936"/>
    <cellStyle name="Total 4 6 3 3" xfId="9364"/>
    <cellStyle name="Total 4 6 3 3 2" xfId="34378"/>
    <cellStyle name="Total 4 6 3 3 2 2" xfId="50089"/>
    <cellStyle name="Total 4 6 3 3 3" xfId="25427"/>
    <cellStyle name="Total 4 6 3 3 3 2" xfId="41535"/>
    <cellStyle name="Total 4 6 3 3 4" xfId="34907"/>
    <cellStyle name="Total 4 6 3 4" xfId="9365"/>
    <cellStyle name="Total 4 6 3 4 2" xfId="29398"/>
    <cellStyle name="Total 4 6 3 4 2 2" xfId="45262"/>
    <cellStyle name="Total 4 6 3 4 3" xfId="21689"/>
    <cellStyle name="Total 4 6 3 4 3 2" xfId="37950"/>
    <cellStyle name="Total 4 6 3 4 4" xfId="11356"/>
    <cellStyle name="Total 4 6 3 5" xfId="27607"/>
    <cellStyle name="Total 4 6 3 5 2" xfId="43603"/>
    <cellStyle name="Total 4 6 3 6" xfId="20333"/>
    <cellStyle name="Total 4 6 3 6 2" xfId="36726"/>
    <cellStyle name="Total 4 6 3 7" xfId="11464"/>
    <cellStyle name="Total 4 6 4" xfId="9366"/>
    <cellStyle name="Total 4 6 4 2" xfId="9367"/>
    <cellStyle name="Total 4 6 4 2 2" xfId="33030"/>
    <cellStyle name="Total 4 6 4 2 2 2" xfId="48741"/>
    <cellStyle name="Total 4 6 4 2 3" xfId="24424"/>
    <cellStyle name="Total 4 6 4 2 3 2" xfId="40532"/>
    <cellStyle name="Total 4 6 4 2 4" xfId="16610"/>
    <cellStyle name="Total 4 6 4 3" xfId="9368"/>
    <cellStyle name="Total 4 6 4 3 2" xfId="30060"/>
    <cellStyle name="Total 4 6 4 3 2 2" xfId="45882"/>
    <cellStyle name="Total 4 6 4 3 3" xfId="22156"/>
    <cellStyle name="Total 4 6 4 3 3 2" xfId="38375"/>
    <cellStyle name="Total 4 6 4 3 4" xfId="11537"/>
    <cellStyle name="Total 4 6 4 4" xfId="28255"/>
    <cellStyle name="Total 4 6 4 4 2" xfId="44209"/>
    <cellStyle name="Total 4 6 4 5" xfId="20788"/>
    <cellStyle name="Total 4 6 4 5 2" xfId="37139"/>
    <cellStyle name="Total 4 6 4 6" xfId="16540"/>
    <cellStyle name="Total 4 6 5" xfId="9369"/>
    <cellStyle name="Total 4 6 5 2" xfId="9370"/>
    <cellStyle name="Total 4 6 5 2 2" xfId="34502"/>
    <cellStyle name="Total 4 6 5 2 2 2" xfId="50213"/>
    <cellStyle name="Total 4 6 5 2 3" xfId="25517"/>
    <cellStyle name="Total 4 6 5 2 3 2" xfId="41625"/>
    <cellStyle name="Total 4 6 5 2 4" xfId="35031"/>
    <cellStyle name="Total 4 6 5 3" xfId="9371"/>
    <cellStyle name="Total 4 6 5 3 2" xfId="31304"/>
    <cellStyle name="Total 4 6 5 3 2 2" xfId="47083"/>
    <cellStyle name="Total 4 6 5 3 3" xfId="23133"/>
    <cellStyle name="Total 4 6 5 3 3 2" xfId="39309"/>
    <cellStyle name="Total 4 6 5 3 4" xfId="18371"/>
    <cellStyle name="Total 4 6 5 4" xfId="26543"/>
    <cellStyle name="Total 4 6 5 4 2" xfId="42586"/>
    <cellStyle name="Total 4 6 5 5" xfId="19506"/>
    <cellStyle name="Total 4 6 5 5 2" xfId="35946"/>
    <cellStyle name="Total 4 6 5 6" xfId="15466"/>
    <cellStyle name="Total 4 6 6" xfId="9372"/>
    <cellStyle name="Total 4 6 6 2" xfId="30703"/>
    <cellStyle name="Total 4 6 6 2 2" xfId="46504"/>
    <cellStyle name="Total 4 6 6 3" xfId="22660"/>
    <cellStyle name="Total 4 6 6 3 2" xfId="38858"/>
    <cellStyle name="Total 4 6 6 4" xfId="10840"/>
    <cellStyle name="Total 4 6 7" xfId="25963"/>
    <cellStyle name="Total 4 6 7 2" xfId="42049"/>
    <cellStyle name="Total 4 6 8" xfId="19042"/>
    <cellStyle name="Total 4 6 8 2" xfId="35525"/>
    <cellStyle name="Total 4 6 9" xfId="10225"/>
    <cellStyle name="Total 4 7" xfId="9373"/>
    <cellStyle name="Total 4 7 2" xfId="9374"/>
    <cellStyle name="Total 4 7 2 2" xfId="9375"/>
    <cellStyle name="Total 4 7 2 2 2" xfId="32041"/>
    <cellStyle name="Total 4 7 2 2 2 2" xfId="47798"/>
    <cellStyle name="Total 4 7 2 2 3" xfId="23713"/>
    <cellStyle name="Total 4 7 2 2 3 2" xfId="39867"/>
    <cellStyle name="Total 4 7 2 2 4" xfId="9953"/>
    <cellStyle name="Total 4 7 2 3" xfId="9376"/>
    <cellStyle name="Total 4 7 2 3 2" xfId="34419"/>
    <cellStyle name="Total 4 7 2 3 2 2" xfId="50130"/>
    <cellStyle name="Total 4 7 2 3 3" xfId="25460"/>
    <cellStyle name="Total 4 7 2 3 3 2" xfId="41568"/>
    <cellStyle name="Total 4 7 2 3 4" xfId="34948"/>
    <cellStyle name="Total 4 7 2 4" xfId="9377"/>
    <cellStyle name="Total 4 7 2 4 2" xfId="29063"/>
    <cellStyle name="Total 4 7 2 4 2 2" xfId="44952"/>
    <cellStyle name="Total 4 7 2 4 3" xfId="21436"/>
    <cellStyle name="Total 4 7 2 4 3 2" xfId="37722"/>
    <cellStyle name="Total 4 7 2 4 4" xfId="11951"/>
    <cellStyle name="Total 4 7 2 5" xfId="27272"/>
    <cellStyle name="Total 4 7 2 5 2" xfId="43293"/>
    <cellStyle name="Total 4 7 2 6" xfId="20080"/>
    <cellStyle name="Total 4 7 2 6 2" xfId="36498"/>
    <cellStyle name="Total 4 7 2 7" xfId="12414"/>
    <cellStyle name="Total 4 7 3" xfId="9378"/>
    <cellStyle name="Total 4 7 3 2" xfId="9379"/>
    <cellStyle name="Total 4 7 3 2 2" xfId="32583"/>
    <cellStyle name="Total 4 7 3 2 2 2" xfId="48303"/>
    <cellStyle name="Total 4 7 3 2 3" xfId="24132"/>
    <cellStyle name="Total 4 7 3 2 3 2" xfId="40249"/>
    <cellStyle name="Total 4 7 3 2 4" xfId="11969"/>
    <cellStyle name="Total 4 7 3 3" xfId="9380"/>
    <cellStyle name="Total 4 7 3 3 2" xfId="33464"/>
    <cellStyle name="Total 4 7 3 3 2 2" xfId="49175"/>
    <cellStyle name="Total 4 7 3 3 3" xfId="24762"/>
    <cellStyle name="Total 4 7 3 3 3 2" xfId="40870"/>
    <cellStyle name="Total 4 7 3 3 4" xfId="10065"/>
    <cellStyle name="Total 4 7 3 4" xfId="9381"/>
    <cellStyle name="Total 4 7 3 4 2" xfId="29588"/>
    <cellStyle name="Total 4 7 3 4 2 2" xfId="45440"/>
    <cellStyle name="Total 4 7 3 4 3" xfId="21840"/>
    <cellStyle name="Total 4 7 3 4 3 2" xfId="38089"/>
    <cellStyle name="Total 4 7 3 4 4" xfId="11383"/>
    <cellStyle name="Total 4 7 3 5" xfId="27797"/>
    <cellStyle name="Total 4 7 3 5 2" xfId="43781"/>
    <cellStyle name="Total 4 7 3 6" xfId="20484"/>
    <cellStyle name="Total 4 7 3 6 2" xfId="36865"/>
    <cellStyle name="Total 4 7 3 7" xfId="13856"/>
    <cellStyle name="Total 4 7 4" xfId="9382"/>
    <cellStyle name="Total 4 7 4 2" xfId="9383"/>
    <cellStyle name="Total 4 7 4 2 2" xfId="33212"/>
    <cellStyle name="Total 4 7 4 2 2 2" xfId="48923"/>
    <cellStyle name="Total 4 7 4 2 3" xfId="24566"/>
    <cellStyle name="Total 4 7 4 2 3 2" xfId="40674"/>
    <cellStyle name="Total 4 7 4 2 4" xfId="15390"/>
    <cellStyle name="Total 4 7 4 3" xfId="9384"/>
    <cellStyle name="Total 4 7 4 3 2" xfId="30250"/>
    <cellStyle name="Total 4 7 4 3 2 2" xfId="46060"/>
    <cellStyle name="Total 4 7 4 3 3" xfId="22307"/>
    <cellStyle name="Total 4 7 4 3 3 2" xfId="38514"/>
    <cellStyle name="Total 4 7 4 3 4" xfId="13886"/>
    <cellStyle name="Total 4 7 4 4" xfId="28445"/>
    <cellStyle name="Total 4 7 4 4 2" xfId="44387"/>
    <cellStyle name="Total 4 7 4 5" xfId="20939"/>
    <cellStyle name="Total 4 7 4 5 2" xfId="37278"/>
    <cellStyle name="Total 4 7 4 6" xfId="16725"/>
    <cellStyle name="Total 4 7 5" xfId="9385"/>
    <cellStyle name="Total 4 7 5 2" xfId="9386"/>
    <cellStyle name="Total 4 7 5 2 2" xfId="34277"/>
    <cellStyle name="Total 4 7 5 2 2 2" xfId="49988"/>
    <cellStyle name="Total 4 7 5 2 3" xfId="25358"/>
    <cellStyle name="Total 4 7 5 2 3 2" xfId="41466"/>
    <cellStyle name="Total 4 7 5 2 4" xfId="9821"/>
    <cellStyle name="Total 4 7 5 3" xfId="9387"/>
    <cellStyle name="Total 4 7 5 3 2" xfId="31494"/>
    <cellStyle name="Total 4 7 5 3 2 2" xfId="47261"/>
    <cellStyle name="Total 4 7 5 3 3" xfId="23284"/>
    <cellStyle name="Total 4 7 5 3 3 2" xfId="39448"/>
    <cellStyle name="Total 4 7 5 3 4" xfId="10430"/>
    <cellStyle name="Total 4 7 5 4" xfId="26733"/>
    <cellStyle name="Total 4 7 5 4 2" xfId="42764"/>
    <cellStyle name="Total 4 7 5 5" xfId="19657"/>
    <cellStyle name="Total 4 7 5 5 2" xfId="36085"/>
    <cellStyle name="Total 4 7 5 6" xfId="18056"/>
    <cellStyle name="Total 4 7 6" xfId="9388"/>
    <cellStyle name="Total 4 7 6 2" xfId="30885"/>
    <cellStyle name="Total 4 7 6 2 2" xfId="46686"/>
    <cellStyle name="Total 4 7 6 3" xfId="22801"/>
    <cellStyle name="Total 4 7 6 3 2" xfId="38999"/>
    <cellStyle name="Total 4 7 6 4" xfId="11914"/>
    <cellStyle name="Total 4 7 7" xfId="26153"/>
    <cellStyle name="Total 4 7 7 2" xfId="42227"/>
    <cellStyle name="Total 4 7 8" xfId="19193"/>
    <cellStyle name="Total 4 7 8 2" xfId="35664"/>
    <cellStyle name="Total 4 7 9" xfId="13404"/>
    <cellStyle name="Total 4 8" xfId="9389"/>
    <cellStyle name="Total 4 8 2" xfId="9390"/>
    <cellStyle name="Total 4 8 2 2" xfId="31693"/>
    <cellStyle name="Total 4 8 2 2 2" xfId="47450"/>
    <cellStyle name="Total 4 8 2 3" xfId="23442"/>
    <cellStyle name="Total 4 8 2 3 2" xfId="39596"/>
    <cellStyle name="Total 4 8 2 4" xfId="16569"/>
    <cellStyle name="Total 4 8 3" xfId="9391"/>
    <cellStyle name="Total 4 8 3 2" xfId="34723"/>
    <cellStyle name="Total 4 8 3 2 2" xfId="50434"/>
    <cellStyle name="Total 4 8 3 3" xfId="25680"/>
    <cellStyle name="Total 4 8 3 3 2" xfId="41788"/>
    <cellStyle name="Total 4 8 3 4" xfId="35252"/>
    <cellStyle name="Total 4 8 4" xfId="9392"/>
    <cellStyle name="Total 4 8 4 2" xfId="28716"/>
    <cellStyle name="Total 4 8 4 2 2" xfId="44605"/>
    <cellStyle name="Total 4 8 4 3" xfId="21165"/>
    <cellStyle name="Total 4 8 4 3 2" xfId="37451"/>
    <cellStyle name="Total 4 8 4 4" xfId="14714"/>
    <cellStyle name="Total 4 8 5" xfId="26925"/>
    <cellStyle name="Total 4 8 5 2" xfId="42946"/>
    <cellStyle name="Total 4 8 6" xfId="19809"/>
    <cellStyle name="Total 4 8 6 2" xfId="36227"/>
    <cellStyle name="Total 4 8 7" xfId="14107"/>
    <cellStyle name="Total 4 9" xfId="9393"/>
    <cellStyle name="Total 4 9 2" xfId="9394"/>
    <cellStyle name="Total 4 9 2 2" xfId="32281"/>
    <cellStyle name="Total 4 9 2 2 2" xfId="48022"/>
    <cellStyle name="Total 4 9 2 3" xfId="23905"/>
    <cellStyle name="Total 4 9 2 3 2" xfId="40043"/>
    <cellStyle name="Total 4 9 2 4" xfId="11189"/>
    <cellStyle name="Total 4 9 3" xfId="9395"/>
    <cellStyle name="Total 4 9 3 2" xfId="33749"/>
    <cellStyle name="Total 4 9 3 2 2" xfId="49460"/>
    <cellStyle name="Total 4 9 3 3" xfId="24970"/>
    <cellStyle name="Total 4 9 3 3 2" xfId="41078"/>
    <cellStyle name="Total 4 9 3 4" xfId="10304"/>
    <cellStyle name="Total 4 9 4" xfId="9396"/>
    <cellStyle name="Total 4 9 4 2" xfId="29286"/>
    <cellStyle name="Total 4 9 4 2 2" xfId="45159"/>
    <cellStyle name="Total 4 9 4 3" xfId="21613"/>
    <cellStyle name="Total 4 9 4 3 2" xfId="37883"/>
    <cellStyle name="Total 4 9 4 4" xfId="12673"/>
    <cellStyle name="Total 4 9 5" xfId="27495"/>
    <cellStyle name="Total 4 9 5 2" xfId="43500"/>
    <cellStyle name="Total 4 9 6" xfId="20257"/>
    <cellStyle name="Total 4 9 6 2" xfId="36659"/>
    <cellStyle name="Total 4 9 7" xfId="15810"/>
    <cellStyle name="Total 5" xfId="9397"/>
    <cellStyle name="Total 5 10" xfId="25824"/>
    <cellStyle name="Total 5 10 2" xfId="41911"/>
    <cellStyle name="Total 5 11" xfId="18934"/>
    <cellStyle name="Total 5 11 2" xfId="35418"/>
    <cellStyle name="Total 5 12" xfId="14878"/>
    <cellStyle name="Total 5 2" xfId="9398"/>
    <cellStyle name="Total 5 2 10" xfId="18978"/>
    <cellStyle name="Total 5 2 10 2" xfId="35462"/>
    <cellStyle name="Total 5 2 11" xfId="13398"/>
    <cellStyle name="Total 5 2 2" xfId="9399"/>
    <cellStyle name="Total 5 2 2 2" xfId="9400"/>
    <cellStyle name="Total 5 2 2 2 2" xfId="9401"/>
    <cellStyle name="Total 5 2 2 2 2 2" xfId="31945"/>
    <cellStyle name="Total 5 2 2 2 2 2 2" xfId="47702"/>
    <cellStyle name="Total 5 2 2 2 2 3" xfId="23639"/>
    <cellStyle name="Total 5 2 2 2 2 3 2" xfId="39793"/>
    <cellStyle name="Total 5 2 2 2 2 4" xfId="17232"/>
    <cellStyle name="Total 5 2 2 2 3" xfId="9402"/>
    <cellStyle name="Total 5 2 2 2 3 2" xfId="33514"/>
    <cellStyle name="Total 5 2 2 2 3 2 2" xfId="49225"/>
    <cellStyle name="Total 5 2 2 2 3 3" xfId="24797"/>
    <cellStyle name="Total 5 2 2 2 3 3 2" xfId="40905"/>
    <cellStyle name="Total 5 2 2 2 3 4" xfId="16667"/>
    <cellStyle name="Total 5 2 2 2 4" xfId="9403"/>
    <cellStyle name="Total 5 2 2 2 4 2" xfId="28967"/>
    <cellStyle name="Total 5 2 2 2 4 2 2" xfId="44856"/>
    <cellStyle name="Total 5 2 2 2 4 3" xfId="21362"/>
    <cellStyle name="Total 5 2 2 2 4 3 2" xfId="37648"/>
    <cellStyle name="Total 5 2 2 2 4 4" xfId="18206"/>
    <cellStyle name="Total 5 2 2 2 5" xfId="27176"/>
    <cellStyle name="Total 5 2 2 2 5 2" xfId="43197"/>
    <cellStyle name="Total 5 2 2 2 6" xfId="20006"/>
    <cellStyle name="Total 5 2 2 2 6 2" xfId="36424"/>
    <cellStyle name="Total 5 2 2 2 7" xfId="13455"/>
    <cellStyle name="Total 5 2 2 3" xfId="9404"/>
    <cellStyle name="Total 5 2 2 3 2" xfId="9405"/>
    <cellStyle name="Total 5 2 2 3 2 2" xfId="32476"/>
    <cellStyle name="Total 5 2 2 3 2 2 2" xfId="48208"/>
    <cellStyle name="Total 5 2 2 3 2 3" xfId="24046"/>
    <cellStyle name="Total 5 2 2 3 2 3 2" xfId="40175"/>
    <cellStyle name="Total 5 2 2 3 2 4" xfId="18407"/>
    <cellStyle name="Total 5 2 2 3 3" xfId="9406"/>
    <cellStyle name="Total 5 2 2 3 3 2" xfId="33932"/>
    <cellStyle name="Total 5 2 2 3 3 2 2" xfId="49643"/>
    <cellStyle name="Total 5 2 2 3 3 3" xfId="25103"/>
    <cellStyle name="Total 5 2 2 3 3 3 2" xfId="41211"/>
    <cellStyle name="Total 5 2 2 3 3 4" xfId="15726"/>
    <cellStyle name="Total 5 2 2 3 4" xfId="9407"/>
    <cellStyle name="Total 5 2 2 3 4 2" xfId="29481"/>
    <cellStyle name="Total 5 2 2 3 4 2 2" xfId="45345"/>
    <cellStyle name="Total 5 2 2 3 4 3" xfId="21754"/>
    <cellStyle name="Total 5 2 2 3 4 3 2" xfId="38015"/>
    <cellStyle name="Total 5 2 2 3 4 4" xfId="17515"/>
    <cellStyle name="Total 5 2 2 3 5" xfId="27690"/>
    <cellStyle name="Total 5 2 2 3 5 2" xfId="43686"/>
    <cellStyle name="Total 5 2 2 3 6" xfId="20398"/>
    <cellStyle name="Total 5 2 2 3 6 2" xfId="36791"/>
    <cellStyle name="Total 5 2 2 3 7" xfId="12225"/>
    <cellStyle name="Total 5 2 2 4" xfId="9408"/>
    <cellStyle name="Total 5 2 2 4 2" xfId="9409"/>
    <cellStyle name="Total 5 2 2 4 2 2" xfId="33113"/>
    <cellStyle name="Total 5 2 2 4 2 2 2" xfId="48824"/>
    <cellStyle name="Total 5 2 2 4 2 3" xfId="24489"/>
    <cellStyle name="Total 5 2 2 4 2 3 2" xfId="40597"/>
    <cellStyle name="Total 5 2 2 4 2 4" xfId="14535"/>
    <cellStyle name="Total 5 2 2 4 3" xfId="9410"/>
    <cellStyle name="Total 5 2 2 4 3 2" xfId="30143"/>
    <cellStyle name="Total 5 2 2 4 3 2 2" xfId="45965"/>
    <cellStyle name="Total 5 2 2 4 3 3" xfId="22221"/>
    <cellStyle name="Total 5 2 2 4 3 3 2" xfId="38440"/>
    <cellStyle name="Total 5 2 2 4 3 4" xfId="14393"/>
    <cellStyle name="Total 5 2 2 4 4" xfId="28338"/>
    <cellStyle name="Total 5 2 2 4 4 2" xfId="44292"/>
    <cellStyle name="Total 5 2 2 4 5" xfId="20853"/>
    <cellStyle name="Total 5 2 2 4 5 2" xfId="37204"/>
    <cellStyle name="Total 5 2 2 4 6" xfId="17852"/>
    <cellStyle name="Total 5 2 2 5" xfId="9411"/>
    <cellStyle name="Total 5 2 2 5 2" xfId="9412"/>
    <cellStyle name="Total 5 2 2 5 2 2" xfId="34486"/>
    <cellStyle name="Total 5 2 2 5 2 2 2" xfId="50197"/>
    <cellStyle name="Total 5 2 2 5 2 3" xfId="25508"/>
    <cellStyle name="Total 5 2 2 5 2 3 2" xfId="41616"/>
    <cellStyle name="Total 5 2 2 5 2 4" xfId="35015"/>
    <cellStyle name="Total 5 2 2 5 3" xfId="9413"/>
    <cellStyle name="Total 5 2 2 5 3 2" xfId="31387"/>
    <cellStyle name="Total 5 2 2 5 3 2 2" xfId="47166"/>
    <cellStyle name="Total 5 2 2 5 3 3" xfId="23198"/>
    <cellStyle name="Total 5 2 2 5 3 3 2" xfId="39374"/>
    <cellStyle name="Total 5 2 2 5 3 4" xfId="12356"/>
    <cellStyle name="Total 5 2 2 5 4" xfId="26626"/>
    <cellStyle name="Total 5 2 2 5 4 2" xfId="42669"/>
    <cellStyle name="Total 5 2 2 5 5" xfId="19571"/>
    <cellStyle name="Total 5 2 2 5 5 2" xfId="36011"/>
    <cellStyle name="Total 5 2 2 5 6" xfId="14019"/>
    <cellStyle name="Total 5 2 2 6" xfId="9414"/>
    <cellStyle name="Total 5 2 2 6 2" xfId="30786"/>
    <cellStyle name="Total 5 2 2 6 2 2" xfId="46587"/>
    <cellStyle name="Total 5 2 2 6 3" xfId="22725"/>
    <cellStyle name="Total 5 2 2 6 3 2" xfId="38923"/>
    <cellStyle name="Total 5 2 2 6 4" xfId="10450"/>
    <cellStyle name="Total 5 2 2 7" xfId="26046"/>
    <cellStyle name="Total 5 2 2 7 2" xfId="42132"/>
    <cellStyle name="Total 5 2 2 8" xfId="19107"/>
    <cellStyle name="Total 5 2 2 8 2" xfId="35590"/>
    <cellStyle name="Total 5 2 2 9" xfId="10872"/>
    <cellStyle name="Total 5 2 3" xfId="9415"/>
    <cellStyle name="Total 5 2 3 10" xfId="14041"/>
    <cellStyle name="Total 5 2 3 2" xfId="9416"/>
    <cellStyle name="Total 5 2 3 2 2" xfId="9417"/>
    <cellStyle name="Total 5 2 3 2 2 2" xfId="32130"/>
    <cellStyle name="Total 5 2 3 2 2 2 2" xfId="47885"/>
    <cellStyle name="Total 5 2 3 2 2 3" xfId="23782"/>
    <cellStyle name="Total 5 2 3 2 2 3 2" xfId="39934"/>
    <cellStyle name="Total 5 2 3 2 2 4" xfId="15935"/>
    <cellStyle name="Total 5 2 3 2 2 5" xfId="14780"/>
    <cellStyle name="Total 5 2 3 2 3" xfId="9418"/>
    <cellStyle name="Total 5 2 3 2 3 2" xfId="33385"/>
    <cellStyle name="Total 5 2 3 2 3 2 2" xfId="49096"/>
    <cellStyle name="Total 5 2 3 2 3 3" xfId="24701"/>
    <cellStyle name="Total 5 2 3 2 3 3 2" xfId="40809"/>
    <cellStyle name="Total 5 2 3 2 3 4" xfId="17069"/>
    <cellStyle name="Total 5 2 3 2 3 5" xfId="10637"/>
    <cellStyle name="Total 5 2 3 2 4" xfId="9419"/>
    <cellStyle name="Total 5 2 3 2 4 2" xfId="29151"/>
    <cellStyle name="Total 5 2 3 2 4 2 2" xfId="45038"/>
    <cellStyle name="Total 5 2 3 2 4 3" xfId="21505"/>
    <cellStyle name="Total 5 2 3 2 4 3 2" xfId="37789"/>
    <cellStyle name="Total 5 2 3 2 4 4" xfId="13248"/>
    <cellStyle name="Total 5 2 3 2 4 5" xfId="16026"/>
    <cellStyle name="Total 5 2 3 2 5" xfId="27360"/>
    <cellStyle name="Total 5 2 3 2 5 2" xfId="43379"/>
    <cellStyle name="Total 5 2 3 2 6" xfId="20149"/>
    <cellStyle name="Total 5 2 3 2 6 2" xfId="36565"/>
    <cellStyle name="Total 5 2 3 2 7" xfId="11595"/>
    <cellStyle name="Total 5 2 3 2 8" xfId="16163"/>
    <cellStyle name="Total 5 2 3 3" xfId="9420"/>
    <cellStyle name="Total 5 2 3 3 2" xfId="9421"/>
    <cellStyle name="Total 5 2 3 3 2 2" xfId="31690"/>
    <cellStyle name="Total 5 2 3 3 2 2 2" xfId="47447"/>
    <cellStyle name="Total 5 2 3 3 2 3" xfId="23440"/>
    <cellStyle name="Total 5 2 3 3 2 3 2" xfId="39594"/>
    <cellStyle name="Total 5 2 3 3 2 4" xfId="18871"/>
    <cellStyle name="Total 5 2 3 3 3" xfId="9422"/>
    <cellStyle name="Total 5 2 3 3 3 2" xfId="34197"/>
    <cellStyle name="Total 5 2 3 3 3 2 2" xfId="49908"/>
    <cellStyle name="Total 5 2 3 3 3 3" xfId="25299"/>
    <cellStyle name="Total 5 2 3 3 3 3 2" xfId="41407"/>
    <cellStyle name="Total 5 2 3 3 3 4" xfId="9830"/>
    <cellStyle name="Total 5 2 3 3 4" xfId="9423"/>
    <cellStyle name="Total 5 2 3 3 4 2" xfId="28713"/>
    <cellStyle name="Total 5 2 3 3 4 2 2" xfId="44602"/>
    <cellStyle name="Total 5 2 3 3 4 3" xfId="21163"/>
    <cellStyle name="Total 5 2 3 3 4 3 2" xfId="37449"/>
    <cellStyle name="Total 5 2 3 3 4 4" xfId="15924"/>
    <cellStyle name="Total 5 2 3 3 5" xfId="26922"/>
    <cellStyle name="Total 5 2 3 3 5 2" xfId="42943"/>
    <cellStyle name="Total 5 2 3 3 6" xfId="19807"/>
    <cellStyle name="Total 5 2 3 3 6 2" xfId="36225"/>
    <cellStyle name="Total 5 2 3 3 7" xfId="15223"/>
    <cellStyle name="Total 5 2 3 4" xfId="9424"/>
    <cellStyle name="Total 5 2 3 4 2" xfId="9425"/>
    <cellStyle name="Total 5 2 3 4 2 2" xfId="32674"/>
    <cellStyle name="Total 5 2 3 4 2 2 2" xfId="48386"/>
    <cellStyle name="Total 5 2 3 4 2 3" xfId="24205"/>
    <cellStyle name="Total 5 2 3 4 2 3 2" xfId="40314"/>
    <cellStyle name="Total 5 2 3 4 2 4" xfId="10020"/>
    <cellStyle name="Total 5 2 3 4 3" xfId="9426"/>
    <cellStyle name="Total 5 2 3 4 3 2" xfId="34673"/>
    <cellStyle name="Total 5 2 3 4 3 2 2" xfId="50384"/>
    <cellStyle name="Total 5 2 3 4 3 3" xfId="25643"/>
    <cellStyle name="Total 5 2 3 4 3 3 2" xfId="41751"/>
    <cellStyle name="Total 5 2 3 4 3 4" xfId="35202"/>
    <cellStyle name="Total 5 2 3 4 4" xfId="9427"/>
    <cellStyle name="Total 5 2 3 4 4 2" xfId="29679"/>
    <cellStyle name="Total 5 2 3 4 4 2 2" xfId="45523"/>
    <cellStyle name="Total 5 2 3 4 4 3" xfId="21913"/>
    <cellStyle name="Total 5 2 3 4 4 3 2" xfId="38154"/>
    <cellStyle name="Total 5 2 3 4 4 4" xfId="11895"/>
    <cellStyle name="Total 5 2 3 4 5" xfId="27888"/>
    <cellStyle name="Total 5 2 3 4 5 2" xfId="43864"/>
    <cellStyle name="Total 5 2 3 4 6" xfId="20557"/>
    <cellStyle name="Total 5 2 3 4 6 2" xfId="36930"/>
    <cellStyle name="Total 5 2 3 4 7" xfId="15017"/>
    <cellStyle name="Total 5 2 3 5" xfId="9428"/>
    <cellStyle name="Total 5 2 3 5 2" xfId="9429"/>
    <cellStyle name="Total 5 2 3 5 2 2" xfId="33300"/>
    <cellStyle name="Total 5 2 3 5 2 2 2" xfId="49011"/>
    <cellStyle name="Total 5 2 3 5 2 3" xfId="24636"/>
    <cellStyle name="Total 5 2 3 5 2 3 2" xfId="40744"/>
    <cellStyle name="Total 5 2 3 5 2 4" xfId="15530"/>
    <cellStyle name="Total 5 2 3 5 3" xfId="9430"/>
    <cellStyle name="Total 5 2 3 5 3 2" xfId="30348"/>
    <cellStyle name="Total 5 2 3 5 3 2 2" xfId="46150"/>
    <cellStyle name="Total 5 2 3 5 3 3" xfId="22386"/>
    <cellStyle name="Total 5 2 3 5 3 3 2" xfId="38585"/>
    <cellStyle name="Total 5 2 3 5 3 4" xfId="11198"/>
    <cellStyle name="Total 5 2 3 5 4" xfId="28538"/>
    <cellStyle name="Total 5 2 3 5 4 2" xfId="44472"/>
    <cellStyle name="Total 5 2 3 5 5" xfId="21014"/>
    <cellStyle name="Total 5 2 3 5 5 2" xfId="37345"/>
    <cellStyle name="Total 5 2 3 5 6" xfId="12071"/>
    <cellStyle name="Total 5 2 3 6" xfId="9431"/>
    <cellStyle name="Total 5 2 3 6 2" xfId="9432"/>
    <cellStyle name="Total 5 2 3 6 2 2" xfId="33869"/>
    <cellStyle name="Total 5 2 3 6 2 2 2" xfId="49580"/>
    <cellStyle name="Total 5 2 3 6 2 3" xfId="25058"/>
    <cellStyle name="Total 5 2 3 6 2 3 2" xfId="41166"/>
    <cellStyle name="Total 5 2 3 6 2 4" xfId="17517"/>
    <cellStyle name="Total 5 2 3 6 2 5" xfId="13734"/>
    <cellStyle name="Total 5 2 3 6 3" xfId="9433"/>
    <cellStyle name="Total 5 2 3 6 3 2" xfId="31585"/>
    <cellStyle name="Total 5 2 3 6 3 2 2" xfId="47344"/>
    <cellStyle name="Total 5 2 3 6 3 3" xfId="23357"/>
    <cellStyle name="Total 5 2 3 6 3 3 2" xfId="39513"/>
    <cellStyle name="Total 5 2 3 6 3 4" xfId="15444"/>
    <cellStyle name="Total 5 2 3 6 3 5" xfId="17828"/>
    <cellStyle name="Total 5 2 3 6 4" xfId="26824"/>
    <cellStyle name="Total 5 2 3 6 4 2" xfId="42847"/>
    <cellStyle name="Total 5 2 3 6 5" xfId="19730"/>
    <cellStyle name="Total 5 2 3 6 5 2" xfId="36150"/>
    <cellStyle name="Total 5 2 3 6 6" xfId="11095"/>
    <cellStyle name="Total 5 2 3 6 7" xfId="15578"/>
    <cellStyle name="Total 5 2 3 7" xfId="9434"/>
    <cellStyle name="Total 5 2 3 7 2" xfId="30989"/>
    <cellStyle name="Total 5 2 3 7 2 2" xfId="46790"/>
    <cellStyle name="Total 5 2 3 7 3" xfId="22882"/>
    <cellStyle name="Total 5 2 3 7 3 2" xfId="39080"/>
    <cellStyle name="Total 5 2 3 7 4" xfId="15573"/>
    <cellStyle name="Total 5 2 3 8" xfId="26244"/>
    <cellStyle name="Total 5 2 3 8 2" xfId="42310"/>
    <cellStyle name="Total 5 2 3 9" xfId="19266"/>
    <cellStyle name="Total 5 2 3 9 2" xfId="35729"/>
    <cellStyle name="Total 5 2 4" xfId="9435"/>
    <cellStyle name="Total 5 2 4 2" xfId="9436"/>
    <cellStyle name="Total 5 2 4 2 2" xfId="31781"/>
    <cellStyle name="Total 5 2 4 2 2 2" xfId="47538"/>
    <cellStyle name="Total 5 2 4 2 3" xfId="23511"/>
    <cellStyle name="Total 5 2 4 2 3 2" xfId="39665"/>
    <cellStyle name="Total 5 2 4 2 4" xfId="17928"/>
    <cellStyle name="Total 5 2 4 3" xfId="9437"/>
    <cellStyle name="Total 5 2 4 3 2" xfId="32215"/>
    <cellStyle name="Total 5 2 4 3 2 2" xfId="47969"/>
    <cellStyle name="Total 5 2 4 3 3" xfId="23850"/>
    <cellStyle name="Total 5 2 4 3 3 2" xfId="40001"/>
    <cellStyle name="Total 5 2 4 3 4" xfId="18162"/>
    <cellStyle name="Total 5 2 4 4" xfId="9438"/>
    <cellStyle name="Total 5 2 4 4 2" xfId="28803"/>
    <cellStyle name="Total 5 2 4 4 2 2" xfId="44692"/>
    <cellStyle name="Total 5 2 4 4 3" xfId="21234"/>
    <cellStyle name="Total 5 2 4 4 3 2" xfId="37520"/>
    <cellStyle name="Total 5 2 4 4 4" xfId="12940"/>
    <cellStyle name="Total 5 2 4 5" xfId="27012"/>
    <cellStyle name="Total 5 2 4 5 2" xfId="43033"/>
    <cellStyle name="Total 5 2 4 6" xfId="19878"/>
    <cellStyle name="Total 5 2 4 6 2" xfId="36296"/>
    <cellStyle name="Total 5 2 4 7" xfId="14389"/>
    <cellStyle name="Total 5 2 5" xfId="9439"/>
    <cellStyle name="Total 5 2 5 2" xfId="9440"/>
    <cellStyle name="Total 5 2 5 2 2" xfId="32337"/>
    <cellStyle name="Total 5 2 5 2 2 2" xfId="48070"/>
    <cellStyle name="Total 5 2 5 2 3" xfId="23943"/>
    <cellStyle name="Total 5 2 5 2 3 2" xfId="40073"/>
    <cellStyle name="Total 5 2 5 2 4" xfId="13358"/>
    <cellStyle name="Total 5 2 5 3" xfId="9441"/>
    <cellStyle name="Total 5 2 5 3 2" xfId="34651"/>
    <cellStyle name="Total 5 2 5 3 2 2" xfId="50362"/>
    <cellStyle name="Total 5 2 5 3 3" xfId="25625"/>
    <cellStyle name="Total 5 2 5 3 3 2" xfId="41733"/>
    <cellStyle name="Total 5 2 5 3 4" xfId="35180"/>
    <cellStyle name="Total 5 2 5 4" xfId="9442"/>
    <cellStyle name="Total 5 2 5 4 2" xfId="29342"/>
    <cellStyle name="Total 5 2 5 4 2 2" xfId="45207"/>
    <cellStyle name="Total 5 2 5 4 3" xfId="21651"/>
    <cellStyle name="Total 5 2 5 4 3 2" xfId="37913"/>
    <cellStyle name="Total 5 2 5 4 4" xfId="10906"/>
    <cellStyle name="Total 5 2 5 5" xfId="27551"/>
    <cellStyle name="Total 5 2 5 5 2" xfId="43548"/>
    <cellStyle name="Total 5 2 5 6" xfId="20295"/>
    <cellStyle name="Total 5 2 5 6 2" xfId="36689"/>
    <cellStyle name="Total 5 2 5 7" xfId="15727"/>
    <cellStyle name="Total 5 2 6" xfId="9443"/>
    <cellStyle name="Total 5 2 6 2" xfId="9444"/>
    <cellStyle name="Total 5 2 6 2 2" xfId="32948"/>
    <cellStyle name="Total 5 2 6 2 2 2" xfId="48659"/>
    <cellStyle name="Total 5 2 6 2 3" xfId="24361"/>
    <cellStyle name="Total 5 2 6 2 3 2" xfId="40469"/>
    <cellStyle name="Total 5 2 6 2 4" xfId="11232"/>
    <cellStyle name="Total 5 2 6 3" xfId="9445"/>
    <cellStyle name="Total 5 2 6 3 2" xfId="29978"/>
    <cellStyle name="Total 5 2 6 3 2 2" xfId="45801"/>
    <cellStyle name="Total 5 2 6 3 3" xfId="22092"/>
    <cellStyle name="Total 5 2 6 3 3 2" xfId="38312"/>
    <cellStyle name="Total 5 2 6 3 4" xfId="12996"/>
    <cellStyle name="Total 5 2 6 4" xfId="28173"/>
    <cellStyle name="Total 5 2 6 4 2" xfId="44128"/>
    <cellStyle name="Total 5 2 6 5" xfId="20724"/>
    <cellStyle name="Total 5 2 6 5 2" xfId="37076"/>
    <cellStyle name="Total 5 2 6 6" xfId="17678"/>
    <cellStyle name="Total 5 2 7" xfId="9446"/>
    <cellStyle name="Total 5 2 7 2" xfId="9447"/>
    <cellStyle name="Total 5 2 7 2 2" xfId="34070"/>
    <cellStyle name="Total 5 2 7 2 2 2" xfId="49781"/>
    <cellStyle name="Total 5 2 7 2 3" xfId="25210"/>
    <cellStyle name="Total 5 2 7 2 3 2" xfId="41318"/>
    <cellStyle name="Total 5 2 7 2 4" xfId="17123"/>
    <cellStyle name="Total 5 2 7 3" xfId="9448"/>
    <cellStyle name="Total 5 2 7 3 2" xfId="31222"/>
    <cellStyle name="Total 5 2 7 3 2 2" xfId="47002"/>
    <cellStyle name="Total 5 2 7 3 3" xfId="23069"/>
    <cellStyle name="Total 5 2 7 3 3 2" xfId="39246"/>
    <cellStyle name="Total 5 2 7 3 4" xfId="15973"/>
    <cellStyle name="Total 5 2 7 4" xfId="26461"/>
    <cellStyle name="Total 5 2 7 4 2" xfId="42505"/>
    <cellStyle name="Total 5 2 7 5" xfId="19442"/>
    <cellStyle name="Total 5 2 7 5 2" xfId="35883"/>
    <cellStyle name="Total 5 2 7 6" xfId="12101"/>
    <cellStyle name="Total 5 2 8" xfId="9449"/>
    <cellStyle name="Total 5 2 8 2" xfId="30620"/>
    <cellStyle name="Total 5 2 8 2 2" xfId="46421"/>
    <cellStyle name="Total 5 2 8 3" xfId="22595"/>
    <cellStyle name="Total 5 2 8 3 2" xfId="38793"/>
    <cellStyle name="Total 5 2 8 4" xfId="14199"/>
    <cellStyle name="Total 5 2 9" xfId="25881"/>
    <cellStyle name="Total 5 2 9 2" xfId="41968"/>
    <cellStyle name="Total 5 3" xfId="9450"/>
    <cellStyle name="Total 5 3 2" xfId="9451"/>
    <cellStyle name="Total 5 3 2 2" xfId="9452"/>
    <cellStyle name="Total 5 3 2 2 2" xfId="31888"/>
    <cellStyle name="Total 5 3 2 2 2 2" xfId="47645"/>
    <cellStyle name="Total 5 3 2 2 3" xfId="23595"/>
    <cellStyle name="Total 5 3 2 2 3 2" xfId="39749"/>
    <cellStyle name="Total 5 3 2 2 4" xfId="12019"/>
    <cellStyle name="Total 5 3 2 3" xfId="9453"/>
    <cellStyle name="Total 5 3 2 3 2" xfId="34228"/>
    <cellStyle name="Total 5 3 2 3 2 2" xfId="49939"/>
    <cellStyle name="Total 5 3 2 3 3" xfId="25324"/>
    <cellStyle name="Total 5 3 2 3 3 2" xfId="41432"/>
    <cellStyle name="Total 5 3 2 3 4" xfId="10315"/>
    <cellStyle name="Total 5 3 2 4" xfId="9454"/>
    <cellStyle name="Total 5 3 2 4 2" xfId="28910"/>
    <cellStyle name="Total 5 3 2 4 2 2" xfId="44799"/>
    <cellStyle name="Total 5 3 2 4 3" xfId="21318"/>
    <cellStyle name="Total 5 3 2 4 3 2" xfId="37604"/>
    <cellStyle name="Total 5 3 2 4 4" xfId="13430"/>
    <cellStyle name="Total 5 3 2 5" xfId="27119"/>
    <cellStyle name="Total 5 3 2 5 2" xfId="43140"/>
    <cellStyle name="Total 5 3 2 6" xfId="19962"/>
    <cellStyle name="Total 5 3 2 6 2" xfId="36380"/>
    <cellStyle name="Total 5 3 2 7" xfId="9873"/>
    <cellStyle name="Total 5 3 3" xfId="9455"/>
    <cellStyle name="Total 5 3 3 2" xfId="9456"/>
    <cellStyle name="Total 5 3 3 2 2" xfId="32419"/>
    <cellStyle name="Total 5 3 3 2 2 2" xfId="48151"/>
    <cellStyle name="Total 5 3 3 2 3" xfId="24002"/>
    <cellStyle name="Total 5 3 3 2 3 2" xfId="40131"/>
    <cellStyle name="Total 5 3 3 2 4" xfId="10631"/>
    <cellStyle name="Total 5 3 3 3" xfId="9457"/>
    <cellStyle name="Total 5 3 3 3 2" xfId="33435"/>
    <cellStyle name="Total 5 3 3 3 2 2" xfId="49146"/>
    <cellStyle name="Total 5 3 3 3 3" xfId="24738"/>
    <cellStyle name="Total 5 3 3 3 3 2" xfId="40846"/>
    <cellStyle name="Total 5 3 3 3 4" xfId="17100"/>
    <cellStyle name="Total 5 3 3 4" xfId="9458"/>
    <cellStyle name="Total 5 3 3 4 2" xfId="29424"/>
    <cellStyle name="Total 5 3 3 4 2 2" xfId="45288"/>
    <cellStyle name="Total 5 3 3 4 3" xfId="21710"/>
    <cellStyle name="Total 5 3 3 4 3 2" xfId="37971"/>
    <cellStyle name="Total 5 3 3 4 4" xfId="16399"/>
    <cellStyle name="Total 5 3 3 5" xfId="27633"/>
    <cellStyle name="Total 5 3 3 5 2" xfId="43629"/>
    <cellStyle name="Total 5 3 3 6" xfId="20354"/>
    <cellStyle name="Total 5 3 3 6 2" xfId="36747"/>
    <cellStyle name="Total 5 3 3 7" xfId="18029"/>
    <cellStyle name="Total 5 3 4" xfId="9459"/>
    <cellStyle name="Total 5 3 4 2" xfId="9460"/>
    <cellStyle name="Total 5 3 4 2 2" xfId="33056"/>
    <cellStyle name="Total 5 3 4 2 2 2" xfId="48767"/>
    <cellStyle name="Total 5 3 4 2 3" xfId="24445"/>
    <cellStyle name="Total 5 3 4 2 3 2" xfId="40553"/>
    <cellStyle name="Total 5 3 4 2 4" xfId="14095"/>
    <cellStyle name="Total 5 3 4 3" xfId="9461"/>
    <cellStyle name="Total 5 3 4 3 2" xfId="30086"/>
    <cellStyle name="Total 5 3 4 3 2 2" xfId="45908"/>
    <cellStyle name="Total 5 3 4 3 3" xfId="22177"/>
    <cellStyle name="Total 5 3 4 3 3 2" xfId="38396"/>
    <cellStyle name="Total 5 3 4 3 4" xfId="13420"/>
    <cellStyle name="Total 5 3 4 4" xfId="28281"/>
    <cellStyle name="Total 5 3 4 4 2" xfId="44235"/>
    <cellStyle name="Total 5 3 4 5" xfId="20809"/>
    <cellStyle name="Total 5 3 4 5 2" xfId="37160"/>
    <cellStyle name="Total 5 3 4 6" xfId="13075"/>
    <cellStyle name="Total 5 3 5" xfId="9462"/>
    <cellStyle name="Total 5 3 5 2" xfId="9463"/>
    <cellStyle name="Total 5 3 5 2 2" xfId="33910"/>
    <cellStyle name="Total 5 3 5 2 2 2" xfId="49621"/>
    <cellStyle name="Total 5 3 5 2 3" xfId="25089"/>
    <cellStyle name="Total 5 3 5 2 3 2" xfId="41197"/>
    <cellStyle name="Total 5 3 5 2 4" xfId="16944"/>
    <cellStyle name="Total 5 3 5 3" xfId="9464"/>
    <cellStyle name="Total 5 3 5 3 2" xfId="31330"/>
    <cellStyle name="Total 5 3 5 3 2 2" xfId="47109"/>
    <cellStyle name="Total 5 3 5 3 3" xfId="23154"/>
    <cellStyle name="Total 5 3 5 3 3 2" xfId="39330"/>
    <cellStyle name="Total 5 3 5 3 4" xfId="9981"/>
    <cellStyle name="Total 5 3 5 4" xfId="26569"/>
    <cellStyle name="Total 5 3 5 4 2" xfId="42612"/>
    <cellStyle name="Total 5 3 5 5" xfId="19527"/>
    <cellStyle name="Total 5 3 5 5 2" xfId="35967"/>
    <cellStyle name="Total 5 3 5 6" xfId="13101"/>
    <cellStyle name="Total 5 3 6" xfId="9465"/>
    <cellStyle name="Total 5 3 6 2" xfId="30729"/>
    <cellStyle name="Total 5 3 6 2 2" xfId="46530"/>
    <cellStyle name="Total 5 3 6 3" xfId="22681"/>
    <cellStyle name="Total 5 3 6 3 2" xfId="38879"/>
    <cellStyle name="Total 5 3 6 4" xfId="15409"/>
    <cellStyle name="Total 5 3 7" xfId="25989"/>
    <cellStyle name="Total 5 3 7 2" xfId="42075"/>
    <cellStyle name="Total 5 3 8" xfId="19063"/>
    <cellStyle name="Total 5 3 8 2" xfId="35546"/>
    <cellStyle name="Total 5 3 9" xfId="16364"/>
    <cellStyle name="Total 5 4" xfId="9466"/>
    <cellStyle name="Total 5 4 10" xfId="15658"/>
    <cellStyle name="Total 5 4 2" xfId="9467"/>
    <cellStyle name="Total 5 4 2 2" xfId="9468"/>
    <cellStyle name="Total 5 4 2 2 2" xfId="32068"/>
    <cellStyle name="Total 5 4 2 2 2 2" xfId="47825"/>
    <cellStyle name="Total 5 4 2 2 3" xfId="23735"/>
    <cellStyle name="Total 5 4 2 2 3 2" xfId="39889"/>
    <cellStyle name="Total 5 4 2 2 4" xfId="15882"/>
    <cellStyle name="Total 5 4 2 2 5" xfId="16468"/>
    <cellStyle name="Total 5 4 2 3" xfId="9469"/>
    <cellStyle name="Total 5 4 2 3 2" xfId="34424"/>
    <cellStyle name="Total 5 4 2 3 2 2" xfId="50135"/>
    <cellStyle name="Total 5 4 2 3 3" xfId="25463"/>
    <cellStyle name="Total 5 4 2 3 3 2" xfId="41571"/>
    <cellStyle name="Total 5 4 2 3 4" xfId="18038"/>
    <cellStyle name="Total 5 4 2 3 5" xfId="34953"/>
    <cellStyle name="Total 5 4 2 4" xfId="9470"/>
    <cellStyle name="Total 5 4 2 4 2" xfId="29090"/>
    <cellStyle name="Total 5 4 2 4 2 2" xfId="44979"/>
    <cellStyle name="Total 5 4 2 4 3" xfId="21458"/>
    <cellStyle name="Total 5 4 2 4 3 2" xfId="37744"/>
    <cellStyle name="Total 5 4 2 4 4" xfId="13194"/>
    <cellStyle name="Total 5 4 2 4 5" xfId="13865"/>
    <cellStyle name="Total 5 4 2 5" xfId="27299"/>
    <cellStyle name="Total 5 4 2 5 2" xfId="43320"/>
    <cellStyle name="Total 5 4 2 6" xfId="20102"/>
    <cellStyle name="Total 5 4 2 6 2" xfId="36520"/>
    <cellStyle name="Total 5 4 2 7" xfId="11542"/>
    <cellStyle name="Total 5 4 2 8" xfId="15312"/>
    <cellStyle name="Total 5 4 3" xfId="9471"/>
    <cellStyle name="Total 5 4 3 2" xfId="9472"/>
    <cellStyle name="Total 5 4 3 2 2" xfId="32230"/>
    <cellStyle name="Total 5 4 3 2 2 2" xfId="47983"/>
    <cellStyle name="Total 5 4 3 2 3" xfId="23861"/>
    <cellStyle name="Total 5 4 3 2 3 2" xfId="40011"/>
    <cellStyle name="Total 5 4 3 2 4" xfId="17083"/>
    <cellStyle name="Total 5 4 3 3" xfId="9473"/>
    <cellStyle name="Total 5 4 3 3 2" xfId="34413"/>
    <cellStyle name="Total 5 4 3 3 2 2" xfId="50124"/>
    <cellStyle name="Total 5 4 3 3 3" xfId="25457"/>
    <cellStyle name="Total 5 4 3 3 3 2" xfId="41565"/>
    <cellStyle name="Total 5 4 3 3 4" xfId="34942"/>
    <cellStyle name="Total 5 4 3 4" xfId="9474"/>
    <cellStyle name="Total 5 4 3 4 2" xfId="29244"/>
    <cellStyle name="Total 5 4 3 4 2 2" xfId="45129"/>
    <cellStyle name="Total 5 4 3 4 3" xfId="21577"/>
    <cellStyle name="Total 5 4 3 4 3 2" xfId="37859"/>
    <cellStyle name="Total 5 4 3 4 4" xfId="16148"/>
    <cellStyle name="Total 5 4 3 5" xfId="27453"/>
    <cellStyle name="Total 5 4 3 5 2" xfId="43470"/>
    <cellStyle name="Total 5 4 3 6" xfId="20221"/>
    <cellStyle name="Total 5 4 3 6 2" xfId="36635"/>
    <cellStyle name="Total 5 4 3 7" xfId="12182"/>
    <cellStyle name="Total 5 4 4" xfId="9475"/>
    <cellStyle name="Total 5 4 4 2" xfId="9476"/>
    <cellStyle name="Total 5 4 4 2 2" xfId="32617"/>
    <cellStyle name="Total 5 4 4 2 2 2" xfId="48329"/>
    <cellStyle name="Total 5 4 4 2 3" xfId="24161"/>
    <cellStyle name="Total 5 4 4 2 3 2" xfId="40270"/>
    <cellStyle name="Total 5 4 4 2 4" xfId="17803"/>
    <cellStyle name="Total 5 4 4 3" xfId="9477"/>
    <cellStyle name="Total 5 4 4 3 2" xfId="30573"/>
    <cellStyle name="Total 5 4 4 3 2 2" xfId="46374"/>
    <cellStyle name="Total 5 4 4 3 3" xfId="22561"/>
    <cellStyle name="Total 5 4 4 3 3 2" xfId="38759"/>
    <cellStyle name="Total 5 4 4 3 4" xfId="14910"/>
    <cellStyle name="Total 5 4 4 4" xfId="9478"/>
    <cellStyle name="Total 5 4 4 4 2" xfId="29622"/>
    <cellStyle name="Total 5 4 4 4 2 2" xfId="45466"/>
    <cellStyle name="Total 5 4 4 4 3" xfId="21869"/>
    <cellStyle name="Total 5 4 4 4 3 2" xfId="38110"/>
    <cellStyle name="Total 5 4 4 4 4" xfId="15292"/>
    <cellStyle name="Total 5 4 4 5" xfId="27831"/>
    <cellStyle name="Total 5 4 4 5 2" xfId="43807"/>
    <cellStyle name="Total 5 4 4 6" xfId="20513"/>
    <cellStyle name="Total 5 4 4 6 2" xfId="36886"/>
    <cellStyle name="Total 5 4 4 7" xfId="14499"/>
    <cellStyle name="Total 5 4 5" xfId="9479"/>
    <cellStyle name="Total 5 4 5 2" xfId="9480"/>
    <cellStyle name="Total 5 4 5 2 2" xfId="33241"/>
    <cellStyle name="Total 5 4 5 2 2 2" xfId="48952"/>
    <cellStyle name="Total 5 4 5 2 3" xfId="24590"/>
    <cellStyle name="Total 5 4 5 2 3 2" xfId="40698"/>
    <cellStyle name="Total 5 4 5 2 4" xfId="10138"/>
    <cellStyle name="Total 5 4 5 3" xfId="9481"/>
    <cellStyle name="Total 5 4 5 3 2" xfId="30286"/>
    <cellStyle name="Total 5 4 5 3 2 2" xfId="46088"/>
    <cellStyle name="Total 5 4 5 3 3" xfId="22338"/>
    <cellStyle name="Total 5 4 5 3 3 2" xfId="38537"/>
    <cellStyle name="Total 5 4 5 3 4" xfId="15026"/>
    <cellStyle name="Total 5 4 5 4" xfId="28479"/>
    <cellStyle name="Total 5 4 5 4 2" xfId="44413"/>
    <cellStyle name="Total 5 4 5 5" xfId="20968"/>
    <cellStyle name="Total 5 4 5 5 2" xfId="37299"/>
    <cellStyle name="Total 5 4 5 6" xfId="13722"/>
    <cellStyle name="Total 5 4 6" xfId="9482"/>
    <cellStyle name="Total 5 4 6 2" xfId="9483"/>
    <cellStyle name="Total 5 4 6 2 2" xfId="34657"/>
    <cellStyle name="Total 5 4 6 2 2 2" xfId="50368"/>
    <cellStyle name="Total 5 4 6 2 3" xfId="25629"/>
    <cellStyle name="Total 5 4 6 2 3 2" xfId="41737"/>
    <cellStyle name="Total 5 4 6 2 4" xfId="18255"/>
    <cellStyle name="Total 5 4 6 2 5" xfId="35186"/>
    <cellStyle name="Total 5 4 6 3" xfId="9484"/>
    <cellStyle name="Total 5 4 6 3 2" xfId="31528"/>
    <cellStyle name="Total 5 4 6 3 2 2" xfId="47287"/>
    <cellStyle name="Total 5 4 6 3 3" xfId="23313"/>
    <cellStyle name="Total 5 4 6 3 3 2" xfId="39469"/>
    <cellStyle name="Total 5 4 6 3 4" xfId="15392"/>
    <cellStyle name="Total 5 4 6 3 5" xfId="14288"/>
    <cellStyle name="Total 5 4 6 4" xfId="26767"/>
    <cellStyle name="Total 5 4 6 4 2" xfId="42790"/>
    <cellStyle name="Total 5 4 6 5" xfId="19686"/>
    <cellStyle name="Total 5 4 6 5 2" xfId="36106"/>
    <cellStyle name="Total 5 4 6 6" xfId="11013"/>
    <cellStyle name="Total 5 4 6 7" xfId="13664"/>
    <cellStyle name="Total 5 4 7" xfId="9485"/>
    <cellStyle name="Total 5 4 7 2" xfId="30921"/>
    <cellStyle name="Total 5 4 7 2 2" xfId="46722"/>
    <cellStyle name="Total 5 4 7 3" xfId="22831"/>
    <cellStyle name="Total 5 4 7 3 2" xfId="39029"/>
    <cellStyle name="Total 5 4 7 4" xfId="17941"/>
    <cellStyle name="Total 5 4 8" xfId="26187"/>
    <cellStyle name="Total 5 4 8 2" xfId="42253"/>
    <cellStyle name="Total 5 4 9" xfId="19222"/>
    <cellStyle name="Total 5 4 9 2" xfId="35685"/>
    <cellStyle name="Total 5 5" xfId="9486"/>
    <cellStyle name="Total 5 5 2" xfId="9487"/>
    <cellStyle name="Total 5 5 2 2" xfId="31722"/>
    <cellStyle name="Total 5 5 2 2 2" xfId="47479"/>
    <cellStyle name="Total 5 5 2 3" xfId="23465"/>
    <cellStyle name="Total 5 5 2 3 2" xfId="39619"/>
    <cellStyle name="Total 5 5 2 4" xfId="10775"/>
    <cellStyle name="Total 5 5 3" xfId="9488"/>
    <cellStyle name="Total 5 5 3 2" xfId="33452"/>
    <cellStyle name="Total 5 5 3 2 2" xfId="49163"/>
    <cellStyle name="Total 5 5 3 3" xfId="24751"/>
    <cellStyle name="Total 5 5 3 3 2" xfId="40859"/>
    <cellStyle name="Total 5 5 3 4" xfId="14169"/>
    <cellStyle name="Total 5 5 4" xfId="9489"/>
    <cellStyle name="Total 5 5 4 2" xfId="28744"/>
    <cellStyle name="Total 5 5 4 2 2" xfId="44633"/>
    <cellStyle name="Total 5 5 4 3" xfId="21188"/>
    <cellStyle name="Total 5 5 4 3 2" xfId="37474"/>
    <cellStyle name="Total 5 5 4 4" xfId="13386"/>
    <cellStyle name="Total 5 5 5" xfId="26953"/>
    <cellStyle name="Total 5 5 5 2" xfId="42974"/>
    <cellStyle name="Total 5 5 6" xfId="19832"/>
    <cellStyle name="Total 5 5 6 2" xfId="36250"/>
    <cellStyle name="Total 5 5 7" xfId="18223"/>
    <cellStyle name="Total 5 6" xfId="9490"/>
    <cellStyle name="Total 5 6 2" xfId="9491"/>
    <cellStyle name="Total 5 6 2 2" xfId="32302"/>
    <cellStyle name="Total 5 6 2 2 2" xfId="48035"/>
    <cellStyle name="Total 5 6 2 3" xfId="23921"/>
    <cellStyle name="Total 5 6 2 3 2" xfId="40051"/>
    <cellStyle name="Total 5 6 2 4" xfId="9901"/>
    <cellStyle name="Total 5 6 3" xfId="9492"/>
    <cellStyle name="Total 5 6 3 2" xfId="34554"/>
    <cellStyle name="Total 5 6 3 2 2" xfId="50265"/>
    <cellStyle name="Total 5 6 3 3" xfId="25554"/>
    <cellStyle name="Total 5 6 3 3 2" xfId="41662"/>
    <cellStyle name="Total 5 6 3 4" xfId="35083"/>
    <cellStyle name="Total 5 6 4" xfId="9493"/>
    <cellStyle name="Total 5 6 4 2" xfId="29307"/>
    <cellStyle name="Total 5 6 4 2 2" xfId="45172"/>
    <cellStyle name="Total 5 6 4 3" xfId="21629"/>
    <cellStyle name="Total 5 6 4 3 2" xfId="37891"/>
    <cellStyle name="Total 5 6 4 4" xfId="17107"/>
    <cellStyle name="Total 5 6 5" xfId="27516"/>
    <cellStyle name="Total 5 6 5 2" xfId="43513"/>
    <cellStyle name="Total 5 6 6" xfId="20273"/>
    <cellStyle name="Total 5 6 6 2" xfId="36667"/>
    <cellStyle name="Total 5 6 7" xfId="17977"/>
    <cellStyle name="Total 5 7" xfId="9494"/>
    <cellStyle name="Total 5 7 2" xfId="9495"/>
    <cellStyle name="Total 5 7 2 2" xfId="32889"/>
    <cellStyle name="Total 5 7 2 2 2" xfId="48600"/>
    <cellStyle name="Total 5 7 2 3" xfId="24316"/>
    <cellStyle name="Total 5 7 2 3 2" xfId="40424"/>
    <cellStyle name="Total 5 7 2 4" xfId="18228"/>
    <cellStyle name="Total 5 7 3" xfId="9496"/>
    <cellStyle name="Total 5 7 3 2" xfId="29918"/>
    <cellStyle name="Total 5 7 3 2 2" xfId="45741"/>
    <cellStyle name="Total 5 7 3 3" xfId="22047"/>
    <cellStyle name="Total 5 7 3 3 2" xfId="38267"/>
    <cellStyle name="Total 5 7 3 4" xfId="14190"/>
    <cellStyle name="Total 5 7 4" xfId="28114"/>
    <cellStyle name="Total 5 7 4 2" xfId="44069"/>
    <cellStyle name="Total 5 7 5" xfId="20679"/>
    <cellStyle name="Total 5 7 5 2" xfId="37031"/>
    <cellStyle name="Total 5 7 6" xfId="13444"/>
    <cellStyle name="Total 5 8" xfId="9497"/>
    <cellStyle name="Total 5 8 2" xfId="9498"/>
    <cellStyle name="Total 5 8 2 2" xfId="34283"/>
    <cellStyle name="Total 5 8 2 2 2" xfId="49994"/>
    <cellStyle name="Total 5 8 2 3" xfId="25363"/>
    <cellStyle name="Total 5 8 2 3 2" xfId="41471"/>
    <cellStyle name="Total 5 8 2 4" xfId="10574"/>
    <cellStyle name="Total 5 8 3" xfId="9499"/>
    <cellStyle name="Total 5 8 3 2" xfId="31165"/>
    <cellStyle name="Total 5 8 3 2 2" xfId="46945"/>
    <cellStyle name="Total 5 8 3 3" xfId="23025"/>
    <cellStyle name="Total 5 8 3 3 2" xfId="39202"/>
    <cellStyle name="Total 5 8 3 4" xfId="11245"/>
    <cellStyle name="Total 5 8 4" xfId="26404"/>
    <cellStyle name="Total 5 8 4 2" xfId="42448"/>
    <cellStyle name="Total 5 8 5" xfId="19398"/>
    <cellStyle name="Total 5 8 5 2" xfId="35839"/>
    <cellStyle name="Total 5 8 6" xfId="16089"/>
    <cellStyle name="Total 5 9" xfId="9500"/>
    <cellStyle name="Total 5 9 2" xfId="30550"/>
    <cellStyle name="Total 5 9 2 2" xfId="46351"/>
    <cellStyle name="Total 5 9 3" xfId="22542"/>
    <cellStyle name="Total 5 9 3 2" xfId="38740"/>
    <cellStyle name="Total 5 9 4" xfId="15519"/>
    <cellStyle name="Total 6" xfId="9501"/>
    <cellStyle name="Total 6 10" xfId="12049"/>
    <cellStyle name="Total 6 2" xfId="9502"/>
    <cellStyle name="Total 6 2 2" xfId="9503"/>
    <cellStyle name="Total 6 2 2 2" xfId="31666"/>
    <cellStyle name="Total 6 2 2 2 2" xfId="47424"/>
    <cellStyle name="Total 6 2 2 3" xfId="23421"/>
    <cellStyle name="Total 6 2 2 3 2" xfId="39576"/>
    <cellStyle name="Total 6 2 2 4" xfId="15950"/>
    <cellStyle name="Total 6 2 3" xfId="9504"/>
    <cellStyle name="Total 6 2 3 2" xfId="30966"/>
    <cellStyle name="Total 6 2 3 2 2" xfId="46767"/>
    <cellStyle name="Total 6 2 3 3" xfId="22863"/>
    <cellStyle name="Total 6 2 3 3 2" xfId="39061"/>
    <cellStyle name="Total 6 2 3 4" xfId="14160"/>
    <cellStyle name="Total 6 2 4" xfId="9505"/>
    <cellStyle name="Total 6 2 4 2" xfId="28694"/>
    <cellStyle name="Total 6 2 4 2 2" xfId="44584"/>
    <cellStyle name="Total 6 2 4 3" xfId="21148"/>
    <cellStyle name="Total 6 2 4 3 2" xfId="37435"/>
    <cellStyle name="Total 6 2 4 4" xfId="15614"/>
    <cellStyle name="Total 6 2 5" xfId="26903"/>
    <cellStyle name="Total 6 2 5 2" xfId="42925"/>
    <cellStyle name="Total 6 2 6" xfId="19792"/>
    <cellStyle name="Total 6 2 6 2" xfId="36211"/>
    <cellStyle name="Total 6 2 7" xfId="12319"/>
    <cellStyle name="Total 6 3" xfId="9506"/>
    <cellStyle name="Total 6 3 2" xfId="9507"/>
    <cellStyle name="Total 6 3 2 2" xfId="32263"/>
    <cellStyle name="Total 6 3 2 2 2" xfId="48013"/>
    <cellStyle name="Total 6 3 2 3" xfId="23890"/>
    <cellStyle name="Total 6 3 2 3 2" xfId="40037"/>
    <cellStyle name="Total 6 3 2 4" xfId="11712"/>
    <cellStyle name="Total 6 3 3" xfId="9508"/>
    <cellStyle name="Total 6 3 3 2" xfId="33886"/>
    <cellStyle name="Total 6 3 3 2 2" xfId="49597"/>
    <cellStyle name="Total 6 3 3 3" xfId="25071"/>
    <cellStyle name="Total 6 3 3 3 2" xfId="41179"/>
    <cellStyle name="Total 6 3 3 4" xfId="16248"/>
    <cellStyle name="Total 6 3 4" xfId="9509"/>
    <cellStyle name="Total 6 3 4 2" xfId="29268"/>
    <cellStyle name="Total 6 3 4 2 2" xfId="45150"/>
    <cellStyle name="Total 6 3 4 3" xfId="21598"/>
    <cellStyle name="Total 6 3 4 3 2" xfId="37877"/>
    <cellStyle name="Total 6 3 4 4" xfId="15096"/>
    <cellStyle name="Total 6 3 5" xfId="27477"/>
    <cellStyle name="Total 6 3 5 2" xfId="43491"/>
    <cellStyle name="Total 6 3 6" xfId="20242"/>
    <cellStyle name="Total 6 3 6 2" xfId="36653"/>
    <cellStyle name="Total 6 3 7" xfId="11639"/>
    <cellStyle name="Total 6 4" xfId="9510"/>
    <cellStyle name="Total 6 4 2" xfId="9511"/>
    <cellStyle name="Total 6 4 2 2" xfId="32329"/>
    <cellStyle name="Total 6 4 2 2 2" xfId="48062"/>
    <cellStyle name="Total 6 4 2 3" xfId="23938"/>
    <cellStyle name="Total 6 4 2 3 2" xfId="40068"/>
    <cellStyle name="Total 6 4 2 4" xfId="16298"/>
    <cellStyle name="Total 6 4 3" xfId="9512"/>
    <cellStyle name="Total 6 4 3 2" xfId="34569"/>
    <cellStyle name="Total 6 4 3 2 2" xfId="50280"/>
    <cellStyle name="Total 6 4 3 3" xfId="25565"/>
    <cellStyle name="Total 6 4 3 3 2" xfId="41673"/>
    <cellStyle name="Total 6 4 3 4" xfId="35098"/>
    <cellStyle name="Total 6 4 4" xfId="9513"/>
    <cellStyle name="Total 6 4 4 2" xfId="29334"/>
    <cellStyle name="Total 6 4 4 2 2" xfId="45199"/>
    <cellStyle name="Total 6 4 4 3" xfId="21646"/>
    <cellStyle name="Total 6 4 4 3 2" xfId="37908"/>
    <cellStyle name="Total 6 4 4 4" xfId="12840"/>
    <cellStyle name="Total 6 4 5" xfId="27543"/>
    <cellStyle name="Total 6 4 5 2" xfId="43540"/>
    <cellStyle name="Total 6 4 6" xfId="20290"/>
    <cellStyle name="Total 6 4 6 2" xfId="36684"/>
    <cellStyle name="Total 6 4 7" xfId="16495"/>
    <cellStyle name="Total 6 5" xfId="9514"/>
    <cellStyle name="Total 6 5 2" xfId="9515"/>
    <cellStyle name="Total 6 5 2 2" xfId="32835"/>
    <cellStyle name="Total 6 5 2 2 2" xfId="48546"/>
    <cellStyle name="Total 6 5 2 3" xfId="24271"/>
    <cellStyle name="Total 6 5 2 3 2" xfId="40379"/>
    <cellStyle name="Total 6 5 2 4" xfId="17266"/>
    <cellStyle name="Total 6 5 3" xfId="9516"/>
    <cellStyle name="Total 6 5 3 2" xfId="29850"/>
    <cellStyle name="Total 6 5 3 2 2" xfId="45691"/>
    <cellStyle name="Total 6 5 3 3" xfId="21989"/>
    <cellStyle name="Total 6 5 3 3 2" xfId="38227"/>
    <cellStyle name="Total 6 5 3 4" xfId="15592"/>
    <cellStyle name="Total 6 5 4" xfId="28051"/>
    <cellStyle name="Total 6 5 4 2" xfId="44024"/>
    <cellStyle name="Total 6 5 5" xfId="20625"/>
    <cellStyle name="Total 6 5 5 2" xfId="36995"/>
    <cellStyle name="Total 6 5 6" xfId="10085"/>
    <cellStyle name="Total 6 6" xfId="9517"/>
    <cellStyle name="Total 6 6 2" xfId="9518"/>
    <cellStyle name="Total 6 6 2 2" xfId="33541"/>
    <cellStyle name="Total 6 6 2 2 2" xfId="49252"/>
    <cellStyle name="Total 6 6 2 3" xfId="24816"/>
    <cellStyle name="Total 6 6 2 3 2" xfId="40924"/>
    <cellStyle name="Total 6 6 2 4" xfId="15021"/>
    <cellStyle name="Total 6 6 3" xfId="9519"/>
    <cellStyle name="Total 6 6 3 2" xfId="31094"/>
    <cellStyle name="Total 6 6 3 2 2" xfId="46890"/>
    <cellStyle name="Total 6 6 3 3" xfId="22966"/>
    <cellStyle name="Total 6 6 3 3 2" xfId="39159"/>
    <cellStyle name="Total 6 6 3 4" xfId="14691"/>
    <cellStyle name="Total 6 6 4" xfId="26347"/>
    <cellStyle name="Total 6 6 4 2" xfId="42407"/>
    <cellStyle name="Total 6 6 5" xfId="19349"/>
    <cellStyle name="Total 6 6 5 2" xfId="35806"/>
    <cellStyle name="Total 6 6 6" xfId="11750"/>
    <cellStyle name="Total 6 7" xfId="9520"/>
    <cellStyle name="Total 6 7 2" xfId="30448"/>
    <cellStyle name="Total 6 7 2 2" xfId="46249"/>
    <cellStyle name="Total 6 7 3" xfId="22462"/>
    <cellStyle name="Total 6 7 3 2" xfId="38660"/>
    <cellStyle name="Total 6 7 4" xfId="11991"/>
    <cellStyle name="Total 6 8" xfId="25766"/>
    <cellStyle name="Total 6 8 2" xfId="41870"/>
    <cellStyle name="Total 6 9" xfId="18884"/>
    <cellStyle name="Total 6 9 2" xfId="35385"/>
    <cellStyle name="Total 7" xfId="9521"/>
    <cellStyle name="Total 7 10" xfId="19026"/>
    <cellStyle name="Total 7 10 2" xfId="35510"/>
    <cellStyle name="Total 7 11" xfId="12132"/>
    <cellStyle name="Total 7 2" xfId="9522"/>
    <cellStyle name="Total 7 2 2" xfId="9523"/>
    <cellStyle name="Total 7 2 2 2" xfId="31842"/>
    <cellStyle name="Total 7 2 2 2 2" xfId="47599"/>
    <cellStyle name="Total 7 2 2 3" xfId="23559"/>
    <cellStyle name="Total 7 2 2 3 2" xfId="39713"/>
    <cellStyle name="Total 7 2 2 4" xfId="15678"/>
    <cellStyle name="Total 7 2 2 5" xfId="16460"/>
    <cellStyle name="Total 7 2 3" xfId="9524"/>
    <cellStyle name="Total 7 2 3 2" xfId="34247"/>
    <cellStyle name="Total 7 2 3 2 2" xfId="49958"/>
    <cellStyle name="Total 7 2 3 3" xfId="25337"/>
    <cellStyle name="Total 7 2 3 3 2" xfId="41445"/>
    <cellStyle name="Total 7 2 3 4" xfId="17871"/>
    <cellStyle name="Total 7 2 3 5" xfId="9991"/>
    <cellStyle name="Total 7 2 4" xfId="9525"/>
    <cellStyle name="Total 7 2 4 2" xfId="28864"/>
    <cellStyle name="Total 7 2 4 2 2" xfId="44753"/>
    <cellStyle name="Total 7 2 4 3" xfId="21282"/>
    <cellStyle name="Total 7 2 4 3 2" xfId="37568"/>
    <cellStyle name="Total 7 2 4 4" xfId="12988"/>
    <cellStyle name="Total 7 2 4 5" xfId="15399"/>
    <cellStyle name="Total 7 2 5" xfId="27073"/>
    <cellStyle name="Total 7 2 5 2" xfId="43094"/>
    <cellStyle name="Total 7 2 6" xfId="19926"/>
    <cellStyle name="Total 7 2 6 2" xfId="36344"/>
    <cellStyle name="Total 7 2 7" xfId="11340"/>
    <cellStyle name="Total 7 2 8" xfId="11988"/>
    <cellStyle name="Total 7 3" xfId="9526"/>
    <cellStyle name="Total 7 3 2" xfId="9527"/>
    <cellStyle name="Total 7 3 2 2" xfId="32085"/>
    <cellStyle name="Total 7 3 2 2 2" xfId="47842"/>
    <cellStyle name="Total 7 3 2 3" xfId="23748"/>
    <cellStyle name="Total 7 3 2 3 2" xfId="39902"/>
    <cellStyle name="Total 7 3 2 4" xfId="16045"/>
    <cellStyle name="Total 7 3 3" xfId="9528"/>
    <cellStyle name="Total 7 3 3 2" xfId="34695"/>
    <cellStyle name="Total 7 3 3 2 2" xfId="50406"/>
    <cellStyle name="Total 7 3 3 3" xfId="25660"/>
    <cellStyle name="Total 7 3 3 3 2" xfId="41768"/>
    <cellStyle name="Total 7 3 3 4" xfId="35224"/>
    <cellStyle name="Total 7 3 4" xfId="9529"/>
    <cellStyle name="Total 7 3 4 2" xfId="29107"/>
    <cellStyle name="Total 7 3 4 2 2" xfId="44996"/>
    <cellStyle name="Total 7 3 4 3" xfId="21471"/>
    <cellStyle name="Total 7 3 4 3 2" xfId="37757"/>
    <cellStyle name="Total 7 3 4 4" xfId="13832"/>
    <cellStyle name="Total 7 3 5" xfId="27316"/>
    <cellStyle name="Total 7 3 5 2" xfId="43337"/>
    <cellStyle name="Total 7 3 6" xfId="20115"/>
    <cellStyle name="Total 7 3 6 2" xfId="36533"/>
    <cellStyle name="Total 7 3 7" xfId="11482"/>
    <cellStyle name="Total 7 4" xfId="9530"/>
    <cellStyle name="Total 7 4 2" xfId="9531"/>
    <cellStyle name="Total 7 4 2 2" xfId="32374"/>
    <cellStyle name="Total 7 4 2 2 2" xfId="48107"/>
    <cellStyle name="Total 7 4 2 3" xfId="23967"/>
    <cellStyle name="Total 7 4 2 3 2" xfId="40097"/>
    <cellStyle name="Total 7 4 2 4" xfId="12002"/>
    <cellStyle name="Total 7 4 3" xfId="9532"/>
    <cellStyle name="Total 7 4 3 2" xfId="33930"/>
    <cellStyle name="Total 7 4 3 2 2" xfId="49641"/>
    <cellStyle name="Total 7 4 3 3" xfId="25101"/>
    <cellStyle name="Total 7 4 3 3 2" xfId="41209"/>
    <cellStyle name="Total 7 4 3 4" xfId="13040"/>
    <cellStyle name="Total 7 4 4" xfId="9533"/>
    <cellStyle name="Total 7 4 4 2" xfId="29379"/>
    <cellStyle name="Total 7 4 4 2 2" xfId="45244"/>
    <cellStyle name="Total 7 4 4 3" xfId="21675"/>
    <cellStyle name="Total 7 4 4 3 2" xfId="37937"/>
    <cellStyle name="Total 7 4 4 4" xfId="13167"/>
    <cellStyle name="Total 7 4 5" xfId="27588"/>
    <cellStyle name="Total 7 4 5 2" xfId="43585"/>
    <cellStyle name="Total 7 4 6" xfId="20319"/>
    <cellStyle name="Total 7 4 6 2" xfId="36713"/>
    <cellStyle name="Total 7 4 7" xfId="10454"/>
    <cellStyle name="Total 7 5" xfId="9534"/>
    <cellStyle name="Total 7 5 2" xfId="9535"/>
    <cellStyle name="Total 7 5 2 2" xfId="32748"/>
    <cellStyle name="Total 7 5 2 2 2" xfId="48459"/>
    <cellStyle name="Total 7 5 2 3" xfId="24263"/>
    <cellStyle name="Total 7 5 2 3 2" xfId="40371"/>
    <cellStyle name="Total 7 5 2 4" xfId="10860"/>
    <cellStyle name="Total 7 5 3" xfId="9536"/>
    <cellStyle name="Total 7 5 3 2" xfId="34622"/>
    <cellStyle name="Total 7 5 3 2 2" xfId="50333"/>
    <cellStyle name="Total 7 5 3 3" xfId="25599"/>
    <cellStyle name="Total 7 5 3 3 2" xfId="41707"/>
    <cellStyle name="Total 7 5 3 4" xfId="35151"/>
    <cellStyle name="Total 7 5 4" xfId="9537"/>
    <cellStyle name="Total 7 5 4 2" xfId="29753"/>
    <cellStyle name="Total 7 5 4 2 2" xfId="45596"/>
    <cellStyle name="Total 7 5 4 3" xfId="21971"/>
    <cellStyle name="Total 7 5 4 3 2" xfId="38211"/>
    <cellStyle name="Total 7 5 4 4" xfId="12798"/>
    <cellStyle name="Total 7 5 5" xfId="27962"/>
    <cellStyle name="Total 7 5 5 2" xfId="43937"/>
    <cellStyle name="Total 7 5 6" xfId="20615"/>
    <cellStyle name="Total 7 5 6 2" xfId="36987"/>
    <cellStyle name="Total 7 5 7" xfId="16949"/>
    <cellStyle name="Total 7 6" xfId="9538"/>
    <cellStyle name="Total 7 6 2" xfId="9539"/>
    <cellStyle name="Total 7 6 2 2" xfId="33009"/>
    <cellStyle name="Total 7 6 2 2 2" xfId="48720"/>
    <cellStyle name="Total 7 6 2 3" xfId="24409"/>
    <cellStyle name="Total 7 6 2 3 2" xfId="40517"/>
    <cellStyle name="Total 7 6 2 4" xfId="15289"/>
    <cellStyle name="Total 7 6 3" xfId="9540"/>
    <cellStyle name="Total 7 6 3 2" xfId="30039"/>
    <cellStyle name="Total 7 6 3 2 2" xfId="45862"/>
    <cellStyle name="Total 7 6 3 3" xfId="22140"/>
    <cellStyle name="Total 7 6 3 3 2" xfId="38360"/>
    <cellStyle name="Total 7 6 3 4" xfId="13389"/>
    <cellStyle name="Total 7 6 4" xfId="28234"/>
    <cellStyle name="Total 7 6 4 2" xfId="44189"/>
    <cellStyle name="Total 7 6 5" xfId="20772"/>
    <cellStyle name="Total 7 6 5 2" xfId="37124"/>
    <cellStyle name="Total 7 6 6" xfId="10706"/>
    <cellStyle name="Total 7 7" xfId="9541"/>
    <cellStyle name="Total 7 7 2" xfId="9542"/>
    <cellStyle name="Total 7 7 2 2" xfId="34409"/>
    <cellStyle name="Total 7 7 2 2 2" xfId="50120"/>
    <cellStyle name="Total 7 7 2 3" xfId="25453"/>
    <cellStyle name="Total 7 7 2 3 2" xfId="41561"/>
    <cellStyle name="Total 7 7 2 4" xfId="18024"/>
    <cellStyle name="Total 7 7 2 5" xfId="34938"/>
    <cellStyle name="Total 7 7 3" xfId="9543"/>
    <cellStyle name="Total 7 7 3 2" xfId="31283"/>
    <cellStyle name="Total 7 7 3 2 2" xfId="47063"/>
    <cellStyle name="Total 7 7 3 3" xfId="23117"/>
    <cellStyle name="Total 7 7 3 3 2" xfId="39294"/>
    <cellStyle name="Total 7 7 3 4" xfId="15172"/>
    <cellStyle name="Total 7 7 3 5" xfId="11408"/>
    <cellStyle name="Total 7 7 4" xfId="26522"/>
    <cellStyle name="Total 7 7 4 2" xfId="42566"/>
    <cellStyle name="Total 7 7 5" xfId="19490"/>
    <cellStyle name="Total 7 7 5 2" xfId="35931"/>
    <cellStyle name="Total 7 7 6" xfId="10767"/>
    <cellStyle name="Total 7 7 7" xfId="13011"/>
    <cellStyle name="Total 7 8" xfId="9544"/>
    <cellStyle name="Total 7 8 2" xfId="30682"/>
    <cellStyle name="Total 7 8 2 2" xfId="46483"/>
    <cellStyle name="Total 7 8 3" xfId="22644"/>
    <cellStyle name="Total 7 8 3 2" xfId="38842"/>
    <cellStyle name="Total 7 8 4" xfId="15606"/>
    <cellStyle name="Total 7 9" xfId="25942"/>
    <cellStyle name="Total 7 9 2" xfId="42029"/>
    <cellStyle name="Total 8" xfId="9545"/>
    <cellStyle name="Total 8 2" xfId="9546"/>
    <cellStyle name="Total 8 2 2" xfId="9547"/>
    <cellStyle name="Total 8 2 2 2" xfId="31839"/>
    <cellStyle name="Total 8 2 2 2 2" xfId="47596"/>
    <cellStyle name="Total 8 2 2 3" xfId="23556"/>
    <cellStyle name="Total 8 2 2 3 2" xfId="39710"/>
    <cellStyle name="Total 8 2 2 4" xfId="12735"/>
    <cellStyle name="Total 8 2 3" xfId="9548"/>
    <cellStyle name="Total 8 2 3 2" xfId="33438"/>
    <cellStyle name="Total 8 2 3 2 2" xfId="49149"/>
    <cellStyle name="Total 8 2 3 3" xfId="24740"/>
    <cellStyle name="Total 8 2 3 3 2" xfId="40848"/>
    <cellStyle name="Total 8 2 3 4" xfId="17009"/>
    <cellStyle name="Total 8 2 4" xfId="9549"/>
    <cellStyle name="Total 8 2 4 2" xfId="28861"/>
    <cellStyle name="Total 8 2 4 2 2" xfId="44750"/>
    <cellStyle name="Total 8 2 4 3" xfId="21279"/>
    <cellStyle name="Total 8 2 4 3 2" xfId="37565"/>
    <cellStyle name="Total 8 2 4 4" xfId="15579"/>
    <cellStyle name="Total 8 2 5" xfId="27070"/>
    <cellStyle name="Total 8 2 5 2" xfId="43091"/>
    <cellStyle name="Total 8 2 6" xfId="19923"/>
    <cellStyle name="Total 8 2 6 2" xfId="36341"/>
    <cellStyle name="Total 8 2 7" xfId="13610"/>
    <cellStyle name="Total 8 3" xfId="9550"/>
    <cellStyle name="Total 8 3 2" xfId="9551"/>
    <cellStyle name="Total 8 3 2 2" xfId="32371"/>
    <cellStyle name="Total 8 3 2 2 2" xfId="48104"/>
    <cellStyle name="Total 8 3 2 3" xfId="23964"/>
    <cellStyle name="Total 8 3 2 3 2" xfId="40094"/>
    <cellStyle name="Total 8 3 2 4" xfId="12593"/>
    <cellStyle name="Total 8 3 3" xfId="9552"/>
    <cellStyle name="Total 8 3 3 2" xfId="34217"/>
    <cellStyle name="Total 8 3 3 2 2" xfId="49928"/>
    <cellStyle name="Total 8 3 3 3" xfId="25315"/>
    <cellStyle name="Total 8 3 3 3 2" xfId="41423"/>
    <cellStyle name="Total 8 3 3 4" xfId="9778"/>
    <cellStyle name="Total 8 3 4" xfId="9553"/>
    <cellStyle name="Total 8 3 4 2" xfId="29376"/>
    <cellStyle name="Total 8 3 4 2 2" xfId="45241"/>
    <cellStyle name="Total 8 3 4 3" xfId="21672"/>
    <cellStyle name="Total 8 3 4 3 2" xfId="37934"/>
    <cellStyle name="Total 8 3 4 4" xfId="13638"/>
    <cellStyle name="Total 8 3 5" xfId="27585"/>
    <cellStyle name="Total 8 3 5 2" xfId="43582"/>
    <cellStyle name="Total 8 3 6" xfId="20316"/>
    <cellStyle name="Total 8 3 6 2" xfId="36710"/>
    <cellStyle name="Total 8 3 7" xfId="18200"/>
    <cellStyle name="Total 8 4" xfId="9554"/>
    <cellStyle name="Total 8 4 2" xfId="9555"/>
    <cellStyle name="Total 8 4 2 2" xfId="33006"/>
    <cellStyle name="Total 8 4 2 2 2" xfId="48717"/>
    <cellStyle name="Total 8 4 2 3" xfId="24406"/>
    <cellStyle name="Total 8 4 2 3 2" xfId="40514"/>
    <cellStyle name="Total 8 4 2 4" xfId="11621"/>
    <cellStyle name="Total 8 4 3" xfId="9556"/>
    <cellStyle name="Total 8 4 3 2" xfId="30036"/>
    <cellStyle name="Total 8 4 3 2 2" xfId="45859"/>
    <cellStyle name="Total 8 4 3 3" xfId="22137"/>
    <cellStyle name="Total 8 4 3 3 2" xfId="38357"/>
    <cellStyle name="Total 8 4 3 4" xfId="18054"/>
    <cellStyle name="Total 8 4 4" xfId="28231"/>
    <cellStyle name="Total 8 4 4 2" xfId="44186"/>
    <cellStyle name="Total 8 4 5" xfId="20769"/>
    <cellStyle name="Total 8 4 5 2" xfId="37121"/>
    <cellStyle name="Total 8 4 6" xfId="14577"/>
    <cellStyle name="Total 8 5" xfId="9557"/>
    <cellStyle name="Total 8 5 2" xfId="9558"/>
    <cellStyle name="Total 8 5 2 2" xfId="33961"/>
    <cellStyle name="Total 8 5 2 2 2" xfId="49672"/>
    <cellStyle name="Total 8 5 2 3" xfId="25128"/>
    <cellStyle name="Total 8 5 2 3 2" xfId="41236"/>
    <cellStyle name="Total 8 5 2 4" xfId="14731"/>
    <cellStyle name="Total 8 5 3" xfId="9559"/>
    <cellStyle name="Total 8 5 3 2" xfId="31280"/>
    <cellStyle name="Total 8 5 3 2 2" xfId="47060"/>
    <cellStyle name="Total 8 5 3 3" xfId="23114"/>
    <cellStyle name="Total 8 5 3 3 2" xfId="39291"/>
    <cellStyle name="Total 8 5 3 4" xfId="13058"/>
    <cellStyle name="Total 8 5 4" xfId="26519"/>
    <cellStyle name="Total 8 5 4 2" xfId="42563"/>
    <cellStyle name="Total 8 5 5" xfId="19487"/>
    <cellStyle name="Total 8 5 5 2" xfId="35928"/>
    <cellStyle name="Total 8 5 6" xfId="13474"/>
    <cellStyle name="Total 8 6" xfId="9560"/>
    <cellStyle name="Total 8 6 2" xfId="30679"/>
    <cellStyle name="Total 8 6 2 2" xfId="46480"/>
    <cellStyle name="Total 8 6 3" xfId="22641"/>
    <cellStyle name="Total 8 6 3 2" xfId="38839"/>
    <cellStyle name="Total 8 6 4" xfId="12349"/>
    <cellStyle name="Total 8 7" xfId="25939"/>
    <cellStyle name="Total 8 7 2" xfId="42026"/>
    <cellStyle name="Total 8 8" xfId="19023"/>
    <cellStyle name="Total 8 8 2" xfId="35507"/>
    <cellStyle name="Total 8 9" xfId="12727"/>
    <cellStyle name="Total 9" xfId="9561"/>
    <cellStyle name="Total 9 10" xfId="13433"/>
    <cellStyle name="Total 9 2" xfId="9562"/>
    <cellStyle name="Total 9 2 2" xfId="9563"/>
    <cellStyle name="Total 9 2 2 2" xfId="32011"/>
    <cellStyle name="Total 9 2 2 2 2" xfId="47768"/>
    <cellStyle name="Total 9 2 2 3" xfId="23690"/>
    <cellStyle name="Total 9 2 2 3 2" xfId="39844"/>
    <cellStyle name="Total 9 2 2 4" xfId="15830"/>
    <cellStyle name="Total 9 2 2 5" xfId="11092"/>
    <cellStyle name="Total 9 2 3" xfId="9564"/>
    <cellStyle name="Total 9 2 3 2" xfId="34749"/>
    <cellStyle name="Total 9 2 3 2 2" xfId="50460"/>
    <cellStyle name="Total 9 2 3 3" xfId="25702"/>
    <cellStyle name="Total 9 2 3 3 2" xfId="41810"/>
    <cellStyle name="Total 9 2 3 4" xfId="18341"/>
    <cellStyle name="Total 9 2 3 5" xfId="35278"/>
    <cellStyle name="Total 9 2 4" xfId="9565"/>
    <cellStyle name="Total 9 2 4 2" xfId="29033"/>
    <cellStyle name="Total 9 2 4 2 2" xfId="44922"/>
    <cellStyle name="Total 9 2 4 3" xfId="21413"/>
    <cellStyle name="Total 9 2 4 3 2" xfId="37699"/>
    <cellStyle name="Total 9 2 4 4" xfId="13141"/>
    <cellStyle name="Total 9 2 4 5" xfId="14368"/>
    <cellStyle name="Total 9 2 5" xfId="27242"/>
    <cellStyle name="Total 9 2 5 2" xfId="43263"/>
    <cellStyle name="Total 9 2 6" xfId="20057"/>
    <cellStyle name="Total 9 2 6 2" xfId="36475"/>
    <cellStyle name="Total 9 2 7" xfId="11494"/>
    <cellStyle name="Total 9 2 8" xfId="17364"/>
    <cellStyle name="Total 9 3" xfId="9566"/>
    <cellStyle name="Total 9 3 2" xfId="9567"/>
    <cellStyle name="Total 9 3 2 2" xfId="32206"/>
    <cellStyle name="Total 9 3 2 2 2" xfId="47960"/>
    <cellStyle name="Total 9 3 2 3" xfId="23841"/>
    <cellStyle name="Total 9 3 2 3 2" xfId="39992"/>
    <cellStyle name="Total 9 3 2 4" xfId="11073"/>
    <cellStyle name="Total 9 3 3" xfId="9568"/>
    <cellStyle name="Total 9 3 3 2" xfId="33653"/>
    <cellStyle name="Total 9 3 3 2 2" xfId="49364"/>
    <cellStyle name="Total 9 3 3 3" xfId="24904"/>
    <cellStyle name="Total 9 3 3 3 2" xfId="41012"/>
    <cellStyle name="Total 9 3 3 4" xfId="18091"/>
    <cellStyle name="Total 9 3 4" xfId="9569"/>
    <cellStyle name="Total 9 3 4 2" xfId="29226"/>
    <cellStyle name="Total 9 3 4 2 2" xfId="45112"/>
    <cellStyle name="Total 9 3 4 3" xfId="21563"/>
    <cellStyle name="Total 9 3 4 3 2" xfId="37846"/>
    <cellStyle name="Total 9 3 4 4" xfId="14053"/>
    <cellStyle name="Total 9 3 5" xfId="27435"/>
    <cellStyle name="Total 9 3 5 2" xfId="43453"/>
    <cellStyle name="Total 9 3 6" xfId="20207"/>
    <cellStyle name="Total 9 3 6 2" xfId="36622"/>
    <cellStyle name="Total 9 3 7" xfId="15594"/>
    <cellStyle name="Total 9 4" xfId="9570"/>
    <cellStyle name="Total 9 4 2" xfId="9571"/>
    <cellStyle name="Total 9 4 2 2" xfId="32542"/>
    <cellStyle name="Total 9 4 2 2 2" xfId="48274"/>
    <cellStyle name="Total 9 4 2 3" xfId="24097"/>
    <cellStyle name="Total 9 4 2 3 2" xfId="40226"/>
    <cellStyle name="Total 9 4 2 4" xfId="16216"/>
    <cellStyle name="Total 9 4 3" xfId="9572"/>
    <cellStyle name="Total 9 4 3 2" xfId="30526"/>
    <cellStyle name="Total 9 4 3 2 2" xfId="46327"/>
    <cellStyle name="Total 9 4 3 3" xfId="22523"/>
    <cellStyle name="Total 9 4 3 3 2" xfId="38721"/>
    <cellStyle name="Total 9 4 3 4" xfId="16723"/>
    <cellStyle name="Total 9 4 4" xfId="9573"/>
    <cellStyle name="Total 9 4 4 2" xfId="29547"/>
    <cellStyle name="Total 9 4 4 2 2" xfId="45411"/>
    <cellStyle name="Total 9 4 4 3" xfId="21805"/>
    <cellStyle name="Total 9 4 4 3 2" xfId="38066"/>
    <cellStyle name="Total 9 4 4 4" xfId="13949"/>
    <cellStyle name="Total 9 4 5" xfId="27756"/>
    <cellStyle name="Total 9 4 5 2" xfId="43752"/>
    <cellStyle name="Total 9 4 6" xfId="20449"/>
    <cellStyle name="Total 9 4 6 2" xfId="36842"/>
    <cellStyle name="Total 9 4 7" xfId="15218"/>
    <cellStyle name="Total 9 5" xfId="9574"/>
    <cellStyle name="Total 9 5 2" xfId="9575"/>
    <cellStyle name="Total 9 5 2 2" xfId="33179"/>
    <cellStyle name="Total 9 5 2 2 2" xfId="48890"/>
    <cellStyle name="Total 9 5 2 3" xfId="24540"/>
    <cellStyle name="Total 9 5 2 3 2" xfId="40648"/>
    <cellStyle name="Total 9 5 2 4" xfId="18055"/>
    <cellStyle name="Total 9 5 3" xfId="9576"/>
    <cellStyle name="Total 9 5 3 2" xfId="30209"/>
    <cellStyle name="Total 9 5 3 2 2" xfId="46031"/>
    <cellStyle name="Total 9 5 3 3" xfId="22272"/>
    <cellStyle name="Total 9 5 3 3 2" xfId="38491"/>
    <cellStyle name="Total 9 5 3 4" xfId="10262"/>
    <cellStyle name="Total 9 5 4" xfId="28404"/>
    <cellStyle name="Total 9 5 4 2" xfId="44358"/>
    <cellStyle name="Total 9 5 5" xfId="20904"/>
    <cellStyle name="Total 9 5 5 2" xfId="37255"/>
    <cellStyle name="Total 9 5 6" xfId="12294"/>
    <cellStyle name="Total 9 6" xfId="9577"/>
    <cellStyle name="Total 9 6 2" xfId="9578"/>
    <cellStyle name="Total 9 6 2 2" xfId="31683"/>
    <cellStyle name="Total 9 6 2 2 2" xfId="47441"/>
    <cellStyle name="Total 9 6 2 3" xfId="23434"/>
    <cellStyle name="Total 9 6 2 3 2" xfId="39589"/>
    <cellStyle name="Total 9 6 2 4" xfId="15535"/>
    <cellStyle name="Total 9 6 2 5" xfId="11447"/>
    <cellStyle name="Total 9 6 3" xfId="9579"/>
    <cellStyle name="Total 9 6 3 2" xfId="31453"/>
    <cellStyle name="Total 9 6 3 2 2" xfId="47232"/>
    <cellStyle name="Total 9 6 3 3" xfId="23249"/>
    <cellStyle name="Total 9 6 3 3 2" xfId="39425"/>
    <cellStyle name="Total 9 6 3 4" xfId="15323"/>
    <cellStyle name="Total 9 6 3 5" xfId="15199"/>
    <cellStyle name="Total 9 6 4" xfId="26692"/>
    <cellStyle name="Total 9 6 4 2" xfId="42735"/>
    <cellStyle name="Total 9 6 5" xfId="19622"/>
    <cellStyle name="Total 9 6 5 2" xfId="36062"/>
    <cellStyle name="Total 9 6 6" xfId="10918"/>
    <cellStyle name="Total 9 6 7" xfId="15345"/>
    <cellStyle name="Total 9 7" xfId="9580"/>
    <cellStyle name="Total 9 7 2" xfId="30852"/>
    <cellStyle name="Total 9 7 2 2" xfId="46653"/>
    <cellStyle name="Total 9 7 3" xfId="22776"/>
    <cellStyle name="Total 9 7 3 2" xfId="38974"/>
    <cellStyle name="Total 9 7 4" xfId="13996"/>
    <cellStyle name="Total 9 8" xfId="26112"/>
    <cellStyle name="Total 9 8 2" xfId="42198"/>
    <cellStyle name="Total 9 9" xfId="19158"/>
    <cellStyle name="Total 9 9 2" xfId="35641"/>
    <cellStyle name="Warning Text 2" xfId="9581"/>
    <cellStyle name="Warning Text 2 2" xfId="9582"/>
    <cellStyle name="Warning Text 2 3" xfId="9583"/>
    <cellStyle name="Warning Text 2 3 2" xfId="10535"/>
    <cellStyle name="Warning Text 3" xfId="9584"/>
    <cellStyle name="Warning Text 4" xfId="9585"/>
    <cellStyle name="Warning Text 4 2" xfId="9586"/>
    <cellStyle name="Warning Text 4 2 2" xfId="9587"/>
    <cellStyle name="Warning Text 4 2 3" xfId="9588"/>
    <cellStyle name="Warning Text 4 2 3 2" xfId="10988"/>
    <cellStyle name="Warning Text 5" xfId="9589"/>
    <cellStyle name="Warning Text 6" xfId="9719"/>
    <cellStyle name="Warning Text 7" xfId="97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3\Documents%20and%20Settings\e026198\Local%20Settings\Temporary%20Internet%20Files\OLK122\Copy%20of%20LGE%20ECR%20OU%20Recovery%202008.10%20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3\DSM\2011\LGE\LGE%20DSM%20Over-Under%20Calculation%202011%20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3\Unbilled\KU\2008\KU%20Unbilled%202008.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3\Journal%20Entries\KU\2006\J529%20Reclass%20DSM%20Debits\J502-572%20Deposit%20Interest\JE502-572%202006.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3\ECR\2007%20ECR%20Review\LGE%20BECR%20Calc%202007.03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3\RevACCT\DSM\2012\LG&amp;E\LGE%20DSM%20Over-Under%20Calculation%202012%2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djt Input"/>
      <sheetName val="Liability"/>
      <sheetName val="Recovery Summary"/>
      <sheetName val="OU Collection"/>
      <sheetName val="ROR True-Up Adj"/>
      <sheetName val="ROR"/>
      <sheetName val="Data"/>
      <sheetName val="Error Checks (2)"/>
      <sheetName val="Startup"/>
      <sheetName val="LG&amp;E Review Checklist"/>
      <sheetName val="VersionHist"/>
      <sheetName val="Error Check"/>
    </sheetNames>
    <sheetDataSet>
      <sheetData sheetId="0" refreshError="1">
        <row r="44">
          <cell r="K44">
            <v>241274724</v>
          </cell>
        </row>
        <row r="45">
          <cell r="K45">
            <v>12697516</v>
          </cell>
        </row>
        <row r="50">
          <cell r="K50">
            <v>83346563</v>
          </cell>
        </row>
        <row r="51">
          <cell r="K51">
            <v>95349261</v>
          </cell>
        </row>
        <row r="61">
          <cell r="K61">
            <v>594286</v>
          </cell>
        </row>
        <row r="62">
          <cell r="K62">
            <v>14921226</v>
          </cell>
        </row>
        <row r="65">
          <cell r="K65">
            <v>1196165420.95</v>
          </cell>
        </row>
        <row r="66">
          <cell r="K66">
            <v>0</v>
          </cell>
        </row>
        <row r="67">
          <cell r="K67">
            <v>315104000</v>
          </cell>
        </row>
        <row r="68">
          <cell r="K68">
            <v>0</v>
          </cell>
        </row>
        <row r="69">
          <cell r="K69">
            <v>435000000</v>
          </cell>
        </row>
        <row r="72">
          <cell r="K72">
            <v>0</v>
          </cell>
        </row>
        <row r="73">
          <cell r="K73">
            <v>344663200</v>
          </cell>
        </row>
        <row r="74">
          <cell r="K74">
            <v>0</v>
          </cell>
        </row>
        <row r="75">
          <cell r="K75">
            <v>0</v>
          </cell>
        </row>
        <row r="81">
          <cell r="K81">
            <v>30148417.91</v>
          </cell>
        </row>
        <row r="87">
          <cell r="K87">
            <v>0</v>
          </cell>
        </row>
        <row r="88">
          <cell r="K88">
            <v>0</v>
          </cell>
        </row>
        <row r="89">
          <cell r="K89">
            <v>0</v>
          </cell>
        </row>
        <row r="90">
          <cell r="K90">
            <v>0</v>
          </cell>
        </row>
        <row r="99">
          <cell r="K99">
            <v>4474806</v>
          </cell>
        </row>
        <row r="100">
          <cell r="K100">
            <v>718239</v>
          </cell>
        </row>
        <row r="101">
          <cell r="K101">
            <v>9038062</v>
          </cell>
        </row>
        <row r="102">
          <cell r="K102">
            <v>88759</v>
          </cell>
        </row>
        <row r="103">
          <cell r="K103">
            <v>437653</v>
          </cell>
        </row>
        <row r="104">
          <cell r="K104">
            <v>3713</v>
          </cell>
        </row>
        <row r="117">
          <cell r="K117">
            <v>0</v>
          </cell>
        </row>
        <row r="118">
          <cell r="K118">
            <v>750104000</v>
          </cell>
        </row>
        <row r="119">
          <cell r="K119">
            <v>38085207</v>
          </cell>
        </row>
        <row r="123">
          <cell r="K123">
            <v>0</v>
          </cell>
        </row>
        <row r="124">
          <cell r="K124">
            <v>0</v>
          </cell>
        </row>
        <row r="128">
          <cell r="K128">
            <v>344663200</v>
          </cell>
        </row>
        <row r="129">
          <cell r="K129">
            <v>8444248</v>
          </cell>
        </row>
        <row r="133">
          <cell r="K133">
            <v>0</v>
          </cell>
        </row>
        <row r="134">
          <cell r="K134">
            <v>0</v>
          </cell>
        </row>
      </sheetData>
      <sheetData sheetId="1" refreshError="1">
        <row r="18">
          <cell r="O18">
            <v>200808</v>
          </cell>
          <cell r="P18">
            <v>200807</v>
          </cell>
          <cell r="Q18">
            <v>200806</v>
          </cell>
          <cell r="R18">
            <v>200805</v>
          </cell>
          <cell r="S18">
            <v>200804</v>
          </cell>
          <cell r="T18">
            <v>200803</v>
          </cell>
          <cell r="U18">
            <v>200802</v>
          </cell>
          <cell r="V18" t="str">
            <v/>
          </cell>
          <cell r="W18" t="str">
            <v/>
          </cell>
          <cell r="X18" t="str">
            <v/>
          </cell>
          <cell r="Y18" t="str">
            <v/>
          </cell>
          <cell r="Z18" t="str">
            <v/>
          </cell>
          <cell r="AA18" t="str">
            <v/>
          </cell>
          <cell r="AB18" t="str">
            <v/>
          </cell>
          <cell r="AC18" t="str">
            <v/>
          </cell>
          <cell r="AD18" t="str">
            <v/>
          </cell>
          <cell r="AE18" t="str">
            <v/>
          </cell>
          <cell r="AF18" t="str">
            <v/>
          </cell>
          <cell r="AG18" t="str">
            <v/>
          </cell>
          <cell r="AH18" t="str">
            <v/>
          </cell>
          <cell r="AI18" t="str">
            <v/>
          </cell>
          <cell r="AJ18" t="str">
            <v/>
          </cell>
          <cell r="AK18" t="str">
            <v/>
          </cell>
          <cell r="AL18" t="str">
            <v/>
          </cell>
          <cell r="AM18" t="str">
            <v/>
          </cell>
          <cell r="AN18" t="str">
            <v/>
          </cell>
          <cell r="AO18" t="str">
            <v/>
          </cell>
          <cell r="AP18" t="str">
            <v/>
          </cell>
          <cell r="AQ18" t="str">
            <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31">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3">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46">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row>
        <row r="48">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row>
        <row r="58">
          <cell r="Q58">
            <v>209987</v>
          </cell>
          <cell r="R58">
            <v>209987</v>
          </cell>
          <cell r="S58">
            <v>209987</v>
          </cell>
          <cell r="T58">
            <v>209987</v>
          </cell>
        </row>
        <row r="59">
          <cell r="O59">
            <v>228081</v>
          </cell>
          <cell r="U59">
            <v>-228081</v>
          </cell>
        </row>
        <row r="62">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row>
        <row r="64">
          <cell r="O64">
            <v>228081</v>
          </cell>
          <cell r="P64">
            <v>0</v>
          </cell>
          <cell r="Q64">
            <v>209987</v>
          </cell>
          <cell r="R64">
            <v>209987</v>
          </cell>
          <cell r="S64">
            <v>209987</v>
          </cell>
          <cell r="T64">
            <v>209987</v>
          </cell>
          <cell r="U64">
            <v>-228081</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row>
        <row r="67">
          <cell r="AN67">
            <v>0</v>
          </cell>
          <cell r="AO67">
            <v>0</v>
          </cell>
          <cell r="AP67">
            <v>0</v>
          </cell>
          <cell r="AQ67">
            <v>0</v>
          </cell>
          <cell r="AR67">
            <v>0</v>
          </cell>
          <cell r="AS67">
            <v>0</v>
          </cell>
          <cell r="AT67">
            <v>0</v>
          </cell>
          <cell r="AU67">
            <v>0</v>
          </cell>
          <cell r="AV67">
            <v>0</v>
          </cell>
        </row>
        <row r="68">
          <cell r="AN68">
            <v>0</v>
          </cell>
          <cell r="AO68">
            <v>0</v>
          </cell>
          <cell r="AP68">
            <v>0</v>
          </cell>
          <cell r="AQ68">
            <v>0</v>
          </cell>
          <cell r="AR68">
            <v>0</v>
          </cell>
          <cell r="AS68">
            <v>0</v>
          </cell>
          <cell r="AT68">
            <v>0</v>
          </cell>
          <cell r="AU68">
            <v>0</v>
          </cell>
          <cell r="AV68">
            <v>0</v>
          </cell>
        </row>
        <row r="69">
          <cell r="AN69">
            <v>0</v>
          </cell>
          <cell r="AO69">
            <v>0</v>
          </cell>
          <cell r="AP69">
            <v>0</v>
          </cell>
          <cell r="AQ69">
            <v>0</v>
          </cell>
          <cell r="AR69">
            <v>0</v>
          </cell>
          <cell r="AS69">
            <v>0</v>
          </cell>
          <cell r="AT69">
            <v>0</v>
          </cell>
          <cell r="AU69">
            <v>0</v>
          </cell>
          <cell r="AV69">
            <v>0</v>
          </cell>
        </row>
        <row r="70">
          <cell r="AN70">
            <v>0</v>
          </cell>
          <cell r="AO70">
            <v>0</v>
          </cell>
          <cell r="AP70">
            <v>0</v>
          </cell>
          <cell r="AQ70">
            <v>0</v>
          </cell>
          <cell r="AR70">
            <v>0</v>
          </cell>
          <cell r="AS70">
            <v>0</v>
          </cell>
          <cell r="AT70">
            <v>0</v>
          </cell>
          <cell r="AU70">
            <v>0</v>
          </cell>
          <cell r="AV70">
            <v>0</v>
          </cell>
        </row>
        <row r="71">
          <cell r="AN71">
            <v>0</v>
          </cell>
          <cell r="AO71">
            <v>0</v>
          </cell>
          <cell r="AP71">
            <v>0</v>
          </cell>
          <cell r="AQ71">
            <v>0</v>
          </cell>
          <cell r="AR71">
            <v>0</v>
          </cell>
          <cell r="AS71">
            <v>0</v>
          </cell>
          <cell r="AT71">
            <v>0</v>
          </cell>
          <cell r="AU71">
            <v>0</v>
          </cell>
          <cell r="AV71">
            <v>0</v>
          </cell>
        </row>
        <row r="72">
          <cell r="AN72">
            <v>0</v>
          </cell>
          <cell r="AO72">
            <v>0</v>
          </cell>
          <cell r="AP72">
            <v>0</v>
          </cell>
          <cell r="AQ72">
            <v>0</v>
          </cell>
          <cell r="AR72">
            <v>0</v>
          </cell>
          <cell r="AS72">
            <v>0</v>
          </cell>
          <cell r="AT72">
            <v>0</v>
          </cell>
          <cell r="AU72">
            <v>0</v>
          </cell>
          <cell r="AV72">
            <v>0</v>
          </cell>
        </row>
        <row r="73">
          <cell r="AN73">
            <v>0</v>
          </cell>
          <cell r="AO73">
            <v>0</v>
          </cell>
          <cell r="AP73">
            <v>0</v>
          </cell>
          <cell r="AQ73">
            <v>0</v>
          </cell>
          <cell r="AR73">
            <v>0</v>
          </cell>
          <cell r="AS73">
            <v>0</v>
          </cell>
          <cell r="AT73">
            <v>0</v>
          </cell>
          <cell r="AU73">
            <v>0</v>
          </cell>
          <cell r="AV73">
            <v>0</v>
          </cell>
        </row>
        <row r="74">
          <cell r="AN74">
            <v>0</v>
          </cell>
          <cell r="AO74">
            <v>0</v>
          </cell>
          <cell r="AP74">
            <v>0</v>
          </cell>
          <cell r="AQ74">
            <v>0</v>
          </cell>
          <cell r="AR74">
            <v>0</v>
          </cell>
          <cell r="AS74">
            <v>0</v>
          </cell>
          <cell r="AT74">
            <v>0</v>
          </cell>
          <cell r="AU74">
            <v>0</v>
          </cell>
          <cell r="AV74">
            <v>0</v>
          </cell>
        </row>
        <row r="75">
          <cell r="AN75">
            <v>0</v>
          </cell>
          <cell r="AO75">
            <v>0</v>
          </cell>
          <cell r="AP75">
            <v>0</v>
          </cell>
          <cell r="AQ75">
            <v>0</v>
          </cell>
          <cell r="AR75">
            <v>0</v>
          </cell>
          <cell r="AS75">
            <v>0</v>
          </cell>
          <cell r="AT75">
            <v>0</v>
          </cell>
          <cell r="AU75">
            <v>0</v>
          </cell>
          <cell r="AV75">
            <v>0</v>
          </cell>
        </row>
        <row r="76">
          <cell r="AN76">
            <v>0</v>
          </cell>
          <cell r="AO76">
            <v>0</v>
          </cell>
          <cell r="AP76">
            <v>0</v>
          </cell>
          <cell r="AQ76">
            <v>0</v>
          </cell>
          <cell r="AR76">
            <v>0</v>
          </cell>
          <cell r="AS76">
            <v>0</v>
          </cell>
          <cell r="AT76">
            <v>0</v>
          </cell>
          <cell r="AU76">
            <v>0</v>
          </cell>
          <cell r="AV76">
            <v>0</v>
          </cell>
        </row>
        <row r="77">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row>
        <row r="79">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row>
      </sheetData>
      <sheetData sheetId="2" refreshError="1"/>
      <sheetData sheetId="3" refreshError="1"/>
      <sheetData sheetId="4" refreshError="1"/>
      <sheetData sheetId="5" refreshError="1"/>
      <sheetData sheetId="6" refreshError="1"/>
      <sheetData sheetId="7" refreshError="1">
        <row r="17">
          <cell r="Z17">
            <v>39387</v>
          </cell>
          <cell r="AA17">
            <v>39356</v>
          </cell>
          <cell r="AB17">
            <v>39326</v>
          </cell>
          <cell r="AC17">
            <v>39295</v>
          </cell>
          <cell r="AD17">
            <v>39264</v>
          </cell>
          <cell r="AE17">
            <v>39234</v>
          </cell>
          <cell r="AF17">
            <v>39203</v>
          </cell>
          <cell r="AG17">
            <v>39173</v>
          </cell>
          <cell r="AH17">
            <v>39142</v>
          </cell>
          <cell r="AI17">
            <v>39114</v>
          </cell>
          <cell r="AJ17">
            <v>39083</v>
          </cell>
          <cell r="AK17">
            <v>39052</v>
          </cell>
          <cell r="AL17">
            <v>39022</v>
          </cell>
          <cell r="AM17">
            <v>38991</v>
          </cell>
          <cell r="AN17">
            <v>38961</v>
          </cell>
          <cell r="AO17">
            <v>38930</v>
          </cell>
          <cell r="AP17">
            <v>38899</v>
          </cell>
          <cell r="AQ17">
            <v>38869</v>
          </cell>
          <cell r="AR17">
            <v>38838</v>
          </cell>
        </row>
        <row r="113">
          <cell r="BK113" t="str">
            <v>NO</v>
          </cell>
        </row>
      </sheetData>
      <sheetData sheetId="8" refreshError="1"/>
      <sheetData sheetId="9" refreshError="1">
        <row r="5">
          <cell r="N5">
            <v>39569</v>
          </cell>
        </row>
        <row r="8">
          <cell r="N8">
            <v>39508</v>
          </cell>
        </row>
        <row r="10">
          <cell r="N10">
            <v>912324</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ed Expenditures"/>
      <sheetName val="Data (2)"/>
      <sheetName val="Instructions"/>
      <sheetName val="Journal J153"/>
      <sheetName val="Oracle Input"/>
      <sheetName val="Input"/>
      <sheetName val="DSM Over Under Summary"/>
      <sheetName val="Electric DSM Over Under"/>
      <sheetName val="Gas DSM Over Under"/>
      <sheetName val="Detail --&gt;"/>
      <sheetName val="Residential Electric"/>
      <sheetName val="General Service"/>
      <sheetName val="Large Commercial"/>
      <sheetName val="Residential Gas"/>
      <sheetName val="Commercial Gas"/>
      <sheetName val="Interest Calc"/>
      <sheetName val="Bill Rev Difference"/>
      <sheetName val="Data"/>
      <sheetName val="Task Activity Elec"/>
      <sheetName val="Recon"/>
      <sheetName val="Task Activity Gas"/>
      <sheetName val="DBA Unrecovered BB"/>
      <sheetName val="Discoverer Query"/>
      <sheetName val="Error Checks"/>
      <sheetName val="VersionHist"/>
      <sheetName val="Variance Analysis"/>
      <sheetName val="Named Ranges"/>
    </sheetNames>
    <sheetDataSet>
      <sheetData sheetId="0"/>
      <sheetData sheetId="1"/>
      <sheetData sheetId="2"/>
      <sheetData sheetId="3"/>
      <sheetData sheetId="4"/>
      <sheetData sheetId="5">
        <row r="10">
          <cell r="K10">
            <v>40695</v>
          </cell>
        </row>
        <row r="69">
          <cell r="G69" t="str">
            <v>411</v>
          </cell>
          <cell r="H69">
            <v>0</v>
          </cell>
          <cell r="I69">
            <v>0</v>
          </cell>
          <cell r="J69" t="str">
            <v/>
          </cell>
          <cell r="K69">
            <v>901914</v>
          </cell>
        </row>
        <row r="70">
          <cell r="G70" t="str">
            <v>451</v>
          </cell>
          <cell r="H70">
            <v>0</v>
          </cell>
          <cell r="I70">
            <v>0</v>
          </cell>
          <cell r="J70" t="str">
            <v xml:space="preserve"> </v>
          </cell>
          <cell r="K70">
            <v>20970</v>
          </cell>
        </row>
        <row r="71">
          <cell r="G71" t="str">
            <v>511</v>
          </cell>
          <cell r="H71">
            <v>0</v>
          </cell>
          <cell r="I71">
            <v>0</v>
          </cell>
          <cell r="J71" t="str">
            <v/>
          </cell>
          <cell r="K71">
            <v>415429718</v>
          </cell>
        </row>
        <row r="72">
          <cell r="G72" t="str">
            <v>519</v>
          </cell>
          <cell r="H72">
            <v>0</v>
          </cell>
          <cell r="I72">
            <v>0</v>
          </cell>
          <cell r="J72" t="str">
            <v/>
          </cell>
          <cell r="K72">
            <v>79414</v>
          </cell>
        </row>
        <row r="73">
          <cell r="G73" t="str">
            <v>540</v>
          </cell>
          <cell r="H73">
            <v>0</v>
          </cell>
          <cell r="I73">
            <v>0</v>
          </cell>
          <cell r="J73" t="str">
            <v xml:space="preserve"> </v>
          </cell>
          <cell r="K73">
            <v>36241</v>
          </cell>
        </row>
        <row r="74">
          <cell r="G74" t="str">
            <v>541</v>
          </cell>
          <cell r="H74">
            <v>0</v>
          </cell>
          <cell r="I74">
            <v>0</v>
          </cell>
          <cell r="J74" t="str">
            <v/>
          </cell>
          <cell r="K74">
            <v>111062</v>
          </cell>
        </row>
        <row r="75">
          <cell r="G75" t="str">
            <v>550</v>
          </cell>
          <cell r="H75">
            <v>0</v>
          </cell>
          <cell r="I75">
            <v>0</v>
          </cell>
          <cell r="J75" t="str">
            <v xml:space="preserve"> </v>
          </cell>
          <cell r="K75">
            <v>0</v>
          </cell>
        </row>
        <row r="76">
          <cell r="G76" t="str">
            <v>551</v>
          </cell>
          <cell r="H76">
            <v>0</v>
          </cell>
          <cell r="I76">
            <v>0</v>
          </cell>
          <cell r="J76" t="str">
            <v xml:space="preserve"> </v>
          </cell>
          <cell r="K76">
            <v>41788022</v>
          </cell>
        </row>
        <row r="77">
          <cell r="G77" t="str">
            <v>552</v>
          </cell>
          <cell r="H77">
            <v>0</v>
          </cell>
          <cell r="I77">
            <v>0</v>
          </cell>
          <cell r="J77" t="str">
            <v xml:space="preserve"> </v>
          </cell>
          <cell r="K77">
            <v>206213</v>
          </cell>
        </row>
        <row r="78">
          <cell r="G78" t="str">
            <v>555</v>
          </cell>
          <cell r="H78">
            <v>0</v>
          </cell>
          <cell r="I78">
            <v>0</v>
          </cell>
          <cell r="J78" t="str">
            <v xml:space="preserve"> </v>
          </cell>
          <cell r="K78">
            <v>5221</v>
          </cell>
        </row>
        <row r="79">
          <cell r="G79" t="str">
            <v>557</v>
          </cell>
          <cell r="H79">
            <v>0</v>
          </cell>
          <cell r="I79">
            <v>0</v>
          </cell>
          <cell r="J79" t="str">
            <v xml:space="preserve"> </v>
          </cell>
          <cell r="K79">
            <v>1090</v>
          </cell>
        </row>
        <row r="80">
          <cell r="G80" t="str">
            <v>561</v>
          </cell>
          <cell r="H80">
            <v>0</v>
          </cell>
          <cell r="I80">
            <v>0</v>
          </cell>
          <cell r="J80" t="str">
            <v xml:space="preserve"> </v>
          </cell>
          <cell r="K80">
            <v>181096691</v>
          </cell>
        </row>
        <row r="81">
          <cell r="G81" t="str">
            <v>563</v>
          </cell>
          <cell r="H81">
            <v>0</v>
          </cell>
          <cell r="I81">
            <v>0</v>
          </cell>
          <cell r="J81" t="str">
            <v xml:space="preserve"> </v>
          </cell>
          <cell r="K81">
            <v>16036520</v>
          </cell>
        </row>
        <row r="82">
          <cell r="G82" t="str">
            <v>567</v>
          </cell>
          <cell r="H82">
            <v>0</v>
          </cell>
          <cell r="I82">
            <v>0</v>
          </cell>
          <cell r="J82">
            <v>0</v>
          </cell>
          <cell r="K82">
            <v>125760</v>
          </cell>
        </row>
        <row r="83">
          <cell r="G83" t="str">
            <v>591</v>
          </cell>
          <cell r="H83">
            <v>0</v>
          </cell>
          <cell r="I83">
            <v>0</v>
          </cell>
          <cell r="J83" t="str">
            <v xml:space="preserve"> </v>
          </cell>
          <cell r="K83">
            <v>37237355</v>
          </cell>
        </row>
        <row r="84">
          <cell r="G84" t="str">
            <v>593</v>
          </cell>
          <cell r="H84">
            <v>0</v>
          </cell>
          <cell r="I84">
            <v>0</v>
          </cell>
          <cell r="J84" t="str">
            <v xml:space="preserve"> </v>
          </cell>
          <cell r="K84">
            <v>34546394</v>
          </cell>
        </row>
        <row r="85">
          <cell r="G85" t="str">
            <v>643</v>
          </cell>
          <cell r="H85">
            <v>0</v>
          </cell>
          <cell r="I85">
            <v>0</v>
          </cell>
          <cell r="J85">
            <v>0</v>
          </cell>
          <cell r="K85">
            <v>0</v>
          </cell>
        </row>
        <row r="86">
          <cell r="G86" t="str">
            <v>650</v>
          </cell>
          <cell r="H86">
            <v>0</v>
          </cell>
          <cell r="I86">
            <v>0</v>
          </cell>
          <cell r="J86" t="str">
            <v xml:space="preserve"> </v>
          </cell>
          <cell r="K86">
            <v>0</v>
          </cell>
        </row>
        <row r="87">
          <cell r="G87" t="str">
            <v>651</v>
          </cell>
          <cell r="H87">
            <v>0</v>
          </cell>
          <cell r="I87">
            <v>0</v>
          </cell>
          <cell r="J87" t="str">
            <v xml:space="preserve"> </v>
          </cell>
          <cell r="K87">
            <v>88372914</v>
          </cell>
        </row>
        <row r="88">
          <cell r="G88" t="str">
            <v>652</v>
          </cell>
          <cell r="H88">
            <v>0</v>
          </cell>
          <cell r="I88">
            <v>0</v>
          </cell>
          <cell r="J88" t="str">
            <v xml:space="preserve"> </v>
          </cell>
          <cell r="K88">
            <v>1973010</v>
          </cell>
        </row>
        <row r="89">
          <cell r="G89" t="str">
            <v>656</v>
          </cell>
          <cell r="H89">
            <v>0</v>
          </cell>
          <cell r="I89">
            <v>0</v>
          </cell>
          <cell r="J89">
            <v>0</v>
          </cell>
          <cell r="K89">
            <v>6999</v>
          </cell>
        </row>
        <row r="90">
          <cell r="G90" t="str">
            <v>657</v>
          </cell>
          <cell r="H90">
            <v>0</v>
          </cell>
          <cell r="I90">
            <v>0</v>
          </cell>
          <cell r="J90" t="str">
            <v xml:space="preserve"> </v>
          </cell>
          <cell r="K90">
            <v>44124</v>
          </cell>
        </row>
        <row r="95">
          <cell r="G95" t="str">
            <v>811</v>
          </cell>
          <cell r="H95">
            <v>0</v>
          </cell>
          <cell r="I95">
            <v>0</v>
          </cell>
          <cell r="J95" t="str">
            <v/>
          </cell>
          <cell r="K95">
            <v>5432621</v>
          </cell>
        </row>
        <row r="96">
          <cell r="G96" t="str">
            <v>840</v>
          </cell>
          <cell r="H96">
            <v>0</v>
          </cell>
          <cell r="I96">
            <v>0</v>
          </cell>
          <cell r="J96" t="str">
            <v/>
          </cell>
          <cell r="K96">
            <v>335</v>
          </cell>
        </row>
        <row r="97">
          <cell r="G97" t="str">
            <v>830</v>
          </cell>
          <cell r="H97">
            <v>0</v>
          </cell>
          <cell r="I97">
            <v>0</v>
          </cell>
          <cell r="J97" t="str">
            <v/>
          </cell>
          <cell r="K97">
            <v>32</v>
          </cell>
        </row>
        <row r="98">
          <cell r="G98" t="str">
            <v>851</v>
          </cell>
          <cell r="H98">
            <v>0</v>
          </cell>
          <cell r="I98">
            <v>0</v>
          </cell>
          <cell r="J98" t="str">
            <v xml:space="preserve"> </v>
          </cell>
          <cell r="K98">
            <v>3398457</v>
          </cell>
        </row>
        <row r="99">
          <cell r="G99" t="str">
            <v>865</v>
          </cell>
          <cell r="H99">
            <v>0</v>
          </cell>
          <cell r="I99">
            <v>0</v>
          </cell>
          <cell r="J99" t="str">
            <v xml:space="preserve"> </v>
          </cell>
          <cell r="K99">
            <v>144507</v>
          </cell>
        </row>
        <row r="100">
          <cell r="G100" t="str">
            <v>881</v>
          </cell>
          <cell r="H100">
            <v>0</v>
          </cell>
          <cell r="I100">
            <v>0</v>
          </cell>
          <cell r="J100" t="str">
            <v xml:space="preserve"> </v>
          </cell>
          <cell r="K100">
            <v>0</v>
          </cell>
        </row>
        <row r="101">
          <cell r="G101" t="str">
            <v>895</v>
          </cell>
          <cell r="H101">
            <v>0</v>
          </cell>
          <cell r="I101">
            <v>0</v>
          </cell>
          <cell r="J101" t="str">
            <v xml:space="preserve"> </v>
          </cell>
          <cell r="K101">
            <v>0</v>
          </cell>
        </row>
        <row r="102">
          <cell r="G102" t="str">
            <v>860</v>
          </cell>
          <cell r="H102">
            <v>0</v>
          </cell>
          <cell r="I102">
            <v>0</v>
          </cell>
          <cell r="J102" t="str">
            <v xml:space="preserve"> </v>
          </cell>
          <cell r="K102">
            <v>358</v>
          </cell>
        </row>
        <row r="103">
          <cell r="G103" t="str">
            <v>861</v>
          </cell>
          <cell r="H103">
            <v>0</v>
          </cell>
          <cell r="I103">
            <v>0</v>
          </cell>
          <cell r="J103" t="str">
            <v xml:space="preserve"> </v>
          </cell>
          <cell r="K103">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3">
          <cell r="F3" t="str">
            <v>Task</v>
          </cell>
        </row>
      </sheetData>
      <sheetData sheetId="19"/>
      <sheetData sheetId="20">
        <row r="3">
          <cell r="F3" t="str">
            <v>Task</v>
          </cell>
        </row>
      </sheetData>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U Unbilled"/>
      <sheetName val="KUUnbKWHAlloc"/>
      <sheetName val="KUUnbCCH"/>
      <sheetName val="KuUnbPricing"/>
      <sheetName val="KUUnbByComp"/>
      <sheetName val="ODP Unbilled"/>
      <sheetName val="ODPUnbKwhAlloc"/>
      <sheetName val="ODPUnbPricing"/>
      <sheetName val="ODPUnbByComp"/>
      <sheetName val="Summary_UnbByComp"/>
      <sheetName val="KU JE"/>
      <sheetName val="ODP JE"/>
      <sheetName val="RevDatabase"/>
      <sheetName val="2008 Allocation Tables"/>
      <sheetName val="Checklist"/>
      <sheetName val="VersionH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Instructions"/>
      <sheetName val="Inputs"/>
      <sheetName val="KU Accrual Worksheet"/>
      <sheetName val="KU Dep Av Calc"/>
      <sheetName val="ODP Accrual Worksheet"/>
      <sheetName val="ODP Dep Av Calc"/>
      <sheetName val="JE502"/>
      <sheetName val="JE572"/>
      <sheetName val="Error Checks"/>
      <sheetName val="ID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A5" t="str">
            <v>013063</v>
          </cell>
          <cell r="B5" t="str">
            <v>Kim Withers</v>
          </cell>
          <cell r="C5" t="str">
            <v>KHW</v>
          </cell>
        </row>
        <row r="6">
          <cell r="A6" t="str">
            <v>011568</v>
          </cell>
          <cell r="B6" t="str">
            <v>Albert Elkins</v>
          </cell>
          <cell r="C6" t="str">
            <v>AME</v>
          </cell>
        </row>
        <row r="7">
          <cell r="A7" t="str">
            <v>011216</v>
          </cell>
          <cell r="B7" t="str">
            <v>Mike Brann</v>
          </cell>
          <cell r="C7" t="str">
            <v>CMB</v>
          </cell>
        </row>
        <row r="8">
          <cell r="A8" t="str">
            <v>006180</v>
          </cell>
          <cell r="B8" t="str">
            <v>Pam White</v>
          </cell>
          <cell r="C8" t="str">
            <v>PKW</v>
          </cell>
        </row>
        <row r="9">
          <cell r="A9" t="str">
            <v>009078</v>
          </cell>
          <cell r="B9" t="str">
            <v>Rich Dowdell</v>
          </cell>
          <cell r="C9" t="str">
            <v>RHD</v>
          </cell>
        </row>
        <row r="10">
          <cell r="A10" t="str">
            <v>004860</v>
          </cell>
          <cell r="B10" t="str">
            <v>David Stead</v>
          </cell>
          <cell r="C10" t="str">
            <v>DDS</v>
          </cell>
        </row>
        <row r="11">
          <cell r="A11" t="str">
            <v>XXXXX</v>
          </cell>
          <cell r="B11" t="str">
            <v>XXXXX</v>
          </cell>
          <cell r="C11" t="str">
            <v>XXX</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Data Table"/>
      <sheetName val="mData"/>
      <sheetName val="odlData"/>
      <sheetName val="Error Check"/>
    </sheetNames>
    <sheetDataSet>
      <sheetData sheetId="0">
        <row r="16">
          <cell r="J16">
            <v>1120813</v>
          </cell>
        </row>
      </sheetData>
      <sheetData sheetId="1" refreshError="1"/>
      <sheetData sheetId="2"/>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ed Expenditures"/>
      <sheetName val="Instructions"/>
      <sheetName val="Journal J153"/>
      <sheetName val="Oracle Input"/>
      <sheetName val="Input"/>
      <sheetName val="DSM Over Under Summary"/>
      <sheetName val="Recon"/>
      <sheetName val="Electric DSM Over Under"/>
      <sheetName val="Data"/>
      <sheetName val="Electric DSM DCCR"/>
      <sheetName val="Gas DSM Over Under"/>
      <sheetName val="Detail --&gt;"/>
      <sheetName val="Gas DSM DCCR"/>
      <sheetName val="Residential Electric"/>
      <sheetName val="General Service"/>
      <sheetName val="Large Commercial"/>
      <sheetName val="Residential Gas"/>
      <sheetName val="Commercial Gas"/>
      <sheetName val="Interest Calc"/>
      <sheetName val="Bill Rev Difference"/>
      <sheetName val="Task Activity Elec"/>
      <sheetName val="Task Activity Gas"/>
      <sheetName val="Discoverer Query"/>
      <sheetName val="DBA Unrecovered BB"/>
      <sheetName val="Error Checks"/>
      <sheetName val="VersionHist"/>
      <sheetName val="Variance Analysis"/>
      <sheetName val="Named Ranges"/>
    </sheetNames>
    <sheetDataSet>
      <sheetData sheetId="0"/>
      <sheetData sheetId="1"/>
      <sheetData sheetId="2"/>
      <sheetData sheetId="3"/>
      <sheetData sheetId="4">
        <row r="10">
          <cell r="K10">
            <v>40969</v>
          </cell>
        </row>
        <row r="11">
          <cell r="AA11">
            <v>40940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F3" t="str">
            <v>Task</v>
          </cell>
        </row>
      </sheetData>
      <sheetData sheetId="21">
        <row r="3">
          <cell r="F3" t="str">
            <v>Task</v>
          </cell>
        </row>
      </sheetData>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1"/>
  <sheetViews>
    <sheetView showGridLines="0" tabSelected="1" workbookViewId="0">
      <selection activeCell="D13" sqref="D13"/>
    </sheetView>
  </sheetViews>
  <sheetFormatPr defaultRowHeight="15" x14ac:dyDescent="0.25"/>
  <cols>
    <col min="1" max="1" width="9.140625" style="1"/>
    <col min="2" max="2" width="15.28515625" bestFit="1" customWidth="1"/>
    <col min="3" max="3" width="15.85546875" customWidth="1"/>
    <col min="4" max="4" width="15.28515625" customWidth="1"/>
  </cols>
  <sheetData>
    <row r="1" spans="1:5" x14ac:dyDescent="0.25">
      <c r="B1" s="43"/>
      <c r="C1" s="43"/>
      <c r="D1" s="43"/>
    </row>
    <row r="2" spans="1:5" x14ac:dyDescent="0.25">
      <c r="B2" s="43" t="s">
        <v>13</v>
      </c>
      <c r="C2" s="43"/>
      <c r="D2" s="43"/>
    </row>
    <row r="3" spans="1:5" x14ac:dyDescent="0.25">
      <c r="B3" s="43" t="s">
        <v>32</v>
      </c>
      <c r="C3" s="43"/>
      <c r="D3" s="43"/>
    </row>
    <row r="4" spans="1:5" x14ac:dyDescent="0.25">
      <c r="B4" s="43" t="s">
        <v>18</v>
      </c>
      <c r="C4" s="43"/>
      <c r="D4" s="43"/>
    </row>
    <row r="5" spans="1:5" x14ac:dyDescent="0.25">
      <c r="B5" s="42" t="s">
        <v>17</v>
      </c>
      <c r="C5" s="42"/>
      <c r="D5" s="42"/>
    </row>
    <row r="6" spans="1:5" x14ac:dyDescent="0.25">
      <c r="B6" s="25" t="s">
        <v>1</v>
      </c>
      <c r="C6" s="26" t="s">
        <v>2</v>
      </c>
      <c r="D6" s="41" t="s">
        <v>0</v>
      </c>
      <c r="E6" s="3"/>
    </row>
    <row r="7" spans="1:5" x14ac:dyDescent="0.25">
      <c r="A7" s="2">
        <v>40634</v>
      </c>
      <c r="B7" s="21">
        <f>Reconciliation!J28</f>
        <v>440625.65499999991</v>
      </c>
      <c r="C7" s="21">
        <f>Reconciliation!K28</f>
        <v>71527.74500000001</v>
      </c>
      <c r="D7" s="37">
        <f t="shared" ref="D7:D18" si="0">SUM(B7:C7)</f>
        <v>512153.39999999991</v>
      </c>
    </row>
    <row r="8" spans="1:5" x14ac:dyDescent="0.25">
      <c r="A8" s="2">
        <v>40664</v>
      </c>
      <c r="B8" s="9">
        <f>Reconciliation!J29</f>
        <v>710781.23499999975</v>
      </c>
      <c r="C8" s="9">
        <f>Reconciliation!K29</f>
        <v>226374.29500000001</v>
      </c>
      <c r="D8" s="28">
        <f t="shared" si="0"/>
        <v>937155.5299999998</v>
      </c>
    </row>
    <row r="9" spans="1:5" x14ac:dyDescent="0.25">
      <c r="A9" s="2">
        <v>40695</v>
      </c>
      <c r="B9" s="9">
        <f>Reconciliation!J30</f>
        <v>1014376.595</v>
      </c>
      <c r="C9" s="9">
        <f>Reconciliation!K30</f>
        <v>274535.33499999996</v>
      </c>
      <c r="D9" s="28">
        <f t="shared" si="0"/>
        <v>1288911.93</v>
      </c>
    </row>
    <row r="10" spans="1:5" x14ac:dyDescent="0.25">
      <c r="A10" s="2">
        <v>40725</v>
      </c>
      <c r="B10" s="9">
        <f>Reconciliation!J31</f>
        <v>962138.54499999993</v>
      </c>
      <c r="C10" s="9">
        <f>Reconciliation!K31</f>
        <v>179704.20499999999</v>
      </c>
      <c r="D10" s="28">
        <f t="shared" si="0"/>
        <v>1141842.75</v>
      </c>
    </row>
    <row r="11" spans="1:5" x14ac:dyDescent="0.25">
      <c r="A11" s="2">
        <v>40756</v>
      </c>
      <c r="B11" s="9">
        <f>Reconciliation!J32</f>
        <v>1419687.0800000003</v>
      </c>
      <c r="C11" s="9">
        <f>Reconciliation!K32</f>
        <v>146929.14000000004</v>
      </c>
      <c r="D11" s="28">
        <f t="shared" si="0"/>
        <v>1566616.2200000004</v>
      </c>
    </row>
    <row r="12" spans="1:5" x14ac:dyDescent="0.25">
      <c r="A12" s="2">
        <v>40787</v>
      </c>
      <c r="B12" s="9">
        <f>Reconciliation!J33</f>
        <v>881802.26499999978</v>
      </c>
      <c r="C12" s="9">
        <f>Reconciliation!K33</f>
        <v>277806.76499999996</v>
      </c>
      <c r="D12" s="28">
        <f t="shared" si="0"/>
        <v>1159609.0299999998</v>
      </c>
    </row>
    <row r="13" spans="1:5" x14ac:dyDescent="0.25">
      <c r="A13" s="2">
        <v>40817</v>
      </c>
      <c r="B13" s="9">
        <f>Reconciliation!J34</f>
        <v>871008.93250000011</v>
      </c>
      <c r="C13" s="9">
        <f>Reconciliation!K34</f>
        <v>227386.84749999997</v>
      </c>
      <c r="D13" s="28">
        <f t="shared" si="0"/>
        <v>1098395.78</v>
      </c>
    </row>
    <row r="14" spans="1:5" x14ac:dyDescent="0.25">
      <c r="A14" s="2">
        <v>40848</v>
      </c>
      <c r="B14" s="9">
        <f>Reconciliation!J35</f>
        <v>760704.11749999993</v>
      </c>
      <c r="C14" s="9">
        <f>Reconciliation!K35</f>
        <v>213449.67249999999</v>
      </c>
      <c r="D14" s="28">
        <f t="shared" si="0"/>
        <v>974153.78999999992</v>
      </c>
    </row>
    <row r="15" spans="1:5" x14ac:dyDescent="0.25">
      <c r="A15" s="2">
        <v>40878</v>
      </c>
      <c r="B15" s="9">
        <f>Reconciliation!J36</f>
        <v>1444268.4325000001</v>
      </c>
      <c r="C15" s="9">
        <f>Reconciliation!K36</f>
        <v>186136.24749999997</v>
      </c>
      <c r="D15" s="28">
        <f t="shared" si="0"/>
        <v>1630404.6800000002</v>
      </c>
    </row>
    <row r="16" spans="1:5" x14ac:dyDescent="0.25">
      <c r="A16" s="2">
        <v>40909</v>
      </c>
      <c r="B16" s="9">
        <f>Reconciliation!J37</f>
        <v>786945.99543353659</v>
      </c>
      <c r="C16" s="9">
        <f>Reconciliation!K37</f>
        <v>377715.01</v>
      </c>
      <c r="D16" s="28">
        <f t="shared" si="0"/>
        <v>1164661.0054335366</v>
      </c>
    </row>
    <row r="17" spans="1:5" x14ac:dyDescent="0.25">
      <c r="A17" s="2">
        <v>40940</v>
      </c>
      <c r="B17" s="9">
        <f>Reconciliation!J38</f>
        <v>480928.20090366952</v>
      </c>
      <c r="C17" s="9">
        <f>Reconciliation!K38</f>
        <v>252032.61249999999</v>
      </c>
      <c r="D17" s="28">
        <f t="shared" si="0"/>
        <v>732960.81340366951</v>
      </c>
    </row>
    <row r="18" spans="1:5" x14ac:dyDescent="0.25">
      <c r="A18" s="2">
        <v>40969</v>
      </c>
      <c r="B18" s="9">
        <f>Reconciliation!J39</f>
        <v>843044.49541195971</v>
      </c>
      <c r="C18" s="9">
        <f>Reconciliation!K39</f>
        <v>252398.34</v>
      </c>
      <c r="D18" s="28">
        <f t="shared" si="0"/>
        <v>1095442.8354119598</v>
      </c>
    </row>
    <row r="19" spans="1:5" ht="15.75" thickBot="1" x14ac:dyDescent="0.3">
      <c r="B19" s="6">
        <f t="shared" ref="B19:C19" si="1">SUM(B7:B18)</f>
        <v>10616311.549249165</v>
      </c>
      <c r="C19" s="6">
        <f t="shared" si="1"/>
        <v>2685996.2149999999</v>
      </c>
      <c r="D19" s="29">
        <f>SUM(D7:D18)</f>
        <v>13302307.764249166</v>
      </c>
    </row>
    <row r="20" spans="1:5" ht="15.75" thickTop="1" x14ac:dyDescent="0.25">
      <c r="C20" s="5"/>
      <c r="D20" s="3" t="str">
        <f>+IF(D19=Reconciliation!D18+Reconciliation!G18+Reconciliation!H18,"","Error")</f>
        <v/>
      </c>
    </row>
    <row r="21" spans="1:5" ht="44.25" customHeight="1" x14ac:dyDescent="0.25">
      <c r="A21" s="44"/>
      <c r="B21" s="44"/>
      <c r="C21" s="44"/>
      <c r="D21" s="44"/>
      <c r="E21" s="44"/>
    </row>
  </sheetData>
  <mergeCells count="6">
    <mergeCell ref="B5:D5"/>
    <mergeCell ref="B4:D4"/>
    <mergeCell ref="B2:D2"/>
    <mergeCell ref="B1:D1"/>
    <mergeCell ref="A21:E21"/>
    <mergeCell ref="B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8"/>
  <sheetViews>
    <sheetView showGridLines="0" zoomScaleNormal="100" workbookViewId="0"/>
  </sheetViews>
  <sheetFormatPr defaultRowHeight="15" x14ac:dyDescent="0.25"/>
  <cols>
    <col min="1" max="1" width="10.7109375" style="1" customWidth="1"/>
    <col min="2" max="2" width="16.85546875" bestFit="1" customWidth="1"/>
    <col min="3" max="3" width="19.28515625" customWidth="1"/>
    <col min="4" max="4" width="19.5703125" customWidth="1"/>
    <col min="5" max="5" width="22.5703125" customWidth="1"/>
    <col min="6" max="6" width="15.140625" customWidth="1"/>
    <col min="7" max="7" width="15.42578125" customWidth="1"/>
    <col min="8" max="8" width="16.140625" customWidth="1"/>
    <col min="9" max="9" width="18.140625" customWidth="1"/>
    <col min="10" max="10" width="20.42578125" customWidth="1"/>
    <col min="11" max="11" width="16.42578125" customWidth="1"/>
    <col min="12" max="12" width="22.140625" customWidth="1"/>
    <col min="13" max="13" width="19.5703125" bestFit="1" customWidth="1"/>
  </cols>
  <sheetData>
    <row r="1" spans="1:12" x14ac:dyDescent="0.25">
      <c r="B1" s="43"/>
      <c r="C1" s="43"/>
      <c r="D1" s="43"/>
      <c r="F1" s="43"/>
      <c r="G1" s="43"/>
      <c r="H1" s="43"/>
      <c r="I1" s="43"/>
      <c r="J1" s="43"/>
      <c r="K1" s="43"/>
    </row>
    <row r="2" spans="1:12" x14ac:dyDescent="0.25">
      <c r="B2" s="43" t="s">
        <v>13</v>
      </c>
      <c r="C2" s="43"/>
      <c r="D2" s="43"/>
      <c r="F2" s="43" t="s">
        <v>13</v>
      </c>
      <c r="G2" s="43"/>
      <c r="H2" s="43"/>
      <c r="I2" s="43"/>
      <c r="J2" s="43"/>
      <c r="K2" s="43"/>
    </row>
    <row r="3" spans="1:12" x14ac:dyDescent="0.25">
      <c r="B3" s="48" t="s">
        <v>32</v>
      </c>
      <c r="C3" s="48"/>
      <c r="D3" s="48"/>
      <c r="E3" s="18"/>
      <c r="F3" s="49" t="s">
        <v>32</v>
      </c>
      <c r="G3" s="49"/>
      <c r="H3" s="49"/>
      <c r="I3" s="49"/>
      <c r="J3" s="49"/>
      <c r="K3" s="49"/>
    </row>
    <row r="4" spans="1:12" x14ac:dyDescent="0.25">
      <c r="B4" s="42" t="s">
        <v>14</v>
      </c>
      <c r="C4" s="42"/>
      <c r="D4" s="42"/>
      <c r="F4" s="46" t="s">
        <v>33</v>
      </c>
      <c r="G4" s="46"/>
      <c r="H4" s="46"/>
      <c r="I4" s="46"/>
      <c r="J4" s="46"/>
      <c r="K4" s="46"/>
    </row>
    <row r="5" spans="1:12" ht="45" x14ac:dyDescent="0.25">
      <c r="B5" s="23" t="s">
        <v>30</v>
      </c>
      <c r="C5" s="24" t="s">
        <v>29</v>
      </c>
      <c r="D5" s="30" t="s">
        <v>28</v>
      </c>
      <c r="E5" s="3"/>
      <c r="F5" s="23" t="s">
        <v>22</v>
      </c>
      <c r="G5" s="23" t="s">
        <v>23</v>
      </c>
      <c r="H5" s="23" t="s">
        <v>24</v>
      </c>
      <c r="I5" s="23" t="s">
        <v>26</v>
      </c>
      <c r="J5" s="27" t="s">
        <v>15</v>
      </c>
      <c r="K5" s="23" t="s">
        <v>27</v>
      </c>
    </row>
    <row r="6" spans="1:12" x14ac:dyDescent="0.25">
      <c r="A6" s="2">
        <v>40634</v>
      </c>
      <c r="B6" s="21">
        <f>B28</f>
        <v>439600.55499999993</v>
      </c>
      <c r="C6" s="21">
        <f>C28</f>
        <v>71413.845000000016</v>
      </c>
      <c r="D6" s="21">
        <f t="shared" ref="D6:D11" si="0">SUM(B6:C6)</f>
        <v>511014.39999999997</v>
      </c>
      <c r="F6" s="21">
        <v>-82000</v>
      </c>
      <c r="G6" s="21"/>
      <c r="H6" s="21">
        <v>1139</v>
      </c>
      <c r="I6" s="21">
        <f t="shared" ref="I6:I14" si="1">SUM(D6:H6)</f>
        <v>430153.39999999997</v>
      </c>
      <c r="J6" s="21">
        <v>430153.46</v>
      </c>
      <c r="K6" s="21">
        <f t="shared" ref="K6:K7" si="2">+I6-J6</f>
        <v>-6.0000000055879354E-2</v>
      </c>
    </row>
    <row r="7" spans="1:12" x14ac:dyDescent="0.25">
      <c r="A7" s="2">
        <v>40664</v>
      </c>
      <c r="B7" s="9">
        <f t="shared" ref="B7:C17" si="3">B29</f>
        <v>710389.63499999978</v>
      </c>
      <c r="C7" s="9">
        <f t="shared" si="3"/>
        <v>226307.29500000001</v>
      </c>
      <c r="D7" s="28">
        <f t="shared" si="0"/>
        <v>936696.92999999982</v>
      </c>
      <c r="F7" s="9">
        <v>-66000</v>
      </c>
      <c r="G7" s="21"/>
      <c r="H7" s="9">
        <v>458.6</v>
      </c>
      <c r="I7" s="9">
        <f t="shared" si="1"/>
        <v>871155.5299999998</v>
      </c>
      <c r="J7" s="28">
        <v>871155.54</v>
      </c>
      <c r="K7" s="9">
        <f t="shared" si="2"/>
        <v>-1.0000000242143869E-2</v>
      </c>
    </row>
    <row r="8" spans="1:12" x14ac:dyDescent="0.25">
      <c r="A8" s="2">
        <v>40695</v>
      </c>
      <c r="B8" s="9">
        <f t="shared" si="3"/>
        <v>1014376.595</v>
      </c>
      <c r="C8" s="9">
        <f t="shared" si="3"/>
        <v>274535.33499999996</v>
      </c>
      <c r="D8" s="28">
        <f t="shared" si="0"/>
        <v>1288911.93</v>
      </c>
      <c r="F8" s="9">
        <v>-18000</v>
      </c>
      <c r="G8" s="21"/>
      <c r="H8" s="9"/>
      <c r="I8" s="9">
        <f t="shared" si="1"/>
        <v>1270911.93</v>
      </c>
      <c r="J8" s="28">
        <v>1270911.9600000032</v>
      </c>
      <c r="K8" s="9">
        <f>+I8-J8</f>
        <v>-3.0000003287568688E-2</v>
      </c>
    </row>
    <row r="9" spans="1:12" x14ac:dyDescent="0.25">
      <c r="A9" s="2">
        <v>40725</v>
      </c>
      <c r="B9" s="9">
        <f t="shared" si="3"/>
        <v>961396.94499999995</v>
      </c>
      <c r="C9" s="9">
        <f t="shared" si="3"/>
        <v>179704.20499999999</v>
      </c>
      <c r="D9" s="28">
        <f t="shared" si="0"/>
        <v>1141101.1499999999</v>
      </c>
      <c r="F9" s="9">
        <f>12750+4250</f>
        <v>17000</v>
      </c>
      <c r="G9" s="21"/>
      <c r="H9" s="9">
        <v>741.6</v>
      </c>
      <c r="I9" s="9">
        <f t="shared" si="1"/>
        <v>1158842.75</v>
      </c>
      <c r="J9" s="28">
        <f>4498704.5-3339861.72</f>
        <v>1158842.7799999998</v>
      </c>
      <c r="K9" s="9">
        <f t="shared" ref="K9:K17" si="4">+I9-J9</f>
        <v>-2.9999999795109034E-2</v>
      </c>
    </row>
    <row r="10" spans="1:12" x14ac:dyDescent="0.25">
      <c r="A10" s="2">
        <v>40756</v>
      </c>
      <c r="B10" s="9">
        <f t="shared" si="3"/>
        <v>1408567.4300000004</v>
      </c>
      <c r="C10" s="9">
        <f t="shared" si="3"/>
        <v>145786.00000000003</v>
      </c>
      <c r="D10" s="28">
        <f t="shared" si="0"/>
        <v>1554353.4300000004</v>
      </c>
      <c r="F10" s="9">
        <f>6750+2250</f>
        <v>9000</v>
      </c>
      <c r="G10" s="21">
        <f>12.5+37.5</f>
        <v>50</v>
      </c>
      <c r="H10" s="9">
        <f>1130.64+11082.15</f>
        <v>12212.789999999999</v>
      </c>
      <c r="I10" s="9">
        <f t="shared" si="1"/>
        <v>1575616.2200000004</v>
      </c>
      <c r="J10" s="28">
        <f>6794405.96-5218789.74</f>
        <v>1575616.2199999997</v>
      </c>
      <c r="K10" s="9">
        <f t="shared" si="4"/>
        <v>0</v>
      </c>
    </row>
    <row r="11" spans="1:12" x14ac:dyDescent="0.25">
      <c r="A11" s="2">
        <v>40787</v>
      </c>
      <c r="B11" s="9">
        <f t="shared" si="3"/>
        <v>889831.44499999983</v>
      </c>
      <c r="C11" s="9">
        <f t="shared" si="3"/>
        <v>278698.89499999996</v>
      </c>
      <c r="D11" s="28">
        <f t="shared" si="0"/>
        <v>1168530.3399999999</v>
      </c>
      <c r="F11" s="9">
        <f>-97500-32500</f>
        <v>-130000</v>
      </c>
      <c r="G11" s="21"/>
      <c r="H11" s="9">
        <f>-8029.18-892.13</f>
        <v>-8921.31</v>
      </c>
      <c r="I11" s="9">
        <f t="shared" si="1"/>
        <v>1029609.0299999998</v>
      </c>
      <c r="J11" s="28">
        <f>3981182.01-2951572.95</f>
        <v>1029609.0599999996</v>
      </c>
      <c r="K11" s="9">
        <f t="shared" si="4"/>
        <v>-2.9999999795109034E-2</v>
      </c>
    </row>
    <row r="12" spans="1:12" x14ac:dyDescent="0.25">
      <c r="A12" s="2">
        <v>40817</v>
      </c>
      <c r="B12" s="9">
        <f t="shared" si="3"/>
        <v>871008.93250000011</v>
      </c>
      <c r="C12" s="9">
        <f t="shared" si="3"/>
        <v>227386.84749999997</v>
      </c>
      <c r="D12" s="28">
        <f t="shared" ref="D12:D17" si="5">SUM(B12:C12)</f>
        <v>1098395.78</v>
      </c>
      <c r="F12" s="9">
        <f>-105000-35000</f>
        <v>-140000</v>
      </c>
      <c r="G12" s="21"/>
      <c r="H12" s="9">
        <v>0</v>
      </c>
      <c r="I12" s="9">
        <f t="shared" si="1"/>
        <v>958395.78</v>
      </c>
      <c r="J12" s="28">
        <f>3283738.58-2325342.8</f>
        <v>958395.78000000026</v>
      </c>
      <c r="K12" s="9">
        <f t="shared" si="4"/>
        <v>0</v>
      </c>
    </row>
    <row r="13" spans="1:12" x14ac:dyDescent="0.25">
      <c r="A13" s="2">
        <v>40848</v>
      </c>
      <c r="B13" s="9">
        <f t="shared" si="3"/>
        <v>758129.11749999993</v>
      </c>
      <c r="C13" s="9">
        <f t="shared" si="3"/>
        <v>213449.67249999999</v>
      </c>
      <c r="D13" s="28">
        <f t="shared" si="5"/>
        <v>971578.78999999992</v>
      </c>
      <c r="F13" s="9">
        <f>-21000-7000</f>
        <v>-28000</v>
      </c>
      <c r="G13" s="21"/>
      <c r="H13" s="9">
        <v>2575</v>
      </c>
      <c r="I13" s="9">
        <f t="shared" si="1"/>
        <v>946153.78999999992</v>
      </c>
      <c r="J13" s="28">
        <f>3446689.52-2500535.72</f>
        <v>946153.79999999981</v>
      </c>
      <c r="K13" s="9">
        <f t="shared" si="4"/>
        <v>-9.9999998928979039E-3</v>
      </c>
    </row>
    <row r="14" spans="1:12" x14ac:dyDescent="0.25">
      <c r="A14" s="2">
        <v>40878</v>
      </c>
      <c r="B14" s="9">
        <f t="shared" si="3"/>
        <v>1446032.7525000002</v>
      </c>
      <c r="C14" s="9">
        <f t="shared" si="3"/>
        <v>187028.37749999997</v>
      </c>
      <c r="D14" s="28">
        <f t="shared" si="5"/>
        <v>1633061.1300000001</v>
      </c>
      <c r="E14" s="18"/>
      <c r="F14" s="9">
        <f>-41250-13750</f>
        <v>-55000</v>
      </c>
      <c r="G14" s="21"/>
      <c r="H14" s="9">
        <f>-1764.32-892.13</f>
        <v>-2656.45</v>
      </c>
      <c r="I14" s="9">
        <f t="shared" si="1"/>
        <v>1575404.6800000002</v>
      </c>
      <c r="J14" s="28">
        <f>5112396.85-3536992.2-0.01</f>
        <v>1575404.6399999994</v>
      </c>
      <c r="K14" s="9">
        <f t="shared" si="4"/>
        <v>4.0000000735744834E-2</v>
      </c>
      <c r="L14" s="11"/>
    </row>
    <row r="15" spans="1:12" x14ac:dyDescent="0.25">
      <c r="A15" s="2">
        <v>40909</v>
      </c>
      <c r="B15" s="9">
        <f t="shared" si="3"/>
        <v>786945.99543353659</v>
      </c>
      <c r="C15" s="9">
        <f t="shared" si="3"/>
        <v>377715.01</v>
      </c>
      <c r="D15" s="28">
        <f t="shared" si="5"/>
        <v>1164661.0054335366</v>
      </c>
      <c r="E15" s="18"/>
      <c r="F15" s="9">
        <f>290250+96750</f>
        <v>387000</v>
      </c>
      <c r="G15" s="21"/>
      <c r="H15" s="9"/>
      <c r="I15" s="9">
        <f t="shared" ref="I15:I17" si="6">SUM(D15:H15)</f>
        <v>1551661.0054335366</v>
      </c>
      <c r="J15" s="28">
        <v>1551660.72</v>
      </c>
      <c r="K15" s="9">
        <f t="shared" si="4"/>
        <v>0.28543353662826121</v>
      </c>
      <c r="L15" s="11"/>
    </row>
    <row r="16" spans="1:12" x14ac:dyDescent="0.25">
      <c r="A16" s="2">
        <v>40940</v>
      </c>
      <c r="B16" s="9">
        <f t="shared" si="3"/>
        <v>472899.02090366953</v>
      </c>
      <c r="C16" s="9">
        <f t="shared" si="3"/>
        <v>251140.48249999998</v>
      </c>
      <c r="D16" s="28">
        <f t="shared" si="5"/>
        <v>724039.50340366946</v>
      </c>
      <c r="F16" s="9">
        <f>17250+5750</f>
        <v>23000</v>
      </c>
      <c r="G16" s="21"/>
      <c r="H16" s="9">
        <f>8029.18+892.13</f>
        <v>8921.31</v>
      </c>
      <c r="I16" s="9">
        <f t="shared" si="6"/>
        <v>755960.81340366951</v>
      </c>
      <c r="J16" s="28">
        <v>755960.81</v>
      </c>
      <c r="K16" s="9">
        <f t="shared" si="4"/>
        <v>3.4036694560199976E-3</v>
      </c>
      <c r="L16" s="11"/>
    </row>
    <row r="17" spans="1:13" x14ac:dyDescent="0.25">
      <c r="A17" s="2">
        <v>40969</v>
      </c>
      <c r="B17" s="9">
        <f t="shared" si="3"/>
        <v>826010.88541195972</v>
      </c>
      <c r="C17" s="9">
        <f t="shared" si="3"/>
        <v>242816.93</v>
      </c>
      <c r="D17" s="28">
        <f t="shared" si="5"/>
        <v>1068827.8154119598</v>
      </c>
      <c r="F17" s="9">
        <f>11250+3750</f>
        <v>15000</v>
      </c>
      <c r="G17" s="21"/>
      <c r="H17" s="9">
        <f>17033.61+9581.41</f>
        <v>26615.02</v>
      </c>
      <c r="I17" s="9">
        <f t="shared" si="6"/>
        <v>1110442.8354119598</v>
      </c>
      <c r="J17" s="28">
        <v>1110442.8400000001</v>
      </c>
      <c r="K17" s="9">
        <f t="shared" si="4"/>
        <v>-4.5880402904003859E-3</v>
      </c>
      <c r="L17" s="11"/>
    </row>
    <row r="18" spans="1:13" ht="15.75" thickBot="1" x14ac:dyDescent="0.3">
      <c r="B18" s="6">
        <f>SUM(B6:B17)</f>
        <v>10585189.309249166</v>
      </c>
      <c r="C18" s="6">
        <f>SUM(C6:C17)</f>
        <v>2675982.895</v>
      </c>
      <c r="D18" s="29">
        <f>SUM(D6:D17)</f>
        <v>13261172.204249166</v>
      </c>
      <c r="E18" s="4"/>
      <c r="F18" s="6">
        <f>SUM(F6:F17)</f>
        <v>-68000</v>
      </c>
      <c r="G18" s="6">
        <f t="shared" ref="G18:K18" si="7">SUM(G6:G17)</f>
        <v>50</v>
      </c>
      <c r="H18" s="6">
        <f t="shared" si="7"/>
        <v>41085.56</v>
      </c>
      <c r="I18" s="6">
        <f t="shared" si="7"/>
        <v>13234307.764249166</v>
      </c>
      <c r="J18" s="29">
        <f t="shared" si="7"/>
        <v>13234307.610000003</v>
      </c>
      <c r="K18" s="6">
        <f t="shared" si="7"/>
        <v>0.15424916346091777</v>
      </c>
    </row>
    <row r="19" spans="1:13" ht="15.75" thickTop="1" x14ac:dyDescent="0.25">
      <c r="B19" s="12"/>
      <c r="C19" s="12"/>
      <c r="D19" s="12"/>
      <c r="E19" s="4"/>
      <c r="F19" s="12"/>
      <c r="G19" s="12"/>
      <c r="H19" s="12"/>
      <c r="I19" s="12"/>
      <c r="J19" s="12"/>
      <c r="K19" s="12"/>
    </row>
    <row r="20" spans="1:13" ht="45" customHeight="1" x14ac:dyDescent="0.25">
      <c r="A20" s="17" t="s">
        <v>8</v>
      </c>
      <c r="B20" s="45" t="s">
        <v>20</v>
      </c>
      <c r="C20" s="45"/>
      <c r="D20" s="45"/>
      <c r="E20" s="45"/>
      <c r="F20" s="45"/>
      <c r="G20" s="45"/>
      <c r="H20" s="45"/>
      <c r="I20" s="45"/>
      <c r="J20" s="18"/>
    </row>
    <row r="21" spans="1:13" ht="82.5" customHeight="1" x14ac:dyDescent="0.25">
      <c r="A21" s="17" t="s">
        <v>9</v>
      </c>
      <c r="B21" s="45" t="s">
        <v>10</v>
      </c>
      <c r="C21" s="45"/>
      <c r="D21" s="45"/>
      <c r="E21" s="45"/>
      <c r="F21" s="45"/>
      <c r="G21" s="45"/>
      <c r="H21" s="45"/>
      <c r="I21" s="45"/>
      <c r="J21" s="18"/>
    </row>
    <row r="22" spans="1:13" ht="47.25" customHeight="1" x14ac:dyDescent="0.25">
      <c r="A22" s="17" t="s">
        <v>11</v>
      </c>
      <c r="B22" s="45" t="s">
        <v>31</v>
      </c>
      <c r="C22" s="45"/>
      <c r="D22" s="45"/>
      <c r="E22" s="45"/>
      <c r="F22" s="45"/>
      <c r="G22" s="45"/>
      <c r="H22" s="45"/>
      <c r="I22" s="45"/>
      <c r="J22" s="18"/>
    </row>
    <row r="23" spans="1:13" x14ac:dyDescent="0.25">
      <c r="B23" s="12"/>
      <c r="C23" s="12"/>
      <c r="D23" s="12"/>
      <c r="E23" s="4"/>
      <c r="F23" s="12"/>
      <c r="G23" s="12"/>
      <c r="H23" s="12"/>
      <c r="I23" s="12"/>
      <c r="J23" s="12"/>
      <c r="K23" s="12"/>
    </row>
    <row r="24" spans="1:13" x14ac:dyDescent="0.25">
      <c r="A24" s="43" t="s">
        <v>25</v>
      </c>
      <c r="B24" s="52"/>
      <c r="C24" s="52"/>
      <c r="D24" s="52"/>
      <c r="E24" s="52"/>
      <c r="F24" s="52"/>
      <c r="G24" s="52"/>
      <c r="H24" s="52"/>
      <c r="I24" s="52"/>
      <c r="J24" s="52"/>
      <c r="K24" s="52"/>
      <c r="L24" s="52"/>
    </row>
    <row r="26" spans="1:13" ht="14.25" customHeight="1" x14ac:dyDescent="0.25">
      <c r="B26" s="47" t="s">
        <v>5</v>
      </c>
      <c r="C26" s="47"/>
      <c r="D26" s="47"/>
      <c r="F26" s="50" t="s">
        <v>4</v>
      </c>
      <c r="G26" s="50"/>
      <c r="H26" s="51"/>
      <c r="J26" s="50" t="s">
        <v>19</v>
      </c>
      <c r="K26" s="50"/>
      <c r="L26" s="51"/>
    </row>
    <row r="27" spans="1:13" s="15" customFormat="1" ht="30" x14ac:dyDescent="0.25">
      <c r="A27" s="14"/>
      <c r="B27" s="23" t="s">
        <v>1</v>
      </c>
      <c r="C27" s="24" t="s">
        <v>2</v>
      </c>
      <c r="D27" s="30" t="s">
        <v>0</v>
      </c>
      <c r="F27" s="23" t="s">
        <v>1</v>
      </c>
      <c r="G27" s="24" t="s">
        <v>2</v>
      </c>
      <c r="H27" s="30" t="s">
        <v>16</v>
      </c>
      <c r="J27" s="23" t="s">
        <v>1</v>
      </c>
      <c r="K27" s="24" t="s">
        <v>2</v>
      </c>
      <c r="L27" s="30" t="s">
        <v>0</v>
      </c>
    </row>
    <row r="28" spans="1:13" x14ac:dyDescent="0.25">
      <c r="A28" s="2">
        <v>40634</v>
      </c>
      <c r="B28" s="21">
        <v>439600.55499999993</v>
      </c>
      <c r="C28" s="21">
        <v>71413.845000000016</v>
      </c>
      <c r="D28" s="37">
        <f>SUM(B28:C28)</f>
        <v>511014.39999999997</v>
      </c>
      <c r="E28" s="5"/>
      <c r="F28" s="38">
        <v>1025.0999999999999</v>
      </c>
      <c r="G28" s="38">
        <v>113.9</v>
      </c>
      <c r="H28" s="21">
        <f>+F28+G28</f>
        <v>1139</v>
      </c>
      <c r="I28" s="5"/>
      <c r="J28" s="38">
        <f t="shared" ref="J28:J39" si="8">+B28+F28</f>
        <v>440625.65499999991</v>
      </c>
      <c r="K28" s="38">
        <f t="shared" ref="K28:K39" si="9">+C28+G28</f>
        <v>71527.74500000001</v>
      </c>
      <c r="L28" s="39">
        <f t="shared" ref="L28:L39" si="10">+D28+H28</f>
        <v>512153.39999999997</v>
      </c>
      <c r="M28" s="3"/>
    </row>
    <row r="29" spans="1:13" x14ac:dyDescent="0.25">
      <c r="A29" s="2">
        <v>40664</v>
      </c>
      <c r="B29" s="19">
        <v>710389.63499999978</v>
      </c>
      <c r="C29" s="19">
        <v>226307.29500000001</v>
      </c>
      <c r="D29" s="34">
        <f t="shared" ref="D29:D39" si="11">SUM(B29:C29)</f>
        <v>936696.92999999982</v>
      </c>
      <c r="F29" s="19">
        <v>391.6</v>
      </c>
      <c r="G29" s="19">
        <v>67</v>
      </c>
      <c r="H29" s="28">
        <f t="shared" ref="H29:H39" si="12">+F29+G29</f>
        <v>458.6</v>
      </c>
      <c r="J29" s="20">
        <f t="shared" si="8"/>
        <v>710781.23499999975</v>
      </c>
      <c r="K29" s="20">
        <f t="shared" si="9"/>
        <v>226374.29500000001</v>
      </c>
      <c r="L29" s="36">
        <f t="shared" si="10"/>
        <v>937155.5299999998</v>
      </c>
    </row>
    <row r="30" spans="1:13" x14ac:dyDescent="0.25">
      <c r="A30" s="2">
        <v>40695</v>
      </c>
      <c r="B30" s="20">
        <v>1014376.595</v>
      </c>
      <c r="C30" s="19">
        <v>274535.33499999996</v>
      </c>
      <c r="D30" s="34">
        <f t="shared" si="11"/>
        <v>1288911.93</v>
      </c>
      <c r="F30" s="19">
        <v>0</v>
      </c>
      <c r="G30" s="19">
        <v>0</v>
      </c>
      <c r="H30" s="28">
        <f t="shared" si="12"/>
        <v>0</v>
      </c>
      <c r="I30" s="7"/>
      <c r="J30" s="20">
        <f t="shared" si="8"/>
        <v>1014376.595</v>
      </c>
      <c r="K30" s="20">
        <f t="shared" si="9"/>
        <v>274535.33499999996</v>
      </c>
      <c r="L30" s="36">
        <f t="shared" si="10"/>
        <v>1288911.93</v>
      </c>
    </row>
    <row r="31" spans="1:13" x14ac:dyDescent="0.25">
      <c r="A31" s="2">
        <v>40725</v>
      </c>
      <c r="B31" s="19">
        <v>961396.94499999995</v>
      </c>
      <c r="C31" s="19">
        <v>179704.20499999999</v>
      </c>
      <c r="D31" s="34">
        <f t="shared" si="11"/>
        <v>1141101.1499999999</v>
      </c>
      <c r="F31" s="19">
        <v>741.6</v>
      </c>
      <c r="G31" s="19">
        <v>0</v>
      </c>
      <c r="H31" s="28">
        <f t="shared" si="12"/>
        <v>741.6</v>
      </c>
      <c r="I31" s="7"/>
      <c r="J31" s="20">
        <f t="shared" si="8"/>
        <v>962138.54499999993</v>
      </c>
      <c r="K31" s="20">
        <f t="shared" si="9"/>
        <v>179704.20499999999</v>
      </c>
      <c r="L31" s="36">
        <f t="shared" si="10"/>
        <v>1141842.75</v>
      </c>
    </row>
    <row r="32" spans="1:13" x14ac:dyDescent="0.25">
      <c r="A32" s="2">
        <v>40756</v>
      </c>
      <c r="B32" s="19">
        <v>1408567.4300000004</v>
      </c>
      <c r="C32" s="19">
        <v>145786.00000000003</v>
      </c>
      <c r="D32" s="34">
        <f t="shared" si="11"/>
        <v>1554353.4300000004</v>
      </c>
      <c r="F32" s="19">
        <v>11119.65</v>
      </c>
      <c r="G32" s="19">
        <v>1143.1400000000001</v>
      </c>
      <c r="H32" s="28">
        <f t="shared" si="12"/>
        <v>12262.789999999999</v>
      </c>
      <c r="I32" s="3"/>
      <c r="J32" s="20">
        <f t="shared" si="8"/>
        <v>1419687.0800000003</v>
      </c>
      <c r="K32" s="20">
        <f t="shared" si="9"/>
        <v>146929.14000000004</v>
      </c>
      <c r="L32" s="36">
        <f t="shared" si="10"/>
        <v>1566616.2200000004</v>
      </c>
    </row>
    <row r="33" spans="1:12" x14ac:dyDescent="0.25">
      <c r="A33" s="2">
        <v>40787</v>
      </c>
      <c r="B33" s="19">
        <v>889831.44499999983</v>
      </c>
      <c r="C33" s="19">
        <v>278698.89499999996</v>
      </c>
      <c r="D33" s="34">
        <f t="shared" si="11"/>
        <v>1168530.3399999999</v>
      </c>
      <c r="F33" s="19">
        <v>-8029.18</v>
      </c>
      <c r="G33" s="19">
        <v>-892.13</v>
      </c>
      <c r="H33" s="28">
        <f t="shared" si="12"/>
        <v>-8921.31</v>
      </c>
      <c r="J33" s="20">
        <f t="shared" si="8"/>
        <v>881802.26499999978</v>
      </c>
      <c r="K33" s="20">
        <f t="shared" si="9"/>
        <v>277806.76499999996</v>
      </c>
      <c r="L33" s="36">
        <f t="shared" si="10"/>
        <v>1159609.0299999998</v>
      </c>
    </row>
    <row r="34" spans="1:12" x14ac:dyDescent="0.25">
      <c r="A34" s="2">
        <v>40817</v>
      </c>
      <c r="B34" s="19">
        <v>871008.93250000011</v>
      </c>
      <c r="C34" s="19">
        <v>227386.84749999997</v>
      </c>
      <c r="D34" s="34">
        <f t="shared" si="11"/>
        <v>1098395.78</v>
      </c>
      <c r="F34" s="19">
        <v>0</v>
      </c>
      <c r="G34" s="19">
        <v>0</v>
      </c>
      <c r="H34" s="28">
        <f t="shared" si="12"/>
        <v>0</v>
      </c>
      <c r="J34" s="20">
        <f t="shared" si="8"/>
        <v>871008.93250000011</v>
      </c>
      <c r="K34" s="20">
        <f t="shared" si="9"/>
        <v>227386.84749999997</v>
      </c>
      <c r="L34" s="36">
        <f t="shared" si="10"/>
        <v>1098395.78</v>
      </c>
    </row>
    <row r="35" spans="1:12" x14ac:dyDescent="0.25">
      <c r="A35" s="2">
        <v>40848</v>
      </c>
      <c r="B35" s="19">
        <v>758129.11749999993</v>
      </c>
      <c r="C35" s="19">
        <v>213449.67249999999</v>
      </c>
      <c r="D35" s="34">
        <f t="shared" si="11"/>
        <v>971578.78999999992</v>
      </c>
      <c r="F35" s="19">
        <v>2575</v>
      </c>
      <c r="G35" s="19">
        <v>0</v>
      </c>
      <c r="H35" s="28">
        <f t="shared" si="12"/>
        <v>2575</v>
      </c>
      <c r="J35" s="20">
        <f t="shared" si="8"/>
        <v>760704.11749999993</v>
      </c>
      <c r="K35" s="20">
        <f t="shared" si="9"/>
        <v>213449.67249999999</v>
      </c>
      <c r="L35" s="36">
        <f t="shared" si="10"/>
        <v>974153.78999999992</v>
      </c>
    </row>
    <row r="36" spans="1:12" x14ac:dyDescent="0.25">
      <c r="A36" s="2">
        <v>40878</v>
      </c>
      <c r="B36" s="19">
        <v>1446032.7525000002</v>
      </c>
      <c r="C36" s="19">
        <v>187028.37749999997</v>
      </c>
      <c r="D36" s="34">
        <f t="shared" si="11"/>
        <v>1633061.1300000001</v>
      </c>
      <c r="F36" s="19">
        <v>-1764.3199999999997</v>
      </c>
      <c r="G36" s="19">
        <v>-892.13</v>
      </c>
      <c r="H36" s="28">
        <f t="shared" si="12"/>
        <v>-2656.45</v>
      </c>
      <c r="J36" s="20">
        <f t="shared" si="8"/>
        <v>1444268.4325000001</v>
      </c>
      <c r="K36" s="20">
        <f t="shared" si="9"/>
        <v>186136.24749999997</v>
      </c>
      <c r="L36" s="36">
        <f t="shared" si="10"/>
        <v>1630404.6800000002</v>
      </c>
    </row>
    <row r="37" spans="1:12" x14ac:dyDescent="0.25">
      <c r="A37" s="2">
        <v>40909</v>
      </c>
      <c r="B37" s="19">
        <v>786945.99543353659</v>
      </c>
      <c r="C37" s="19">
        <v>377715.01</v>
      </c>
      <c r="D37" s="34">
        <f t="shared" si="11"/>
        <v>1164661.0054335366</v>
      </c>
      <c r="F37" s="19">
        <v>0</v>
      </c>
      <c r="G37" s="19">
        <v>0</v>
      </c>
      <c r="H37" s="28">
        <f t="shared" si="12"/>
        <v>0</v>
      </c>
      <c r="J37" s="20">
        <f t="shared" si="8"/>
        <v>786945.99543353659</v>
      </c>
      <c r="K37" s="20">
        <f t="shared" si="9"/>
        <v>377715.01</v>
      </c>
      <c r="L37" s="36">
        <f t="shared" si="10"/>
        <v>1164661.0054335366</v>
      </c>
    </row>
    <row r="38" spans="1:12" x14ac:dyDescent="0.25">
      <c r="A38" s="2">
        <v>40940</v>
      </c>
      <c r="B38" s="19">
        <v>472899.02090366953</v>
      </c>
      <c r="C38" s="19">
        <v>251140.48249999998</v>
      </c>
      <c r="D38" s="34">
        <f t="shared" si="11"/>
        <v>724039.50340366946</v>
      </c>
      <c r="F38" s="19">
        <v>8029.18</v>
      </c>
      <c r="G38" s="19">
        <v>892.13</v>
      </c>
      <c r="H38" s="28">
        <f t="shared" si="12"/>
        <v>8921.31</v>
      </c>
      <c r="J38" s="20">
        <f t="shared" si="8"/>
        <v>480928.20090366952</v>
      </c>
      <c r="K38" s="20">
        <f t="shared" si="9"/>
        <v>252032.61249999999</v>
      </c>
      <c r="L38" s="36">
        <f t="shared" si="10"/>
        <v>732960.81340366951</v>
      </c>
    </row>
    <row r="39" spans="1:12" x14ac:dyDescent="0.25">
      <c r="A39" s="2">
        <v>40969</v>
      </c>
      <c r="B39" s="19">
        <v>826010.88541195972</v>
      </c>
      <c r="C39" s="19">
        <v>242816.93</v>
      </c>
      <c r="D39" s="34">
        <f t="shared" si="11"/>
        <v>1068827.8154119598</v>
      </c>
      <c r="F39" s="19">
        <f>17033.61</f>
        <v>17033.61</v>
      </c>
      <c r="G39" s="19">
        <v>9581.41</v>
      </c>
      <c r="H39" s="28">
        <f t="shared" si="12"/>
        <v>26615.02</v>
      </c>
      <c r="J39" s="20">
        <f t="shared" si="8"/>
        <v>843044.49541195971</v>
      </c>
      <c r="K39" s="20">
        <f t="shared" si="9"/>
        <v>252398.34</v>
      </c>
      <c r="L39" s="36">
        <f t="shared" si="10"/>
        <v>1095442.8354119598</v>
      </c>
    </row>
    <row r="40" spans="1:12" ht="15.75" thickBot="1" x14ac:dyDescent="0.3">
      <c r="A40"/>
      <c r="B40" s="6">
        <f>SUM(B28:B39)</f>
        <v>10585189.309249166</v>
      </c>
      <c r="C40" s="6">
        <f>SUM(C28:C39)</f>
        <v>2675982.895</v>
      </c>
      <c r="D40" s="29">
        <f>SUM(D28:D39)</f>
        <v>13261172.204249166</v>
      </c>
      <c r="F40" s="13">
        <f t="shared" ref="F40:H40" si="13">SUM(F28:F39)</f>
        <v>31122.239999999998</v>
      </c>
      <c r="G40" s="13">
        <f t="shared" si="13"/>
        <v>10013.32</v>
      </c>
      <c r="H40" s="35">
        <f t="shared" si="13"/>
        <v>41135.56</v>
      </c>
      <c r="J40" s="13">
        <f t="shared" ref="J40" si="14">SUM(J28:J39)</f>
        <v>10616311.549249165</v>
      </c>
      <c r="K40" s="13">
        <f t="shared" ref="K40" si="15">SUM(K28:K39)</f>
        <v>2685996.2149999999</v>
      </c>
      <c r="L40" s="35">
        <f t="shared" ref="L40" si="16">SUM(L28:L39)</f>
        <v>13302307.764249166</v>
      </c>
    </row>
    <row r="41" spans="1:12" ht="15.75" thickTop="1" x14ac:dyDescent="0.25">
      <c r="A41"/>
    </row>
    <row r="43" spans="1:12" x14ac:dyDescent="0.25">
      <c r="A43" s="10" t="s">
        <v>12</v>
      </c>
      <c r="B43" s="46" t="s">
        <v>34</v>
      </c>
      <c r="C43" s="47"/>
      <c r="D43" s="47"/>
      <c r="E43" s="47"/>
      <c r="F43" s="47"/>
      <c r="G43" s="22"/>
      <c r="H43" s="11"/>
      <c r="I43" s="11"/>
      <c r="J43" s="11"/>
      <c r="K43" s="11"/>
      <c r="L43" s="11"/>
    </row>
    <row r="44" spans="1:12" ht="45" x14ac:dyDescent="0.25">
      <c r="A44" s="10"/>
      <c r="B44" s="8" t="s">
        <v>15</v>
      </c>
      <c r="C44" s="8" t="s">
        <v>6</v>
      </c>
      <c r="D44" s="8" t="s">
        <v>7</v>
      </c>
      <c r="E44" s="31" t="s">
        <v>21</v>
      </c>
      <c r="F44" s="8" t="s">
        <v>3</v>
      </c>
      <c r="G44" s="16"/>
      <c r="H44" s="11"/>
      <c r="I44" s="11"/>
      <c r="J44" s="11"/>
      <c r="K44" s="11"/>
    </row>
    <row r="45" spans="1:12" x14ac:dyDescent="0.25">
      <c r="A45" s="2">
        <v>40634</v>
      </c>
      <c r="B45" s="5">
        <v>430153.46</v>
      </c>
      <c r="C45" s="5">
        <f>F6</f>
        <v>-82000</v>
      </c>
      <c r="D45" s="5">
        <f>+B45-C45</f>
        <v>512153.46</v>
      </c>
      <c r="E45" s="40">
        <f>L28</f>
        <v>512153.39999999997</v>
      </c>
      <c r="F45" s="5">
        <f>+E45-D45</f>
        <v>-6.0000000055879354E-2</v>
      </c>
      <c r="G45" s="10"/>
      <c r="H45" s="10"/>
      <c r="I45" s="10"/>
      <c r="J45" s="10"/>
      <c r="K45" s="10"/>
    </row>
    <row r="46" spans="1:12" x14ac:dyDescent="0.25">
      <c r="A46" s="2">
        <v>40664</v>
      </c>
      <c r="B46" s="3">
        <v>871155.54</v>
      </c>
      <c r="C46" s="5">
        <f t="shared" ref="C46:C56" si="17">F7</f>
        <v>-66000</v>
      </c>
      <c r="D46" s="3">
        <f t="shared" ref="D46:D56" si="18">+B46-C46</f>
        <v>937155.54</v>
      </c>
      <c r="E46" s="32">
        <f t="shared" ref="E46:E56" si="19">L29</f>
        <v>937155.5299999998</v>
      </c>
      <c r="F46" s="3">
        <f t="shared" ref="F46:F56" si="20">+E46-D46</f>
        <v>-1.0000000242143869E-2</v>
      </c>
      <c r="G46" s="11"/>
      <c r="H46" s="11"/>
      <c r="I46" s="11"/>
      <c r="J46" s="11"/>
      <c r="K46" s="11"/>
    </row>
    <row r="47" spans="1:12" x14ac:dyDescent="0.25">
      <c r="A47" s="2">
        <v>40695</v>
      </c>
      <c r="B47" s="3">
        <v>1270911.9600000032</v>
      </c>
      <c r="C47" s="5">
        <f t="shared" si="17"/>
        <v>-18000</v>
      </c>
      <c r="D47" s="3">
        <f t="shared" si="18"/>
        <v>1288911.9600000032</v>
      </c>
      <c r="E47" s="32">
        <f t="shared" si="19"/>
        <v>1288911.93</v>
      </c>
      <c r="F47" s="3">
        <f t="shared" si="20"/>
        <v>-3.0000003287568688E-2</v>
      </c>
      <c r="G47" s="10"/>
      <c r="H47" s="10"/>
      <c r="I47" s="10"/>
      <c r="J47" s="10"/>
      <c r="K47" s="10"/>
    </row>
    <row r="48" spans="1:12" x14ac:dyDescent="0.25">
      <c r="A48" s="2">
        <v>40725</v>
      </c>
      <c r="B48" s="3">
        <v>1158842.7799999998</v>
      </c>
      <c r="C48" s="5">
        <f t="shared" si="17"/>
        <v>17000</v>
      </c>
      <c r="D48" s="3">
        <f t="shared" si="18"/>
        <v>1141842.7799999998</v>
      </c>
      <c r="E48" s="32">
        <f t="shared" si="19"/>
        <v>1141842.75</v>
      </c>
      <c r="F48" s="3">
        <f t="shared" si="20"/>
        <v>-2.9999999795109034E-2</v>
      </c>
    </row>
    <row r="49" spans="1:6" x14ac:dyDescent="0.25">
      <c r="A49" s="2">
        <v>40756</v>
      </c>
      <c r="B49" s="3">
        <v>1575616.2199999997</v>
      </c>
      <c r="C49" s="5">
        <f t="shared" si="17"/>
        <v>9000</v>
      </c>
      <c r="D49" s="3">
        <f t="shared" si="18"/>
        <v>1566616.2199999997</v>
      </c>
      <c r="E49" s="32">
        <f t="shared" si="19"/>
        <v>1566616.2200000004</v>
      </c>
      <c r="F49" s="3">
        <f t="shared" si="20"/>
        <v>0</v>
      </c>
    </row>
    <row r="50" spans="1:6" x14ac:dyDescent="0.25">
      <c r="A50" s="2">
        <v>40787</v>
      </c>
      <c r="B50" s="3">
        <v>1029609.0599999996</v>
      </c>
      <c r="C50" s="5">
        <f t="shared" si="17"/>
        <v>-130000</v>
      </c>
      <c r="D50" s="3">
        <f t="shared" si="18"/>
        <v>1159609.0599999996</v>
      </c>
      <c r="E50" s="32">
        <f t="shared" si="19"/>
        <v>1159609.0299999998</v>
      </c>
      <c r="F50" s="3">
        <f t="shared" si="20"/>
        <v>-2.9999999795109034E-2</v>
      </c>
    </row>
    <row r="51" spans="1:6" x14ac:dyDescent="0.25">
      <c r="A51" s="2">
        <v>40817</v>
      </c>
      <c r="B51" s="3">
        <v>958395.78000000026</v>
      </c>
      <c r="C51" s="5">
        <f t="shared" si="17"/>
        <v>-140000</v>
      </c>
      <c r="D51" s="3">
        <f t="shared" si="18"/>
        <v>1098395.7800000003</v>
      </c>
      <c r="E51" s="32">
        <f t="shared" si="19"/>
        <v>1098395.78</v>
      </c>
      <c r="F51" s="3">
        <f t="shared" si="20"/>
        <v>0</v>
      </c>
    </row>
    <row r="52" spans="1:6" x14ac:dyDescent="0.25">
      <c r="A52" s="2">
        <v>40848</v>
      </c>
      <c r="B52" s="3">
        <v>946153.79999999981</v>
      </c>
      <c r="C52" s="5">
        <f t="shared" si="17"/>
        <v>-28000</v>
      </c>
      <c r="D52" s="3">
        <f t="shared" si="18"/>
        <v>974153.79999999981</v>
      </c>
      <c r="E52" s="32">
        <f t="shared" si="19"/>
        <v>974153.78999999992</v>
      </c>
      <c r="F52" s="3">
        <f t="shared" si="20"/>
        <v>-9.9999998928979039E-3</v>
      </c>
    </row>
    <row r="53" spans="1:6" x14ac:dyDescent="0.25">
      <c r="A53" s="2">
        <v>40878</v>
      </c>
      <c r="B53" s="3">
        <f>-0.01+1575404.65</f>
        <v>1575404.64</v>
      </c>
      <c r="C53" s="5">
        <f t="shared" si="17"/>
        <v>-55000</v>
      </c>
      <c r="D53" s="3">
        <f t="shared" si="18"/>
        <v>1630404.64</v>
      </c>
      <c r="E53" s="32">
        <f t="shared" si="19"/>
        <v>1630404.6800000002</v>
      </c>
      <c r="F53" s="3">
        <f t="shared" si="20"/>
        <v>4.0000000270083547E-2</v>
      </c>
    </row>
    <row r="54" spans="1:6" x14ac:dyDescent="0.25">
      <c r="A54" s="2">
        <v>40909</v>
      </c>
      <c r="B54" s="3">
        <v>1551660.72</v>
      </c>
      <c r="C54" s="5">
        <f t="shared" si="17"/>
        <v>387000</v>
      </c>
      <c r="D54" s="3">
        <f t="shared" si="18"/>
        <v>1164660.72</v>
      </c>
      <c r="E54" s="32">
        <f t="shared" si="19"/>
        <v>1164661.0054335366</v>
      </c>
      <c r="F54" s="3">
        <f t="shared" si="20"/>
        <v>0.28543353662826121</v>
      </c>
    </row>
    <row r="55" spans="1:6" x14ac:dyDescent="0.25">
      <c r="A55" s="2">
        <v>40940</v>
      </c>
      <c r="B55" s="3">
        <v>755960.81</v>
      </c>
      <c r="C55" s="5">
        <f t="shared" si="17"/>
        <v>23000</v>
      </c>
      <c r="D55" s="3">
        <f t="shared" si="18"/>
        <v>732960.81</v>
      </c>
      <c r="E55" s="32">
        <f t="shared" si="19"/>
        <v>732960.81340366951</v>
      </c>
      <c r="F55" s="3">
        <f t="shared" si="20"/>
        <v>3.4036694560199976E-3</v>
      </c>
    </row>
    <row r="56" spans="1:6" x14ac:dyDescent="0.25">
      <c r="A56" s="2">
        <v>40969</v>
      </c>
      <c r="B56" s="3">
        <v>1110442.8400000001</v>
      </c>
      <c r="C56" s="5">
        <f t="shared" si="17"/>
        <v>15000</v>
      </c>
      <c r="D56" s="3">
        <f t="shared" si="18"/>
        <v>1095442.8400000001</v>
      </c>
      <c r="E56" s="33">
        <f t="shared" si="19"/>
        <v>1095442.8354119598</v>
      </c>
      <c r="F56" s="3">
        <f t="shared" si="20"/>
        <v>-4.5880402904003859E-3</v>
      </c>
    </row>
    <row r="57" spans="1:6" ht="15.75" thickBot="1" x14ac:dyDescent="0.3">
      <c r="B57" s="6">
        <f>SUM(B45:B56)</f>
        <v>13234307.610000003</v>
      </c>
      <c r="C57" s="6">
        <f>SUM(C45:C56)</f>
        <v>-68000</v>
      </c>
      <c r="D57" s="6">
        <f>SUM(D45:D56)</f>
        <v>13302307.610000003</v>
      </c>
      <c r="E57" s="29">
        <f>SUM(E45:E56)</f>
        <v>13302307.764249166</v>
      </c>
      <c r="F57" s="6">
        <f>SUM(F45:F56)</f>
        <v>0.15424916299525648</v>
      </c>
    </row>
    <row r="58" spans="1:6" ht="15.75" thickTop="1" x14ac:dyDescent="0.25"/>
  </sheetData>
  <sortState ref="A2:A13">
    <sortCondition ref="A2"/>
  </sortState>
  <mergeCells count="16">
    <mergeCell ref="B43:F43"/>
    <mergeCell ref="B3:D3"/>
    <mergeCell ref="F3:K3"/>
    <mergeCell ref="B21:I21"/>
    <mergeCell ref="B22:I22"/>
    <mergeCell ref="F4:K4"/>
    <mergeCell ref="B4:D4"/>
    <mergeCell ref="B26:D26"/>
    <mergeCell ref="F26:H26"/>
    <mergeCell ref="J26:L26"/>
    <mergeCell ref="A24:L24"/>
    <mergeCell ref="B2:D2"/>
    <mergeCell ref="B1:D1"/>
    <mergeCell ref="F1:K1"/>
    <mergeCell ref="F2:K2"/>
    <mergeCell ref="B20:I20"/>
  </mergeCells>
  <pageMargins left="0.45" right="0.2" top="0.75" bottom="0.75" header="0.3" footer="0.3"/>
  <pageSetup scale="62" fitToHeight="3" orientation="landscape" r:id="rId1"/>
  <rowBreaks count="2" manualBreakCount="2">
    <brk id="23" max="11" man="1"/>
    <brk id="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DSM Expense</vt:lpstr>
      <vt:lpstr>Reconciliation</vt:lpstr>
      <vt:lpstr>' DSM Expense'!Print_Area</vt:lpstr>
      <vt:lpstr>Reconciliation!Print_Area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2012-08-07T19:00:03Z</dcterms:created>
  <dcterms:modified xsi:type="dcterms:W3CDTF">2012-08-10T22:36:37Z</dcterms:modified>
</cp:coreProperties>
</file>