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005" windowHeight="3960" firstSheet="1" activeTab="3"/>
  </bookViews>
  <sheets>
    <sheet name="Sheet1" sheetId="1" r:id="rId1"/>
    <sheet name="Monthly Stock Returns" sheetId="2" r:id="rId2"/>
    <sheet name="Monthly Bond Returns" sheetId="3" r:id="rId3"/>
    <sheet name="ALL DATA - Annual" sheetId="4" r:id="rId4"/>
    <sheet name="Stocks and Bonds MO SD" sheetId="5" r:id="rId5"/>
    <sheet name="LT Treasury Yield Chart" sheetId="6" r:id="rId6"/>
    <sheet name="Real Int Rates" sheetId="7" r:id="rId7"/>
    <sheet name="Risk Premium Chart" sheetId="8" r:id="rId8"/>
  </sheets>
  <definedNames>
    <definedName name="_Fill" localSheetId="1" hidden="1">'Monthly Stock Returns'!$A$8:$A$115</definedName>
    <definedName name="_Fill" hidden="1">'Monthly Bond Returns'!$A$8:$A$106</definedName>
    <definedName name="_Regression_Int" localSheetId="2" hidden="1">1</definedName>
    <definedName name="_Regression_Int" localSheetId="1" hidden="1">1</definedName>
    <definedName name="_xlnm.Print_Area" localSheetId="3">'ALL DATA - Annual'!$A$1:$I$82</definedName>
    <definedName name="_xlnm.Print_Area" localSheetId="2">'Monthly Bond Returns'!$A$1:$O$82</definedName>
    <definedName name="_xlnm.Print_Area" localSheetId="1">'Monthly Stock Returns'!$A$1:$O$83</definedName>
    <definedName name="Print_Area_MI" localSheetId="2">'Monthly Bond Returns'!$J$8:$M$71</definedName>
    <definedName name="Print_Area_MI" localSheetId="1">'Monthly Stock Returns'!$J$6:$M$71</definedName>
    <definedName name="TEMP">'Monthly Bond Returns'!$O$8</definedName>
  </definedNames>
  <calcPr fullCalcOnLoad="1"/>
</workbook>
</file>

<file path=xl/sharedStrings.xml><?xml version="1.0" encoding="utf-8"?>
<sst xmlns="http://schemas.openxmlformats.org/spreadsheetml/2006/main" count="80" uniqueCount="50">
  <si>
    <t>Long Term Government Bond Total Returns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</si>
  <si>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</si>
  <si>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</si>
  <si>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</si>
  <si>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</si>
  <si>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</si>
  <si>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</si>
  <si>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</si>
  <si>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</si>
  <si>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</si>
  <si>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</si>
  <si>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</si>
  <si>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</si>
  <si>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</si>
  <si>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</t>
  </si>
  <si>
    <t>Return</t>
  </si>
  <si>
    <t xml:space="preserve">    Common Stock Total Returns</t>
  </si>
  <si>
    <t>Annual</t>
  </si>
  <si>
    <t>1-Yr</t>
  </si>
  <si>
    <t>Returns</t>
  </si>
  <si>
    <t>Std Dev</t>
  </si>
  <si>
    <t>LT</t>
  </si>
  <si>
    <t>Common</t>
  </si>
  <si>
    <t>Total</t>
  </si>
  <si>
    <t>Market</t>
  </si>
  <si>
    <t>US</t>
  </si>
  <si>
    <t>CPI</t>
  </si>
  <si>
    <t>stock</t>
  </si>
  <si>
    <t>bond</t>
  </si>
  <si>
    <t>Stock</t>
  </si>
  <si>
    <t>LT Bond</t>
  </si>
  <si>
    <t>Risk</t>
  </si>
  <si>
    <t>Treasury</t>
  </si>
  <si>
    <t>Inflation</t>
  </si>
  <si>
    <t>Real</t>
  </si>
  <si>
    <t>std dev</t>
  </si>
  <si>
    <t>Premium</t>
  </si>
  <si>
    <t>Yield</t>
  </si>
  <si>
    <t>Rate</t>
  </si>
  <si>
    <t>(monthly)</t>
  </si>
  <si>
    <t>Assignment</t>
  </si>
  <si>
    <t>1.  Input monthly bond and stock returns ' 97 - present</t>
  </si>
  <si>
    <t>2. Add 1997-present data to All data from Ibbotson</t>
  </si>
  <si>
    <t xml:space="preserve">   5-Yr Moving</t>
  </si>
  <si>
    <t>5-Yr An</t>
  </si>
  <si>
    <t xml:space="preserve">    January 1926-December 2000</t>
  </si>
  <si>
    <t>888 Observations</t>
  </si>
  <si>
    <t>5-Yr Moving</t>
  </si>
  <si>
    <t>3.  Plot Market l-t bond yield - risk premium - real interest rate - sd bonds and stocks</t>
  </si>
  <si>
    <t>Stock Returns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</si>
</sst>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%"/>
    <numFmt numFmtId="166" formatCode="0.0000"/>
    <numFmt numFmtId="167" formatCode="0.0"/>
  </numFmts>
  <fonts count="42">
    <font>
      <sz val="10"/>
      <name val="Courier"/>
      <family val="0"/>
    </font>
    <font>
      <sz val="10"/>
      <name val="Arial"/>
      <family val="0"/>
    </font>
    <font>
      <sz val="19.25"/>
      <color indexed="8"/>
      <name val="Arial"/>
      <family val="0"/>
    </font>
    <font>
      <b/>
      <sz val="5"/>
      <color indexed="8"/>
      <name val="Times New Roman"/>
      <family val="0"/>
    </font>
    <font>
      <b/>
      <sz val="8"/>
      <color indexed="8"/>
      <name val="Times New Roman"/>
      <family val="0"/>
    </font>
    <font>
      <sz val="6.2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Font="1" applyAlignment="1">
      <alignment horizontal="right"/>
    </xf>
    <xf numFmtId="10" fontId="0" fillId="0" borderId="10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Stocks and Bonds Monthly Standard Deviations (1930 - 2009)</a:t>
            </a:r>
          </a:p>
        </c:rich>
      </c:tx>
      <c:layout>
        <c:manualLayout>
          <c:xMode val="factor"/>
          <c:yMode val="factor"/>
          <c:x val="0.00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2775"/>
          <c:w val="0.9882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v>Stocks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'ALL DATA - Annual'!$A$12:$A$91</c:f>
              <c:numCache>
                <c:ptCount val="8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</c:numCache>
            </c:numRef>
          </c:cat>
          <c:val>
            <c:numRef>
              <c:f>'ALL DATA - Annual'!$J$12:$J$91</c:f>
              <c:numCache>
                <c:ptCount val="80"/>
                <c:pt idx="0">
                  <c:v>0.06198067032999526</c:v>
                </c:pt>
                <c:pt idx="1">
                  <c:v>0.08327032362932987</c:v>
                </c:pt>
                <c:pt idx="2">
                  <c:v>0.11653634321055766</c:v>
                </c:pt>
                <c:pt idx="3">
                  <c:v>0.13487276113886829</c:v>
                </c:pt>
                <c:pt idx="4">
                  <c:v>0.13219217433553151</c:v>
                </c:pt>
                <c:pt idx="5">
                  <c:v>0.12985489135313052</c:v>
                </c:pt>
                <c:pt idx="6">
                  <c:v>0.11677084694915175</c:v>
                </c:pt>
                <c:pt idx="7">
                  <c:v>0.08902401767063887</c:v>
                </c:pt>
                <c:pt idx="8">
                  <c:v>0.07437888699460053</c:v>
                </c:pt>
                <c:pt idx="9">
                  <c:v>0.07810332579346414</c:v>
                </c:pt>
                <c:pt idx="10">
                  <c:v>0.08173019085516822</c:v>
                </c:pt>
                <c:pt idx="11">
                  <c:v>0.08105123501355313</c:v>
                </c:pt>
                <c:pt idx="12">
                  <c:v>0.07657294336484366</c:v>
                </c:pt>
                <c:pt idx="13">
                  <c:v>0.05977973595254128</c:v>
                </c:pt>
                <c:pt idx="14">
                  <c:v>0.0484901221040602</c:v>
                </c:pt>
                <c:pt idx="15">
                  <c:v>0.039061801318196046</c:v>
                </c:pt>
                <c:pt idx="16">
                  <c:v>0.041404985475449956</c:v>
                </c:pt>
                <c:pt idx="17">
                  <c:v>0.03920925004241842</c:v>
                </c:pt>
                <c:pt idx="18">
                  <c:v>0.04195165352323235</c:v>
                </c:pt>
                <c:pt idx="19">
                  <c:v>0.04270011823428856</c:v>
                </c:pt>
                <c:pt idx="20">
                  <c:v>0.041437751976777036</c:v>
                </c:pt>
                <c:pt idx="21">
                  <c:v>0.0369559624944188</c:v>
                </c:pt>
                <c:pt idx="22">
                  <c:v>0.037451213116385024</c:v>
                </c:pt>
                <c:pt idx="23">
                  <c:v>0.030980482924289968</c:v>
                </c:pt>
                <c:pt idx="24">
                  <c:v>0.03371740545409086</c:v>
                </c:pt>
                <c:pt idx="25">
                  <c:v>0.03456079325703557</c:v>
                </c:pt>
                <c:pt idx="26">
                  <c:v>0.03637484234406461</c:v>
                </c:pt>
                <c:pt idx="27">
                  <c:v>0.038373283674973654</c:v>
                </c:pt>
                <c:pt idx="28">
                  <c:v>0.037496735265294165</c:v>
                </c:pt>
                <c:pt idx="29">
                  <c:v>0.03406432738217503</c:v>
                </c:pt>
                <c:pt idx="30">
                  <c:v>0.03433058014851094</c:v>
                </c:pt>
                <c:pt idx="31">
                  <c:v>0.03147992742297154</c:v>
                </c:pt>
                <c:pt idx="32">
                  <c:v>0.036654914934956394</c:v>
                </c:pt>
                <c:pt idx="33">
                  <c:v>0.03682887544667455</c:v>
                </c:pt>
                <c:pt idx="34">
                  <c:v>0.03586667019052027</c:v>
                </c:pt>
                <c:pt idx="35">
                  <c:v>0.0332658301498032</c:v>
                </c:pt>
                <c:pt idx="36">
                  <c:v>0.03450057664574447</c:v>
                </c:pt>
                <c:pt idx="37">
                  <c:v>0.028003314089585892</c:v>
                </c:pt>
                <c:pt idx="38">
                  <c:v>0.029707795974569816</c:v>
                </c:pt>
                <c:pt idx="39">
                  <c:v>0.03380346070383261</c:v>
                </c:pt>
                <c:pt idx="40">
                  <c:v>0.0406541448959663</c:v>
                </c:pt>
                <c:pt idx="41">
                  <c:v>0.04154775685882452</c:v>
                </c:pt>
                <c:pt idx="42">
                  <c:v>0.03942696398264631</c:v>
                </c:pt>
                <c:pt idx="43">
                  <c:v>0.040532677626275264</c:v>
                </c:pt>
                <c:pt idx="44">
                  <c:v>0.048622390218453417</c:v>
                </c:pt>
                <c:pt idx="45">
                  <c:v>0.04859238920745602</c:v>
                </c:pt>
                <c:pt idx="46">
                  <c:v>0.048914184604831705</c:v>
                </c:pt>
                <c:pt idx="47">
                  <c:v>0.049531845283839596</c:v>
                </c:pt>
                <c:pt idx="48">
                  <c:v>0.05036661623094762</c:v>
                </c:pt>
                <c:pt idx="49">
                  <c:v>0.04172718937735124</c:v>
                </c:pt>
                <c:pt idx="50">
                  <c:v>0.04180687779009042</c:v>
                </c:pt>
                <c:pt idx="51">
                  <c:v>0.04161562804070392</c:v>
                </c:pt>
                <c:pt idx="52">
                  <c:v>0.04600297442074322</c:v>
                </c:pt>
                <c:pt idx="53">
                  <c:v>0.042888397291368</c:v>
                </c:pt>
                <c:pt idx="54">
                  <c:v>0.04333019103991528</c:v>
                </c:pt>
                <c:pt idx="55">
                  <c:v>0.039837966083456945</c:v>
                </c:pt>
                <c:pt idx="56">
                  <c:v>0.041979603645368326</c:v>
                </c:pt>
                <c:pt idx="57">
                  <c:v>0.05130991879419287</c:v>
                </c:pt>
                <c:pt idx="58">
                  <c:v>0.05132963623050095</c:v>
                </c:pt>
                <c:pt idx="59">
                  <c:v>0.05064333396410627</c:v>
                </c:pt>
                <c:pt idx="60">
                  <c:v>0.05372499239956515</c:v>
                </c:pt>
                <c:pt idx="61">
                  <c:v>0.05289650111827394</c:v>
                </c:pt>
                <c:pt idx="62">
                  <c:v>0.038259330416107504</c:v>
                </c:pt>
                <c:pt idx="63">
                  <c:v>0.037010326787112933</c:v>
                </c:pt>
                <c:pt idx="64">
                  <c:v>0.03580225784313982</c:v>
                </c:pt>
                <c:pt idx="65">
                  <c:v>0.028858086629035003</c:v>
                </c:pt>
                <c:pt idx="66">
                  <c:v>0.024809724571895866</c:v>
                </c:pt>
                <c:pt idx="67">
                  <c:v>0.03055904321509792</c:v>
                </c:pt>
                <c:pt idx="68">
                  <c:v>0.03964357293433578</c:v>
                </c:pt>
                <c:pt idx="69">
                  <c:v>0.03994427451671474</c:v>
                </c:pt>
                <c:pt idx="70">
                  <c:v>0.046029448152484116</c:v>
                </c:pt>
                <c:pt idx="71">
                  <c:v>0.05124857664690145</c:v>
                </c:pt>
                <c:pt idx="72">
                  <c:v>0.05413096115492091</c:v>
                </c:pt>
                <c:pt idx="73">
                  <c:v>0.049105406440296026</c:v>
                </c:pt>
                <c:pt idx="74">
                  <c:v>0.046799817188626795</c:v>
                </c:pt>
                <c:pt idx="75">
                  <c:v>0.04277725200254089</c:v>
                </c:pt>
                <c:pt idx="76">
                  <c:v>0.035500575112712374</c:v>
                </c:pt>
                <c:pt idx="77">
                  <c:v>0.024651551449936956</c:v>
                </c:pt>
                <c:pt idx="78">
                  <c:v>0.0368131845342882</c:v>
                </c:pt>
                <c:pt idx="79">
                  <c:v>0.0457563378730811</c:v>
                </c:pt>
              </c:numCache>
            </c:numRef>
          </c:val>
        </c:ser>
        <c:ser>
          <c:idx val="1"/>
          <c:order val="1"/>
          <c:tx>
            <c:v>Bonds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'ALL DATA - Annual'!$A$12:$A$91</c:f>
              <c:numCache>
                <c:ptCount val="8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</c:numCache>
            </c:numRef>
          </c:cat>
          <c:val>
            <c:numRef>
              <c:f>'ALL DATA - Annual'!$K$12:$K$91</c:f>
              <c:numCache>
                <c:ptCount val="80"/>
                <c:pt idx="0">
                  <c:v>0.010498391411174486</c:v>
                </c:pt>
                <c:pt idx="1">
                  <c:v>0.01266604505053658</c:v>
                </c:pt>
                <c:pt idx="2">
                  <c:v>0.018201359763001832</c:v>
                </c:pt>
                <c:pt idx="3">
                  <c:v>0.018855843406105056</c:v>
                </c:pt>
                <c:pt idx="4">
                  <c:v>0.017893960495715365</c:v>
                </c:pt>
                <c:pt idx="5">
                  <c:v>0.018001827916445966</c:v>
                </c:pt>
                <c:pt idx="6">
                  <c:v>0.016307833410835287</c:v>
                </c:pt>
                <c:pt idx="7">
                  <c:v>0.01151417773394561</c:v>
                </c:pt>
                <c:pt idx="8">
                  <c:v>0.009848612282392323</c:v>
                </c:pt>
                <c:pt idx="9">
                  <c:v>0.013004748171341111</c:v>
                </c:pt>
                <c:pt idx="10">
                  <c:v>0.0139542740366129</c:v>
                </c:pt>
                <c:pt idx="11">
                  <c:v>0.014459108144464973</c:v>
                </c:pt>
                <c:pt idx="12">
                  <c:v>0.013098568518056554</c:v>
                </c:pt>
                <c:pt idx="13">
                  <c:v>0.012838058004750304</c:v>
                </c:pt>
                <c:pt idx="14">
                  <c:v>0.00795864030821569</c:v>
                </c:pt>
                <c:pt idx="15">
                  <c:v>0.006558864019189773</c:v>
                </c:pt>
                <c:pt idx="16">
                  <c:v>0.005900112051666665</c:v>
                </c:pt>
                <c:pt idx="17">
                  <c:v>0.0070367677238914175</c:v>
                </c:pt>
                <c:pt idx="18">
                  <c:v>0.00737584948026704</c:v>
                </c:pt>
                <c:pt idx="19">
                  <c:v>0.007754665083390484</c:v>
                </c:pt>
                <c:pt idx="20">
                  <c:v>0.006660522168385565</c:v>
                </c:pt>
                <c:pt idx="21">
                  <c:v>0.007161420366566024</c:v>
                </c:pt>
                <c:pt idx="22">
                  <c:v>0.007215388454931276</c:v>
                </c:pt>
                <c:pt idx="23">
                  <c:v>0.009208453845365259</c:v>
                </c:pt>
                <c:pt idx="24">
                  <c:v>0.009873045657524103</c:v>
                </c:pt>
                <c:pt idx="25">
                  <c:v>0.01073701489655709</c:v>
                </c:pt>
                <c:pt idx="26">
                  <c:v>0.0115752561766708</c:v>
                </c:pt>
                <c:pt idx="27">
                  <c:v>0.014622123553787328</c:v>
                </c:pt>
                <c:pt idx="28">
                  <c:v>0.015807250094673507</c:v>
                </c:pt>
                <c:pt idx="29">
                  <c:v>0.015579731401906632</c:v>
                </c:pt>
                <c:pt idx="30">
                  <c:v>0.017225928776766212</c:v>
                </c:pt>
                <c:pt idx="31">
                  <c:v>0.016632920836568532</c:v>
                </c:pt>
                <c:pt idx="32">
                  <c:v>0.014262371238098292</c:v>
                </c:pt>
                <c:pt idx="33">
                  <c:v>0.011195800800101595</c:v>
                </c:pt>
                <c:pt idx="34">
                  <c:v>0.010176464541065109</c:v>
                </c:pt>
                <c:pt idx="35">
                  <c:v>0.0068110808409695325</c:v>
                </c:pt>
                <c:pt idx="36">
                  <c:v>0.010934777724713424</c:v>
                </c:pt>
                <c:pt idx="37">
                  <c:v>0.013867721414213018</c:v>
                </c:pt>
                <c:pt idx="38">
                  <c:v>0.016946341706168395</c:v>
                </c:pt>
                <c:pt idx="39">
                  <c:v>0.021188197120619354</c:v>
                </c:pt>
                <c:pt idx="40">
                  <c:v>0.027267144402905282</c:v>
                </c:pt>
                <c:pt idx="41">
                  <c:v>0.02838708210710561</c:v>
                </c:pt>
                <c:pt idx="42">
                  <c:v>0.02740970524589177</c:v>
                </c:pt>
                <c:pt idx="43">
                  <c:v>0.02755020185447327</c:v>
                </c:pt>
                <c:pt idx="44">
                  <c:v>0.026153279537288545</c:v>
                </c:pt>
                <c:pt idx="45">
                  <c:v>0.02265073557795027</c:v>
                </c:pt>
                <c:pt idx="46">
                  <c:v>0.020392633201450197</c:v>
                </c:pt>
                <c:pt idx="47">
                  <c:v>0.02054298880126475</c:v>
                </c:pt>
                <c:pt idx="48">
                  <c:v>0.018735677418586536</c:v>
                </c:pt>
                <c:pt idx="49">
                  <c:v>0.020792016296325537</c:v>
                </c:pt>
                <c:pt idx="50">
                  <c:v>0.03192915852146575</c:v>
                </c:pt>
                <c:pt idx="51">
                  <c:v>0.041326305047619354</c:v>
                </c:pt>
                <c:pt idx="52">
                  <c:v>0.04432458109095774</c:v>
                </c:pt>
                <c:pt idx="53">
                  <c:v>0.04610302038791916</c:v>
                </c:pt>
                <c:pt idx="54">
                  <c:v>0.04625475182796539</c:v>
                </c:pt>
                <c:pt idx="55">
                  <c:v>0.04082986733589354</c:v>
                </c:pt>
                <c:pt idx="56">
                  <c:v>0.03670903291047344</c:v>
                </c:pt>
                <c:pt idx="57">
                  <c:v>0.03667448927918272</c:v>
                </c:pt>
                <c:pt idx="58">
                  <c:v>0.035831418708539384</c:v>
                </c:pt>
                <c:pt idx="59">
                  <c:v>0.034384446419210464</c:v>
                </c:pt>
                <c:pt idx="60">
                  <c:v>0.03268833787963733</c:v>
                </c:pt>
                <c:pt idx="61">
                  <c:v>0.025570147742153458</c:v>
                </c:pt>
                <c:pt idx="62">
                  <c:v>0.023401814922494088</c:v>
                </c:pt>
                <c:pt idx="63">
                  <c:v>0.021767724004436783</c:v>
                </c:pt>
                <c:pt idx="64">
                  <c:v>0.022961697575648792</c:v>
                </c:pt>
                <c:pt idx="65">
                  <c:v>0.0227218623918805</c:v>
                </c:pt>
                <c:pt idx="66">
                  <c:v>0.024539173387780513</c:v>
                </c:pt>
                <c:pt idx="67">
                  <c:v>0.025594800687292377</c:v>
                </c:pt>
                <c:pt idx="68">
                  <c:v>0.025346573075401474</c:v>
                </c:pt>
                <c:pt idx="69">
                  <c:v>0.024167382230785548</c:v>
                </c:pt>
                <c:pt idx="70">
                  <c:v>0.0226519091665336</c:v>
                </c:pt>
                <c:pt idx="71">
                  <c:v>0.022445299186144865</c:v>
                </c:pt>
                <c:pt idx="72">
                  <c:v>0.02350389914461003</c:v>
                </c:pt>
                <c:pt idx="73">
                  <c:v>0.028272364991670264</c:v>
                </c:pt>
                <c:pt idx="74">
                  <c:v>0.028788858329028767</c:v>
                </c:pt>
                <c:pt idx="75">
                  <c:v>0.029755056713103405</c:v>
                </c:pt>
                <c:pt idx="76">
                  <c:v>0.029518870800444474</c:v>
                </c:pt>
                <c:pt idx="77">
                  <c:v>0.027716225642913372</c:v>
                </c:pt>
                <c:pt idx="78">
                  <c:v>0.031205472232001586</c:v>
                </c:pt>
                <c:pt idx="79">
                  <c:v>0.036566728160081996</c:v>
                </c:pt>
              </c:numCache>
            </c:numRef>
          </c:val>
        </c:ser>
        <c:axId val="47217380"/>
        <c:axId val="33963685"/>
      </c:barChart>
      <c:catAx>
        <c:axId val="4721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33963685"/>
        <c:crosses val="autoZero"/>
        <c:auto val="1"/>
        <c:lblOffset val="100"/>
        <c:tickLblSkip val="2"/>
        <c:noMultiLvlLbl val="0"/>
      </c:catAx>
      <c:valAx>
        <c:axId val="33963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7217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0645"/>
          <c:w val="0.05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L-T US Treasury Yields (1926 - 2009)</a:t>
            </a:r>
          </a:p>
        </c:rich>
      </c:tx>
      <c:layout>
        <c:manualLayout>
          <c:xMode val="factor"/>
          <c:yMode val="factor"/>
          <c:x val="-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4575"/>
          <c:w val="0.98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'ALL DATA - Annual'!$A$8:$A$91</c:f>
              <c:numCache>
                <c:ptCount val="84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  <c:pt idx="81">
                  <c:v>2007</c:v>
                </c:pt>
                <c:pt idx="82">
                  <c:v>2008</c:v>
                </c:pt>
                <c:pt idx="83">
                  <c:v>2009</c:v>
                </c:pt>
              </c:numCache>
            </c:numRef>
          </c:cat>
          <c:val>
            <c:numRef>
              <c:f>'ALL DATA - Annual'!$G$8:$G$91</c:f>
              <c:numCache>
                <c:ptCount val="84"/>
                <c:pt idx="0">
                  <c:v>0.0361</c:v>
                </c:pt>
                <c:pt idx="1">
                  <c:v>0.0323</c:v>
                </c:pt>
                <c:pt idx="2">
                  <c:v>0.0347</c:v>
                </c:pt>
                <c:pt idx="3">
                  <c:v>0.0347</c:v>
                </c:pt>
                <c:pt idx="4">
                  <c:v>0.0337</c:v>
                </c:pt>
                <c:pt idx="5">
                  <c:v>0.0385</c:v>
                </c:pt>
                <c:pt idx="6">
                  <c:v>0.0321</c:v>
                </c:pt>
                <c:pt idx="7">
                  <c:v>0.0353</c:v>
                </c:pt>
                <c:pt idx="8">
                  <c:v>0.0298</c:v>
                </c:pt>
                <c:pt idx="9">
                  <c:v>0.0293</c:v>
                </c:pt>
                <c:pt idx="10">
                  <c:v>0.0252</c:v>
                </c:pt>
                <c:pt idx="11">
                  <c:v>0.0279</c:v>
                </c:pt>
                <c:pt idx="12">
                  <c:v>0.0257</c:v>
                </c:pt>
                <c:pt idx="13">
                  <c:v>0.0238</c:v>
                </c:pt>
                <c:pt idx="14">
                  <c:v>0.0198</c:v>
                </c:pt>
                <c:pt idx="15">
                  <c:v>0.0254</c:v>
                </c:pt>
                <c:pt idx="16">
                  <c:v>0.0242</c:v>
                </c:pt>
                <c:pt idx="17">
                  <c:v>0.0253</c:v>
                </c:pt>
                <c:pt idx="18">
                  <c:v>0.0259</c:v>
                </c:pt>
                <c:pt idx="19">
                  <c:v>0.0203</c:v>
                </c:pt>
                <c:pt idx="20">
                  <c:v>0.0216</c:v>
                </c:pt>
                <c:pt idx="21">
                  <c:v>0.024</c:v>
                </c:pt>
                <c:pt idx="22">
                  <c:v>0.0241</c:v>
                </c:pt>
                <c:pt idx="23">
                  <c:v>0.022</c:v>
                </c:pt>
                <c:pt idx="24">
                  <c:v>0.0243</c:v>
                </c:pt>
                <c:pt idx="25">
                  <c:v>0.0274</c:v>
                </c:pt>
                <c:pt idx="26">
                  <c:v>0.0275</c:v>
                </c:pt>
                <c:pt idx="27">
                  <c:v>0.0278</c:v>
                </c:pt>
                <c:pt idx="28">
                  <c:v>0.0271</c:v>
                </c:pt>
                <c:pt idx="29">
                  <c:v>0.0306</c:v>
                </c:pt>
                <c:pt idx="30">
                  <c:v>0.0352</c:v>
                </c:pt>
                <c:pt idx="31">
                  <c:v>0.0329</c:v>
                </c:pt>
                <c:pt idx="32">
                  <c:v>0.0376</c:v>
                </c:pt>
                <c:pt idx="33">
                  <c:v>0.0426</c:v>
                </c:pt>
                <c:pt idx="34">
                  <c:v>0.0404</c:v>
                </c:pt>
                <c:pt idx="35">
                  <c:v>0.0447</c:v>
                </c:pt>
                <c:pt idx="36">
                  <c:v>0.0391</c:v>
                </c:pt>
                <c:pt idx="37">
                  <c:v>0.0422</c:v>
                </c:pt>
                <c:pt idx="38">
                  <c:v>0.0402</c:v>
                </c:pt>
                <c:pt idx="39">
                  <c:v>0.0457</c:v>
                </c:pt>
                <c:pt idx="40">
                  <c:v>0.0479</c:v>
                </c:pt>
                <c:pt idx="41">
                  <c:v>0.0604</c:v>
                </c:pt>
                <c:pt idx="42">
                  <c:v>0.0609</c:v>
                </c:pt>
                <c:pt idx="43">
                  <c:v>0.0677</c:v>
                </c:pt>
                <c:pt idx="44">
                  <c:v>0.0617</c:v>
                </c:pt>
                <c:pt idx="45">
                  <c:v>0.0608</c:v>
                </c:pt>
                <c:pt idx="46">
                  <c:v>0.0651</c:v>
                </c:pt>
                <c:pt idx="47">
                  <c:v>0.074</c:v>
                </c:pt>
                <c:pt idx="48">
                  <c:v>0.0828</c:v>
                </c:pt>
                <c:pt idx="49">
                  <c:v>0.0793</c:v>
                </c:pt>
                <c:pt idx="50">
                  <c:v>0.0764</c:v>
                </c:pt>
                <c:pt idx="51">
                  <c:v>0.0801</c:v>
                </c:pt>
                <c:pt idx="52">
                  <c:v>0.0899</c:v>
                </c:pt>
                <c:pt idx="53">
                  <c:v>0.0987</c:v>
                </c:pt>
                <c:pt idx="54">
                  <c:v>0.1184</c:v>
                </c:pt>
                <c:pt idx="55">
                  <c:v>0.1405</c:v>
                </c:pt>
                <c:pt idx="56">
                  <c:v>0.1061</c:v>
                </c:pt>
                <c:pt idx="57">
                  <c:v>0.1198</c:v>
                </c:pt>
                <c:pt idx="58">
                  <c:v>0.1162</c:v>
                </c:pt>
                <c:pt idx="59">
                  <c:v>0.0946</c:v>
                </c:pt>
                <c:pt idx="60">
                  <c:v>0.0796</c:v>
                </c:pt>
                <c:pt idx="61">
                  <c:v>0.092</c:v>
                </c:pt>
                <c:pt idx="62">
                  <c:v>0.0919</c:v>
                </c:pt>
                <c:pt idx="63">
                  <c:v>0.0816</c:v>
                </c:pt>
                <c:pt idx="64">
                  <c:v>0.0844</c:v>
                </c:pt>
                <c:pt idx="65">
                  <c:v>0.073</c:v>
                </c:pt>
                <c:pt idx="66">
                  <c:v>0.0726</c:v>
                </c:pt>
                <c:pt idx="67">
                  <c:v>0.0654</c:v>
                </c:pt>
                <c:pt idx="68">
                  <c:v>0.0799</c:v>
                </c:pt>
                <c:pt idx="69">
                  <c:v>0.0603</c:v>
                </c:pt>
                <c:pt idx="70">
                  <c:v>0.0673</c:v>
                </c:pt>
                <c:pt idx="71">
                  <c:v>0.0602</c:v>
                </c:pt>
                <c:pt idx="72">
                  <c:v>0.0542</c:v>
                </c:pt>
                <c:pt idx="73">
                  <c:v>0.0682</c:v>
                </c:pt>
                <c:pt idx="74">
                  <c:v>0.0558</c:v>
                </c:pt>
                <c:pt idx="75">
                  <c:v>0.0575</c:v>
                </c:pt>
                <c:pt idx="76">
                  <c:v>0.0484</c:v>
                </c:pt>
                <c:pt idx="77">
                  <c:v>0.0511</c:v>
                </c:pt>
                <c:pt idx="78">
                  <c:v>0.0484</c:v>
                </c:pt>
                <c:pt idx="79">
                  <c:v>0.0461</c:v>
                </c:pt>
                <c:pt idx="80">
                  <c:v>0.0491</c:v>
                </c:pt>
                <c:pt idx="81">
                  <c:v>0.045</c:v>
                </c:pt>
                <c:pt idx="82">
                  <c:v>0.0303</c:v>
                </c:pt>
                <c:pt idx="83">
                  <c:v>0.0458</c:v>
                </c:pt>
              </c:numCache>
            </c:numRef>
          </c:val>
        </c:ser>
        <c:axId val="12691158"/>
        <c:axId val="24814711"/>
      </c:barChart>
      <c:catAx>
        <c:axId val="1269115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814711"/>
        <c:crosses val="autoZero"/>
        <c:auto val="1"/>
        <c:lblOffset val="100"/>
        <c:tickLblSkip val="2"/>
        <c:noMultiLvlLbl val="0"/>
      </c:catAx>
      <c:valAx>
        <c:axId val="24814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2691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Real Interest Rates (1926 - 2009)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352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'ALL DATA - Annual'!$A$8:$A$91</c:f>
              <c:numCache>
                <c:ptCount val="84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  <c:pt idx="81">
                  <c:v>2007</c:v>
                </c:pt>
                <c:pt idx="82">
                  <c:v>2008</c:v>
                </c:pt>
                <c:pt idx="83">
                  <c:v>2009</c:v>
                </c:pt>
              </c:numCache>
            </c:numRef>
          </c:cat>
          <c:val>
            <c:numRef>
              <c:f>'ALL DATA - Annual'!$I$8:$I$91</c:f>
              <c:numCache>
                <c:ptCount val="84"/>
                <c:pt idx="0">
                  <c:v>0.051000000000000004</c:v>
                </c:pt>
                <c:pt idx="1">
                  <c:v>0.0531</c:v>
                </c:pt>
                <c:pt idx="2">
                  <c:v>0.0444</c:v>
                </c:pt>
                <c:pt idx="3">
                  <c:v>0.0328</c:v>
                </c:pt>
                <c:pt idx="4">
                  <c:v>0.094</c:v>
                </c:pt>
                <c:pt idx="5">
                  <c:v>0.1337</c:v>
                </c:pt>
                <c:pt idx="6">
                  <c:v>0.1351</c:v>
                </c:pt>
                <c:pt idx="7">
                  <c:v>0.030199999999999998</c:v>
                </c:pt>
                <c:pt idx="8">
                  <c:v>0.009500000000000001</c:v>
                </c:pt>
                <c:pt idx="9">
                  <c:v>-0.0005999999999999998</c:v>
                </c:pt>
                <c:pt idx="10">
                  <c:v>0.0131</c:v>
                </c:pt>
                <c:pt idx="11">
                  <c:v>-0.0030999999999999986</c:v>
                </c:pt>
                <c:pt idx="12">
                  <c:v>0.0535</c:v>
                </c:pt>
                <c:pt idx="13">
                  <c:v>0.0286</c:v>
                </c:pt>
                <c:pt idx="14">
                  <c:v>0.010200000000000002</c:v>
                </c:pt>
                <c:pt idx="15">
                  <c:v>-0.0718</c:v>
                </c:pt>
                <c:pt idx="16">
                  <c:v>-0.0687</c:v>
                </c:pt>
                <c:pt idx="17">
                  <c:v>-0.0063000000000000035</c:v>
                </c:pt>
                <c:pt idx="18">
                  <c:v>0.004799999999999999</c:v>
                </c:pt>
                <c:pt idx="19">
                  <c:v>-0.0022000000000000006</c:v>
                </c:pt>
                <c:pt idx="20">
                  <c:v>-0.1601</c:v>
                </c:pt>
                <c:pt idx="21">
                  <c:v>-0.06609999999999999</c:v>
                </c:pt>
                <c:pt idx="22">
                  <c:v>-0.002999999999999999</c:v>
                </c:pt>
                <c:pt idx="23">
                  <c:v>0.039999999999999994</c:v>
                </c:pt>
                <c:pt idx="24">
                  <c:v>-0.033600000000000005</c:v>
                </c:pt>
                <c:pt idx="25">
                  <c:v>-0.0313</c:v>
                </c:pt>
                <c:pt idx="26">
                  <c:v>0.0187</c:v>
                </c:pt>
                <c:pt idx="27">
                  <c:v>0.0215</c:v>
                </c:pt>
                <c:pt idx="28">
                  <c:v>0.0321</c:v>
                </c:pt>
                <c:pt idx="29">
                  <c:v>0.0269</c:v>
                </c:pt>
                <c:pt idx="30">
                  <c:v>0.006400000000000003</c:v>
                </c:pt>
                <c:pt idx="31">
                  <c:v>0.0026999999999999975</c:v>
                </c:pt>
                <c:pt idx="32">
                  <c:v>0.0198</c:v>
                </c:pt>
                <c:pt idx="33">
                  <c:v>0.0276</c:v>
                </c:pt>
                <c:pt idx="34">
                  <c:v>0.025599999999999998</c:v>
                </c:pt>
                <c:pt idx="35">
                  <c:v>0.038</c:v>
                </c:pt>
                <c:pt idx="36">
                  <c:v>0.0269</c:v>
                </c:pt>
                <c:pt idx="37">
                  <c:v>0.0257</c:v>
                </c:pt>
                <c:pt idx="38">
                  <c:v>0.0283</c:v>
                </c:pt>
                <c:pt idx="39">
                  <c:v>0.0265</c:v>
                </c:pt>
                <c:pt idx="40">
                  <c:v>0.014399999999999996</c:v>
                </c:pt>
                <c:pt idx="41">
                  <c:v>0.030000000000000002</c:v>
                </c:pt>
                <c:pt idx="42">
                  <c:v>0.013700000000000004</c:v>
                </c:pt>
                <c:pt idx="43">
                  <c:v>0.006599999999999995</c:v>
                </c:pt>
                <c:pt idx="44">
                  <c:v>0.0068000000000000005</c:v>
                </c:pt>
                <c:pt idx="45">
                  <c:v>0.027200000000000002</c:v>
                </c:pt>
                <c:pt idx="46">
                  <c:v>0.031000000000000007</c:v>
                </c:pt>
                <c:pt idx="47">
                  <c:v>-0.013999999999999999</c:v>
                </c:pt>
                <c:pt idx="48">
                  <c:v>-0.0392</c:v>
                </c:pt>
                <c:pt idx="49">
                  <c:v>0.0092</c:v>
                </c:pt>
                <c:pt idx="50">
                  <c:v>0.0283</c:v>
                </c:pt>
                <c:pt idx="51">
                  <c:v>0.012400000000000008</c:v>
                </c:pt>
                <c:pt idx="52">
                  <c:v>-0.00040000000000001146</c:v>
                </c:pt>
                <c:pt idx="53">
                  <c:v>-0.0344</c:v>
                </c:pt>
                <c:pt idx="54">
                  <c:v>-0.005599999999999994</c:v>
                </c:pt>
                <c:pt idx="55">
                  <c:v>0.05110000000000002</c:v>
                </c:pt>
                <c:pt idx="56">
                  <c:v>0.0674</c:v>
                </c:pt>
                <c:pt idx="57">
                  <c:v>0.08180000000000001</c:v>
                </c:pt>
                <c:pt idx="58">
                  <c:v>0.07669999999999999</c:v>
                </c:pt>
                <c:pt idx="59">
                  <c:v>0.056900000000000006</c:v>
                </c:pt>
                <c:pt idx="60">
                  <c:v>0.0683</c:v>
                </c:pt>
                <c:pt idx="61">
                  <c:v>0.0479</c:v>
                </c:pt>
                <c:pt idx="62">
                  <c:v>0.04769999999999999</c:v>
                </c:pt>
                <c:pt idx="63">
                  <c:v>0.035100000000000006</c:v>
                </c:pt>
                <c:pt idx="64">
                  <c:v>0.0233</c:v>
                </c:pt>
                <c:pt idx="65">
                  <c:v>0.04239999999999999</c:v>
                </c:pt>
                <c:pt idx="66">
                  <c:v>0.0436</c:v>
                </c:pt>
                <c:pt idx="67">
                  <c:v>0.0379</c:v>
                </c:pt>
                <c:pt idx="68">
                  <c:v>0.0532</c:v>
                </c:pt>
                <c:pt idx="69">
                  <c:v>0.0349</c:v>
                </c:pt>
                <c:pt idx="70">
                  <c:v>0.0341</c:v>
                </c:pt>
                <c:pt idx="71">
                  <c:v>0.043199999999999995</c:v>
                </c:pt>
                <c:pt idx="72">
                  <c:v>0.038099999999999995</c:v>
                </c:pt>
                <c:pt idx="73">
                  <c:v>0.04139999999999999</c:v>
                </c:pt>
                <c:pt idx="74">
                  <c:v>0.021900000000000003</c:v>
                </c:pt>
                <c:pt idx="75">
                  <c:v>0.042</c:v>
                </c:pt>
                <c:pt idx="76">
                  <c:v>0.024599999999999997</c:v>
                </c:pt>
                <c:pt idx="77">
                  <c:v>0.032299999999999995</c:v>
                </c:pt>
                <c:pt idx="78">
                  <c:v>0.0158</c:v>
                </c:pt>
                <c:pt idx="79">
                  <c:v>0.0109</c:v>
                </c:pt>
                <c:pt idx="80">
                  <c:v>0.0288</c:v>
                </c:pt>
                <c:pt idx="81">
                  <c:v>0.004199999999999995</c:v>
                </c:pt>
                <c:pt idx="82">
                  <c:v>0.0213</c:v>
                </c:pt>
                <c:pt idx="83">
                  <c:v>0.018600000000000002</c:v>
                </c:pt>
              </c:numCache>
            </c:numRef>
          </c:val>
        </c:ser>
        <c:axId val="52598920"/>
        <c:axId val="38097929"/>
      </c:barChart>
      <c:catAx>
        <c:axId val="52598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38097929"/>
        <c:crosses val="autoZero"/>
        <c:auto val="1"/>
        <c:lblOffset val="100"/>
        <c:tickLblSkip val="2"/>
        <c:noMultiLvlLbl val="0"/>
      </c:catAx>
      <c:valAx>
        <c:axId val="38097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2598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Market Risk Premium (1926 - 2009)</a:t>
            </a:r>
          </a:p>
        </c:rich>
      </c:tx>
      <c:layout>
        <c:manualLayout>
          <c:xMode val="factor"/>
          <c:yMode val="factor"/>
          <c:x val="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335"/>
          <c:w val="0.996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'ALL DATA - Annual'!$A$8:$A$91</c:f>
              <c:numCache>
                <c:ptCount val="84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  <c:pt idx="81">
                  <c:v>2007</c:v>
                </c:pt>
                <c:pt idx="82">
                  <c:v>2008</c:v>
                </c:pt>
                <c:pt idx="83">
                  <c:v>2009</c:v>
                </c:pt>
              </c:numCache>
            </c:numRef>
          </c:cat>
          <c:val>
            <c:numRef>
              <c:f>'ALL DATA - Annual'!$F$8:$F$91</c:f>
              <c:numCache>
                <c:ptCount val="84"/>
                <c:pt idx="0">
                  <c:v>0.03850476053839884</c:v>
                </c:pt>
                <c:pt idx="1">
                  <c:v>0.2855512992745781</c:v>
                </c:pt>
                <c:pt idx="2">
                  <c:v>0.43505207922975353</c:v>
                </c:pt>
                <c:pt idx="3">
                  <c:v>-0.1184</c:v>
                </c:pt>
                <c:pt idx="4">
                  <c:v>-0.2957500612766218</c:v>
                </c:pt>
                <c:pt idx="5">
                  <c:v>-0.3803858343895624</c:v>
                </c:pt>
                <c:pt idx="6">
                  <c:v>-0.25041024720086413</c:v>
                </c:pt>
                <c:pt idx="7">
                  <c:v>0.5407000000000001</c:v>
                </c:pt>
                <c:pt idx="8">
                  <c:v>-0.11456844975756007</c:v>
                </c:pt>
                <c:pt idx="9">
                  <c:v>0.42660269670166656</c:v>
                </c:pt>
                <c:pt idx="10">
                  <c:v>0.2642659584587795</c:v>
                </c:pt>
                <c:pt idx="11">
                  <c:v>-0.3524495462899406</c:v>
                </c:pt>
                <c:pt idx="12">
                  <c:v>0.2562499399119334</c:v>
                </c:pt>
                <c:pt idx="13">
                  <c:v>-0.06372087427262109</c:v>
                </c:pt>
                <c:pt idx="14">
                  <c:v>-0.15871079406084632</c:v>
                </c:pt>
                <c:pt idx="15">
                  <c:v>-0.1250849303973192</c:v>
                </c:pt>
                <c:pt idx="16">
                  <c:v>0.17127669301316867</c:v>
                </c:pt>
                <c:pt idx="17">
                  <c:v>0.23840123888947323</c:v>
                </c:pt>
                <c:pt idx="18">
                  <c:v>0.16914813406860144</c:v>
                </c:pt>
                <c:pt idx="19">
                  <c:v>0.25681343329957096</c:v>
                </c:pt>
                <c:pt idx="20">
                  <c:v>-0.07980028910770343</c:v>
                </c:pt>
                <c:pt idx="21">
                  <c:v>0.08324024297753876</c:v>
                </c:pt>
                <c:pt idx="22">
                  <c:v>0.02125807709781522</c:v>
                </c:pt>
                <c:pt idx="23">
                  <c:v>0.12347161031038989</c:v>
                </c:pt>
                <c:pt idx="24">
                  <c:v>0.31690369976558186</c:v>
                </c:pt>
                <c:pt idx="25">
                  <c:v>0.2795810243471444</c:v>
                </c:pt>
                <c:pt idx="26">
                  <c:v>0.17191849621269498</c:v>
                </c:pt>
                <c:pt idx="27">
                  <c:v>-0.046108026333804314</c:v>
                </c:pt>
                <c:pt idx="28">
                  <c:v>0.4544455352443974</c:v>
                </c:pt>
                <c:pt idx="29">
                  <c:v>0.3283497101693273</c:v>
                </c:pt>
                <c:pt idx="30">
                  <c:v>0.12149591024206213</c:v>
                </c:pt>
                <c:pt idx="31">
                  <c:v>-0.1825789354986012</c:v>
                </c:pt>
                <c:pt idx="32">
                  <c:v>0.49487664239942813</c:v>
                </c:pt>
                <c:pt idx="33">
                  <c:v>0.14252980192369188</c:v>
                </c:pt>
                <c:pt idx="34">
                  <c:v>-0.13329096204651697</c:v>
                </c:pt>
                <c:pt idx="35">
                  <c:v>0.25928394731146465</c:v>
                </c:pt>
                <c:pt idx="36">
                  <c:v>-0.15610721848262943</c:v>
                </c:pt>
                <c:pt idx="37">
                  <c:v>0.2156131012732893</c:v>
                </c:pt>
                <c:pt idx="38">
                  <c:v>0.12996026240272868</c:v>
                </c:pt>
                <c:pt idx="39">
                  <c:v>0.11750379023761158</c:v>
                </c:pt>
                <c:pt idx="40">
                  <c:v>-0.13692817869450347</c:v>
                </c:pt>
                <c:pt idx="41">
                  <c:v>0.3318198606712936</c:v>
                </c:pt>
                <c:pt idx="42">
                  <c:v>0.11338798854830656</c:v>
                </c:pt>
                <c:pt idx="43">
                  <c:v>-0.03412550046493586</c:v>
                </c:pt>
                <c:pt idx="44">
                  <c:v>-0.0807616606984736</c:v>
                </c:pt>
                <c:pt idx="45">
                  <c:v>0.010812241829720293</c:v>
                </c:pt>
                <c:pt idx="46">
                  <c:v>0.1330410668987042</c:v>
                </c:pt>
                <c:pt idx="47">
                  <c:v>-0.13563854578640983</c:v>
                </c:pt>
                <c:pt idx="48">
                  <c:v>-0.3079347469618886</c:v>
                </c:pt>
                <c:pt idx="49">
                  <c:v>0.28025073043086063</c:v>
                </c:pt>
                <c:pt idx="50">
                  <c:v>0.07084426093206991</c:v>
                </c:pt>
                <c:pt idx="51">
                  <c:v>-0.0652876949537183</c:v>
                </c:pt>
                <c:pt idx="52">
                  <c:v>0.07749742016774612</c:v>
                </c:pt>
                <c:pt idx="53">
                  <c:v>0.19641626256331726</c:v>
                </c:pt>
                <c:pt idx="54">
                  <c:v>0.3638227243202378</c:v>
                </c:pt>
                <c:pt idx="55">
                  <c:v>-0.06764995250892361</c:v>
                </c:pt>
                <c:pt idx="56">
                  <c:v>-0.18963800595707142</c:v>
                </c:pt>
                <c:pt idx="57">
                  <c:v>0.21828449095521185</c:v>
                </c:pt>
                <c:pt idx="58">
                  <c:v>-0.09150914021111846</c:v>
                </c:pt>
                <c:pt idx="59">
                  <c:v>0.011879024779793523</c:v>
                </c:pt>
                <c:pt idx="60">
                  <c:v>-0.05967846301158092</c:v>
                </c:pt>
                <c:pt idx="61">
                  <c:v>0.07928180888445306</c:v>
                </c:pt>
                <c:pt idx="62">
                  <c:v>0.07142814801406658</c:v>
                </c:pt>
                <c:pt idx="63">
                  <c:v>0.13393345041229154</c:v>
                </c:pt>
                <c:pt idx="64">
                  <c:v>-0.0935</c:v>
                </c:pt>
                <c:pt idx="65">
                  <c:v>0.11249999999999999</c:v>
                </c:pt>
                <c:pt idx="66">
                  <c:v>-0.003799999999999998</c:v>
                </c:pt>
                <c:pt idx="67">
                  <c:v>-0.0825</c:v>
                </c:pt>
                <c:pt idx="68">
                  <c:v>0.0908</c:v>
                </c:pt>
                <c:pt idx="69">
                  <c:v>0.05760000000000004</c:v>
                </c:pt>
                <c:pt idx="70">
                  <c:v>0.24</c:v>
                </c:pt>
                <c:pt idx="71">
                  <c:v>0.1751</c:v>
                </c:pt>
                <c:pt idx="72">
                  <c:v>0.1552</c:v>
                </c:pt>
                <c:pt idx="73">
                  <c:v>0.3</c:v>
                </c:pt>
                <c:pt idx="74">
                  <c:v>-0.3059</c:v>
                </c:pt>
                <c:pt idx="75">
                  <c:v>-0.1558</c:v>
                </c:pt>
                <c:pt idx="76">
                  <c:v>-0.23550000000000001</c:v>
                </c:pt>
                <c:pt idx="77">
                  <c:v>0.27249999999999996</c:v>
                </c:pt>
                <c:pt idx="78">
                  <c:v>0.02360000000000001</c:v>
                </c:pt>
                <c:pt idx="79">
                  <c:v>-0.029000000000000005</c:v>
                </c:pt>
                <c:pt idx="80">
                  <c:v>0.1461</c:v>
                </c:pt>
                <c:pt idx="81">
                  <c:v>-0.0439</c:v>
                </c:pt>
                <c:pt idx="82">
                  <c:v>-0.6287</c:v>
                </c:pt>
                <c:pt idx="83">
                  <c:v>0.41359999999999997</c:v>
                </c:pt>
              </c:numCache>
            </c:numRef>
          </c:val>
        </c:ser>
        <c:axId val="10098682"/>
        <c:axId val="300379"/>
      </c:barChart>
      <c:catAx>
        <c:axId val="10098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300379"/>
        <c:crosses val="autoZero"/>
        <c:auto val="1"/>
        <c:lblOffset val="100"/>
        <c:tickLblSkip val="2"/>
        <c:noMultiLvlLbl val="0"/>
      </c:catAx>
      <c:valAx>
        <c:axId val="300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10098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0</xdr:rowOff>
    </xdr:from>
    <xdr:to>
      <xdr:col>13</xdr:col>
      <xdr:colOff>9525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76275" y="161925"/>
        <a:ext cx="8248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0</xdr:rowOff>
    </xdr:from>
    <xdr:to>
      <xdr:col>13</xdr:col>
      <xdr:colOff>409575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85800" y="161925"/>
        <a:ext cx="86391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85800" y="161925"/>
        <a:ext cx="82391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9525</xdr:rowOff>
    </xdr:from>
    <xdr:to>
      <xdr:col>13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676275" y="171450"/>
        <a:ext cx="82391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9.00390625" defaultRowHeight="12.75"/>
  <sheetData>
    <row r="1" ht="12">
      <c r="A1" t="s">
        <v>40</v>
      </c>
    </row>
    <row r="3" ht="12">
      <c r="A3" t="s">
        <v>41</v>
      </c>
    </row>
    <row r="5" ht="12">
      <c r="A5" t="s">
        <v>42</v>
      </c>
    </row>
    <row r="7" ht="12">
      <c r="A7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18"/>
  <sheetViews>
    <sheetView showGridLines="0"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95" sqref="O95"/>
    </sheetView>
  </sheetViews>
  <sheetFormatPr defaultColWidth="9.625" defaultRowHeight="12.75"/>
  <cols>
    <col min="1" max="1" width="9.625" style="0" customWidth="1"/>
    <col min="2" max="13" width="9.625" style="5" customWidth="1"/>
    <col min="14" max="14" width="15.00390625" style="5" bestFit="1" customWidth="1"/>
    <col min="15" max="15" width="9.625" style="5" customWidth="1"/>
    <col min="16" max="16" width="11.875" style="5" bestFit="1" customWidth="1"/>
    <col min="17" max="17" width="9.625" style="5" customWidth="1"/>
  </cols>
  <sheetData>
    <row r="1" ht="12">
      <c r="M1" s="5" t="s">
        <v>49</v>
      </c>
    </row>
    <row r="2" ht="12">
      <c r="E2" s="12" t="s">
        <v>16</v>
      </c>
    </row>
    <row r="3" ht="12">
      <c r="E3" s="12" t="s">
        <v>45</v>
      </c>
    </row>
    <row r="4" ht="12">
      <c r="F4" s="12" t="s">
        <v>46</v>
      </c>
    </row>
    <row r="5" spans="14:17" ht="12">
      <c r="N5" s="8" t="s">
        <v>43</v>
      </c>
      <c r="O5" s="8" t="s">
        <v>17</v>
      </c>
      <c r="P5" s="12" t="s">
        <v>44</v>
      </c>
      <c r="Q5" s="12" t="s">
        <v>18</v>
      </c>
    </row>
    <row r="6" spans="1:17" ht="12">
      <c r="A6" s="1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20</v>
      </c>
      <c r="O6" s="8" t="s">
        <v>19</v>
      </c>
      <c r="P6" s="12" t="s">
        <v>20</v>
      </c>
      <c r="Q6" s="12" t="s">
        <v>20</v>
      </c>
    </row>
    <row r="7" ht="12">
      <c r="P7" s="12"/>
    </row>
    <row r="8" spans="1:17" s="4" customFormat="1" ht="12">
      <c r="A8" s="3">
        <v>1926</v>
      </c>
      <c r="B8" s="10">
        <v>0</v>
      </c>
      <c r="C8" s="10">
        <v>-0.0385</v>
      </c>
      <c r="D8" s="10">
        <v>-0.0575</v>
      </c>
      <c r="E8" s="10">
        <v>0.0253</v>
      </c>
      <c r="F8" s="10">
        <v>0.0179</v>
      </c>
      <c r="G8" s="10">
        <v>0.0457</v>
      </c>
      <c r="H8" s="10">
        <v>0.0479</v>
      </c>
      <c r="I8" s="10">
        <v>0.0248</v>
      </c>
      <c r="J8" s="10">
        <v>0.0252</v>
      </c>
      <c r="K8" s="10">
        <v>-0.0284</v>
      </c>
      <c r="L8" s="10">
        <v>0.0347</v>
      </c>
      <c r="M8" s="10">
        <v>0.0196</v>
      </c>
      <c r="N8" s="7"/>
      <c r="O8" s="7">
        <f aca="true" t="shared" si="0" ref="O8:O71">((1+B8)*(1+C8)*(1+D8)*(1+E8)*(1+F8)*(1+G8)*(1+H8)*(1+I8)*(1+J8)*(1+K8)*(1+L8)*(1+M8))-1</f>
        <v>0.11607444428240954</v>
      </c>
      <c r="P8" s="7"/>
      <c r="Q8" s="10">
        <f aca="true" t="shared" si="1" ref="Q8:Q39">STDEVP(B8:M8)</f>
        <v>0.03245751389637434</v>
      </c>
    </row>
    <row r="9" spans="1:17" s="4" customFormat="1" ht="12">
      <c r="A9" s="3">
        <v>1927</v>
      </c>
      <c r="B9" s="10">
        <v>-0.0193</v>
      </c>
      <c r="C9" s="10">
        <v>0.05374</v>
      </c>
      <c r="D9" s="10">
        <v>0.0087</v>
      </c>
      <c r="E9" s="10">
        <v>0.0201</v>
      </c>
      <c r="F9" s="10">
        <v>0.0607</v>
      </c>
      <c r="G9" s="10">
        <v>-0.0067</v>
      </c>
      <c r="H9" s="10">
        <v>0.067</v>
      </c>
      <c r="I9" s="10">
        <v>0.0515</v>
      </c>
      <c r="J9" s="10">
        <v>0.045</v>
      </c>
      <c r="K9" s="10">
        <v>-0.0502</v>
      </c>
      <c r="L9" s="10">
        <v>0.0721</v>
      </c>
      <c r="M9" s="10">
        <v>0.0279</v>
      </c>
      <c r="N9" s="7"/>
      <c r="O9" s="7">
        <f t="shared" si="0"/>
        <v>0.37485129927457805</v>
      </c>
      <c r="P9" s="7"/>
      <c r="Q9" s="10">
        <f t="shared" si="1"/>
        <v>0.03654670904016758</v>
      </c>
    </row>
    <row r="10" spans="1:17" s="4" customFormat="1" ht="12">
      <c r="A10" s="3">
        <v>1928</v>
      </c>
      <c r="B10" s="10">
        <v>-0.004</v>
      </c>
      <c r="C10" s="10">
        <v>-0.0125</v>
      </c>
      <c r="D10" s="10">
        <v>0.1101</v>
      </c>
      <c r="E10" s="10">
        <v>0.0345</v>
      </c>
      <c r="F10" s="10">
        <v>0.0197</v>
      </c>
      <c r="G10" s="10">
        <v>-0.0385</v>
      </c>
      <c r="H10" s="10">
        <v>0.0141</v>
      </c>
      <c r="I10" s="10">
        <v>0.0803</v>
      </c>
      <c r="J10" s="10">
        <v>0.0259</v>
      </c>
      <c r="K10" s="10">
        <v>0.0168</v>
      </c>
      <c r="L10" s="10">
        <v>0.1292</v>
      </c>
      <c r="M10" s="10">
        <v>0.0049</v>
      </c>
      <c r="N10" s="7"/>
      <c r="O10" s="7">
        <f t="shared" si="0"/>
        <v>0.43605207922975375</v>
      </c>
      <c r="P10" s="7"/>
      <c r="Q10" s="10">
        <f t="shared" si="1"/>
        <v>0.04796390063254748</v>
      </c>
    </row>
    <row r="11" spans="1:17" s="4" customFormat="1" ht="12">
      <c r="A11" s="3">
        <v>1929</v>
      </c>
      <c r="B11" s="10">
        <v>0.0583</v>
      </c>
      <c r="C11" s="10">
        <v>-0.0019</v>
      </c>
      <c r="D11" s="10">
        <v>-0.0012</v>
      </c>
      <c r="E11" s="10">
        <v>0.0176</v>
      </c>
      <c r="F11" s="10">
        <v>-0.0362</v>
      </c>
      <c r="G11" s="10">
        <v>0.114</v>
      </c>
      <c r="H11" s="10">
        <v>0.0471</v>
      </c>
      <c r="I11" s="10">
        <v>0.1028</v>
      </c>
      <c r="J11" s="10">
        <v>-0.0476</v>
      </c>
      <c r="K11" s="10">
        <v>-0.1973</v>
      </c>
      <c r="L11" s="10">
        <v>-0.1246</v>
      </c>
      <c r="M11" s="10">
        <v>0.0282</v>
      </c>
      <c r="N11" s="7"/>
      <c r="O11" s="7">
        <f t="shared" si="0"/>
        <v>-0.08409104535194689</v>
      </c>
      <c r="P11" s="7"/>
      <c r="Q11" s="10">
        <f t="shared" si="1"/>
        <v>0.08572296463997653</v>
      </c>
    </row>
    <row r="12" spans="1:17" s="4" customFormat="1" ht="12">
      <c r="A12" s="3">
        <v>1930</v>
      </c>
      <c r="B12" s="10">
        <v>0.0639</v>
      </c>
      <c r="C12" s="10">
        <v>0.0259</v>
      </c>
      <c r="D12" s="10">
        <v>0.0812</v>
      </c>
      <c r="E12" s="10">
        <v>-0.008</v>
      </c>
      <c r="F12" s="10">
        <v>-0.0096</v>
      </c>
      <c r="G12" s="10">
        <v>-0.1625</v>
      </c>
      <c r="H12" s="10">
        <v>0.0386</v>
      </c>
      <c r="I12" s="10">
        <v>0.0141</v>
      </c>
      <c r="J12" s="10">
        <v>-0.1282</v>
      </c>
      <c r="K12" s="10">
        <v>-0.0855</v>
      </c>
      <c r="L12" s="10">
        <v>-0.0089</v>
      </c>
      <c r="M12" s="10">
        <v>-0.0706</v>
      </c>
      <c r="N12" s="10">
        <f aca="true" t="shared" si="2" ref="N12:N43">STDEVP(B8:M12)</f>
        <v>0.06198067032999527</v>
      </c>
      <c r="O12" s="7">
        <f t="shared" si="0"/>
        <v>-0.24895006127662178</v>
      </c>
      <c r="P12" s="10">
        <f aca="true" t="shared" si="3" ref="P12:P43">STDEVP(O8:O12)</f>
        <v>0.26177221446966714</v>
      </c>
      <c r="Q12" s="10">
        <f t="shared" si="1"/>
        <v>0.07258100072792235</v>
      </c>
    </row>
    <row r="13" spans="1:17" s="4" customFormat="1" ht="12">
      <c r="A13" s="3">
        <v>1931</v>
      </c>
      <c r="B13" s="10">
        <v>0.0502</v>
      </c>
      <c r="C13" s="10">
        <v>0.1193</v>
      </c>
      <c r="D13" s="10">
        <v>-0.0675</v>
      </c>
      <c r="E13" s="10">
        <v>-0.0935</v>
      </c>
      <c r="F13" s="10">
        <v>-0.1279</v>
      </c>
      <c r="G13" s="10">
        <v>0.1421</v>
      </c>
      <c r="H13" s="10">
        <v>-0.0722</v>
      </c>
      <c r="I13" s="10">
        <v>0.0182</v>
      </c>
      <c r="J13" s="10">
        <v>-0.2973</v>
      </c>
      <c r="K13" s="10">
        <v>0.0896</v>
      </c>
      <c r="L13" s="10">
        <v>-0.0798</v>
      </c>
      <c r="M13" s="10">
        <v>-0.14</v>
      </c>
      <c r="N13" s="10">
        <f t="shared" si="2"/>
        <v>0.08327032362932989</v>
      </c>
      <c r="O13" s="7">
        <f t="shared" si="0"/>
        <v>-0.43348583438956245</v>
      </c>
      <c r="P13" s="10">
        <f t="shared" si="3"/>
        <v>0.3427005877619907</v>
      </c>
      <c r="Q13" s="10">
        <f t="shared" si="1"/>
        <v>0.12144544957396396</v>
      </c>
    </row>
    <row r="14" spans="1:17" s="4" customFormat="1" ht="12">
      <c r="A14" s="3">
        <v>1932</v>
      </c>
      <c r="B14" s="10">
        <v>-0.0271</v>
      </c>
      <c r="C14" s="10">
        <v>0.057</v>
      </c>
      <c r="D14" s="10">
        <v>-0.1158</v>
      </c>
      <c r="E14" s="10">
        <v>-0.1997</v>
      </c>
      <c r="F14" s="10">
        <v>-0.2196</v>
      </c>
      <c r="G14" s="10">
        <v>-0.0022</v>
      </c>
      <c r="H14" s="10">
        <v>0.3815</v>
      </c>
      <c r="I14" s="10">
        <v>0.3869</v>
      </c>
      <c r="J14" s="10">
        <v>-0.0346</v>
      </c>
      <c r="K14" s="10">
        <v>-0.1349</v>
      </c>
      <c r="L14" s="10">
        <v>-0.0417</v>
      </c>
      <c r="M14" s="10">
        <v>0.0565</v>
      </c>
      <c r="N14" s="10">
        <f t="shared" si="2"/>
        <v>0.11653634321055767</v>
      </c>
      <c r="O14" s="7">
        <f t="shared" si="0"/>
        <v>-0.08198894334591122</v>
      </c>
      <c r="P14" s="10">
        <f t="shared" si="3"/>
        <v>0.2897570465258201</v>
      </c>
      <c r="Q14" s="10">
        <f t="shared" si="1"/>
        <v>0.18799837525154897</v>
      </c>
    </row>
    <row r="15" spans="1:17" s="4" customFormat="1" ht="12">
      <c r="A15" s="3">
        <v>1933</v>
      </c>
      <c r="B15" s="10">
        <v>0.0087</v>
      </c>
      <c r="C15" s="10">
        <v>-0.1772</v>
      </c>
      <c r="D15" s="10">
        <v>0.0353</v>
      </c>
      <c r="E15" s="10">
        <v>0.4256</v>
      </c>
      <c r="F15" s="10">
        <v>0.1683</v>
      </c>
      <c r="G15" s="10">
        <v>0.1338</v>
      </c>
      <c r="H15" s="10">
        <v>-0.0862</v>
      </c>
      <c r="I15" s="10">
        <v>0.1206</v>
      </c>
      <c r="J15" s="10">
        <v>-0.1118</v>
      </c>
      <c r="K15" s="10">
        <v>-0.0855</v>
      </c>
      <c r="L15" s="10">
        <v>0.1127</v>
      </c>
      <c r="M15" s="10">
        <v>0.0253</v>
      </c>
      <c r="N15" s="10">
        <f t="shared" si="2"/>
        <v>0.1348727611388683</v>
      </c>
      <c r="O15" s="7">
        <f t="shared" si="0"/>
        <v>0.5397007801524951</v>
      </c>
      <c r="P15" s="10">
        <f t="shared" si="3"/>
        <v>0.32737842651732113</v>
      </c>
      <c r="Q15" s="10">
        <f t="shared" si="1"/>
        <v>0.1549658474919196</v>
      </c>
    </row>
    <row r="16" spans="1:17" s="4" customFormat="1" ht="12">
      <c r="A16" s="3">
        <v>1934</v>
      </c>
      <c r="B16" s="10">
        <v>0.1069</v>
      </c>
      <c r="C16" s="10">
        <v>-0.0322</v>
      </c>
      <c r="D16" s="10">
        <v>0</v>
      </c>
      <c r="E16" s="10">
        <v>-0.0251</v>
      </c>
      <c r="F16" s="10">
        <v>-0.0736</v>
      </c>
      <c r="G16" s="10">
        <v>0.0229</v>
      </c>
      <c r="H16" s="10">
        <v>-0.1132</v>
      </c>
      <c r="I16" s="10">
        <v>0.0611</v>
      </c>
      <c r="J16" s="10">
        <v>-0.0033</v>
      </c>
      <c r="K16" s="10">
        <v>-0.0286</v>
      </c>
      <c r="L16" s="10">
        <v>0.0942</v>
      </c>
      <c r="M16" s="10">
        <v>-0.001</v>
      </c>
      <c r="N16" s="10">
        <f t="shared" si="2"/>
        <v>0.13219217433553151</v>
      </c>
      <c r="O16" s="7">
        <f t="shared" si="0"/>
        <v>-0.014418471102261021</v>
      </c>
      <c r="P16" s="10">
        <f t="shared" si="3"/>
        <v>0.3276141886230981</v>
      </c>
      <c r="Q16" s="10">
        <f t="shared" si="1"/>
        <v>0.061428347487133335</v>
      </c>
    </row>
    <row r="17" spans="1:17" s="4" customFormat="1" ht="12">
      <c r="A17" s="3">
        <v>1935</v>
      </c>
      <c r="B17" s="10">
        <v>-0.0411</v>
      </c>
      <c r="C17" s="10">
        <v>-0.0341</v>
      </c>
      <c r="D17" s="10">
        <v>-0.0286</v>
      </c>
      <c r="E17" s="10">
        <v>0.098</v>
      </c>
      <c r="F17" s="10">
        <v>0.0409</v>
      </c>
      <c r="G17" s="10">
        <v>0.0699</v>
      </c>
      <c r="H17" s="10">
        <v>0.085</v>
      </c>
      <c r="I17" s="10">
        <v>0.028</v>
      </c>
      <c r="J17" s="10">
        <v>0.0256</v>
      </c>
      <c r="K17" s="10">
        <v>0.0777</v>
      </c>
      <c r="L17" s="10">
        <v>0.0474</v>
      </c>
      <c r="M17" s="10">
        <v>0.0394</v>
      </c>
      <c r="N17" s="10">
        <f t="shared" si="2"/>
        <v>0.12985489135313055</v>
      </c>
      <c r="O17" s="7">
        <f t="shared" si="0"/>
        <v>0.476563572346391</v>
      </c>
      <c r="P17" s="10">
        <f t="shared" si="3"/>
        <v>0.36494340609080017</v>
      </c>
      <c r="Q17" s="10">
        <f t="shared" si="1"/>
        <v>0.04514307732704491</v>
      </c>
    </row>
    <row r="18" spans="1:17" s="4" customFormat="1" ht="12">
      <c r="A18" s="3">
        <v>1936</v>
      </c>
      <c r="B18" s="10">
        <v>0.067</v>
      </c>
      <c r="C18" s="10">
        <v>0.0224</v>
      </c>
      <c r="D18" s="10">
        <v>0.0268</v>
      </c>
      <c r="E18" s="10">
        <v>-0.0751</v>
      </c>
      <c r="F18" s="10">
        <v>0.0545</v>
      </c>
      <c r="G18" s="10">
        <v>0.0333</v>
      </c>
      <c r="H18" s="10">
        <v>0.0701</v>
      </c>
      <c r="I18" s="10">
        <v>0.0151</v>
      </c>
      <c r="J18" s="10">
        <v>0.0031</v>
      </c>
      <c r="K18" s="10">
        <v>0.0775</v>
      </c>
      <c r="L18" s="10">
        <v>0.0134</v>
      </c>
      <c r="M18" s="10">
        <v>-0.0029</v>
      </c>
      <c r="N18" s="10">
        <f t="shared" si="2"/>
        <v>0.11677084694915174</v>
      </c>
      <c r="O18" s="7">
        <f t="shared" si="0"/>
        <v>0.3392240209769517</v>
      </c>
      <c r="P18" s="10">
        <f t="shared" si="3"/>
        <v>0.2542973904133653</v>
      </c>
      <c r="Q18" s="10">
        <f t="shared" si="1"/>
        <v>0.03980341973024708</v>
      </c>
    </row>
    <row r="19" spans="1:17" s="4" customFormat="1" ht="12">
      <c r="A19" s="3">
        <v>1937</v>
      </c>
      <c r="B19" s="10">
        <v>0.039</v>
      </c>
      <c r="C19" s="10">
        <v>0.0191</v>
      </c>
      <c r="D19" s="10">
        <v>-0.0077</v>
      </c>
      <c r="E19" s="10">
        <v>-0.0809</v>
      </c>
      <c r="F19" s="10">
        <v>-0.0024</v>
      </c>
      <c r="G19" s="10">
        <v>-0.0504</v>
      </c>
      <c r="H19" s="10">
        <v>0.1045</v>
      </c>
      <c r="I19" s="10">
        <v>-0.0483</v>
      </c>
      <c r="J19" s="10">
        <v>-0.1403</v>
      </c>
      <c r="K19" s="10">
        <v>-0.0981</v>
      </c>
      <c r="L19" s="10">
        <v>-0.0866</v>
      </c>
      <c r="M19" s="10">
        <v>-0.0459</v>
      </c>
      <c r="N19" s="10">
        <f t="shared" si="2"/>
        <v>0.08902401767063887</v>
      </c>
      <c r="O19" s="7">
        <f t="shared" si="0"/>
        <v>-0.35022760120221885</v>
      </c>
      <c r="P19" s="10">
        <f t="shared" si="3"/>
        <v>0.33465692247052475</v>
      </c>
      <c r="Q19" s="10">
        <f t="shared" si="1"/>
        <v>0.06455146955896685</v>
      </c>
    </row>
    <row r="20" spans="1:17" s="4" customFormat="1" ht="12">
      <c r="A20" s="3">
        <v>1938</v>
      </c>
      <c r="B20" s="10">
        <v>0.0152</v>
      </c>
      <c r="C20" s="10">
        <v>0.0674</v>
      </c>
      <c r="D20" s="10">
        <v>-0.2487</v>
      </c>
      <c r="E20" s="10">
        <v>0.1447</v>
      </c>
      <c r="F20" s="10">
        <v>-0.033</v>
      </c>
      <c r="G20" s="10">
        <v>0.2503</v>
      </c>
      <c r="H20" s="10">
        <v>0.0744</v>
      </c>
      <c r="I20" s="10">
        <v>-0.0226</v>
      </c>
      <c r="J20" s="10">
        <v>0.0166</v>
      </c>
      <c r="K20" s="10">
        <v>0.0776</v>
      </c>
      <c r="L20" s="10">
        <v>-0.0273</v>
      </c>
      <c r="M20" s="10">
        <v>0.0401</v>
      </c>
      <c r="N20" s="10">
        <f t="shared" si="2"/>
        <v>0.07437888699460052</v>
      </c>
      <c r="O20" s="7">
        <f t="shared" si="0"/>
        <v>0.3113681127909107</v>
      </c>
      <c r="P20" s="10">
        <f t="shared" si="3"/>
        <v>0.29856957419688385</v>
      </c>
      <c r="Q20" s="10">
        <f t="shared" si="1"/>
        <v>0.11384019104526408</v>
      </c>
    </row>
    <row r="21" spans="1:17" s="4" customFormat="1" ht="12">
      <c r="A21" s="3">
        <v>1939</v>
      </c>
      <c r="B21" s="10">
        <v>-0.0674</v>
      </c>
      <c r="C21" s="10">
        <v>0.039</v>
      </c>
      <c r="D21" s="10">
        <v>-0.1339</v>
      </c>
      <c r="E21" s="10">
        <v>-0.0027</v>
      </c>
      <c r="F21" s="10">
        <v>0.0733</v>
      </c>
      <c r="G21" s="10">
        <v>-0.0612</v>
      </c>
      <c r="H21" s="10">
        <v>0.1105</v>
      </c>
      <c r="I21" s="10">
        <v>-0.0648</v>
      </c>
      <c r="J21" s="10">
        <v>0.1673</v>
      </c>
      <c r="K21" s="10">
        <v>-0.0123</v>
      </c>
      <c r="L21" s="10">
        <v>-0.0398</v>
      </c>
      <c r="M21" s="10">
        <v>0.027</v>
      </c>
      <c r="N21" s="10">
        <f t="shared" si="2"/>
        <v>0.07810332579346413</v>
      </c>
      <c r="O21" s="7">
        <f t="shared" si="0"/>
        <v>-0.004223730864564623</v>
      </c>
      <c r="P21" s="10">
        <f t="shared" si="3"/>
        <v>0.297455435038648</v>
      </c>
      <c r="Q21" s="10">
        <f t="shared" si="1"/>
        <v>0.08158809996289626</v>
      </c>
    </row>
    <row r="22" spans="1:17" s="4" customFormat="1" ht="12">
      <c r="A22" s="3">
        <v>1940</v>
      </c>
      <c r="B22" s="10">
        <v>-0.0336</v>
      </c>
      <c r="C22" s="10">
        <v>0.0133</v>
      </c>
      <c r="D22" s="10">
        <v>0.0124</v>
      </c>
      <c r="E22" s="10">
        <v>-0.0024</v>
      </c>
      <c r="F22" s="10">
        <v>-0.2289</v>
      </c>
      <c r="G22" s="10">
        <v>0.0809</v>
      </c>
      <c r="H22" s="10">
        <v>0.0341</v>
      </c>
      <c r="I22" s="10">
        <v>0.035</v>
      </c>
      <c r="J22" s="10">
        <v>0.0123</v>
      </c>
      <c r="K22" s="10">
        <v>0.0422</v>
      </c>
      <c r="L22" s="10">
        <v>-0.0316</v>
      </c>
      <c r="M22" s="10">
        <v>0.0009</v>
      </c>
      <c r="N22" s="10">
        <f t="shared" si="2"/>
        <v>0.08173019085516822</v>
      </c>
      <c r="O22" s="7">
        <f t="shared" si="0"/>
        <v>-0.09778836297585536</v>
      </c>
      <c r="P22" s="10">
        <f t="shared" si="3"/>
        <v>0.2593816017225857</v>
      </c>
      <c r="Q22" s="10">
        <f t="shared" si="1"/>
        <v>0.07380620457206381</v>
      </c>
    </row>
    <row r="23" spans="1:17" s="4" customFormat="1" ht="12">
      <c r="A23" s="3">
        <v>1941</v>
      </c>
      <c r="B23" s="10">
        <v>-0.0463</v>
      </c>
      <c r="C23" s="10">
        <v>-0.006</v>
      </c>
      <c r="D23" s="10">
        <v>0.0071</v>
      </c>
      <c r="E23" s="10">
        <v>-0.0612</v>
      </c>
      <c r="F23" s="10">
        <v>0.0183</v>
      </c>
      <c r="G23" s="10">
        <v>0.0578</v>
      </c>
      <c r="H23" s="10">
        <v>0.0579</v>
      </c>
      <c r="I23" s="10">
        <v>0.001</v>
      </c>
      <c r="J23" s="10">
        <v>-0.0068</v>
      </c>
      <c r="K23" s="10">
        <v>-0.0657</v>
      </c>
      <c r="L23" s="10">
        <v>-0.0284</v>
      </c>
      <c r="M23" s="10">
        <v>-0.0407</v>
      </c>
      <c r="N23" s="10">
        <f t="shared" si="2"/>
        <v>0.08105123501355314</v>
      </c>
      <c r="O23" s="7">
        <f t="shared" si="0"/>
        <v>-0.11576672234848517</v>
      </c>
      <c r="P23" s="10">
        <f t="shared" si="3"/>
        <v>0.21420512051229984</v>
      </c>
      <c r="Q23" s="10">
        <f t="shared" si="1"/>
        <v>0.03954572950676498</v>
      </c>
    </row>
    <row r="24" spans="1:17" s="4" customFormat="1" ht="12">
      <c r="A24" s="3">
        <v>1942</v>
      </c>
      <c r="B24" s="10">
        <v>0.0161</v>
      </c>
      <c r="C24" s="10">
        <v>-0.0159</v>
      </c>
      <c r="D24" s="10">
        <v>-0.0652</v>
      </c>
      <c r="E24" s="10">
        <v>-0.0399</v>
      </c>
      <c r="F24" s="10">
        <v>0.0796</v>
      </c>
      <c r="G24" s="10">
        <v>0.0221</v>
      </c>
      <c r="H24" s="10">
        <v>0.0337</v>
      </c>
      <c r="I24" s="10">
        <v>0.0164</v>
      </c>
      <c r="J24" s="10">
        <v>0.029</v>
      </c>
      <c r="K24" s="10">
        <v>0.0678</v>
      </c>
      <c r="L24" s="10">
        <v>-0.0021</v>
      </c>
      <c r="M24" s="10">
        <v>0.0549</v>
      </c>
      <c r="N24" s="10">
        <f t="shared" si="2"/>
        <v>0.07657294336484366</v>
      </c>
      <c r="O24" s="7">
        <f t="shared" si="0"/>
        <v>0.20345512197986704</v>
      </c>
      <c r="P24" s="10">
        <f t="shared" si="3"/>
        <v>0.1695165766760953</v>
      </c>
      <c r="Q24" s="10">
        <f t="shared" si="1"/>
        <v>0.040643636750828945</v>
      </c>
    </row>
    <row r="25" spans="1:17" s="4" customFormat="1" ht="12">
      <c r="A25" s="3">
        <v>1943</v>
      </c>
      <c r="B25" s="10">
        <v>0.0737</v>
      </c>
      <c r="C25" s="10">
        <v>0.0583</v>
      </c>
      <c r="D25" s="10">
        <v>0.0545</v>
      </c>
      <c r="E25" s="10">
        <v>0.0035</v>
      </c>
      <c r="F25" s="10">
        <v>0.0552</v>
      </c>
      <c r="G25" s="10">
        <v>0.0223</v>
      </c>
      <c r="H25" s="10">
        <v>-0.0526</v>
      </c>
      <c r="I25" s="10">
        <v>0.0171</v>
      </c>
      <c r="J25" s="10">
        <v>0.0263</v>
      </c>
      <c r="K25" s="10">
        <v>-0.0108</v>
      </c>
      <c r="L25" s="10">
        <v>-0.0654</v>
      </c>
      <c r="M25" s="10">
        <v>0.0617</v>
      </c>
      <c r="N25" s="10">
        <f t="shared" si="2"/>
        <v>0.05977973595254128</v>
      </c>
      <c r="O25" s="7">
        <f t="shared" si="0"/>
        <v>0.2590759221535608</v>
      </c>
      <c r="P25" s="10">
        <f t="shared" si="3"/>
        <v>0.15460655052230102</v>
      </c>
      <c r="Q25" s="10">
        <f t="shared" si="1"/>
        <v>0.043162248808677965</v>
      </c>
    </row>
    <row r="26" spans="1:17" s="4" customFormat="1" ht="12">
      <c r="A26" s="3">
        <v>1944</v>
      </c>
      <c r="B26" s="10">
        <v>0.0171</v>
      </c>
      <c r="C26" s="10">
        <v>0.0042</v>
      </c>
      <c r="D26" s="10">
        <v>0.0195</v>
      </c>
      <c r="E26" s="10">
        <v>-0.01</v>
      </c>
      <c r="F26" s="10">
        <v>0.0505</v>
      </c>
      <c r="G26" s="10">
        <v>0.0543</v>
      </c>
      <c r="H26" s="10">
        <v>-0.0193</v>
      </c>
      <c r="I26" s="10">
        <v>0.0157</v>
      </c>
      <c r="J26" s="10">
        <v>-0.0008</v>
      </c>
      <c r="K26" s="10">
        <v>0.0023</v>
      </c>
      <c r="L26" s="10">
        <v>0.0133</v>
      </c>
      <c r="M26" s="10">
        <v>0.0374</v>
      </c>
      <c r="N26" s="10">
        <f t="shared" si="2"/>
        <v>0.04849012210406019</v>
      </c>
      <c r="O26" s="7">
        <f t="shared" si="0"/>
        <v>0.1972990257267897</v>
      </c>
      <c r="P26" s="10">
        <f t="shared" si="3"/>
        <v>0.16160040298502373</v>
      </c>
      <c r="Q26" s="10">
        <f t="shared" si="1"/>
        <v>0.021721974281051586</v>
      </c>
    </row>
    <row r="27" spans="1:17" s="4" customFormat="1" ht="12">
      <c r="A27" s="3">
        <v>1945</v>
      </c>
      <c r="B27" s="10">
        <v>0.0158</v>
      </c>
      <c r="C27" s="10">
        <v>0.0683</v>
      </c>
      <c r="D27" s="10">
        <v>-0.0441</v>
      </c>
      <c r="E27" s="10">
        <v>0.0902</v>
      </c>
      <c r="F27" s="10">
        <v>0.0195</v>
      </c>
      <c r="G27" s="10">
        <v>-0.0007</v>
      </c>
      <c r="H27" s="10">
        <v>-0.018</v>
      </c>
      <c r="I27" s="10">
        <v>0.0641</v>
      </c>
      <c r="J27" s="10">
        <v>0.0438</v>
      </c>
      <c r="K27" s="10">
        <v>0.0322</v>
      </c>
      <c r="L27" s="10">
        <v>0.0396</v>
      </c>
      <c r="M27" s="10">
        <v>0.0116</v>
      </c>
      <c r="N27" s="10">
        <f t="shared" si="2"/>
        <v>0.03906180131819605</v>
      </c>
      <c r="O27" s="7">
        <f t="shared" si="0"/>
        <v>0.3641224722154388</v>
      </c>
      <c r="P27" s="10">
        <f t="shared" si="3"/>
        <v>0.16029225670455352</v>
      </c>
      <c r="Q27" s="10">
        <f t="shared" si="1"/>
        <v>0.036297944347977736</v>
      </c>
    </row>
    <row r="28" spans="1:17" s="4" customFormat="1" ht="12">
      <c r="A28" s="3">
        <v>1946</v>
      </c>
      <c r="B28" s="10">
        <v>0.0714</v>
      </c>
      <c r="C28" s="10">
        <v>-0.0641</v>
      </c>
      <c r="D28" s="10">
        <v>0.048</v>
      </c>
      <c r="E28" s="10">
        <v>0.0393</v>
      </c>
      <c r="F28" s="10">
        <v>0.0288</v>
      </c>
      <c r="G28" s="10">
        <v>-0.037</v>
      </c>
      <c r="H28" s="10">
        <v>-0.0239</v>
      </c>
      <c r="I28" s="10">
        <v>-0.0674</v>
      </c>
      <c r="J28" s="10">
        <v>-0.0997</v>
      </c>
      <c r="K28" s="10">
        <v>-0.006</v>
      </c>
      <c r="L28" s="10">
        <v>-0.0027</v>
      </c>
      <c r="M28" s="10">
        <v>0.0457</v>
      </c>
      <c r="N28" s="10">
        <f t="shared" si="2"/>
        <v>0.041404985475449956</v>
      </c>
      <c r="O28" s="7">
        <f t="shared" si="0"/>
        <v>-0.08074325017936657</v>
      </c>
      <c r="P28" s="10">
        <f t="shared" si="3"/>
        <v>0.14738868288319265</v>
      </c>
      <c r="Q28" s="10">
        <f t="shared" si="1"/>
        <v>0.05168714110449093</v>
      </c>
    </row>
    <row r="29" spans="1:17" s="4" customFormat="1" ht="12">
      <c r="A29" s="3">
        <v>1947</v>
      </c>
      <c r="B29" s="10">
        <v>0.0255</v>
      </c>
      <c r="C29" s="10">
        <v>-0.0077</v>
      </c>
      <c r="D29" s="10">
        <v>-0.0149</v>
      </c>
      <c r="E29" s="10">
        <v>-0.0363</v>
      </c>
      <c r="F29" s="10">
        <v>0.0014</v>
      </c>
      <c r="G29" s="10">
        <v>0.0554</v>
      </c>
      <c r="H29" s="10">
        <v>0.0381</v>
      </c>
      <c r="I29" s="10">
        <v>-0.0203</v>
      </c>
      <c r="J29" s="10">
        <v>-0.0111</v>
      </c>
      <c r="K29" s="10">
        <v>0.0238</v>
      </c>
      <c r="L29" s="10">
        <v>-0.0175</v>
      </c>
      <c r="M29" s="10">
        <v>0.0233</v>
      </c>
      <c r="N29" s="10">
        <f t="shared" si="2"/>
        <v>0.039209250042418424</v>
      </c>
      <c r="O29" s="7">
        <f t="shared" si="0"/>
        <v>0.056965581501650764</v>
      </c>
      <c r="P29" s="10">
        <f t="shared" si="3"/>
        <v>0.15584895972072127</v>
      </c>
      <c r="Q29" s="10">
        <f t="shared" si="1"/>
        <v>0.02649817996894629</v>
      </c>
    </row>
    <row r="30" spans="1:17" s="4" customFormat="1" ht="12">
      <c r="A30" s="3">
        <v>1948</v>
      </c>
      <c r="B30" s="10">
        <v>-0.0379</v>
      </c>
      <c r="C30" s="10">
        <v>-0.0388</v>
      </c>
      <c r="D30" s="10">
        <v>0.0793</v>
      </c>
      <c r="E30" s="10">
        <v>0.0292</v>
      </c>
      <c r="F30" s="10">
        <v>0.0879</v>
      </c>
      <c r="G30" s="10">
        <v>0.0054</v>
      </c>
      <c r="H30" s="10">
        <v>-0.0508</v>
      </c>
      <c r="I30" s="10">
        <v>0.0158</v>
      </c>
      <c r="J30" s="10">
        <v>-0.0276</v>
      </c>
      <c r="K30" s="10">
        <v>0.071</v>
      </c>
      <c r="L30" s="10">
        <v>-0.0961</v>
      </c>
      <c r="M30" s="10">
        <v>0.0346</v>
      </c>
      <c r="N30" s="10">
        <f t="shared" si="2"/>
        <v>0.04195165352323235</v>
      </c>
      <c r="O30" s="7">
        <f t="shared" si="0"/>
        <v>0.05510822495293288</v>
      </c>
      <c r="P30" s="10">
        <f t="shared" si="3"/>
        <v>0.1510248636165815</v>
      </c>
      <c r="Q30" s="10">
        <f t="shared" si="1"/>
        <v>0.055130118809957225</v>
      </c>
    </row>
    <row r="31" spans="1:17" s="4" customFormat="1" ht="12">
      <c r="A31" s="3">
        <v>1949</v>
      </c>
      <c r="B31" s="10">
        <v>0.0039</v>
      </c>
      <c r="C31" s="10">
        <v>-0.0296</v>
      </c>
      <c r="D31" s="10">
        <v>0.0328</v>
      </c>
      <c r="E31" s="10">
        <v>-0.0179</v>
      </c>
      <c r="F31" s="10">
        <v>-0.0258</v>
      </c>
      <c r="G31" s="10">
        <v>0.0014</v>
      </c>
      <c r="H31" s="10">
        <v>0.065</v>
      </c>
      <c r="I31" s="10">
        <v>0.0219</v>
      </c>
      <c r="J31" s="10">
        <v>0.0263</v>
      </c>
      <c r="K31" s="10">
        <v>0.034</v>
      </c>
      <c r="L31" s="10">
        <v>0.0175</v>
      </c>
      <c r="M31" s="10">
        <v>0.0486</v>
      </c>
      <c r="N31" s="10">
        <f t="shared" si="2"/>
        <v>0.042700118234288556</v>
      </c>
      <c r="O31" s="7">
        <f t="shared" si="0"/>
        <v>0.18786214000858736</v>
      </c>
      <c r="P31" s="10">
        <f t="shared" si="3"/>
        <v>0.15008498102304646</v>
      </c>
      <c r="Q31" s="10">
        <f t="shared" si="1"/>
        <v>0.028184554231391032</v>
      </c>
    </row>
    <row r="32" spans="1:17" s="4" customFormat="1" ht="12">
      <c r="A32" s="3">
        <v>1950</v>
      </c>
      <c r="B32" s="10">
        <v>0.0197</v>
      </c>
      <c r="C32" s="10">
        <v>0.0199</v>
      </c>
      <c r="D32" s="10">
        <v>0.007</v>
      </c>
      <c r="E32" s="10">
        <v>0.0486</v>
      </c>
      <c r="F32" s="10">
        <v>0.0509</v>
      </c>
      <c r="G32" s="10">
        <v>-0.0548</v>
      </c>
      <c r="H32" s="10">
        <v>0.0119</v>
      </c>
      <c r="I32" s="10">
        <v>0.0443</v>
      </c>
      <c r="J32" s="10">
        <v>0.0592</v>
      </c>
      <c r="K32" s="10">
        <v>0.0093</v>
      </c>
      <c r="L32" s="10">
        <v>0.0169</v>
      </c>
      <c r="M32" s="10">
        <v>0.0513</v>
      </c>
      <c r="N32" s="10">
        <f t="shared" si="2"/>
        <v>0.04143775197677703</v>
      </c>
      <c r="O32" s="7">
        <f t="shared" si="0"/>
        <v>0.3174085297782945</v>
      </c>
      <c r="P32" s="10">
        <f t="shared" si="3"/>
        <v>0.1350952624226083</v>
      </c>
      <c r="Q32" s="10">
        <f t="shared" si="1"/>
        <v>0.02981978742751568</v>
      </c>
    </row>
    <row r="33" spans="1:17" s="4" customFormat="1" ht="12">
      <c r="A33" s="3">
        <v>1951</v>
      </c>
      <c r="B33" s="10">
        <v>0.0637</v>
      </c>
      <c r="C33" s="10">
        <v>0.0157</v>
      </c>
      <c r="D33" s="10">
        <v>-0.0156</v>
      </c>
      <c r="E33" s="10">
        <v>0.0509</v>
      </c>
      <c r="F33" s="10">
        <v>-0.0299</v>
      </c>
      <c r="G33" s="10">
        <v>-0.0228</v>
      </c>
      <c r="H33" s="10">
        <v>0.0711</v>
      </c>
      <c r="I33" s="10">
        <v>0.0478</v>
      </c>
      <c r="J33" s="10">
        <v>0.0013</v>
      </c>
      <c r="K33" s="10">
        <v>-0.0103</v>
      </c>
      <c r="L33" s="10">
        <v>0.0096</v>
      </c>
      <c r="M33" s="10">
        <v>0.0424</v>
      </c>
      <c r="N33" s="10">
        <f t="shared" si="2"/>
        <v>0.0369559624944188</v>
      </c>
      <c r="O33" s="7">
        <f t="shared" si="0"/>
        <v>0.24015941906495653</v>
      </c>
      <c r="P33" s="10">
        <f t="shared" si="3"/>
        <v>0.10289442436827059</v>
      </c>
      <c r="Q33" s="10">
        <f t="shared" si="1"/>
        <v>0.033803783277747024</v>
      </c>
    </row>
    <row r="34" spans="1:17" s="4" customFormat="1" ht="12">
      <c r="A34" s="3">
        <v>1952</v>
      </c>
      <c r="B34" s="10">
        <v>0.0181</v>
      </c>
      <c r="C34" s="10">
        <v>-0.0282</v>
      </c>
      <c r="D34" s="10">
        <v>0.0503</v>
      </c>
      <c r="E34" s="10">
        <v>-0.0402</v>
      </c>
      <c r="F34" s="10">
        <v>0.0343</v>
      </c>
      <c r="G34" s="10">
        <v>0.049</v>
      </c>
      <c r="H34" s="10">
        <v>0.0196</v>
      </c>
      <c r="I34" s="10">
        <v>-0.0071</v>
      </c>
      <c r="J34" s="10">
        <v>-0.0176</v>
      </c>
      <c r="K34" s="10">
        <v>0.002</v>
      </c>
      <c r="L34" s="10">
        <v>0.0571</v>
      </c>
      <c r="M34" s="10">
        <v>0.0382</v>
      </c>
      <c r="N34" s="10">
        <f t="shared" si="2"/>
        <v>0.03745121311638502</v>
      </c>
      <c r="O34" s="7">
        <f t="shared" si="0"/>
        <v>0.18351009400481066</v>
      </c>
      <c r="P34" s="10">
        <f t="shared" si="3"/>
        <v>0.08574324727562495</v>
      </c>
      <c r="Q34" s="10">
        <f t="shared" si="1"/>
        <v>0.03128865942052061</v>
      </c>
    </row>
    <row r="35" spans="1:17" s="4" customFormat="1" ht="12">
      <c r="A35" s="3">
        <v>1953</v>
      </c>
      <c r="B35" s="10">
        <v>-0.0049</v>
      </c>
      <c r="C35" s="10">
        <v>-0.0106</v>
      </c>
      <c r="D35" s="10">
        <v>-0.0212</v>
      </c>
      <c r="E35" s="10">
        <v>-0.0237</v>
      </c>
      <c r="F35" s="10">
        <v>0.0077</v>
      </c>
      <c r="G35" s="10">
        <v>-0.0134</v>
      </c>
      <c r="H35" s="10">
        <v>0.0273</v>
      </c>
      <c r="I35" s="10">
        <v>-0.0501</v>
      </c>
      <c r="J35" s="10">
        <v>0.0034</v>
      </c>
      <c r="K35" s="10">
        <v>0.054</v>
      </c>
      <c r="L35" s="10">
        <v>0.0204</v>
      </c>
      <c r="M35" s="10">
        <v>0.0052</v>
      </c>
      <c r="N35" s="10">
        <f t="shared" si="2"/>
        <v>0.030980482924289968</v>
      </c>
      <c r="O35" s="7">
        <f t="shared" si="0"/>
        <v>-0.009849832762291233</v>
      </c>
      <c r="P35" s="10">
        <f t="shared" si="3"/>
        <v>0.10820763787277461</v>
      </c>
      <c r="Q35" s="10">
        <f t="shared" si="1"/>
        <v>0.02583522976910061</v>
      </c>
    </row>
    <row r="36" spans="1:17" s="4" customFormat="1" ht="12">
      <c r="A36" s="3">
        <v>1954</v>
      </c>
      <c r="B36" s="10">
        <v>0.0536</v>
      </c>
      <c r="C36" s="10">
        <v>0.0111</v>
      </c>
      <c r="D36" s="10">
        <v>0.0325</v>
      </c>
      <c r="E36" s="10">
        <v>0.0516</v>
      </c>
      <c r="F36" s="10">
        <v>0.0418</v>
      </c>
      <c r="G36" s="10">
        <v>0.0031</v>
      </c>
      <c r="H36" s="10">
        <v>0.0589</v>
      </c>
      <c r="I36" s="10">
        <v>-0.0275</v>
      </c>
      <c r="J36" s="10">
        <v>0.0851</v>
      </c>
      <c r="K36" s="10">
        <v>-0.0167</v>
      </c>
      <c r="L36" s="10">
        <v>0.0909</v>
      </c>
      <c r="M36" s="10">
        <v>0.0534</v>
      </c>
      <c r="N36" s="10">
        <f t="shared" si="2"/>
        <v>0.033717405454090854</v>
      </c>
      <c r="O36" s="7">
        <f t="shared" si="0"/>
        <v>0.5262220030072045</v>
      </c>
      <c r="P36" s="10">
        <f t="shared" si="3"/>
        <v>0.17485484489492198</v>
      </c>
      <c r="Q36" s="10">
        <f t="shared" si="1"/>
        <v>0.035777270096467056</v>
      </c>
    </row>
    <row r="37" spans="1:17" s="4" customFormat="1" ht="12">
      <c r="A37" s="3">
        <v>1955</v>
      </c>
      <c r="B37" s="10">
        <v>0.0197</v>
      </c>
      <c r="C37" s="10">
        <v>0.0098</v>
      </c>
      <c r="D37" s="10">
        <v>-0.003</v>
      </c>
      <c r="E37" s="10">
        <v>0.0396</v>
      </c>
      <c r="F37" s="10">
        <v>0.0055</v>
      </c>
      <c r="G37" s="10">
        <v>0.0841</v>
      </c>
      <c r="H37" s="10">
        <v>0.0622</v>
      </c>
      <c r="I37" s="10">
        <v>-0.0025</v>
      </c>
      <c r="J37" s="10">
        <v>0.013</v>
      </c>
      <c r="K37" s="10">
        <v>-0.0284</v>
      </c>
      <c r="L37" s="10">
        <v>0.0827</v>
      </c>
      <c r="M37" s="10">
        <v>0.0015</v>
      </c>
      <c r="N37" s="10">
        <f t="shared" si="2"/>
        <v>0.034560793257035566</v>
      </c>
      <c r="O37" s="7">
        <f t="shared" si="0"/>
        <v>0.31551522130709064</v>
      </c>
      <c r="P37" s="10">
        <f t="shared" si="3"/>
        <v>0.17471367636760035</v>
      </c>
      <c r="Q37" s="10">
        <f t="shared" si="1"/>
        <v>0.03430954272825888</v>
      </c>
    </row>
    <row r="38" spans="1:17" s="4" customFormat="1" ht="12">
      <c r="A38" s="3">
        <v>1956</v>
      </c>
      <c r="B38" s="10">
        <v>-0.0347</v>
      </c>
      <c r="C38" s="10">
        <v>0.0413</v>
      </c>
      <c r="D38" s="10">
        <v>0.071</v>
      </c>
      <c r="E38" s="10">
        <v>-0.0004</v>
      </c>
      <c r="F38" s="10">
        <v>-0.0593</v>
      </c>
      <c r="G38" s="10">
        <v>0.0409</v>
      </c>
      <c r="H38" s="10">
        <v>0.053</v>
      </c>
      <c r="I38" s="10">
        <v>-0.0328</v>
      </c>
      <c r="J38" s="10">
        <v>-0.044</v>
      </c>
      <c r="K38" s="10">
        <v>0.0066</v>
      </c>
      <c r="L38" s="10">
        <v>-0.005</v>
      </c>
      <c r="M38" s="10">
        <v>0.037</v>
      </c>
      <c r="N38" s="10">
        <f t="shared" si="2"/>
        <v>0.0363748423440646</v>
      </c>
      <c r="O38" s="7">
        <f t="shared" si="0"/>
        <v>0.06555374535920078</v>
      </c>
      <c r="P38" s="10">
        <f t="shared" si="3"/>
        <v>0.19017813015135332</v>
      </c>
      <c r="Q38" s="10">
        <f t="shared" si="1"/>
        <v>0.04077093191096923</v>
      </c>
    </row>
    <row r="39" spans="1:17" s="4" customFormat="1" ht="12">
      <c r="A39" s="3">
        <v>1957</v>
      </c>
      <c r="B39" s="10">
        <v>-0.0401</v>
      </c>
      <c r="C39" s="10">
        <v>-0.0264</v>
      </c>
      <c r="D39" s="10">
        <v>0.0215</v>
      </c>
      <c r="E39" s="10">
        <v>0.0388</v>
      </c>
      <c r="F39" s="10">
        <v>0.0437</v>
      </c>
      <c r="G39" s="10">
        <v>0.0004</v>
      </c>
      <c r="H39" s="10">
        <v>0.0131</v>
      </c>
      <c r="I39" s="10">
        <v>-0.0505</v>
      </c>
      <c r="J39" s="10">
        <v>-0.0602</v>
      </c>
      <c r="K39" s="10">
        <v>-0.0302</v>
      </c>
      <c r="L39" s="10">
        <v>0.0231</v>
      </c>
      <c r="M39" s="10">
        <v>-0.0395</v>
      </c>
      <c r="N39" s="10">
        <f t="shared" si="2"/>
        <v>0.038373283674973654</v>
      </c>
      <c r="O39" s="7">
        <f t="shared" si="0"/>
        <v>-0.10791426640198343</v>
      </c>
      <c r="P39" s="10">
        <f t="shared" si="3"/>
        <v>0.23144274328796835</v>
      </c>
      <c r="Q39" s="10">
        <f t="shared" si="1"/>
        <v>0.03487199110875215</v>
      </c>
    </row>
    <row r="40" spans="1:17" s="4" customFormat="1" ht="12">
      <c r="A40" s="3">
        <v>1958</v>
      </c>
      <c r="B40" s="10">
        <v>0.0445</v>
      </c>
      <c r="C40" s="10">
        <v>-0.0141</v>
      </c>
      <c r="D40" s="10">
        <v>0.0328</v>
      </c>
      <c r="E40" s="10">
        <v>0.0337</v>
      </c>
      <c r="F40" s="10">
        <v>0.0212</v>
      </c>
      <c r="G40" s="10">
        <v>0.0279</v>
      </c>
      <c r="H40" s="10">
        <v>0.0449</v>
      </c>
      <c r="I40" s="10">
        <v>0.0176</v>
      </c>
      <c r="J40" s="10">
        <v>0.0501</v>
      </c>
      <c r="K40" s="10">
        <v>0.027</v>
      </c>
      <c r="L40" s="10">
        <v>0.0284</v>
      </c>
      <c r="M40" s="10">
        <v>0.0535</v>
      </c>
      <c r="N40" s="10">
        <f t="shared" si="2"/>
        <v>0.037496735265294165</v>
      </c>
      <c r="O40" s="7">
        <f t="shared" si="0"/>
        <v>0.43371644308112556</v>
      </c>
      <c r="P40" s="10">
        <f t="shared" si="3"/>
        <v>0.23512058405492595</v>
      </c>
      <c r="Q40" s="10">
        <f aca="true" t="shared" si="4" ref="Q40:Q71">STDEVP(B40:M40)</f>
        <v>0.01731411394402459</v>
      </c>
    </row>
    <row r="41" spans="1:17" s="4" customFormat="1" ht="12">
      <c r="A41" s="3">
        <v>1959</v>
      </c>
      <c r="B41" s="10">
        <v>0.0053</v>
      </c>
      <c r="C41" s="10">
        <v>0.0049</v>
      </c>
      <c r="D41" s="10">
        <v>0.002</v>
      </c>
      <c r="E41" s="10">
        <v>0.0402</v>
      </c>
      <c r="F41" s="10">
        <v>0.024</v>
      </c>
      <c r="G41" s="10">
        <v>-0.0022</v>
      </c>
      <c r="H41" s="10">
        <v>0.0363</v>
      </c>
      <c r="I41" s="10">
        <v>-0.0102</v>
      </c>
      <c r="J41" s="10">
        <v>-0.0443</v>
      </c>
      <c r="K41" s="10">
        <v>0.0128</v>
      </c>
      <c r="L41" s="10">
        <v>0.0186</v>
      </c>
      <c r="M41" s="10">
        <v>0.0292</v>
      </c>
      <c r="N41" s="10">
        <f t="shared" si="2"/>
        <v>0.03406432738217503</v>
      </c>
      <c r="O41" s="7">
        <f t="shared" si="0"/>
        <v>0.11976846238152405</v>
      </c>
      <c r="P41" s="10">
        <f t="shared" si="3"/>
        <v>0.19041032919936532</v>
      </c>
      <c r="Q41" s="10">
        <f t="shared" si="4"/>
        <v>0.022110850780153672</v>
      </c>
    </row>
    <row r="42" spans="1:17" s="4" customFormat="1" ht="12">
      <c r="A42" s="3">
        <v>1960</v>
      </c>
      <c r="B42" s="10">
        <v>-0.07</v>
      </c>
      <c r="C42" s="10">
        <v>0.0147</v>
      </c>
      <c r="D42" s="10">
        <v>-0.0123</v>
      </c>
      <c r="E42" s="10">
        <v>-0.0161</v>
      </c>
      <c r="F42" s="10">
        <v>0.0326</v>
      </c>
      <c r="G42" s="10">
        <v>0.0211</v>
      </c>
      <c r="H42" s="10">
        <v>-0.0234</v>
      </c>
      <c r="I42" s="10">
        <v>0.0317</v>
      </c>
      <c r="J42" s="10">
        <v>-0.059</v>
      </c>
      <c r="K42" s="10">
        <v>-0.0007</v>
      </c>
      <c r="L42" s="10">
        <v>0.0465</v>
      </c>
      <c r="M42" s="10">
        <v>0.0479</v>
      </c>
      <c r="N42" s="10">
        <f t="shared" si="2"/>
        <v>0.03433058014851093</v>
      </c>
      <c r="O42" s="7">
        <f t="shared" si="0"/>
        <v>0.004642981383971678</v>
      </c>
      <c r="P42" s="10">
        <f t="shared" si="3"/>
        <v>0.18177765657767772</v>
      </c>
      <c r="Q42" s="10">
        <f t="shared" si="4"/>
        <v>0.037093436825880066</v>
      </c>
    </row>
    <row r="43" spans="1:17" s="4" customFormat="1" ht="12">
      <c r="A43" s="3">
        <v>1961</v>
      </c>
      <c r="B43" s="10">
        <v>0.0645</v>
      </c>
      <c r="C43" s="10">
        <v>0.0319</v>
      </c>
      <c r="D43" s="10">
        <v>0.027</v>
      </c>
      <c r="E43" s="10">
        <v>0.0051</v>
      </c>
      <c r="F43" s="10">
        <v>0.0239</v>
      </c>
      <c r="G43" s="10">
        <v>-0.0275</v>
      </c>
      <c r="H43" s="10">
        <v>0.0342</v>
      </c>
      <c r="I43" s="10">
        <v>0.0243</v>
      </c>
      <c r="J43" s="10">
        <v>-0.0184</v>
      </c>
      <c r="K43" s="10">
        <v>0.0298</v>
      </c>
      <c r="L43" s="10">
        <v>0.0447</v>
      </c>
      <c r="M43" s="10">
        <v>0.0046</v>
      </c>
      <c r="N43" s="10">
        <f t="shared" si="2"/>
        <v>0.031479927422971545</v>
      </c>
      <c r="O43" s="7">
        <f t="shared" si="0"/>
        <v>0.26886103122549865</v>
      </c>
      <c r="P43" s="10">
        <f t="shared" si="3"/>
        <v>0.19130816340455567</v>
      </c>
      <c r="Q43" s="10">
        <f t="shared" si="4"/>
        <v>0.02466595015851248</v>
      </c>
    </row>
    <row r="44" spans="1:17" s="4" customFormat="1" ht="12">
      <c r="A44" s="3">
        <v>1962</v>
      </c>
      <c r="B44" s="10">
        <v>-0.0366</v>
      </c>
      <c r="C44" s="10">
        <v>0.0209</v>
      </c>
      <c r="D44" s="10">
        <v>-0.0046</v>
      </c>
      <c r="E44" s="10">
        <v>-0.0607</v>
      </c>
      <c r="F44" s="10">
        <v>-0.0811</v>
      </c>
      <c r="G44" s="10">
        <v>-0.0803</v>
      </c>
      <c r="H44" s="10">
        <v>0.0652</v>
      </c>
      <c r="I44" s="10">
        <v>0.0208</v>
      </c>
      <c r="J44" s="10">
        <v>-0.0465</v>
      </c>
      <c r="K44" s="10">
        <v>0.0064</v>
      </c>
      <c r="L44" s="10">
        <v>0.1086</v>
      </c>
      <c r="M44" s="10">
        <v>0.0153</v>
      </c>
      <c r="N44" s="10">
        <f aca="true" t="shared" si="5" ref="N44:N75">STDEVP(B40:M44)</f>
        <v>0.03665491493495639</v>
      </c>
      <c r="O44" s="7">
        <f t="shared" si="0"/>
        <v>-0.08727772921396393</v>
      </c>
      <c r="P44" s="10">
        <f aca="true" t="shared" si="6" ref="P44:P75">STDEVP(O40:O44)</f>
        <v>0.1859812476570178</v>
      </c>
      <c r="Q44" s="10">
        <f t="shared" si="4"/>
        <v>0.055515035500904315</v>
      </c>
    </row>
    <row r="45" spans="1:17" s="4" customFormat="1" ht="12">
      <c r="A45" s="3">
        <v>1963</v>
      </c>
      <c r="B45" s="10">
        <v>0.0506</v>
      </c>
      <c r="C45" s="10">
        <v>-0.0239</v>
      </c>
      <c r="D45" s="10">
        <v>0.037</v>
      </c>
      <c r="E45" s="10">
        <v>0.05</v>
      </c>
      <c r="F45" s="10">
        <v>0.0193</v>
      </c>
      <c r="G45" s="10">
        <v>-0.0188</v>
      </c>
      <c r="H45" s="10">
        <v>-0.0022</v>
      </c>
      <c r="I45" s="10">
        <v>0.0535</v>
      </c>
      <c r="J45" s="10">
        <v>-0.0097</v>
      </c>
      <c r="K45" s="10">
        <v>0.0339</v>
      </c>
      <c r="L45" s="10">
        <v>-0.0046</v>
      </c>
      <c r="M45" s="10">
        <v>0.0262</v>
      </c>
      <c r="N45" s="10">
        <f t="shared" si="5"/>
        <v>0.03682887544667454</v>
      </c>
      <c r="O45" s="7">
        <f t="shared" si="0"/>
        <v>0.2277567460641694</v>
      </c>
      <c r="P45" s="10">
        <f t="shared" si="6"/>
        <v>0.13354003321472424</v>
      </c>
      <c r="Q45" s="10">
        <f t="shared" si="4"/>
        <v>0.02711679855530311</v>
      </c>
    </row>
    <row r="46" spans="1:17" s="4" customFormat="1" ht="12">
      <c r="A46" s="3">
        <v>1964</v>
      </c>
      <c r="B46" s="10">
        <v>0.0283</v>
      </c>
      <c r="C46" s="10">
        <v>0.0147</v>
      </c>
      <c r="D46" s="10">
        <v>0.0165</v>
      </c>
      <c r="E46" s="10">
        <v>0.0075</v>
      </c>
      <c r="F46" s="10">
        <v>0.0162</v>
      </c>
      <c r="G46" s="10">
        <v>0.0178</v>
      </c>
      <c r="H46" s="10">
        <v>0.0195</v>
      </c>
      <c r="I46" s="10">
        <v>-0.0118</v>
      </c>
      <c r="J46" s="10">
        <v>0.0301</v>
      </c>
      <c r="K46" s="10">
        <v>0.0096</v>
      </c>
      <c r="L46" s="10">
        <v>0.0005</v>
      </c>
      <c r="M46" s="10">
        <v>0.0056</v>
      </c>
      <c r="N46" s="10">
        <f t="shared" si="5"/>
        <v>0.03586667019052027</v>
      </c>
      <c r="O46" s="7">
        <f t="shared" si="0"/>
        <v>0.16507729137017924</v>
      </c>
      <c r="P46" s="10">
        <f t="shared" si="6"/>
        <v>0.1356367869543179</v>
      </c>
      <c r="Q46" s="10">
        <f t="shared" si="4"/>
        <v>0.011123707790121062</v>
      </c>
    </row>
    <row r="47" spans="1:17" s="4" customFormat="1" ht="12">
      <c r="A47" s="3">
        <v>1965</v>
      </c>
      <c r="B47" s="10">
        <v>0.0345</v>
      </c>
      <c r="C47" s="10">
        <v>0.0031</v>
      </c>
      <c r="D47" s="10">
        <v>-0.0133</v>
      </c>
      <c r="E47" s="10">
        <v>0.0356</v>
      </c>
      <c r="F47" s="10">
        <v>-0.003</v>
      </c>
      <c r="G47" s="10">
        <v>-0.0473</v>
      </c>
      <c r="H47" s="10">
        <v>0.0147</v>
      </c>
      <c r="I47" s="10">
        <v>0.0272</v>
      </c>
      <c r="J47" s="10">
        <v>0.0334</v>
      </c>
      <c r="K47" s="10">
        <v>0.0289</v>
      </c>
      <c r="L47" s="10">
        <v>-0.0031</v>
      </c>
      <c r="M47" s="10">
        <v>0.0106</v>
      </c>
      <c r="N47" s="10">
        <f t="shared" si="5"/>
        <v>0.033265830149803194</v>
      </c>
      <c r="O47" s="7">
        <f t="shared" si="0"/>
        <v>0.12452316002362673</v>
      </c>
      <c r="P47" s="10">
        <f t="shared" si="6"/>
        <v>0.12395947455097595</v>
      </c>
      <c r="Q47" s="10">
        <f t="shared" si="4"/>
        <v>0.0236166063866556</v>
      </c>
    </row>
    <row r="48" spans="1:17" s="4" customFormat="1" ht="12">
      <c r="A48" s="3">
        <v>1966</v>
      </c>
      <c r="B48" s="10">
        <v>0.0062</v>
      </c>
      <c r="C48" s="10">
        <v>-0.0131</v>
      </c>
      <c r="D48" s="10">
        <v>-0.0205</v>
      </c>
      <c r="E48" s="10">
        <v>0.022</v>
      </c>
      <c r="F48" s="10">
        <v>-0.0492</v>
      </c>
      <c r="G48" s="10">
        <v>-0.0146</v>
      </c>
      <c r="H48" s="10">
        <v>-0.012</v>
      </c>
      <c r="I48" s="10">
        <v>-0.0725</v>
      </c>
      <c r="J48" s="10">
        <v>-0.0053</v>
      </c>
      <c r="K48" s="10">
        <v>0.0494</v>
      </c>
      <c r="L48" s="10">
        <v>0.0095</v>
      </c>
      <c r="M48" s="10">
        <v>0.0002</v>
      </c>
      <c r="N48" s="10">
        <f t="shared" si="5"/>
        <v>0.034500576645744484</v>
      </c>
      <c r="O48" s="7">
        <f t="shared" si="0"/>
        <v>-0.1004780958618594</v>
      </c>
      <c r="P48" s="10">
        <f t="shared" si="6"/>
        <v>0.1346220648449984</v>
      </c>
      <c r="Q48" s="10">
        <f t="shared" si="4"/>
        <v>0.030104571219888403</v>
      </c>
    </row>
    <row r="49" spans="1:17" s="4" customFormat="1" ht="12">
      <c r="A49" s="3">
        <v>1967</v>
      </c>
      <c r="B49" s="10">
        <v>0.0798</v>
      </c>
      <c r="C49" s="10">
        <v>0.0072</v>
      </c>
      <c r="D49" s="10">
        <v>0.0409</v>
      </c>
      <c r="E49" s="10">
        <v>0.0437</v>
      </c>
      <c r="F49" s="10">
        <v>-0.0477</v>
      </c>
      <c r="G49" s="10">
        <v>0.019</v>
      </c>
      <c r="H49" s="10">
        <v>0.0468</v>
      </c>
      <c r="I49" s="10">
        <v>-0.007</v>
      </c>
      <c r="J49" s="10">
        <v>0.0342</v>
      </c>
      <c r="K49" s="10">
        <v>-0.0276</v>
      </c>
      <c r="L49" s="10">
        <v>0.0065</v>
      </c>
      <c r="M49" s="10">
        <v>0.0278</v>
      </c>
      <c r="N49" s="10">
        <f t="shared" si="5"/>
        <v>0.028003314089585892</v>
      </c>
      <c r="O49" s="7">
        <f t="shared" si="0"/>
        <v>0.2398711057546914</v>
      </c>
      <c r="P49" s="10">
        <f t="shared" si="6"/>
        <v>0.1232878688590739</v>
      </c>
      <c r="Q49" s="10">
        <f t="shared" si="4"/>
        <v>0.03348878750998443</v>
      </c>
    </row>
    <row r="50" spans="1:17" s="4" customFormat="1" ht="12">
      <c r="A50" s="3">
        <v>1968</v>
      </c>
      <c r="B50" s="10">
        <v>-0.0425</v>
      </c>
      <c r="C50" s="10">
        <v>-0.0261</v>
      </c>
      <c r="D50" s="10">
        <v>0.011</v>
      </c>
      <c r="E50" s="10">
        <v>0.0834</v>
      </c>
      <c r="F50" s="10">
        <v>0.0161</v>
      </c>
      <c r="G50" s="10">
        <v>0.0105</v>
      </c>
      <c r="H50" s="10">
        <v>-0.0172</v>
      </c>
      <c r="I50" s="10">
        <v>0.0164</v>
      </c>
      <c r="J50" s="10">
        <v>0.04</v>
      </c>
      <c r="K50" s="10">
        <v>0.0087</v>
      </c>
      <c r="L50" s="10">
        <v>0.0531</v>
      </c>
      <c r="M50" s="10">
        <v>-0.0402</v>
      </c>
      <c r="N50" s="10">
        <f t="shared" si="5"/>
        <v>0.02970779597456982</v>
      </c>
      <c r="O50" s="7">
        <f t="shared" si="0"/>
        <v>0.11081421107240508</v>
      </c>
      <c r="P50" s="10">
        <f t="shared" si="6"/>
        <v>0.11348290565583004</v>
      </c>
      <c r="Q50" s="10">
        <f t="shared" si="4"/>
        <v>0.035988153915173564</v>
      </c>
    </row>
    <row r="51" spans="1:17" s="4" customFormat="1" ht="12">
      <c r="A51" s="3">
        <v>1969</v>
      </c>
      <c r="B51" s="10">
        <v>-0.0068</v>
      </c>
      <c r="C51" s="10">
        <v>-0.0426</v>
      </c>
      <c r="D51" s="10">
        <v>0.0359</v>
      </c>
      <c r="E51" s="10">
        <v>0.0229</v>
      </c>
      <c r="F51" s="10">
        <v>0.0026</v>
      </c>
      <c r="G51" s="10">
        <v>-0.0542</v>
      </c>
      <c r="H51" s="10">
        <v>-0.0587</v>
      </c>
      <c r="I51" s="10">
        <v>0.0454</v>
      </c>
      <c r="J51" s="10">
        <v>-0.0236</v>
      </c>
      <c r="K51" s="10">
        <v>0.0459</v>
      </c>
      <c r="L51" s="10">
        <v>-0.0297</v>
      </c>
      <c r="M51" s="10">
        <v>-0.0177</v>
      </c>
      <c r="N51" s="10">
        <f t="shared" si="5"/>
        <v>0.03380346070383261</v>
      </c>
      <c r="O51" s="7">
        <f t="shared" si="0"/>
        <v>-0.08486151534031494</v>
      </c>
      <c r="P51" s="10">
        <f t="shared" si="6"/>
        <v>0.13100876826628963</v>
      </c>
      <c r="Q51" s="10">
        <f t="shared" si="4"/>
        <v>0.03587391887647007</v>
      </c>
    </row>
    <row r="52" spans="1:17" s="4" customFormat="1" ht="12">
      <c r="A52" s="3">
        <v>1970</v>
      </c>
      <c r="B52" s="10">
        <v>-0.0743</v>
      </c>
      <c r="C52" s="10">
        <v>0.0586</v>
      </c>
      <c r="D52" s="10">
        <v>0.003</v>
      </c>
      <c r="E52" s="10">
        <v>-0.0889</v>
      </c>
      <c r="F52" s="10">
        <v>-0.0547</v>
      </c>
      <c r="G52" s="10">
        <v>-0.0482</v>
      </c>
      <c r="H52" s="10">
        <v>0.0752</v>
      </c>
      <c r="I52" s="10">
        <v>0.0509</v>
      </c>
      <c r="J52" s="10">
        <v>0.0347</v>
      </c>
      <c r="K52" s="10">
        <v>-0.0097</v>
      </c>
      <c r="L52" s="10">
        <v>0.0536</v>
      </c>
      <c r="M52" s="10">
        <v>0.0584</v>
      </c>
      <c r="N52" s="10">
        <f t="shared" si="5"/>
        <v>0.0406541448959663</v>
      </c>
      <c r="O52" s="7">
        <f t="shared" si="0"/>
        <v>0.04026014627245811</v>
      </c>
      <c r="P52" s="10">
        <f t="shared" si="6"/>
        <v>0.12671336740569056</v>
      </c>
      <c r="Q52" s="10">
        <f t="shared" si="4"/>
        <v>0.05606794736943936</v>
      </c>
    </row>
    <row r="53" spans="1:17" s="4" customFormat="1" ht="12">
      <c r="A53" s="3">
        <v>1971</v>
      </c>
      <c r="B53" s="10">
        <v>0.0419</v>
      </c>
      <c r="C53" s="10">
        <v>0.0141</v>
      </c>
      <c r="D53" s="10">
        <v>0.0382</v>
      </c>
      <c r="E53" s="10">
        <v>0.0377</v>
      </c>
      <c r="F53" s="10">
        <v>-0.0367</v>
      </c>
      <c r="G53" s="10">
        <v>0.0021</v>
      </c>
      <c r="H53" s="10">
        <v>-0.0399</v>
      </c>
      <c r="I53" s="10">
        <v>0.0412</v>
      </c>
      <c r="J53" s="10">
        <v>-0.0056</v>
      </c>
      <c r="K53" s="10">
        <v>-0.0404</v>
      </c>
      <c r="L53" s="10">
        <v>0.0027</v>
      </c>
      <c r="M53" s="10">
        <v>0.0877</v>
      </c>
      <c r="N53" s="10">
        <f t="shared" si="5"/>
        <v>0.041547756858824524</v>
      </c>
      <c r="O53" s="7">
        <f t="shared" si="0"/>
        <v>0.14317945809790578</v>
      </c>
      <c r="P53" s="10">
        <f t="shared" si="6"/>
        <v>0.10841875166967165</v>
      </c>
      <c r="Q53" s="10">
        <f t="shared" si="4"/>
        <v>0.03778636952953038</v>
      </c>
    </row>
    <row r="54" spans="1:17" s="4" customFormat="1" ht="12">
      <c r="A54" s="3">
        <v>1972</v>
      </c>
      <c r="B54" s="10">
        <v>0.0194</v>
      </c>
      <c r="C54" s="10">
        <v>0.0299</v>
      </c>
      <c r="D54" s="10">
        <v>0.0072</v>
      </c>
      <c r="E54" s="10">
        <v>0.0057</v>
      </c>
      <c r="F54" s="10">
        <v>0.0219</v>
      </c>
      <c r="G54" s="10">
        <v>-0.0205</v>
      </c>
      <c r="H54" s="10">
        <v>0.0036</v>
      </c>
      <c r="I54" s="10">
        <v>0.0391</v>
      </c>
      <c r="J54" s="10">
        <v>-0.0036</v>
      </c>
      <c r="K54" s="10">
        <v>0.0107</v>
      </c>
      <c r="L54" s="10">
        <v>0.0505</v>
      </c>
      <c r="M54" s="10">
        <v>0.0131</v>
      </c>
      <c r="N54" s="10">
        <f t="shared" si="5"/>
        <v>0.03942696398264631</v>
      </c>
      <c r="O54" s="7">
        <f t="shared" si="0"/>
        <v>0.18975913562622249</v>
      </c>
      <c r="P54" s="10">
        <f t="shared" si="6"/>
        <v>0.09565213911387668</v>
      </c>
      <c r="Q54" s="10">
        <f t="shared" si="4"/>
        <v>0.018336870870825625</v>
      </c>
    </row>
    <row r="55" spans="1:17" s="4" customFormat="1" ht="12">
      <c r="A55" s="3">
        <v>1973</v>
      </c>
      <c r="B55" s="10">
        <v>-0.0159</v>
      </c>
      <c r="C55" s="10">
        <v>-0.0333</v>
      </c>
      <c r="D55" s="10">
        <v>-0.0002</v>
      </c>
      <c r="E55" s="10">
        <v>-0.0395</v>
      </c>
      <c r="F55" s="10">
        <v>-0.0139</v>
      </c>
      <c r="G55" s="10">
        <v>-0.0051</v>
      </c>
      <c r="H55" s="10">
        <v>0.0394</v>
      </c>
      <c r="I55" s="10">
        <v>-0.0318</v>
      </c>
      <c r="J55" s="10">
        <v>0.0415</v>
      </c>
      <c r="K55" s="10">
        <v>0.0003</v>
      </c>
      <c r="L55" s="10">
        <v>-0.1082</v>
      </c>
      <c r="M55" s="10">
        <v>0.0183</v>
      </c>
      <c r="N55" s="10">
        <f t="shared" si="5"/>
        <v>0.04053267762627527</v>
      </c>
      <c r="O55" s="7">
        <f t="shared" si="0"/>
        <v>-0.14665944228940575</v>
      </c>
      <c r="P55" s="10">
        <f t="shared" si="6"/>
        <v>0.12870564567874732</v>
      </c>
      <c r="Q55" s="10">
        <f t="shared" si="4"/>
        <v>0.03833413042649534</v>
      </c>
    </row>
    <row r="56" spans="1:17" s="4" customFormat="1" ht="12">
      <c r="A56" s="3">
        <v>1974</v>
      </c>
      <c r="B56" s="10">
        <v>-0.0085</v>
      </c>
      <c r="C56" s="10">
        <v>0.0019</v>
      </c>
      <c r="D56" s="10">
        <v>-0.0217</v>
      </c>
      <c r="E56" s="10">
        <v>-0.0373</v>
      </c>
      <c r="F56" s="10">
        <v>-0.0272</v>
      </c>
      <c r="G56" s="10">
        <v>-0.0128</v>
      </c>
      <c r="H56" s="10">
        <v>-0.0759</v>
      </c>
      <c r="I56" s="10">
        <v>-0.0828</v>
      </c>
      <c r="J56" s="10">
        <v>-0.117</v>
      </c>
      <c r="K56" s="10">
        <v>0.1657</v>
      </c>
      <c r="L56" s="10">
        <v>-0.0448</v>
      </c>
      <c r="M56" s="10">
        <v>-0.0177</v>
      </c>
      <c r="N56" s="10">
        <f t="shared" si="5"/>
        <v>0.04862239021845343</v>
      </c>
      <c r="O56" s="7">
        <f t="shared" si="0"/>
        <v>-0.2645082539427953</v>
      </c>
      <c r="P56" s="10">
        <f t="shared" si="6"/>
        <v>0.1728091700354366</v>
      </c>
      <c r="Q56" s="10">
        <f t="shared" si="4"/>
        <v>0.06613069288663673</v>
      </c>
    </row>
    <row r="57" spans="1:17" s="4" customFormat="1" ht="12">
      <c r="A57" s="3">
        <v>1975</v>
      </c>
      <c r="B57" s="10">
        <v>0.1251</v>
      </c>
      <c r="C57" s="10">
        <v>0.0674</v>
      </c>
      <c r="D57" s="10">
        <v>0.0237</v>
      </c>
      <c r="E57" s="10">
        <v>0.0493</v>
      </c>
      <c r="F57" s="10">
        <v>0.0509</v>
      </c>
      <c r="G57" s="10">
        <v>0.0462</v>
      </c>
      <c r="H57" s="10">
        <v>-0.0659</v>
      </c>
      <c r="I57" s="10">
        <v>-0.0144</v>
      </c>
      <c r="J57" s="10">
        <v>-0.0328</v>
      </c>
      <c r="K57" s="10">
        <v>0.0637</v>
      </c>
      <c r="L57" s="10">
        <v>0.0313</v>
      </c>
      <c r="M57" s="10">
        <v>-0.0096</v>
      </c>
      <c r="N57" s="10">
        <f t="shared" si="5"/>
        <v>0.048592389207456024</v>
      </c>
      <c r="O57" s="7">
        <f t="shared" si="0"/>
        <v>0.37211960760345986</v>
      </c>
      <c r="P57" s="10">
        <f t="shared" si="6"/>
        <v>0.232026365638578</v>
      </c>
      <c r="Q57" s="10">
        <f t="shared" si="4"/>
        <v>0.04942945239317232</v>
      </c>
    </row>
    <row r="58" spans="1:17" s="4" customFormat="1" ht="12">
      <c r="A58" s="3">
        <v>1976</v>
      </c>
      <c r="B58" s="10">
        <v>0.1199</v>
      </c>
      <c r="C58" s="10">
        <v>-0.0058</v>
      </c>
      <c r="D58" s="10">
        <v>0.0326</v>
      </c>
      <c r="E58" s="10">
        <v>-0.0099</v>
      </c>
      <c r="F58" s="10">
        <v>-0.0073</v>
      </c>
      <c r="G58" s="10">
        <v>0.0427</v>
      </c>
      <c r="H58" s="10">
        <v>-0.0068</v>
      </c>
      <c r="I58" s="10">
        <v>0.0014</v>
      </c>
      <c r="J58" s="10">
        <v>0.0247</v>
      </c>
      <c r="K58" s="10">
        <v>-0.0206</v>
      </c>
      <c r="L58" s="10">
        <v>-0.0009</v>
      </c>
      <c r="M58" s="10">
        <v>0.054</v>
      </c>
      <c r="N58" s="10">
        <f t="shared" si="5"/>
        <v>0.04891418460483171</v>
      </c>
      <c r="O58" s="7">
        <f t="shared" si="0"/>
        <v>0.23848937114642088</v>
      </c>
      <c r="P58" s="10">
        <f t="shared" si="6"/>
        <v>0.24188299956227083</v>
      </c>
      <c r="Q58" s="10">
        <f t="shared" si="4"/>
        <v>0.03793099729186612</v>
      </c>
    </row>
    <row r="59" spans="1:17" s="4" customFormat="1" ht="12">
      <c r="A59" s="3">
        <v>1977</v>
      </c>
      <c r="B59" s="10">
        <v>-0.0489</v>
      </c>
      <c r="C59" s="10">
        <v>-0.0151</v>
      </c>
      <c r="D59" s="10">
        <v>-0.0119</v>
      </c>
      <c r="E59" s="10">
        <v>0.0014</v>
      </c>
      <c r="F59" s="10">
        <v>-0.015</v>
      </c>
      <c r="G59" s="10">
        <v>0.0475</v>
      </c>
      <c r="H59" s="10">
        <v>-0.0151</v>
      </c>
      <c r="I59" s="10">
        <v>-0.0133</v>
      </c>
      <c r="J59" s="10">
        <v>0</v>
      </c>
      <c r="K59" s="10">
        <v>-0.0415</v>
      </c>
      <c r="L59" s="10">
        <v>0.037</v>
      </c>
      <c r="M59" s="10">
        <v>0.0048</v>
      </c>
      <c r="N59" s="10">
        <f t="shared" si="5"/>
        <v>0.049531845283839596</v>
      </c>
      <c r="O59" s="7">
        <f t="shared" si="0"/>
        <v>-0.07179301288449758</v>
      </c>
      <c r="P59" s="10">
        <f t="shared" si="6"/>
        <v>0.24029948459380374</v>
      </c>
      <c r="Q59" s="10">
        <f t="shared" si="4"/>
        <v>0.026384542770763002</v>
      </c>
    </row>
    <row r="60" spans="1:17" s="4" customFormat="1" ht="12">
      <c r="A60" s="3">
        <v>1978</v>
      </c>
      <c r="B60" s="10">
        <v>-0.0596</v>
      </c>
      <c r="C60" s="10">
        <v>-0.0161</v>
      </c>
      <c r="D60" s="10">
        <v>0.0276</v>
      </c>
      <c r="E60" s="10">
        <v>0.087</v>
      </c>
      <c r="F60" s="10">
        <v>0.0136</v>
      </c>
      <c r="G60" s="10">
        <v>-0.0152</v>
      </c>
      <c r="H60" s="10">
        <v>0.056</v>
      </c>
      <c r="I60" s="10">
        <v>0.034</v>
      </c>
      <c r="J60" s="10">
        <v>-0.0048</v>
      </c>
      <c r="K60" s="10">
        <v>-0.0891</v>
      </c>
      <c r="L60" s="10">
        <v>0.026</v>
      </c>
      <c r="M60" s="10">
        <v>0.0172</v>
      </c>
      <c r="N60" s="10">
        <f t="shared" si="5"/>
        <v>0.05036661623094761</v>
      </c>
      <c r="O60" s="7">
        <f t="shared" si="0"/>
        <v>0.06573959478382752</v>
      </c>
      <c r="P60" s="10">
        <f t="shared" si="6"/>
        <v>0.22434985882694583</v>
      </c>
      <c r="Q60" s="10">
        <f t="shared" si="4"/>
        <v>0.045911923529974454</v>
      </c>
    </row>
    <row r="61" spans="1:17" s="4" customFormat="1" ht="12">
      <c r="A61" s="3">
        <v>1979</v>
      </c>
      <c r="B61" s="10">
        <v>0.0421</v>
      </c>
      <c r="C61" s="10">
        <v>-0.0284</v>
      </c>
      <c r="D61" s="10">
        <v>0.0575</v>
      </c>
      <c r="E61" s="10">
        <v>0.0036</v>
      </c>
      <c r="F61" s="10">
        <v>-0.0168</v>
      </c>
      <c r="G61" s="10">
        <v>0.041</v>
      </c>
      <c r="H61" s="10">
        <v>0.011</v>
      </c>
      <c r="I61" s="10">
        <v>0.0611</v>
      </c>
      <c r="J61" s="10">
        <v>0.0025</v>
      </c>
      <c r="K61" s="10">
        <v>-0.0656</v>
      </c>
      <c r="L61" s="10">
        <v>0.0514</v>
      </c>
      <c r="M61" s="10">
        <v>0.0192</v>
      </c>
      <c r="N61" s="10">
        <f t="shared" si="5"/>
        <v>0.04172718937735123</v>
      </c>
      <c r="O61" s="7">
        <f t="shared" si="0"/>
        <v>0.18435691199542714</v>
      </c>
      <c r="P61" s="10">
        <f t="shared" si="6"/>
        <v>0.15121971209850787</v>
      </c>
      <c r="Q61" s="10">
        <f t="shared" si="4"/>
        <v>0.03694328611383791</v>
      </c>
    </row>
    <row r="62" spans="1:17" s="4" customFormat="1" ht="12">
      <c r="A62" s="3">
        <v>1980</v>
      </c>
      <c r="B62" s="10">
        <v>0.061</v>
      </c>
      <c r="C62" s="10">
        <v>0.0031</v>
      </c>
      <c r="D62" s="10">
        <v>-0.0987</v>
      </c>
      <c r="E62" s="10">
        <v>0.0429</v>
      </c>
      <c r="F62" s="10">
        <v>0.0562</v>
      </c>
      <c r="G62" s="10">
        <v>0.0296</v>
      </c>
      <c r="H62" s="10">
        <v>0.0676</v>
      </c>
      <c r="I62" s="10">
        <v>0.0131</v>
      </c>
      <c r="J62" s="10">
        <v>0.0281</v>
      </c>
      <c r="K62" s="10">
        <v>0.0187</v>
      </c>
      <c r="L62" s="10">
        <v>0.1095</v>
      </c>
      <c r="M62" s="10">
        <v>-0.0315</v>
      </c>
      <c r="N62" s="10">
        <f t="shared" si="5"/>
        <v>0.041806877790090416</v>
      </c>
      <c r="O62" s="7">
        <f t="shared" si="0"/>
        <v>0.32420684137493994</v>
      </c>
      <c r="P62" s="10">
        <f t="shared" si="6"/>
        <v>0.13830006882445237</v>
      </c>
      <c r="Q62" s="10">
        <f t="shared" si="4"/>
        <v>0.05060506123128617</v>
      </c>
    </row>
    <row r="63" spans="1:17" s="4" customFormat="1" ht="12">
      <c r="A63" s="3">
        <v>1981</v>
      </c>
      <c r="B63" s="10">
        <v>-0.0438</v>
      </c>
      <c r="C63" s="10">
        <v>0.0208</v>
      </c>
      <c r="D63" s="10">
        <v>0.038</v>
      </c>
      <c r="E63" s="10">
        <v>-0.0213</v>
      </c>
      <c r="F63" s="10">
        <v>0.0062</v>
      </c>
      <c r="G63" s="10">
        <v>-0.008</v>
      </c>
      <c r="H63" s="10">
        <v>0.0007</v>
      </c>
      <c r="I63" s="10">
        <v>-0.0554</v>
      </c>
      <c r="J63" s="10">
        <v>-0.0502</v>
      </c>
      <c r="K63" s="10">
        <v>0.0528</v>
      </c>
      <c r="L63" s="10">
        <v>0.0441</v>
      </c>
      <c r="M63" s="10">
        <v>-0.0265</v>
      </c>
      <c r="N63" s="10">
        <f t="shared" si="5"/>
        <v>0.04161562804070392</v>
      </c>
      <c r="O63" s="7">
        <f t="shared" si="0"/>
        <v>-0.049088144783707266</v>
      </c>
      <c r="P63" s="10">
        <f t="shared" si="6"/>
        <v>0.14823278140105456</v>
      </c>
      <c r="Q63" s="10">
        <f t="shared" si="4"/>
        <v>0.03561901411699468</v>
      </c>
    </row>
    <row r="64" spans="1:17" s="4" customFormat="1" ht="12">
      <c r="A64" s="3">
        <v>1982</v>
      </c>
      <c r="B64" s="10">
        <v>-0.0163</v>
      </c>
      <c r="C64" s="10">
        <v>-0.0512</v>
      </c>
      <c r="D64" s="10">
        <v>-0.006</v>
      </c>
      <c r="E64" s="10">
        <v>0.0414</v>
      </c>
      <c r="F64" s="10">
        <v>-0.0288</v>
      </c>
      <c r="G64" s="10">
        <v>-0.0174</v>
      </c>
      <c r="H64" s="10">
        <v>-0.0215</v>
      </c>
      <c r="I64" s="10">
        <v>0.1267</v>
      </c>
      <c r="J64" s="10">
        <v>0.011</v>
      </c>
      <c r="K64" s="10">
        <v>0.1126</v>
      </c>
      <c r="L64" s="10">
        <v>0.0438</v>
      </c>
      <c r="M64" s="10">
        <v>0.0173</v>
      </c>
      <c r="N64" s="10">
        <f t="shared" si="5"/>
        <v>0.04600297442074322</v>
      </c>
      <c r="O64" s="7">
        <f t="shared" si="0"/>
        <v>0.21409427493808675</v>
      </c>
      <c r="P64" s="10">
        <f t="shared" si="6"/>
        <v>0.12833514319416883</v>
      </c>
      <c r="Q64" s="10">
        <f t="shared" si="4"/>
        <v>0.052891954859778906</v>
      </c>
    </row>
    <row r="65" spans="1:17" s="4" customFormat="1" ht="12">
      <c r="A65" s="3">
        <v>1983</v>
      </c>
      <c r="B65" s="10">
        <v>0.0348</v>
      </c>
      <c r="C65" s="10">
        <v>0.026</v>
      </c>
      <c r="D65" s="10">
        <v>0.0365</v>
      </c>
      <c r="E65" s="10">
        <v>0.0758</v>
      </c>
      <c r="F65" s="10">
        <v>-0.0052</v>
      </c>
      <c r="G65" s="10">
        <v>0.0382</v>
      </c>
      <c r="H65" s="10">
        <v>-0.0313</v>
      </c>
      <c r="I65" s="10">
        <v>0.017</v>
      </c>
      <c r="J65" s="10">
        <v>0.0136</v>
      </c>
      <c r="K65" s="10">
        <v>-0.0134</v>
      </c>
      <c r="L65" s="10">
        <v>0.0233</v>
      </c>
      <c r="M65" s="10">
        <v>-0.0061</v>
      </c>
      <c r="N65" s="10">
        <f t="shared" si="5"/>
        <v>0.042888397291368</v>
      </c>
      <c r="O65" s="7">
        <f t="shared" si="0"/>
        <v>0.22513813591118104</v>
      </c>
      <c r="P65" s="10">
        <f t="shared" si="6"/>
        <v>0.12368953950617517</v>
      </c>
      <c r="Q65" s="10">
        <f t="shared" si="4"/>
        <v>0.027412689681159626</v>
      </c>
    </row>
    <row r="66" spans="1:17" s="4" customFormat="1" ht="12">
      <c r="A66" s="3">
        <v>1984</v>
      </c>
      <c r="B66" s="10">
        <v>-0.0065</v>
      </c>
      <c r="C66" s="10">
        <v>-0.0328</v>
      </c>
      <c r="D66" s="10">
        <v>0.0171</v>
      </c>
      <c r="E66" s="10">
        <v>0.0069</v>
      </c>
      <c r="F66" s="10">
        <v>-0.0534</v>
      </c>
      <c r="G66" s="10">
        <v>0.0221</v>
      </c>
      <c r="H66" s="10">
        <v>-0.0143</v>
      </c>
      <c r="I66" s="10">
        <v>0.1125</v>
      </c>
      <c r="J66" s="10">
        <v>0.0002</v>
      </c>
      <c r="K66" s="10">
        <v>0.0026</v>
      </c>
      <c r="L66" s="10">
        <v>-0.0101</v>
      </c>
      <c r="M66" s="10">
        <v>0.0253</v>
      </c>
      <c r="N66" s="10">
        <f t="shared" si="5"/>
        <v>0.04333019103991529</v>
      </c>
      <c r="O66" s="7">
        <f t="shared" si="0"/>
        <v>0.06266322441335581</v>
      </c>
      <c r="P66" s="10">
        <f t="shared" si="6"/>
        <v>0.13207549815773387</v>
      </c>
      <c r="Q66" s="10">
        <f t="shared" si="4"/>
        <v>0.03873417956620053</v>
      </c>
    </row>
    <row r="67" spans="1:17" s="4" customFormat="1" ht="12">
      <c r="A67" s="3">
        <v>1985</v>
      </c>
      <c r="B67" s="10">
        <v>0.0768</v>
      </c>
      <c r="C67" s="10">
        <v>0.0137</v>
      </c>
      <c r="D67" s="10">
        <v>0.0018</v>
      </c>
      <c r="E67" s="10">
        <v>-0.0032</v>
      </c>
      <c r="F67" s="10">
        <v>0.0615</v>
      </c>
      <c r="G67" s="10">
        <v>0.0159</v>
      </c>
      <c r="H67" s="10">
        <v>-0.0026</v>
      </c>
      <c r="I67" s="10">
        <v>-0.0061</v>
      </c>
      <c r="J67" s="10">
        <v>-0.0321</v>
      </c>
      <c r="K67" s="10">
        <v>0.0447</v>
      </c>
      <c r="L67" s="10">
        <v>0.0716</v>
      </c>
      <c r="M67" s="10">
        <v>0.0467</v>
      </c>
      <c r="N67" s="10">
        <f t="shared" si="5"/>
        <v>0.03983796608345695</v>
      </c>
      <c r="O67" s="7">
        <f t="shared" si="0"/>
        <v>0.3215803631812173</v>
      </c>
      <c r="P67" s="10">
        <f t="shared" si="6"/>
        <v>0.13140660931589798</v>
      </c>
      <c r="Q67" s="10">
        <f t="shared" si="4"/>
        <v>0.0336263155463429</v>
      </c>
    </row>
    <row r="68" spans="1:17" s="4" customFormat="1" ht="12">
      <c r="A68" s="3">
        <v>1986</v>
      </c>
      <c r="B68" s="10">
        <v>0.0044</v>
      </c>
      <c r="C68" s="10">
        <v>0.0761</v>
      </c>
      <c r="D68" s="10">
        <v>0.0554</v>
      </c>
      <c r="E68" s="10">
        <v>-0.0124</v>
      </c>
      <c r="F68" s="10">
        <v>0.0549</v>
      </c>
      <c r="G68" s="10">
        <v>0.0166</v>
      </c>
      <c r="H68" s="10">
        <v>-0.0569</v>
      </c>
      <c r="I68" s="10">
        <v>0.0748</v>
      </c>
      <c r="J68" s="10">
        <v>-0.0822</v>
      </c>
      <c r="K68" s="10">
        <v>0.0556</v>
      </c>
      <c r="L68" s="10">
        <v>0.0256</v>
      </c>
      <c r="M68" s="10">
        <v>-0.0264</v>
      </c>
      <c r="N68" s="10">
        <f t="shared" si="5"/>
        <v>0.04197960364536833</v>
      </c>
      <c r="O68" s="7">
        <f t="shared" si="0"/>
        <v>0.1847052667016027</v>
      </c>
      <c r="P68" s="10">
        <f t="shared" si="6"/>
        <v>0.08329980954327017</v>
      </c>
      <c r="Q68" s="10">
        <f t="shared" si="4"/>
        <v>0.04957209326380676</v>
      </c>
    </row>
    <row r="69" spans="1:17" s="4" customFormat="1" ht="12">
      <c r="A69" s="3">
        <v>1987</v>
      </c>
      <c r="B69" s="10">
        <v>0.1343</v>
      </c>
      <c r="C69" s="10">
        <v>0.0413</v>
      </c>
      <c r="D69" s="10">
        <v>0.0272</v>
      </c>
      <c r="E69" s="10">
        <v>-0.0088</v>
      </c>
      <c r="F69" s="10">
        <v>0.0103</v>
      </c>
      <c r="G69" s="10">
        <v>0.0499</v>
      </c>
      <c r="H69" s="10">
        <v>0.0498</v>
      </c>
      <c r="I69" s="10">
        <v>0.0385</v>
      </c>
      <c r="J69" s="10">
        <v>-0.022</v>
      </c>
      <c r="K69" s="10">
        <v>-0.2152</v>
      </c>
      <c r="L69" s="10">
        <v>-0.0819</v>
      </c>
      <c r="M69" s="10">
        <v>0.0738</v>
      </c>
      <c r="N69" s="10">
        <f t="shared" si="5"/>
        <v>0.051309918794192874</v>
      </c>
      <c r="O69" s="7">
        <f t="shared" si="0"/>
        <v>0.0523075800748809</v>
      </c>
      <c r="P69" s="10">
        <f t="shared" si="6"/>
        <v>0.10159050613039892</v>
      </c>
      <c r="Q69" s="10">
        <f t="shared" si="4"/>
        <v>0.08430086001933788</v>
      </c>
    </row>
    <row r="70" spans="1:17" s="4" customFormat="1" ht="12">
      <c r="A70" s="3">
        <v>1988</v>
      </c>
      <c r="B70" s="10">
        <v>0.0427</v>
      </c>
      <c r="C70" s="10">
        <v>0.047</v>
      </c>
      <c r="D70" s="10">
        <v>-0.0302</v>
      </c>
      <c r="E70" s="10">
        <v>0.0108</v>
      </c>
      <c r="F70" s="10">
        <v>0.0078</v>
      </c>
      <c r="G70" s="10">
        <v>0.0464</v>
      </c>
      <c r="H70" s="10">
        <v>-0.004</v>
      </c>
      <c r="I70" s="10">
        <v>-0.0331</v>
      </c>
      <c r="J70" s="10">
        <v>0.0424</v>
      </c>
      <c r="K70" s="10">
        <v>0.0273</v>
      </c>
      <c r="L70" s="10">
        <v>-0.0142</v>
      </c>
      <c r="M70" s="10">
        <v>0.0181</v>
      </c>
      <c r="N70" s="10">
        <f t="shared" si="5"/>
        <v>0.051329636230500957</v>
      </c>
      <c r="O70" s="7">
        <f t="shared" si="0"/>
        <v>0.16809292638982165</v>
      </c>
      <c r="P70" s="10">
        <f t="shared" si="6"/>
        <v>0.09780948562773961</v>
      </c>
      <c r="Q70" s="10">
        <f t="shared" si="4"/>
        <v>0.02783672135068273</v>
      </c>
    </row>
    <row r="71" spans="1:17" s="4" customFormat="1" ht="12">
      <c r="A71" s="3">
        <v>1989</v>
      </c>
      <c r="B71" s="10">
        <v>0.0723</v>
      </c>
      <c r="C71" s="10">
        <v>-0.0249</v>
      </c>
      <c r="D71" s="10">
        <v>0.0236</v>
      </c>
      <c r="E71" s="10">
        <v>0.0516</v>
      </c>
      <c r="F71" s="10">
        <v>0.0402</v>
      </c>
      <c r="G71" s="10">
        <v>-0.0054</v>
      </c>
      <c r="H71" s="10">
        <v>0.0898</v>
      </c>
      <c r="I71" s="10">
        <v>0.0193</v>
      </c>
      <c r="J71" s="10">
        <v>-0.0039</v>
      </c>
      <c r="K71" s="10">
        <v>-0.0233</v>
      </c>
      <c r="L71" s="10">
        <v>0.0208</v>
      </c>
      <c r="M71" s="10">
        <v>0.0236</v>
      </c>
      <c r="N71" s="10">
        <f t="shared" si="5"/>
        <v>0.05064333396410628</v>
      </c>
      <c r="O71" s="7">
        <f t="shared" si="0"/>
        <v>0.3149084479122919</v>
      </c>
      <c r="P71" s="10">
        <f t="shared" si="6"/>
        <v>0.10070228929007657</v>
      </c>
      <c r="Q71" s="10">
        <f t="shared" si="4"/>
        <v>0.03414321451214315</v>
      </c>
    </row>
    <row r="72" spans="1:17" s="4" customFormat="1" ht="12">
      <c r="A72" s="3">
        <v>1990</v>
      </c>
      <c r="B72" s="10">
        <v>-0.0671</v>
      </c>
      <c r="C72" s="10">
        <v>0.0129</v>
      </c>
      <c r="D72" s="10">
        <v>0.0263</v>
      </c>
      <c r="E72" s="10">
        <v>-0.0247</v>
      </c>
      <c r="F72" s="10">
        <v>0.0975</v>
      </c>
      <c r="G72" s="10">
        <v>-0.007</v>
      </c>
      <c r="H72" s="10">
        <v>-0.0032</v>
      </c>
      <c r="I72" s="10">
        <v>-0.0903</v>
      </c>
      <c r="J72" s="10">
        <v>-0.0492</v>
      </c>
      <c r="K72" s="10">
        <v>-0.0037</v>
      </c>
      <c r="L72" s="10">
        <v>0.0644</v>
      </c>
      <c r="M72" s="10">
        <v>0.0274</v>
      </c>
      <c r="N72" s="10">
        <f t="shared" si="5"/>
        <v>0.05372499239956516</v>
      </c>
      <c r="O72" s="7">
        <f aca="true" t="shared" si="7" ref="O72:O85">((1+B72)*(1+C72)*(1+D72)*(1+E72)*(1+F72)*(1+G72)*(1+H72)*(1+I72)*(1+J72)*(1+K72)*(1+L72)*(1+M72))-1</f>
        <v>-0.03172671561178464</v>
      </c>
      <c r="P72" s="10">
        <f t="shared" si="6"/>
        <v>0.11877148428523449</v>
      </c>
      <c r="Q72" s="10">
        <f aca="true" t="shared" si="8" ref="Q72:Q91">STDEVP(B72:M72)</f>
        <v>0.0508260015204379</v>
      </c>
    </row>
    <row r="73" spans="1:17" s="4" customFormat="1" ht="12">
      <c r="A73" s="3">
        <v>1991</v>
      </c>
      <c r="B73" s="10">
        <v>0.0442</v>
      </c>
      <c r="C73" s="10">
        <v>0.0716</v>
      </c>
      <c r="D73" s="10">
        <v>0.0238</v>
      </c>
      <c r="E73" s="10">
        <v>0.0028</v>
      </c>
      <c r="F73" s="10">
        <v>0.0428</v>
      </c>
      <c r="G73" s="10">
        <v>-0.0457</v>
      </c>
      <c r="H73" s="10">
        <v>0.0468</v>
      </c>
      <c r="I73" s="10">
        <v>0.0235</v>
      </c>
      <c r="J73" s="10">
        <v>-0.0164</v>
      </c>
      <c r="K73" s="10">
        <v>0.0134</v>
      </c>
      <c r="L73" s="10">
        <v>-0.0404</v>
      </c>
      <c r="M73" s="10">
        <v>0.1143</v>
      </c>
      <c r="N73" s="10">
        <f t="shared" si="5"/>
        <v>0.05289650111827394</v>
      </c>
      <c r="O73" s="7">
        <f t="shared" si="7"/>
        <v>0.3054947853918686</v>
      </c>
      <c r="P73" s="10">
        <f t="shared" si="6"/>
        <v>0.13679997630370624</v>
      </c>
      <c r="Q73" s="10">
        <f t="shared" si="8"/>
        <v>0.043681068712760326</v>
      </c>
    </row>
    <row r="74" spans="1:17" s="4" customFormat="1" ht="12">
      <c r="A74" s="3">
        <v>1992</v>
      </c>
      <c r="B74" s="10">
        <v>-0.0186</v>
      </c>
      <c r="C74" s="10">
        <v>0.0128</v>
      </c>
      <c r="D74" s="10">
        <v>-0.0196</v>
      </c>
      <c r="E74" s="10">
        <v>0.0291</v>
      </c>
      <c r="F74" s="10">
        <v>0.0054</v>
      </c>
      <c r="G74" s="10">
        <v>-0.0145</v>
      </c>
      <c r="H74" s="10">
        <v>0.0403</v>
      </c>
      <c r="I74" s="10">
        <v>-0.0202</v>
      </c>
      <c r="J74" s="10">
        <v>0.0115</v>
      </c>
      <c r="K74" s="10">
        <v>0.0036</v>
      </c>
      <c r="L74" s="10">
        <v>0.0337</v>
      </c>
      <c r="M74" s="10">
        <v>0.0131</v>
      </c>
      <c r="N74" s="10">
        <f t="shared" si="5"/>
        <v>0.038259330416107504</v>
      </c>
      <c r="O74" s="7">
        <f t="shared" si="7"/>
        <v>0.07670205411218678</v>
      </c>
      <c r="P74" s="10">
        <f t="shared" si="6"/>
        <v>0.13319494607417212</v>
      </c>
      <c r="Q74" s="10">
        <f t="shared" si="8"/>
        <v>0.02036307251428974</v>
      </c>
    </row>
    <row r="75" spans="1:17" s="4" customFormat="1" ht="12">
      <c r="A75" s="3">
        <v>1993</v>
      </c>
      <c r="B75" s="10">
        <v>0.0073</v>
      </c>
      <c r="C75" s="10">
        <v>0.0135</v>
      </c>
      <c r="D75" s="10">
        <v>0.0215</v>
      </c>
      <c r="E75" s="10">
        <v>-0.0245</v>
      </c>
      <c r="F75" s="10">
        <v>0.027</v>
      </c>
      <c r="G75" s="10">
        <v>0.0033</v>
      </c>
      <c r="H75" s="10">
        <v>-0.0047</v>
      </c>
      <c r="I75" s="10">
        <v>0.0381</v>
      </c>
      <c r="J75" s="10">
        <v>-0.0074</v>
      </c>
      <c r="K75" s="10">
        <v>0.0203</v>
      </c>
      <c r="L75" s="10">
        <v>-0.0094</v>
      </c>
      <c r="M75" s="10">
        <v>0.0123</v>
      </c>
      <c r="N75" s="10">
        <f t="shared" si="5"/>
        <v>0.03701032678711293</v>
      </c>
      <c r="O75" s="7">
        <f t="shared" si="7"/>
        <v>0.09989797035611758</v>
      </c>
      <c r="P75" s="10">
        <f t="shared" si="6"/>
        <v>0.13581910862738178</v>
      </c>
      <c r="Q75" s="10">
        <f t="shared" si="8"/>
        <v>0.0169046077709271</v>
      </c>
    </row>
    <row r="76" spans="1:17" s="4" customFormat="1" ht="12">
      <c r="A76" s="3">
        <v>1994</v>
      </c>
      <c r="B76" s="10">
        <v>0.0335</v>
      </c>
      <c r="C76" s="10">
        <v>-0.027</v>
      </c>
      <c r="D76" s="10">
        <v>-0.0435</v>
      </c>
      <c r="E76" s="10">
        <v>0.013</v>
      </c>
      <c r="F76" s="10">
        <v>0.0163</v>
      </c>
      <c r="G76" s="10">
        <v>-0.0247</v>
      </c>
      <c r="H76" s="10">
        <v>0.0331</v>
      </c>
      <c r="I76" s="10">
        <v>0.0407</v>
      </c>
      <c r="J76" s="10">
        <v>-0.0241</v>
      </c>
      <c r="K76" s="10">
        <v>0.0229</v>
      </c>
      <c r="L76" s="10">
        <v>-0.0367</v>
      </c>
      <c r="M76" s="10">
        <v>0.0146</v>
      </c>
      <c r="N76" s="10">
        <f aca="true" t="shared" si="9" ref="N76:N91">STDEVP(B72:M76)</f>
        <v>0.03580225784313982</v>
      </c>
      <c r="O76" s="7">
        <f t="shared" si="7"/>
        <v>0.013072955353696791</v>
      </c>
      <c r="P76" s="10">
        <f aca="true" t="shared" si="10" ref="P76:P89">STDEVP(O72:O76)</f>
        <v>0.116113598550608</v>
      </c>
      <c r="Q76" s="10">
        <f t="shared" si="8"/>
        <v>0.02912380064292586</v>
      </c>
    </row>
    <row r="77" spans="1:17" s="4" customFormat="1" ht="12">
      <c r="A77" s="3">
        <v>1995</v>
      </c>
      <c r="B77" s="10">
        <v>0.026</v>
      </c>
      <c r="C77" s="10">
        <v>0.0388</v>
      </c>
      <c r="D77" s="10">
        <v>0.0296</v>
      </c>
      <c r="E77" s="10">
        <v>0.0291</v>
      </c>
      <c r="F77" s="10">
        <v>0.0395</v>
      </c>
      <c r="G77" s="10">
        <v>0.0235</v>
      </c>
      <c r="H77" s="10">
        <v>0.0333</v>
      </c>
      <c r="I77" s="10">
        <v>0.0027</v>
      </c>
      <c r="J77" s="10">
        <v>0.0419</v>
      </c>
      <c r="K77" s="10">
        <v>-0.0035</v>
      </c>
      <c r="L77" s="10">
        <v>0.044</v>
      </c>
      <c r="M77" s="10">
        <v>0.0185</v>
      </c>
      <c r="N77" s="10">
        <f t="shared" si="9"/>
        <v>0.028858086629035006</v>
      </c>
      <c r="O77" s="7">
        <f t="shared" si="7"/>
        <v>0.37429533372205737</v>
      </c>
      <c r="P77" s="10">
        <f t="shared" si="10"/>
        <v>0.14018884150563293</v>
      </c>
      <c r="Q77" s="10">
        <f t="shared" si="8"/>
        <v>0.014328206447423905</v>
      </c>
    </row>
    <row r="78" spans="1:17" s="4" customFormat="1" ht="12">
      <c r="A78" s="3">
        <v>1996</v>
      </c>
      <c r="B78" s="10">
        <v>0.0344</v>
      </c>
      <c r="C78" s="10">
        <v>0.0096</v>
      </c>
      <c r="D78" s="10">
        <v>0.0096</v>
      </c>
      <c r="E78" s="10">
        <v>0.0147</v>
      </c>
      <c r="F78" s="10">
        <v>0.0258</v>
      </c>
      <c r="G78" s="10">
        <v>0.0041</v>
      </c>
      <c r="H78" s="10">
        <v>-0.0445</v>
      </c>
      <c r="I78" s="10">
        <v>0.0212</v>
      </c>
      <c r="J78" s="10">
        <v>0.0562</v>
      </c>
      <c r="K78" s="10">
        <v>0.0274</v>
      </c>
      <c r="L78" s="10">
        <v>0.0759</v>
      </c>
      <c r="M78" s="10">
        <v>-0.0196</v>
      </c>
      <c r="N78" s="10">
        <f t="shared" si="9"/>
        <v>0.024809724571895866</v>
      </c>
      <c r="O78" s="7">
        <f t="shared" si="7"/>
        <v>0.23074179747587165</v>
      </c>
      <c r="P78" s="10">
        <f t="shared" si="10"/>
        <v>0.1288872791124251</v>
      </c>
      <c r="Q78" s="10">
        <f t="shared" si="8"/>
        <v>0.030145701738943365</v>
      </c>
    </row>
    <row r="79" spans="1:17" s="4" customFormat="1" ht="12">
      <c r="A79" s="3">
        <v>1997</v>
      </c>
      <c r="B79" s="10">
        <v>0.0621</v>
      </c>
      <c r="C79" s="10">
        <v>0.0081</v>
      </c>
      <c r="D79" s="10">
        <v>-0.0416</v>
      </c>
      <c r="E79" s="10">
        <v>0.0597</v>
      </c>
      <c r="F79" s="10">
        <v>0.0614</v>
      </c>
      <c r="G79" s="10">
        <v>0.0446</v>
      </c>
      <c r="H79" s="10">
        <v>0.0794</v>
      </c>
      <c r="I79" s="10">
        <v>-0.0556</v>
      </c>
      <c r="J79" s="10">
        <v>0.0548</v>
      </c>
      <c r="K79" s="10">
        <v>-0.0334</v>
      </c>
      <c r="L79" s="10">
        <v>0.0463</v>
      </c>
      <c r="M79" s="10">
        <v>0.0172</v>
      </c>
      <c r="N79" s="10">
        <f t="shared" si="9"/>
        <v>0.03055904321509792</v>
      </c>
      <c r="O79" s="7">
        <f t="shared" si="7"/>
        <v>0.33366191289193314</v>
      </c>
      <c r="P79" s="10">
        <f t="shared" si="10"/>
        <v>0.13683391950131912</v>
      </c>
      <c r="Q79" s="10">
        <f t="shared" si="8"/>
        <v>0.044044381026414704</v>
      </c>
    </row>
    <row r="80" spans="1:17" s="4" customFormat="1" ht="12">
      <c r="A80" s="3">
        <v>1998</v>
      </c>
      <c r="B80" s="10">
        <v>0.0111</v>
      </c>
      <c r="C80" s="10">
        <v>0.0721</v>
      </c>
      <c r="D80" s="10">
        <v>0.0512</v>
      </c>
      <c r="E80" s="10">
        <v>0.0101</v>
      </c>
      <c r="F80" s="10">
        <v>-0.0172</v>
      </c>
      <c r="G80" s="10">
        <v>0.0406</v>
      </c>
      <c r="H80" s="10">
        <v>-0.0107</v>
      </c>
      <c r="I80" s="10">
        <v>-0.1446</v>
      </c>
      <c r="J80" s="10">
        <v>0.0641</v>
      </c>
      <c r="K80" s="10">
        <v>0.0813</v>
      </c>
      <c r="L80" s="10">
        <v>0.0606</v>
      </c>
      <c r="M80" s="10">
        <v>0.0576</v>
      </c>
      <c r="N80" s="10">
        <f t="shared" si="9"/>
        <v>0.03964357293433578</v>
      </c>
      <c r="O80" s="7">
        <f t="shared" si="7"/>
        <v>0.28566276211096087</v>
      </c>
      <c r="P80" s="10">
        <f t="shared" si="10"/>
        <v>0.12664454513404938</v>
      </c>
      <c r="Q80" s="10">
        <f t="shared" si="8"/>
        <v>0.05941684431951002</v>
      </c>
    </row>
    <row r="81" spans="1:17" s="4" customFormat="1" ht="12">
      <c r="A81" s="3">
        <v>1999</v>
      </c>
      <c r="B81" s="10">
        <v>0.0418</v>
      </c>
      <c r="C81" s="10">
        <v>-0.0311</v>
      </c>
      <c r="D81" s="10">
        <v>0.04</v>
      </c>
      <c r="E81" s="10">
        <v>0.0387</v>
      </c>
      <c r="F81" s="10">
        <v>-0.0236</v>
      </c>
      <c r="G81" s="10">
        <v>0.0555</v>
      </c>
      <c r="H81" s="10">
        <v>-0.0312</v>
      </c>
      <c r="I81" s="10">
        <v>-0.005</v>
      </c>
      <c r="J81" s="10">
        <v>-0.0274</v>
      </c>
      <c r="K81" s="10">
        <v>0.0633</v>
      </c>
      <c r="L81" s="10">
        <v>0.0203</v>
      </c>
      <c r="M81" s="10">
        <v>0.0589</v>
      </c>
      <c r="N81" s="10">
        <f t="shared" si="9"/>
        <v>0.03994427451671474</v>
      </c>
      <c r="O81" s="7">
        <f t="shared" si="7"/>
        <v>0.21032753399941595</v>
      </c>
      <c r="P81" s="10">
        <f t="shared" si="10"/>
        <v>0.06138929988443563</v>
      </c>
      <c r="Q81" s="10">
        <f>STDEVP(B81:M81)</f>
        <v>0.03622468848113888</v>
      </c>
    </row>
    <row r="82" spans="1:17" s="4" customFormat="1" ht="12">
      <c r="A82" s="3">
        <v>2000</v>
      </c>
      <c r="B82" s="10">
        <v>-0.0502</v>
      </c>
      <c r="C82" s="10">
        <v>-0.0189</v>
      </c>
      <c r="D82" s="10">
        <v>0.0978</v>
      </c>
      <c r="E82" s="10">
        <v>-0.0301</v>
      </c>
      <c r="F82" s="10">
        <v>-0.0205</v>
      </c>
      <c r="G82" s="10">
        <v>0.0246</v>
      </c>
      <c r="H82" s="10">
        <v>-0.0156</v>
      </c>
      <c r="I82" s="10">
        <v>0.0621</v>
      </c>
      <c r="J82" s="10">
        <v>-0.0528</v>
      </c>
      <c r="K82" s="10">
        <v>-0.0042</v>
      </c>
      <c r="L82" s="10">
        <v>-0.0788</v>
      </c>
      <c r="M82" s="10">
        <v>0.0049</v>
      </c>
      <c r="N82" s="10">
        <f t="shared" si="9"/>
        <v>0.046029448152484116</v>
      </c>
      <c r="O82" s="7">
        <f t="shared" si="7"/>
        <v>-0.09096203946554093</v>
      </c>
      <c r="P82" s="10">
        <f t="shared" si="10"/>
        <v>0.14881354731526975</v>
      </c>
      <c r="Q82" s="10">
        <f t="shared" si="8"/>
        <v>0.04739547197664445</v>
      </c>
    </row>
    <row r="83" spans="1:17" s="4" customFormat="1" ht="12">
      <c r="A83" s="3">
        <v>2001</v>
      </c>
      <c r="B83" s="4">
        <v>0.0355</v>
      </c>
      <c r="C83" s="4">
        <v>-0.0912</v>
      </c>
      <c r="D83" s="4">
        <v>-0.0634</v>
      </c>
      <c r="E83" s="4">
        <v>0.0777</v>
      </c>
      <c r="F83" s="4">
        <v>0.0067</v>
      </c>
      <c r="G83" s="4">
        <v>-0.0243</v>
      </c>
      <c r="H83" s="4">
        <v>-0.0098</v>
      </c>
      <c r="I83" s="4">
        <v>-0.0626</v>
      </c>
      <c r="J83" s="4">
        <v>-0.0808</v>
      </c>
      <c r="K83" s="4">
        <v>0.0191</v>
      </c>
      <c r="L83" s="4">
        <v>0.0767</v>
      </c>
      <c r="M83" s="4">
        <v>0.0088</v>
      </c>
      <c r="N83" s="10">
        <f t="shared" si="9"/>
        <v>0.05124857664690145</v>
      </c>
      <c r="O83" s="7">
        <f t="shared" si="7"/>
        <v>-0.11882674619079403</v>
      </c>
      <c r="P83" s="10">
        <f t="shared" si="10"/>
        <v>0.19116428162364776</v>
      </c>
      <c r="Q83" s="10">
        <f t="shared" si="8"/>
        <v>0.054904224690718366</v>
      </c>
    </row>
    <row r="84" spans="1:17" s="4" customFormat="1" ht="12">
      <c r="A84" s="4">
        <v>2002</v>
      </c>
      <c r="B84" s="7">
        <v>-0.0146</v>
      </c>
      <c r="C84" s="7">
        <v>-0.0193</v>
      </c>
      <c r="D84" s="7">
        <v>0.0376</v>
      </c>
      <c r="E84" s="7">
        <v>-0.0606</v>
      </c>
      <c r="F84" s="7">
        <v>-0.0074</v>
      </c>
      <c r="G84" s="7">
        <v>-0.0712</v>
      </c>
      <c r="H84" s="7">
        <v>-0.078</v>
      </c>
      <c r="I84" s="7">
        <v>0.0066</v>
      </c>
      <c r="J84" s="7">
        <v>-0.1087</v>
      </c>
      <c r="K84" s="7">
        <v>0.088</v>
      </c>
      <c r="L84" s="7">
        <v>0.0589</v>
      </c>
      <c r="M84" s="7">
        <v>-0.0588</v>
      </c>
      <c r="N84" s="10">
        <f t="shared" si="9"/>
        <v>0.05413096115492091</v>
      </c>
      <c r="O84" s="7">
        <f t="shared" si="7"/>
        <v>-0.22106136431514034</v>
      </c>
      <c r="P84" s="10">
        <f t="shared" si="10"/>
        <v>0.19811827402550863</v>
      </c>
      <c r="Q84" s="10">
        <f t="shared" si="8"/>
        <v>0.057079512645859976</v>
      </c>
    </row>
    <row r="85" spans="1:17" s="4" customFormat="1" ht="12">
      <c r="A85" s="4">
        <v>2003</v>
      </c>
      <c r="B85" s="7">
        <v>-0.0262</v>
      </c>
      <c r="C85" s="7">
        <v>-0.015</v>
      </c>
      <c r="D85" s="7">
        <v>0.0097</v>
      </c>
      <c r="E85" s="7">
        <v>0.0824</v>
      </c>
      <c r="F85" s="7">
        <v>0.0527</v>
      </c>
      <c r="G85" s="7">
        <v>0.0128</v>
      </c>
      <c r="H85" s="7">
        <v>0.0176</v>
      </c>
      <c r="I85" s="7">
        <v>0.0195</v>
      </c>
      <c r="J85" s="7">
        <v>-0.0106</v>
      </c>
      <c r="K85" s="7">
        <v>0.0566</v>
      </c>
      <c r="L85" s="7">
        <v>0.0088</v>
      </c>
      <c r="M85" s="7">
        <v>0.0524</v>
      </c>
      <c r="N85" s="10">
        <f t="shared" si="9"/>
        <v>0.049105406440296026</v>
      </c>
      <c r="O85" s="7">
        <f t="shared" si="7"/>
        <v>0.286907138547587</v>
      </c>
      <c r="P85" s="10">
        <f t="shared" si="10"/>
        <v>0.19846108523698885</v>
      </c>
      <c r="Q85" s="10">
        <f t="shared" si="8"/>
        <v>0.03149317717114825</v>
      </c>
    </row>
    <row r="86" spans="1:17" s="4" customFormat="1" ht="12">
      <c r="A86" s="4">
        <v>2004</v>
      </c>
      <c r="B86" s="7">
        <v>0.0184</v>
      </c>
      <c r="C86" s="7">
        <v>0.0139</v>
      </c>
      <c r="D86" s="7">
        <v>-0.0151</v>
      </c>
      <c r="E86" s="7">
        <v>-0.0157</v>
      </c>
      <c r="F86" s="7">
        <v>0.0137</v>
      </c>
      <c r="G86" s="7">
        <v>0.0194</v>
      </c>
      <c r="H86" s="7">
        <v>-0.0331</v>
      </c>
      <c r="I86" s="7">
        <v>0.004</v>
      </c>
      <c r="J86" s="7">
        <v>0.0108</v>
      </c>
      <c r="K86" s="7">
        <v>0.0153</v>
      </c>
      <c r="L86" s="7">
        <v>0.0405</v>
      </c>
      <c r="M86" s="7">
        <v>0.034</v>
      </c>
      <c r="N86" s="10">
        <f t="shared" si="9"/>
        <v>0.046799817188626795</v>
      </c>
      <c r="O86" s="7">
        <f aca="true" t="shared" si="11" ref="O86:O91">((1+B86)*(1+C86)*(1+D86)*(1+E86)*(1+F86)*(1+G86)*(1+H86)*(1+I86)*(1+J86)*(1+K86)*(1+L86)*(1+M86))-1</f>
        <v>0.10872726569574942</v>
      </c>
      <c r="P86" s="10">
        <f t="shared" si="10"/>
        <v>0.1817422954255249</v>
      </c>
      <c r="Q86" s="10">
        <f t="shared" si="8"/>
        <v>0.020188299347779534</v>
      </c>
    </row>
    <row r="87" spans="1:17" s="4" customFormat="1" ht="12">
      <c r="A87" s="4">
        <v>2005</v>
      </c>
      <c r="B87" s="7">
        <v>-0.0244</v>
      </c>
      <c r="C87" s="7">
        <v>0.021</v>
      </c>
      <c r="D87" s="7">
        <v>-0.0177</v>
      </c>
      <c r="E87" s="7">
        <v>-0.019</v>
      </c>
      <c r="F87" s="7">
        <v>0.0318</v>
      </c>
      <c r="G87" s="7">
        <v>0.0014</v>
      </c>
      <c r="H87" s="7">
        <v>0.0372</v>
      </c>
      <c r="I87" s="7">
        <v>-0.0091</v>
      </c>
      <c r="J87" s="7">
        <v>0.0081</v>
      </c>
      <c r="K87" s="7">
        <v>-0.0167</v>
      </c>
      <c r="L87" s="7">
        <v>0.0378</v>
      </c>
      <c r="M87" s="7">
        <v>0.0003</v>
      </c>
      <c r="N87" s="10">
        <f t="shared" si="9"/>
        <v>0.04277725200254089</v>
      </c>
      <c r="O87" s="7">
        <f t="shared" si="11"/>
        <v>0.04891361186090859</v>
      </c>
      <c r="P87" s="10">
        <f t="shared" si="10"/>
        <v>0.17738491994288078</v>
      </c>
      <c r="Q87" s="7">
        <f t="shared" si="8"/>
        <v>0.021889347675677014</v>
      </c>
    </row>
    <row r="88" spans="1:17" s="4" customFormat="1" ht="12">
      <c r="A88" s="4">
        <v>2006</v>
      </c>
      <c r="B88" s="7">
        <v>0.0265</v>
      </c>
      <c r="C88" s="7">
        <v>0.0027</v>
      </c>
      <c r="D88" s="7">
        <v>0.0124</v>
      </c>
      <c r="E88" s="7">
        <v>0.0134</v>
      </c>
      <c r="F88" s="7">
        <v>-0.0288</v>
      </c>
      <c r="G88" s="7">
        <v>0.0014</v>
      </c>
      <c r="H88" s="7">
        <v>0.0062</v>
      </c>
      <c r="I88" s="7">
        <v>0.0238</v>
      </c>
      <c r="J88" s="7">
        <v>0.0258</v>
      </c>
      <c r="K88" s="7">
        <v>0.0326</v>
      </c>
      <c r="L88" s="7">
        <v>0.019</v>
      </c>
      <c r="M88" s="7">
        <v>0.014</v>
      </c>
      <c r="N88" s="10">
        <f t="shared" si="9"/>
        <v>0.035500575112712374</v>
      </c>
      <c r="O88" s="7">
        <f t="shared" si="11"/>
        <v>0.15793893890527766</v>
      </c>
      <c r="P88" s="10">
        <f t="shared" si="10"/>
        <v>0.1680747481620023</v>
      </c>
      <c r="Q88" s="7">
        <f t="shared" si="8"/>
        <v>0.01558433151883291</v>
      </c>
    </row>
    <row r="89" spans="1:17" ht="12">
      <c r="A89" s="4">
        <v>2007</v>
      </c>
      <c r="B89" s="5">
        <v>0.0151</v>
      </c>
      <c r="C89" s="9">
        <v>-0.0196</v>
      </c>
      <c r="D89" s="9">
        <v>0.0112</v>
      </c>
      <c r="E89" s="9">
        <v>0.0443</v>
      </c>
      <c r="F89" s="9">
        <v>0.0349</v>
      </c>
      <c r="G89" s="9">
        <v>-0.0168</v>
      </c>
      <c r="H89" s="9">
        <v>-0.031</v>
      </c>
      <c r="I89" s="9">
        <v>0.015</v>
      </c>
      <c r="J89" s="9">
        <v>0.0374</v>
      </c>
      <c r="K89" s="9">
        <v>0.0159</v>
      </c>
      <c r="L89" s="9">
        <v>-0.0418</v>
      </c>
      <c r="M89" s="9">
        <v>-0.0069</v>
      </c>
      <c r="N89" s="10">
        <f t="shared" si="9"/>
        <v>0.024651551449936956</v>
      </c>
      <c r="O89" s="9">
        <f t="shared" si="11"/>
        <v>0.05475331211029033</v>
      </c>
      <c r="P89" s="10">
        <f t="shared" si="10"/>
        <v>0.08726917639733427</v>
      </c>
      <c r="Q89" s="5">
        <f t="shared" si="8"/>
        <v>0.026701013037377857</v>
      </c>
    </row>
    <row r="90" spans="1:17" ht="12">
      <c r="A90" s="4">
        <v>2008</v>
      </c>
      <c r="B90" s="9">
        <v>-0.06</v>
      </c>
      <c r="C90" s="9">
        <v>-0.0325</v>
      </c>
      <c r="D90" s="9">
        <v>-0.0043</v>
      </c>
      <c r="E90" s="9">
        <v>0.0487</v>
      </c>
      <c r="F90" s="9">
        <v>0.013</v>
      </c>
      <c r="G90" s="9">
        <v>-0.0843</v>
      </c>
      <c r="H90" s="9">
        <v>-0.0084</v>
      </c>
      <c r="I90" s="9">
        <v>0.0145</v>
      </c>
      <c r="J90" s="9">
        <v>-0.0891</v>
      </c>
      <c r="K90" s="9">
        <v>-0.1679</v>
      </c>
      <c r="L90" s="15">
        <v>-0.0718</v>
      </c>
      <c r="M90" s="9">
        <v>0.0106</v>
      </c>
      <c r="N90" s="10">
        <f t="shared" si="9"/>
        <v>0.0368131845342882</v>
      </c>
      <c r="O90" s="9">
        <f t="shared" si="11"/>
        <v>-0.36994724705699267</v>
      </c>
      <c r="P90" s="10">
        <f>STDEVP(O86:O90)</f>
        <v>0.18921824920692212</v>
      </c>
      <c r="Q90" s="5">
        <f t="shared" si="8"/>
        <v>0.05808293579490929</v>
      </c>
    </row>
    <row r="91" spans="1:17" ht="12">
      <c r="A91" s="4">
        <v>2009</v>
      </c>
      <c r="B91" s="5">
        <v>0.0843</v>
      </c>
      <c r="C91" s="5">
        <v>-0.1065</v>
      </c>
      <c r="D91" s="5">
        <v>0.0876</v>
      </c>
      <c r="E91" s="5">
        <v>0.0957</v>
      </c>
      <c r="F91" s="5">
        <v>0.0559</v>
      </c>
      <c r="G91" s="5">
        <v>0.002</v>
      </c>
      <c r="H91" s="5">
        <v>0.0756</v>
      </c>
      <c r="I91" s="5">
        <v>0.0361</v>
      </c>
      <c r="J91" s="5">
        <v>0.0373</v>
      </c>
      <c r="K91" s="5">
        <v>-0.0186</v>
      </c>
      <c r="L91" s="5">
        <v>0.06</v>
      </c>
      <c r="M91" s="5">
        <v>0.0193</v>
      </c>
      <c r="N91" s="10">
        <f t="shared" si="9"/>
        <v>0.0457563378730811</v>
      </c>
      <c r="O91" s="5">
        <f t="shared" si="11"/>
        <v>0.49729086467694406</v>
      </c>
      <c r="P91" s="10">
        <f>STDEVP(O87:O91)</f>
        <v>0.2772139985842539</v>
      </c>
      <c r="Q91" s="5">
        <f t="shared" si="8"/>
        <v>0.054637290760676145</v>
      </c>
    </row>
    <row r="93" spans="3:15" ht="12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3:15" ht="12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9" spans="2:13" ht="1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2"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2:13" ht="1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">
      <c r="B109" s="9"/>
      <c r="C109" s="9"/>
      <c r="D109" s="9"/>
      <c r="E109" s="9"/>
      <c r="F109" s="9"/>
      <c r="H109" s="9"/>
      <c r="I109" s="9"/>
      <c r="J109" s="9"/>
      <c r="K109" s="9"/>
      <c r="L109" s="9"/>
      <c r="M109" s="9"/>
    </row>
    <row r="113" spans="2:14" ht="1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2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7" spans="2:14" ht="1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2:14" ht="12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</sheetData>
  <sheetProtection/>
  <printOptions/>
  <pageMargins left="0.35" right="0.33" top="1" bottom="0.48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Q109"/>
  <sheetViews>
    <sheetView showGridLines="0" zoomScalePageLayoutView="0" workbookViewId="0" topLeftCell="A1">
      <pane xSplit="1" ySplit="6" topLeftCell="B8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95" sqref="N95"/>
    </sheetView>
  </sheetViews>
  <sheetFormatPr defaultColWidth="10.875" defaultRowHeight="12.75"/>
  <cols>
    <col min="1" max="1" width="10.875" style="0" customWidth="1"/>
    <col min="2" max="13" width="10.875" style="5" customWidth="1"/>
    <col min="14" max="14" width="11.875" style="5" bestFit="1" customWidth="1"/>
    <col min="15" max="15" width="8.875" style="5" bestFit="1" customWidth="1"/>
    <col min="16" max="16" width="7.875" style="5" bestFit="1" customWidth="1"/>
    <col min="17" max="17" width="11.875" style="5" bestFit="1" customWidth="1"/>
  </cols>
  <sheetData>
    <row r="2" ht="12">
      <c r="E2" s="12" t="s">
        <v>0</v>
      </c>
    </row>
    <row r="3" ht="12">
      <c r="E3" s="12" t="s">
        <v>45</v>
      </c>
    </row>
    <row r="4" ht="12">
      <c r="F4" s="12" t="s">
        <v>46</v>
      </c>
    </row>
    <row r="5" spans="14:17" ht="12">
      <c r="N5" s="12" t="s">
        <v>47</v>
      </c>
      <c r="O5" s="6" t="s">
        <v>14</v>
      </c>
      <c r="P5" s="12" t="s">
        <v>44</v>
      </c>
      <c r="Q5" s="12" t="s">
        <v>18</v>
      </c>
    </row>
    <row r="6" spans="1:17" ht="12">
      <c r="A6" s="1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12" t="s">
        <v>20</v>
      </c>
      <c r="O6" s="8" t="s">
        <v>15</v>
      </c>
      <c r="P6" s="12" t="s">
        <v>20</v>
      </c>
      <c r="Q6" s="12" t="s">
        <v>20</v>
      </c>
    </row>
    <row r="7" spans="14:17" ht="12">
      <c r="N7" s="12"/>
      <c r="O7" s="8"/>
      <c r="P7" s="12"/>
      <c r="Q7" s="12"/>
    </row>
    <row r="8" spans="1:17" ht="12">
      <c r="A8" s="2">
        <v>1926</v>
      </c>
      <c r="B8" s="9">
        <v>0.0138</v>
      </c>
      <c r="C8" s="9">
        <v>0.0063</v>
      </c>
      <c r="D8" s="9">
        <v>0.0041</v>
      </c>
      <c r="E8" s="9">
        <v>0.0076</v>
      </c>
      <c r="F8" s="9">
        <v>0.0014</v>
      </c>
      <c r="G8" s="9">
        <v>0.0038</v>
      </c>
      <c r="H8" s="9">
        <v>0.0004</v>
      </c>
      <c r="I8" s="9">
        <v>0</v>
      </c>
      <c r="J8" s="9">
        <v>0.0038</v>
      </c>
      <c r="K8" s="9">
        <v>0.0102</v>
      </c>
      <c r="L8" s="9">
        <v>0.016</v>
      </c>
      <c r="M8" s="9">
        <v>0.0078</v>
      </c>
      <c r="O8" s="5">
        <f aca="true" t="shared" si="0" ref="O8:O71">((1+B8)*(1+C8)*(1+D8)*(1+E8)*(1+F8)*(1+G8)*(1+H8)*(1+I8)*(1+J8)*(1+K8)*(1+L8)*(1+M8))-1</f>
        <v>0.0776952394616015</v>
      </c>
      <c r="Q8" s="9">
        <f aca="true" t="shared" si="1" ref="Q8:Q39">STDEVP(B8:M8)</f>
        <v>0.004876189313615935</v>
      </c>
    </row>
    <row r="9" spans="1:17" ht="12">
      <c r="A9" s="2">
        <v>1927</v>
      </c>
      <c r="B9" s="9">
        <v>0.0075</v>
      </c>
      <c r="C9" s="9">
        <v>0.0088</v>
      </c>
      <c r="D9" s="9">
        <v>0.0253</v>
      </c>
      <c r="E9" s="9">
        <v>-0.0005</v>
      </c>
      <c r="F9" s="9">
        <v>0.0109</v>
      </c>
      <c r="G9" s="9">
        <v>-0.0069</v>
      </c>
      <c r="H9" s="9">
        <v>0.005</v>
      </c>
      <c r="I9" s="9">
        <v>0.0076</v>
      </c>
      <c r="J9" s="9">
        <v>0.0018</v>
      </c>
      <c r="K9" s="9">
        <v>0.0099</v>
      </c>
      <c r="L9" s="9">
        <v>0.0097</v>
      </c>
      <c r="M9" s="9">
        <v>0.0072</v>
      </c>
      <c r="O9" s="5">
        <f t="shared" si="0"/>
        <v>0.08944862762249683</v>
      </c>
      <c r="Q9" s="9">
        <f t="shared" si="1"/>
        <v>0.007358380520800001</v>
      </c>
    </row>
    <row r="10" spans="1:17" ht="12">
      <c r="A10" s="2">
        <v>1928</v>
      </c>
      <c r="B10" s="9">
        <v>-0.0036</v>
      </c>
      <c r="C10" s="9">
        <v>0.0061</v>
      </c>
      <c r="D10" s="9">
        <v>0.0045</v>
      </c>
      <c r="E10" s="9">
        <v>-0.0004</v>
      </c>
      <c r="F10" s="9">
        <v>-0.0077</v>
      </c>
      <c r="G10" s="9">
        <v>0.0041</v>
      </c>
      <c r="H10" s="9">
        <v>-0.0217</v>
      </c>
      <c r="I10" s="9">
        <v>0.0076</v>
      </c>
      <c r="J10" s="9">
        <v>-0.0041</v>
      </c>
      <c r="K10" s="9">
        <v>0.0158</v>
      </c>
      <c r="L10" s="9">
        <v>0.0003</v>
      </c>
      <c r="M10" s="9">
        <v>0.0004</v>
      </c>
      <c r="O10" s="5">
        <f t="shared" si="0"/>
        <v>0.0008272461424365662</v>
      </c>
      <c r="Q10" s="9">
        <f t="shared" si="1"/>
        <v>0.008859501334098263</v>
      </c>
    </row>
    <row r="11" spans="1:17" ht="12">
      <c r="A11" s="2">
        <v>1929</v>
      </c>
      <c r="B11" s="9">
        <v>-0.009</v>
      </c>
      <c r="C11" s="9">
        <v>-0.0157</v>
      </c>
      <c r="D11" s="9">
        <v>-0.0144</v>
      </c>
      <c r="E11" s="9">
        <v>0.0275</v>
      </c>
      <c r="F11" s="9">
        <v>-0.0196</v>
      </c>
      <c r="G11" s="9">
        <v>0.0145</v>
      </c>
      <c r="H11" s="9">
        <v>0</v>
      </c>
      <c r="I11" s="9">
        <v>-0.0034</v>
      </c>
      <c r="J11" s="9">
        <v>0.0027</v>
      </c>
      <c r="K11" s="9">
        <v>0.0382</v>
      </c>
      <c r="L11" s="9">
        <v>0.0236</v>
      </c>
      <c r="M11" s="9">
        <v>-0.0089</v>
      </c>
      <c r="O11" s="5">
        <f t="shared" si="0"/>
        <v>0.03409322924304137</v>
      </c>
      <c r="Q11" s="9">
        <f t="shared" si="1"/>
        <v>0.018015616296856333</v>
      </c>
    </row>
    <row r="12" spans="1:17" ht="12">
      <c r="A12" s="2">
        <v>1930</v>
      </c>
      <c r="B12" s="9">
        <v>-0.0057</v>
      </c>
      <c r="C12" s="9">
        <v>0.0129</v>
      </c>
      <c r="D12" s="9">
        <v>0.0083</v>
      </c>
      <c r="E12" s="9">
        <v>-0.0016</v>
      </c>
      <c r="F12" s="9">
        <v>0.0139</v>
      </c>
      <c r="G12" s="9">
        <v>0.0051</v>
      </c>
      <c r="H12" s="9">
        <v>0.0034</v>
      </c>
      <c r="I12" s="9">
        <v>0.0013</v>
      </c>
      <c r="J12" s="9">
        <v>0.0074</v>
      </c>
      <c r="K12" s="9">
        <v>0.0035</v>
      </c>
      <c r="L12" s="9">
        <v>0.0042</v>
      </c>
      <c r="M12" s="9">
        <v>-0.007</v>
      </c>
      <c r="N12" s="9">
        <f aca="true" t="shared" si="2" ref="N12:N43">STDEVP(B8:M12)</f>
        <v>0.010498391411174486</v>
      </c>
      <c r="O12" s="5">
        <f t="shared" si="0"/>
        <v>0.04642919510699706</v>
      </c>
      <c r="P12" s="9">
        <f aca="true" t="shared" si="3" ref="P12:P43">STDEVP(O8:O12)</f>
        <v>0.03164333215627607</v>
      </c>
      <c r="Q12" s="9">
        <f t="shared" si="1"/>
        <v>0.006207718090320217</v>
      </c>
    </row>
    <row r="13" spans="1:17" ht="12">
      <c r="A13" s="2">
        <v>1931</v>
      </c>
      <c r="B13" s="9">
        <v>-0.0121</v>
      </c>
      <c r="C13" s="9">
        <v>0.0085</v>
      </c>
      <c r="D13" s="9">
        <v>0.0104</v>
      </c>
      <c r="E13" s="9">
        <v>0.0086</v>
      </c>
      <c r="F13" s="9">
        <v>0.0145</v>
      </c>
      <c r="G13" s="9">
        <v>0.0004</v>
      </c>
      <c r="H13" s="9">
        <v>-0.0042</v>
      </c>
      <c r="I13" s="9">
        <v>0.0012</v>
      </c>
      <c r="J13" s="9">
        <v>-0.0281</v>
      </c>
      <c r="K13" s="9">
        <v>-0.033</v>
      </c>
      <c r="L13" s="9">
        <v>0.0027</v>
      </c>
      <c r="M13" s="9">
        <v>-0.022</v>
      </c>
      <c r="N13" s="9">
        <f t="shared" si="2"/>
        <v>0.012666045050536581</v>
      </c>
      <c r="O13" s="5">
        <f t="shared" si="0"/>
        <v>-0.05315734925677629</v>
      </c>
      <c r="P13" s="9">
        <f t="shared" si="3"/>
        <v>0.04770237932972742</v>
      </c>
      <c r="Q13" s="9">
        <f t="shared" si="1"/>
        <v>0.015180037604257332</v>
      </c>
    </row>
    <row r="14" spans="1:17" ht="12">
      <c r="A14" s="2">
        <v>1932</v>
      </c>
      <c r="B14" s="9">
        <v>0.0034</v>
      </c>
      <c r="C14" s="9">
        <v>0.0413</v>
      </c>
      <c r="D14" s="9">
        <v>-0.0018</v>
      </c>
      <c r="E14" s="9">
        <v>0.0604</v>
      </c>
      <c r="F14" s="9">
        <v>-0.0497</v>
      </c>
      <c r="G14" s="9">
        <v>0.0392</v>
      </c>
      <c r="H14" s="9">
        <v>0.0481</v>
      </c>
      <c r="I14" s="9">
        <v>0.0003</v>
      </c>
      <c r="J14" s="9">
        <v>0.0057</v>
      </c>
      <c r="K14" s="9">
        <v>-0.0017</v>
      </c>
      <c r="L14" s="9">
        <v>0.0032</v>
      </c>
      <c r="M14" s="9">
        <v>0.0131</v>
      </c>
      <c r="N14" s="9">
        <f t="shared" si="2"/>
        <v>0.018201359763001836</v>
      </c>
      <c r="O14" s="5">
        <f t="shared" si="0"/>
        <v>0.1684213038549529</v>
      </c>
      <c r="P14" s="9">
        <f t="shared" si="3"/>
        <v>0.0731830016228279</v>
      </c>
      <c r="Q14" s="9">
        <f t="shared" si="1"/>
        <v>0.028479216349627474</v>
      </c>
    </row>
    <row r="15" spans="1:17" ht="12">
      <c r="A15" s="2">
        <v>1933</v>
      </c>
      <c r="B15" s="9">
        <v>0.0148</v>
      </c>
      <c r="C15" s="9">
        <v>-0.0258</v>
      </c>
      <c r="D15" s="9">
        <v>0.0097</v>
      </c>
      <c r="E15" s="9">
        <v>-0.0032</v>
      </c>
      <c r="F15" s="9">
        <v>0.0303</v>
      </c>
      <c r="G15" s="9">
        <v>0.005</v>
      </c>
      <c r="H15" s="9">
        <v>-0.0017</v>
      </c>
      <c r="I15" s="9">
        <v>0.0044</v>
      </c>
      <c r="J15" s="9">
        <v>0.0023</v>
      </c>
      <c r="K15" s="9">
        <v>-0.0091</v>
      </c>
      <c r="L15" s="9">
        <v>-0.0149</v>
      </c>
      <c r="M15" s="9">
        <v>-0.0113</v>
      </c>
      <c r="N15" s="9">
        <f t="shared" si="2"/>
        <v>0.01885584340610506</v>
      </c>
      <c r="O15" s="5">
        <f t="shared" si="0"/>
        <v>-0.0006930264603636216</v>
      </c>
      <c r="P15" s="9">
        <f t="shared" si="3"/>
        <v>0.0733452859553992</v>
      </c>
      <c r="Q15" s="9">
        <f t="shared" si="1"/>
        <v>0.014118926914685201</v>
      </c>
    </row>
    <row r="16" spans="1:17" ht="12">
      <c r="A16" s="2">
        <v>1934</v>
      </c>
      <c r="B16" s="9">
        <v>0.0257</v>
      </c>
      <c r="C16" s="9">
        <v>0.0081</v>
      </c>
      <c r="D16" s="9">
        <v>0.0197</v>
      </c>
      <c r="E16" s="9">
        <v>0.0126</v>
      </c>
      <c r="F16" s="9">
        <v>0.0131</v>
      </c>
      <c r="G16" s="9">
        <v>0.0067</v>
      </c>
      <c r="H16" s="9">
        <v>0.004</v>
      </c>
      <c r="I16" s="9">
        <v>-0.0118</v>
      </c>
      <c r="J16" s="9">
        <v>-0.0146</v>
      </c>
      <c r="K16" s="9">
        <v>0.0182</v>
      </c>
      <c r="L16" s="9">
        <v>0.0037</v>
      </c>
      <c r="M16" s="9">
        <v>0.0112</v>
      </c>
      <c r="N16" s="9">
        <f t="shared" si="2"/>
        <v>0.01789396049571537</v>
      </c>
      <c r="O16" s="5">
        <f t="shared" si="0"/>
        <v>0.10014997865529929</v>
      </c>
      <c r="P16" s="9">
        <f t="shared" si="3"/>
        <v>0.0771203382984502</v>
      </c>
      <c r="Q16" s="9">
        <f t="shared" si="1"/>
        <v>0.011367314253302462</v>
      </c>
    </row>
    <row r="17" spans="1:17" ht="12">
      <c r="A17" s="2">
        <v>1935</v>
      </c>
      <c r="B17" s="9">
        <v>0.0182</v>
      </c>
      <c r="C17" s="9">
        <v>0.0092</v>
      </c>
      <c r="D17" s="9">
        <v>0.0041</v>
      </c>
      <c r="E17" s="9">
        <v>0.0079</v>
      </c>
      <c r="F17" s="9">
        <v>-0.0057</v>
      </c>
      <c r="G17" s="9">
        <v>0.0092</v>
      </c>
      <c r="H17" s="9">
        <v>0.0046</v>
      </c>
      <c r="I17" s="9">
        <v>-0.0133</v>
      </c>
      <c r="J17" s="9">
        <v>0.0009</v>
      </c>
      <c r="K17" s="9">
        <v>0.0061</v>
      </c>
      <c r="L17" s="9">
        <v>0.001</v>
      </c>
      <c r="M17" s="9">
        <v>0.007</v>
      </c>
      <c r="N17" s="9">
        <f t="shared" si="2"/>
        <v>0.018001827916445966</v>
      </c>
      <c r="O17" s="5">
        <f t="shared" si="0"/>
        <v>0.04996087564472318</v>
      </c>
      <c r="P17" s="9">
        <f t="shared" si="3"/>
        <v>0.07708013724278714</v>
      </c>
      <c r="Q17" s="9">
        <f t="shared" si="1"/>
        <v>0.007618945683841914</v>
      </c>
    </row>
    <row r="18" spans="1:17" ht="12">
      <c r="A18" s="2">
        <v>1936</v>
      </c>
      <c r="B18" s="9">
        <v>0.0055</v>
      </c>
      <c r="C18" s="9">
        <v>0.0081</v>
      </c>
      <c r="D18" s="9">
        <v>0.0106</v>
      </c>
      <c r="E18" s="9">
        <v>0.0035</v>
      </c>
      <c r="F18" s="9">
        <v>0.004</v>
      </c>
      <c r="G18" s="9">
        <v>0.0021</v>
      </c>
      <c r="H18" s="9">
        <v>0.006</v>
      </c>
      <c r="I18" s="9">
        <v>0.0111</v>
      </c>
      <c r="J18" s="9">
        <v>-0.0031</v>
      </c>
      <c r="K18" s="9">
        <v>0.0006</v>
      </c>
      <c r="L18" s="9">
        <v>0.0205</v>
      </c>
      <c r="M18" s="9">
        <v>0.0038</v>
      </c>
      <c r="N18" s="9">
        <f t="shared" si="2"/>
        <v>0.016307833410835283</v>
      </c>
      <c r="O18" s="5">
        <f t="shared" si="0"/>
        <v>0.07495806251817161</v>
      </c>
      <c r="P18" s="9">
        <f t="shared" si="3"/>
        <v>0.05595195649467971</v>
      </c>
      <c r="Q18" s="9">
        <f t="shared" si="1"/>
        <v>0.005804518115705693</v>
      </c>
    </row>
    <row r="19" spans="1:17" ht="12">
      <c r="A19" s="2">
        <v>1937</v>
      </c>
      <c r="B19" s="9">
        <v>-0.0013</v>
      </c>
      <c r="C19" s="9">
        <v>0.0086</v>
      </c>
      <c r="D19" s="9">
        <v>-0.0412</v>
      </c>
      <c r="E19" s="9">
        <v>0.0039</v>
      </c>
      <c r="F19" s="9">
        <v>0.0053</v>
      </c>
      <c r="G19" s="9">
        <v>-0.0018</v>
      </c>
      <c r="H19" s="9">
        <v>0.0138</v>
      </c>
      <c r="I19" s="9">
        <v>-0.0104</v>
      </c>
      <c r="J19" s="9">
        <v>0.0045</v>
      </c>
      <c r="K19" s="9">
        <v>0.0042</v>
      </c>
      <c r="L19" s="9">
        <v>0.0096</v>
      </c>
      <c r="M19" s="9">
        <v>0.0082</v>
      </c>
      <c r="N19" s="9">
        <f t="shared" si="2"/>
        <v>0.01151417773394561</v>
      </c>
      <c r="O19" s="5">
        <f t="shared" si="0"/>
        <v>0.0022219450877218883</v>
      </c>
      <c r="P19" s="9">
        <f t="shared" si="3"/>
        <v>0.03970118380161532</v>
      </c>
      <c r="Q19" s="9">
        <f t="shared" si="1"/>
        <v>0.01388811442285173</v>
      </c>
    </row>
    <row r="20" spans="1:17" ht="12">
      <c r="A20" s="2">
        <v>1938</v>
      </c>
      <c r="B20" s="9">
        <v>0.0057</v>
      </c>
      <c r="C20" s="9">
        <v>0.0052</v>
      </c>
      <c r="D20" s="9">
        <v>-0.0037</v>
      </c>
      <c r="E20" s="9">
        <v>0.021</v>
      </c>
      <c r="F20" s="9">
        <v>0.0044</v>
      </c>
      <c r="G20" s="9">
        <v>0.0004</v>
      </c>
      <c r="H20" s="9">
        <v>0.0043</v>
      </c>
      <c r="I20" s="9">
        <v>0</v>
      </c>
      <c r="J20" s="9">
        <v>0.0022</v>
      </c>
      <c r="K20" s="9">
        <v>0.0087</v>
      </c>
      <c r="L20" s="9">
        <v>-0.0022</v>
      </c>
      <c r="M20" s="9">
        <v>0.008</v>
      </c>
      <c r="N20" s="9">
        <f t="shared" si="2"/>
        <v>0.009848612282392321</v>
      </c>
      <c r="O20" s="5">
        <f t="shared" si="0"/>
        <v>0.055118172878977356</v>
      </c>
      <c r="P20" s="9">
        <f t="shared" si="3"/>
        <v>0.032362929076908936</v>
      </c>
      <c r="Q20" s="9">
        <f t="shared" si="1"/>
        <v>0.006181963010781176</v>
      </c>
    </row>
    <row r="21" spans="1:17" ht="12">
      <c r="A21" s="2">
        <v>1939</v>
      </c>
      <c r="B21" s="9">
        <v>0.0059</v>
      </c>
      <c r="C21" s="9">
        <v>0.008</v>
      </c>
      <c r="D21" s="9">
        <v>0.0125</v>
      </c>
      <c r="E21" s="9">
        <v>0.0118</v>
      </c>
      <c r="F21" s="9">
        <v>0.0171</v>
      </c>
      <c r="G21" s="9">
        <v>-0.0027</v>
      </c>
      <c r="H21" s="9">
        <v>0.0113</v>
      </c>
      <c r="I21" s="9">
        <v>-0.0201</v>
      </c>
      <c r="J21" s="9">
        <v>-0.0545</v>
      </c>
      <c r="K21" s="9">
        <v>0.041</v>
      </c>
      <c r="L21" s="9">
        <v>0.0162</v>
      </c>
      <c r="M21" s="9">
        <v>0.0145</v>
      </c>
      <c r="N21" s="9">
        <f t="shared" si="2"/>
        <v>0.01300474817134111</v>
      </c>
      <c r="O21" s="5">
        <f t="shared" si="0"/>
        <v>0.059497143408056674</v>
      </c>
      <c r="P21" s="9">
        <f t="shared" si="3"/>
        <v>0.02452936331785433</v>
      </c>
      <c r="Q21" s="9">
        <f t="shared" si="1"/>
        <v>0.022434268182601566</v>
      </c>
    </row>
    <row r="22" spans="1:17" ht="12">
      <c r="A22" s="2">
        <v>1940</v>
      </c>
      <c r="B22" s="9">
        <v>-0.0017</v>
      </c>
      <c r="C22" s="9">
        <v>0.0027</v>
      </c>
      <c r="D22" s="9">
        <v>0.0177</v>
      </c>
      <c r="E22" s="9">
        <v>-0.0035</v>
      </c>
      <c r="F22" s="9">
        <v>-0.0299</v>
      </c>
      <c r="G22" s="9">
        <v>0.0258</v>
      </c>
      <c r="H22" s="9">
        <v>0.0052</v>
      </c>
      <c r="I22" s="9">
        <v>0.0028</v>
      </c>
      <c r="J22" s="9">
        <v>0.011</v>
      </c>
      <c r="K22" s="9">
        <v>0.0031</v>
      </c>
      <c r="L22" s="9">
        <v>0.0205</v>
      </c>
      <c r="M22" s="9">
        <v>0.0067</v>
      </c>
      <c r="N22" s="9">
        <f t="shared" si="2"/>
        <v>0.013954274036612901</v>
      </c>
      <c r="O22" s="5">
        <f t="shared" si="0"/>
        <v>0.06092243108499096</v>
      </c>
      <c r="P22" s="9">
        <f t="shared" si="3"/>
        <v>0.02505937391387221</v>
      </c>
      <c r="Q22" s="9">
        <f t="shared" si="1"/>
        <v>0.013607555091035112</v>
      </c>
    </row>
    <row r="23" spans="1:17" ht="12">
      <c r="A23" s="2">
        <v>1941</v>
      </c>
      <c r="B23" s="9">
        <v>-0.0201</v>
      </c>
      <c r="C23" s="9">
        <v>0.002</v>
      </c>
      <c r="D23" s="9">
        <v>0.0096</v>
      </c>
      <c r="E23" s="9">
        <v>0.0129</v>
      </c>
      <c r="F23" s="9">
        <v>0.0027</v>
      </c>
      <c r="G23" s="9">
        <v>0.0066</v>
      </c>
      <c r="H23" s="9">
        <v>0.0022</v>
      </c>
      <c r="I23" s="9">
        <v>0.0018</v>
      </c>
      <c r="J23" s="9">
        <v>-0.0012</v>
      </c>
      <c r="K23" s="9">
        <v>0.014</v>
      </c>
      <c r="L23" s="9">
        <v>-0.0029</v>
      </c>
      <c r="M23" s="9">
        <v>-0.0177</v>
      </c>
      <c r="N23" s="9">
        <f t="shared" si="2"/>
        <v>0.014459108144464976</v>
      </c>
      <c r="O23" s="5">
        <f t="shared" si="0"/>
        <v>0.009318208048833432</v>
      </c>
      <c r="P23" s="9">
        <f t="shared" si="3"/>
        <v>0.026006166707208928</v>
      </c>
      <c r="Q23" s="9">
        <f t="shared" si="1"/>
        <v>0.010150872294208677</v>
      </c>
    </row>
    <row r="24" spans="1:17" ht="12">
      <c r="A24" s="2">
        <v>1942</v>
      </c>
      <c r="B24" s="9">
        <v>0.0069</v>
      </c>
      <c r="C24" s="9">
        <v>0.0011</v>
      </c>
      <c r="D24" s="9">
        <v>0.0092</v>
      </c>
      <c r="E24" s="9">
        <v>-0.0029</v>
      </c>
      <c r="F24" s="9">
        <v>0.0075</v>
      </c>
      <c r="G24" s="9">
        <v>0.0003</v>
      </c>
      <c r="H24" s="9">
        <v>0.0018</v>
      </c>
      <c r="I24" s="9">
        <v>0.0038</v>
      </c>
      <c r="J24" s="9">
        <v>0.0003</v>
      </c>
      <c r="K24" s="9">
        <v>0.0024</v>
      </c>
      <c r="L24" s="9">
        <v>-0.0035</v>
      </c>
      <c r="M24" s="9">
        <v>0.0049</v>
      </c>
      <c r="N24" s="9">
        <f t="shared" si="2"/>
        <v>0.013098568518056557</v>
      </c>
      <c r="O24" s="5">
        <f t="shared" si="0"/>
        <v>0.032178428966698425</v>
      </c>
      <c r="P24" s="9">
        <f t="shared" si="3"/>
        <v>0.019954754597590094</v>
      </c>
      <c r="Q24" s="9">
        <f t="shared" si="1"/>
        <v>0.0038049310112011235</v>
      </c>
    </row>
    <row r="25" spans="1:17" ht="12">
      <c r="A25" s="2">
        <v>1943</v>
      </c>
      <c r="B25" s="9">
        <v>0.0033</v>
      </c>
      <c r="C25" s="9">
        <v>-0.0006</v>
      </c>
      <c r="D25" s="9">
        <v>0.0009</v>
      </c>
      <c r="E25" s="9">
        <v>0.0048</v>
      </c>
      <c r="F25" s="9">
        <v>0.005</v>
      </c>
      <c r="G25" s="9">
        <v>0.0018</v>
      </c>
      <c r="H25" s="9">
        <v>-0.0001</v>
      </c>
      <c r="I25" s="9">
        <v>0.0021</v>
      </c>
      <c r="J25" s="9">
        <v>0.0011</v>
      </c>
      <c r="K25" s="9">
        <v>0.0005</v>
      </c>
      <c r="L25" s="9">
        <v>-0.0001</v>
      </c>
      <c r="M25" s="9">
        <v>0.0018</v>
      </c>
      <c r="N25" s="9">
        <f t="shared" si="2"/>
        <v>0.012838058004750305</v>
      </c>
      <c r="O25" s="5">
        <f t="shared" si="0"/>
        <v>0.02067468326408739</v>
      </c>
      <c r="P25" s="9">
        <f t="shared" si="3"/>
        <v>0.020655694286681563</v>
      </c>
      <c r="Q25" s="9">
        <f t="shared" si="1"/>
        <v>0.001766568393493127</v>
      </c>
    </row>
    <row r="26" spans="1:17" ht="12">
      <c r="A26" s="2">
        <v>1944</v>
      </c>
      <c r="B26" s="9">
        <v>0.0021</v>
      </c>
      <c r="C26" s="9">
        <v>0.0032</v>
      </c>
      <c r="D26" s="9">
        <v>0.0021</v>
      </c>
      <c r="E26" s="9">
        <v>0.0013</v>
      </c>
      <c r="F26" s="9">
        <v>0.0028</v>
      </c>
      <c r="G26" s="9">
        <v>0.0008</v>
      </c>
      <c r="H26" s="9">
        <v>0.0036</v>
      </c>
      <c r="I26" s="9">
        <v>0.0027</v>
      </c>
      <c r="J26" s="9">
        <v>0.0014</v>
      </c>
      <c r="K26" s="9">
        <v>0.0012</v>
      </c>
      <c r="L26" s="9">
        <v>0.0024</v>
      </c>
      <c r="M26" s="9">
        <v>0.0042</v>
      </c>
      <c r="N26" s="9">
        <f t="shared" si="2"/>
        <v>0.00795864030821569</v>
      </c>
      <c r="O26" s="5">
        <f t="shared" si="0"/>
        <v>0.02815089165818785</v>
      </c>
      <c r="P26" s="9">
        <f t="shared" si="3"/>
        <v>0.01719738190489654</v>
      </c>
      <c r="Q26" s="9">
        <f t="shared" si="1"/>
        <v>0.0009948478387282259</v>
      </c>
    </row>
    <row r="27" spans="1:17" ht="12">
      <c r="A27" s="2">
        <v>1945</v>
      </c>
      <c r="B27" s="9">
        <v>0.0127</v>
      </c>
      <c r="C27" s="9">
        <v>0.0077</v>
      </c>
      <c r="D27" s="9">
        <v>0.0021</v>
      </c>
      <c r="E27" s="9">
        <v>0.016</v>
      </c>
      <c r="F27" s="9">
        <v>0.0056</v>
      </c>
      <c r="G27" s="9">
        <v>0.0169</v>
      </c>
      <c r="H27" s="9">
        <v>-0.0086</v>
      </c>
      <c r="I27" s="9">
        <v>0.0026</v>
      </c>
      <c r="J27" s="9">
        <v>0.0054</v>
      </c>
      <c r="K27" s="9">
        <v>0.0104</v>
      </c>
      <c r="L27" s="9">
        <v>0.0125</v>
      </c>
      <c r="M27" s="9">
        <v>0.0194</v>
      </c>
      <c r="N27" s="9">
        <f t="shared" si="2"/>
        <v>0.006558864019189773</v>
      </c>
      <c r="O27" s="5">
        <f t="shared" si="0"/>
        <v>0.10730903891586752</v>
      </c>
      <c r="P27" s="9">
        <f t="shared" si="3"/>
        <v>0.03477298690500176</v>
      </c>
      <c r="Q27" s="9">
        <f t="shared" si="1"/>
        <v>0.007470325554411191</v>
      </c>
    </row>
    <row r="28" spans="1:17" ht="12">
      <c r="A28" s="2">
        <v>1946</v>
      </c>
      <c r="B28" s="9">
        <v>0.0025</v>
      </c>
      <c r="C28" s="9">
        <v>0.0032</v>
      </c>
      <c r="D28" s="9">
        <v>0.001</v>
      </c>
      <c r="E28" s="9">
        <v>-0.0135</v>
      </c>
      <c r="F28" s="9">
        <v>-0.0012</v>
      </c>
      <c r="G28" s="9">
        <v>0.007</v>
      </c>
      <c r="H28" s="9">
        <v>-0.004</v>
      </c>
      <c r="I28" s="9">
        <v>-0.0112</v>
      </c>
      <c r="J28" s="9">
        <v>-0.0009</v>
      </c>
      <c r="K28" s="9">
        <v>0.0074</v>
      </c>
      <c r="L28" s="9">
        <v>-0.0054</v>
      </c>
      <c r="M28" s="9">
        <v>0.0145</v>
      </c>
      <c r="N28" s="9">
        <f t="shared" si="2"/>
        <v>0.005900112051666666</v>
      </c>
      <c r="O28" s="5">
        <f t="shared" si="0"/>
        <v>-0.0009429610716630288</v>
      </c>
      <c r="P28" s="9">
        <f t="shared" si="3"/>
        <v>0.03674228088422517</v>
      </c>
      <c r="Q28" s="9">
        <f t="shared" si="1"/>
        <v>0.007564004671248337</v>
      </c>
    </row>
    <row r="29" spans="1:17" ht="12">
      <c r="A29" s="2">
        <v>1947</v>
      </c>
      <c r="B29" s="9">
        <v>-0.0006</v>
      </c>
      <c r="C29" s="9">
        <v>0.0021</v>
      </c>
      <c r="D29" s="9">
        <v>0.002</v>
      </c>
      <c r="E29" s="9">
        <v>-0.0037</v>
      </c>
      <c r="F29" s="9">
        <v>0.0033</v>
      </c>
      <c r="G29" s="9">
        <v>0.001</v>
      </c>
      <c r="H29" s="9">
        <v>0.0063</v>
      </c>
      <c r="I29" s="9">
        <v>0.0081</v>
      </c>
      <c r="J29" s="9">
        <v>-0.0044</v>
      </c>
      <c r="K29" s="9">
        <v>-0.0037</v>
      </c>
      <c r="L29" s="9">
        <v>-0.0174</v>
      </c>
      <c r="M29" s="9">
        <v>-0.0192</v>
      </c>
      <c r="N29" s="9">
        <f t="shared" si="2"/>
        <v>0.007036767723891417</v>
      </c>
      <c r="O29" s="5">
        <f t="shared" si="0"/>
        <v>-0.02627466147588864</v>
      </c>
      <c r="P29" s="9">
        <f t="shared" si="3"/>
        <v>0.0449499142264812</v>
      </c>
      <c r="Q29" s="9">
        <f t="shared" si="1"/>
        <v>0.008097822066594339</v>
      </c>
    </row>
    <row r="30" spans="1:17" ht="12">
      <c r="A30" s="2">
        <v>1948</v>
      </c>
      <c r="B30" s="9">
        <v>0.002</v>
      </c>
      <c r="C30" s="9">
        <v>0.0046</v>
      </c>
      <c r="D30" s="9">
        <v>0.0034</v>
      </c>
      <c r="E30" s="9">
        <v>0.0045</v>
      </c>
      <c r="F30" s="9">
        <v>0.0141</v>
      </c>
      <c r="G30" s="9">
        <v>-0.0084</v>
      </c>
      <c r="H30" s="9">
        <v>-0.0021</v>
      </c>
      <c r="I30" s="9">
        <v>0.0001</v>
      </c>
      <c r="J30" s="9">
        <v>0.0014</v>
      </c>
      <c r="K30" s="9">
        <v>0.0007</v>
      </c>
      <c r="L30" s="9">
        <v>0.0076</v>
      </c>
      <c r="M30" s="9">
        <v>0.0056</v>
      </c>
      <c r="N30" s="9">
        <f t="shared" si="2"/>
        <v>0.007375849480267037</v>
      </c>
      <c r="O30" s="5">
        <f t="shared" si="0"/>
        <v>0.03385014785511786</v>
      </c>
      <c r="P30" s="9">
        <f t="shared" si="3"/>
        <v>0.04495937911397942</v>
      </c>
      <c r="Q30" s="9">
        <f t="shared" si="1"/>
        <v>0.005234573897547812</v>
      </c>
    </row>
    <row r="31" spans="1:17" ht="12">
      <c r="A31" s="2">
        <v>1949</v>
      </c>
      <c r="B31" s="9">
        <v>0.0082</v>
      </c>
      <c r="C31" s="9">
        <v>0.0049</v>
      </c>
      <c r="D31" s="9">
        <v>0.0074</v>
      </c>
      <c r="E31" s="9">
        <v>0.0011</v>
      </c>
      <c r="F31" s="9">
        <v>0.0019</v>
      </c>
      <c r="G31" s="9">
        <v>0.0167</v>
      </c>
      <c r="H31" s="9">
        <v>0.0033</v>
      </c>
      <c r="I31" s="9">
        <v>0.0111</v>
      </c>
      <c r="J31" s="9">
        <v>-0.0011</v>
      </c>
      <c r="K31" s="9">
        <v>0.0019</v>
      </c>
      <c r="L31" s="9">
        <v>0.0021</v>
      </c>
      <c r="M31" s="9">
        <v>0.0052</v>
      </c>
      <c r="N31" s="9">
        <f t="shared" si="2"/>
        <v>0.007754665083390485</v>
      </c>
      <c r="O31" s="5">
        <f t="shared" si="0"/>
        <v>0.06439052969819747</v>
      </c>
      <c r="P31" s="9">
        <f t="shared" si="3"/>
        <v>0.04719742053213392</v>
      </c>
      <c r="Q31" s="9">
        <f t="shared" si="1"/>
        <v>0.004765173134315269</v>
      </c>
    </row>
    <row r="32" spans="1:17" ht="12">
      <c r="A32" s="2">
        <v>1950</v>
      </c>
      <c r="B32" s="9">
        <v>-0.0061</v>
      </c>
      <c r="C32" s="9">
        <v>0.0021</v>
      </c>
      <c r="D32" s="9">
        <v>0.0008</v>
      </c>
      <c r="E32" s="9">
        <v>0.003</v>
      </c>
      <c r="F32" s="9">
        <v>0.0033</v>
      </c>
      <c r="G32" s="9">
        <v>-0.0025</v>
      </c>
      <c r="H32" s="9">
        <v>0.0055</v>
      </c>
      <c r="I32" s="9">
        <v>0.0014</v>
      </c>
      <c r="J32" s="9">
        <v>-0.0072</v>
      </c>
      <c r="K32" s="9">
        <v>-0.0048</v>
      </c>
      <c r="L32" s="9">
        <v>0.0035</v>
      </c>
      <c r="M32" s="9">
        <v>0.0016</v>
      </c>
      <c r="N32" s="9">
        <f t="shared" si="2"/>
        <v>0.006660522168385565</v>
      </c>
      <c r="O32" s="5">
        <f t="shared" si="0"/>
        <v>0.0005048300127130645</v>
      </c>
      <c r="P32" s="9">
        <f t="shared" si="3"/>
        <v>0.03149675228394654</v>
      </c>
      <c r="Q32" s="9">
        <f t="shared" si="1"/>
        <v>0.003981938388942417</v>
      </c>
    </row>
    <row r="33" spans="1:17" ht="12">
      <c r="A33" s="2">
        <v>1951</v>
      </c>
      <c r="B33" s="9">
        <v>0.0058</v>
      </c>
      <c r="C33" s="9">
        <v>-0.0074</v>
      </c>
      <c r="D33" s="9">
        <v>-0.0157</v>
      </c>
      <c r="E33" s="9">
        <v>-0.0063</v>
      </c>
      <c r="F33" s="9">
        <v>-0.0069</v>
      </c>
      <c r="G33" s="9">
        <v>-0.0062</v>
      </c>
      <c r="H33" s="9">
        <v>0.0138</v>
      </c>
      <c r="I33" s="9">
        <v>0.0099</v>
      </c>
      <c r="J33" s="9">
        <v>-0.008</v>
      </c>
      <c r="K33" s="9">
        <v>0.001</v>
      </c>
      <c r="L33" s="9">
        <v>-0.0136</v>
      </c>
      <c r="M33" s="9">
        <v>-0.0061</v>
      </c>
      <c r="N33" s="9">
        <f t="shared" si="2"/>
        <v>0.007161420366566026</v>
      </c>
      <c r="O33" s="5">
        <f t="shared" si="0"/>
        <v>-0.039421605282187966</v>
      </c>
      <c r="P33" s="9">
        <f t="shared" si="3"/>
        <v>0.03825754308125472</v>
      </c>
      <c r="Q33" s="9">
        <f t="shared" si="1"/>
        <v>0.008683841155975978</v>
      </c>
    </row>
    <row r="34" spans="1:17" ht="12">
      <c r="A34" s="2">
        <v>1952</v>
      </c>
      <c r="B34" s="9">
        <v>0.0028</v>
      </c>
      <c r="C34" s="9">
        <v>0.0014</v>
      </c>
      <c r="D34" s="9">
        <v>0.0111</v>
      </c>
      <c r="E34" s="9">
        <v>0.0171</v>
      </c>
      <c r="F34" s="9">
        <v>-0.0034</v>
      </c>
      <c r="G34" s="9">
        <v>0.0003</v>
      </c>
      <c r="H34" s="9">
        <v>-0.002</v>
      </c>
      <c r="I34" s="9">
        <v>-0.007</v>
      </c>
      <c r="J34" s="9">
        <v>-0.013</v>
      </c>
      <c r="K34" s="9">
        <v>0.0148</v>
      </c>
      <c r="L34" s="9">
        <v>-0.0015</v>
      </c>
      <c r="M34" s="9">
        <v>-0.0086</v>
      </c>
      <c r="N34" s="9">
        <f t="shared" si="2"/>
        <v>0.007215388454931277</v>
      </c>
      <c r="O34" s="5">
        <f t="shared" si="0"/>
        <v>0.011591597792115271</v>
      </c>
      <c r="P34" s="9">
        <f t="shared" si="3"/>
        <v>0.034568350120200285</v>
      </c>
      <c r="Q34" s="9">
        <f t="shared" si="1"/>
        <v>0.008861527332614095</v>
      </c>
    </row>
    <row r="35" spans="1:17" ht="12">
      <c r="A35" s="2">
        <v>1953</v>
      </c>
      <c r="B35" s="9">
        <v>0.0012</v>
      </c>
      <c r="C35" s="9">
        <v>-0.0087</v>
      </c>
      <c r="D35" s="9">
        <v>-0.0088</v>
      </c>
      <c r="E35" s="9">
        <v>-0.0105</v>
      </c>
      <c r="F35" s="9">
        <v>-0.0148</v>
      </c>
      <c r="G35" s="9">
        <v>0.0223</v>
      </c>
      <c r="H35" s="9">
        <v>0.0039</v>
      </c>
      <c r="I35" s="9">
        <v>-0.0008</v>
      </c>
      <c r="J35" s="9">
        <v>0.0299</v>
      </c>
      <c r="K35" s="9">
        <v>0.0074</v>
      </c>
      <c r="L35" s="9">
        <v>-0.0049</v>
      </c>
      <c r="M35" s="9">
        <v>0.0206</v>
      </c>
      <c r="N35" s="9">
        <f t="shared" si="2"/>
        <v>0.009208453845365259</v>
      </c>
      <c r="O35" s="5">
        <f t="shared" si="0"/>
        <v>0.03625819357151294</v>
      </c>
      <c r="P35" s="9">
        <f t="shared" si="3"/>
        <v>0.03485458764097403</v>
      </c>
      <c r="Q35" s="9">
        <f t="shared" si="1"/>
        <v>0.013787937562312292</v>
      </c>
    </row>
    <row r="36" spans="1:17" ht="12">
      <c r="A36" s="2">
        <v>1954</v>
      </c>
      <c r="B36" s="9">
        <v>0.0089</v>
      </c>
      <c r="C36" s="9">
        <v>0.024</v>
      </c>
      <c r="D36" s="9">
        <v>0.0058</v>
      </c>
      <c r="E36" s="9">
        <v>0.0104</v>
      </c>
      <c r="F36" s="9">
        <v>-0.0087</v>
      </c>
      <c r="G36" s="9">
        <v>0.0163</v>
      </c>
      <c r="H36" s="9">
        <v>0.0134</v>
      </c>
      <c r="I36" s="9">
        <v>-0.0036</v>
      </c>
      <c r="J36" s="9">
        <v>-0.001</v>
      </c>
      <c r="K36" s="9">
        <v>0.0006</v>
      </c>
      <c r="L36" s="9">
        <v>-0.0025</v>
      </c>
      <c r="M36" s="9">
        <v>0.0064</v>
      </c>
      <c r="N36" s="9">
        <f t="shared" si="2"/>
        <v>0.009873045657524103</v>
      </c>
      <c r="O36" s="5">
        <f t="shared" si="0"/>
        <v>0.07177646776280633</v>
      </c>
      <c r="P36" s="9">
        <f t="shared" si="3"/>
        <v>0.03701998574938583</v>
      </c>
      <c r="Q36" s="9">
        <f t="shared" si="1"/>
        <v>0.008996048515258736</v>
      </c>
    </row>
    <row r="37" spans="1:17" ht="12">
      <c r="A37" s="2">
        <v>1955</v>
      </c>
      <c r="B37" s="9">
        <v>-0.0241</v>
      </c>
      <c r="C37" s="9">
        <v>-0.0078</v>
      </c>
      <c r="D37" s="9">
        <v>0.0087</v>
      </c>
      <c r="E37" s="9">
        <v>0.0001</v>
      </c>
      <c r="F37" s="9">
        <v>0.0073</v>
      </c>
      <c r="G37" s="9">
        <v>-0.0076</v>
      </c>
      <c r="H37" s="9">
        <v>-0.0102</v>
      </c>
      <c r="I37" s="9">
        <v>0.0004</v>
      </c>
      <c r="J37" s="9">
        <v>0.0073</v>
      </c>
      <c r="K37" s="9">
        <v>0.0144</v>
      </c>
      <c r="L37" s="9">
        <v>-0.0045</v>
      </c>
      <c r="M37" s="9">
        <v>0.0037</v>
      </c>
      <c r="N37" s="9">
        <f t="shared" si="2"/>
        <v>0.01073701489655709</v>
      </c>
      <c r="O37" s="5">
        <f t="shared" si="0"/>
        <v>-0.01283448886223737</v>
      </c>
      <c r="P37" s="9">
        <f t="shared" si="3"/>
        <v>0.03850174621075659</v>
      </c>
      <c r="Q37" s="9">
        <f t="shared" si="1"/>
        <v>0.010060576938393411</v>
      </c>
    </row>
    <row r="38" spans="1:17" ht="12">
      <c r="A38" s="2">
        <v>1956</v>
      </c>
      <c r="B38" s="9">
        <v>0.0083</v>
      </c>
      <c r="C38" s="9">
        <v>-0.0002</v>
      </c>
      <c r="D38" s="9">
        <v>-0.0149</v>
      </c>
      <c r="E38" s="9">
        <v>-0.0113</v>
      </c>
      <c r="F38" s="9">
        <v>0.0225</v>
      </c>
      <c r="G38" s="9">
        <v>0.0027</v>
      </c>
      <c r="H38" s="9">
        <v>-0.0209</v>
      </c>
      <c r="I38" s="9">
        <v>-0.0187</v>
      </c>
      <c r="J38" s="9">
        <v>0.005</v>
      </c>
      <c r="K38" s="9">
        <v>-0.0054</v>
      </c>
      <c r="L38" s="9">
        <v>-0.0057</v>
      </c>
      <c r="M38" s="9">
        <v>-0.0179</v>
      </c>
      <c r="N38" s="9">
        <f t="shared" si="2"/>
        <v>0.0115752561766708</v>
      </c>
      <c r="O38" s="5">
        <f t="shared" si="0"/>
        <v>-0.0559421648828613</v>
      </c>
      <c r="P38" s="9">
        <f t="shared" si="3"/>
        <v>0.04330818977421538</v>
      </c>
      <c r="Q38" s="9">
        <f t="shared" si="1"/>
        <v>0.012448926214292095</v>
      </c>
    </row>
    <row r="39" spans="1:17" ht="12">
      <c r="A39" s="2">
        <v>1957</v>
      </c>
      <c r="B39" s="9">
        <v>0.0346</v>
      </c>
      <c r="C39" s="9">
        <v>0.0025</v>
      </c>
      <c r="D39" s="9">
        <v>-0.0024</v>
      </c>
      <c r="E39" s="9">
        <v>-0.0222</v>
      </c>
      <c r="F39" s="9">
        <v>-0.0023</v>
      </c>
      <c r="G39" s="9">
        <v>-0.018</v>
      </c>
      <c r="H39" s="9">
        <v>-0.0041</v>
      </c>
      <c r="I39" s="9">
        <v>0.0002</v>
      </c>
      <c r="J39" s="9">
        <v>0.0076</v>
      </c>
      <c r="K39" s="9">
        <v>-0.005</v>
      </c>
      <c r="L39" s="9">
        <v>0.0533</v>
      </c>
      <c r="M39" s="9">
        <v>0.0307</v>
      </c>
      <c r="N39" s="9">
        <f t="shared" si="2"/>
        <v>0.014622123553787331</v>
      </c>
      <c r="O39" s="5">
        <f t="shared" si="0"/>
        <v>0.07466466909661773</v>
      </c>
      <c r="P39" s="9">
        <f t="shared" si="3"/>
        <v>0.05047753044744726</v>
      </c>
      <c r="Q39" s="9">
        <f t="shared" si="1"/>
        <v>0.02130490782008273</v>
      </c>
    </row>
    <row r="40" spans="1:17" ht="12">
      <c r="A40" s="2">
        <v>1958</v>
      </c>
      <c r="B40" s="9">
        <v>-0.0084</v>
      </c>
      <c r="C40" s="9">
        <v>0.01</v>
      </c>
      <c r="D40" s="9">
        <v>0.0102</v>
      </c>
      <c r="E40" s="9">
        <v>0.0186</v>
      </c>
      <c r="F40" s="9">
        <v>0.0001</v>
      </c>
      <c r="G40" s="9">
        <v>-0.016</v>
      </c>
      <c r="H40" s="9">
        <v>-0.0278</v>
      </c>
      <c r="I40" s="9">
        <v>-0.0436</v>
      </c>
      <c r="J40" s="9">
        <v>-0.0117</v>
      </c>
      <c r="K40" s="9">
        <v>0.0138</v>
      </c>
      <c r="L40" s="9">
        <v>0.012</v>
      </c>
      <c r="M40" s="9">
        <v>-0.0181</v>
      </c>
      <c r="N40" s="9">
        <f t="shared" si="2"/>
        <v>0.015807250094673504</v>
      </c>
      <c r="O40" s="5">
        <f t="shared" si="0"/>
        <v>-0.061160199318302744</v>
      </c>
      <c r="P40" s="9">
        <f t="shared" si="3"/>
        <v>0.05950968955704494</v>
      </c>
      <c r="Q40" s="9">
        <f aca="true" t="shared" si="4" ref="Q40:Q71">STDEVP(B40:M40)</f>
        <v>0.01834902926587671</v>
      </c>
    </row>
    <row r="41" spans="1:17" ht="12">
      <c r="A41" s="2">
        <v>1959</v>
      </c>
      <c r="B41" s="9">
        <v>-0.008</v>
      </c>
      <c r="C41" s="9">
        <v>0.0117</v>
      </c>
      <c r="D41" s="9">
        <v>0.0017</v>
      </c>
      <c r="E41" s="9">
        <v>-0.0117</v>
      </c>
      <c r="F41" s="9">
        <v>-0.0006</v>
      </c>
      <c r="G41" s="9">
        <v>0.001</v>
      </c>
      <c r="H41" s="9">
        <v>0.006</v>
      </c>
      <c r="I41" s="9">
        <v>-0.0041</v>
      </c>
      <c r="J41" s="9">
        <v>-0.0057</v>
      </c>
      <c r="K41" s="9">
        <v>0.015</v>
      </c>
      <c r="L41" s="9">
        <v>-0.0119</v>
      </c>
      <c r="M41" s="9">
        <v>-0.0159</v>
      </c>
      <c r="N41" s="9">
        <f t="shared" si="2"/>
        <v>0.01557973140190663</v>
      </c>
      <c r="O41" s="5">
        <f t="shared" si="0"/>
        <v>-0.02276133954216819</v>
      </c>
      <c r="P41" s="9">
        <f t="shared" si="3"/>
        <v>0.04880546102150356</v>
      </c>
      <c r="Q41" s="9">
        <f t="shared" si="4"/>
        <v>0.009149510460492772</v>
      </c>
    </row>
    <row r="42" spans="1:17" ht="12">
      <c r="A42" s="2">
        <v>1960</v>
      </c>
      <c r="B42" s="9">
        <v>0.0112</v>
      </c>
      <c r="C42" s="9">
        <v>0.0204</v>
      </c>
      <c r="D42" s="9">
        <v>0.0282</v>
      </c>
      <c r="E42" s="9">
        <v>-0.017</v>
      </c>
      <c r="F42" s="9">
        <v>0.0152</v>
      </c>
      <c r="G42" s="9">
        <v>0.0173</v>
      </c>
      <c r="H42" s="9">
        <v>0.0368</v>
      </c>
      <c r="I42" s="9">
        <v>-0.0067</v>
      </c>
      <c r="J42" s="9">
        <v>0.0075</v>
      </c>
      <c r="K42" s="9">
        <v>-0.0028</v>
      </c>
      <c r="L42" s="9">
        <v>-0.0066</v>
      </c>
      <c r="M42" s="9">
        <v>0.0279</v>
      </c>
      <c r="N42" s="9">
        <f t="shared" si="2"/>
        <v>0.01722592877676621</v>
      </c>
      <c r="O42" s="5">
        <f t="shared" si="0"/>
        <v>0.1379339434304887</v>
      </c>
      <c r="P42" s="9">
        <f t="shared" si="3"/>
        <v>0.07865200129764724</v>
      </c>
      <c r="Q42" s="9">
        <f t="shared" si="4"/>
        <v>0.01581805403118011</v>
      </c>
    </row>
    <row r="43" spans="1:17" ht="12">
      <c r="A43" s="2">
        <v>1961</v>
      </c>
      <c r="B43" s="9">
        <v>-0.0107</v>
      </c>
      <c r="C43" s="9">
        <v>0.02</v>
      </c>
      <c r="D43" s="9">
        <v>-0.0038</v>
      </c>
      <c r="E43" s="9">
        <v>0.0115</v>
      </c>
      <c r="F43" s="9">
        <v>-0.0046</v>
      </c>
      <c r="G43" s="9">
        <v>-0.0075</v>
      </c>
      <c r="H43" s="9">
        <v>0.0035</v>
      </c>
      <c r="I43" s="9">
        <v>-0.0038</v>
      </c>
      <c r="J43" s="9">
        <v>0.0129</v>
      </c>
      <c r="K43" s="9">
        <v>0.0071</v>
      </c>
      <c r="L43" s="9">
        <v>-0.002</v>
      </c>
      <c r="M43" s="9">
        <v>-0.0125</v>
      </c>
      <c r="N43" s="9">
        <f t="shared" si="2"/>
        <v>0.016632920836568532</v>
      </c>
      <c r="O43" s="5">
        <f t="shared" si="0"/>
        <v>0.009577083914034112</v>
      </c>
      <c r="P43" s="9">
        <f t="shared" si="3"/>
        <v>0.07089162466558288</v>
      </c>
      <c r="Q43" s="9">
        <f t="shared" si="4"/>
        <v>0.009720464523650893</v>
      </c>
    </row>
    <row r="44" spans="1:17" ht="12">
      <c r="A44" s="2">
        <v>1962</v>
      </c>
      <c r="B44" s="9">
        <v>-0.0014</v>
      </c>
      <c r="C44" s="9">
        <v>0.0103</v>
      </c>
      <c r="D44" s="9">
        <v>0.0253</v>
      </c>
      <c r="E44" s="9">
        <v>0.0082</v>
      </c>
      <c r="F44" s="9">
        <v>0.0046</v>
      </c>
      <c r="G44" s="9">
        <v>-0.0076</v>
      </c>
      <c r="H44" s="9">
        <v>-0.0109</v>
      </c>
      <c r="I44" s="9">
        <v>0.0187</v>
      </c>
      <c r="J44" s="9">
        <v>0.0061</v>
      </c>
      <c r="K44" s="9">
        <v>0.0084</v>
      </c>
      <c r="L44" s="9">
        <v>0.0021</v>
      </c>
      <c r="M44" s="9">
        <v>0.0035</v>
      </c>
      <c r="N44" s="9">
        <f aca="true" t="shared" si="5" ref="N44:N75">STDEVP(B40:M44)</f>
        <v>0.01426237123809829</v>
      </c>
      <c r="O44" s="5">
        <f t="shared" si="0"/>
        <v>0.06882948926866561</v>
      </c>
      <c r="P44" s="9">
        <f aca="true" t="shared" si="6" ref="P44:P75">STDEVP(O40:O44)</f>
        <v>0.07015223917190458</v>
      </c>
      <c r="Q44" s="9">
        <f t="shared" si="4"/>
        <v>0.009616778595535802</v>
      </c>
    </row>
    <row r="45" spans="1:17" ht="12">
      <c r="A45" s="2">
        <v>1963</v>
      </c>
      <c r="B45" s="9">
        <v>-0.0001</v>
      </c>
      <c r="C45" s="9">
        <v>0.0008</v>
      </c>
      <c r="D45" s="9">
        <v>0.0009</v>
      </c>
      <c r="E45" s="9">
        <v>-0.0012</v>
      </c>
      <c r="F45" s="9">
        <v>0.0023</v>
      </c>
      <c r="G45" s="9">
        <v>0.0019</v>
      </c>
      <c r="H45" s="9">
        <v>0.0031</v>
      </c>
      <c r="I45" s="9">
        <v>0.0021</v>
      </c>
      <c r="J45" s="9">
        <v>0.0004</v>
      </c>
      <c r="K45" s="9">
        <v>-0.0026</v>
      </c>
      <c r="L45" s="9">
        <v>0.0051</v>
      </c>
      <c r="M45" s="9">
        <v>-0.0006</v>
      </c>
      <c r="N45" s="9">
        <f t="shared" si="5"/>
        <v>0.011195800800101595</v>
      </c>
      <c r="O45" s="5">
        <f t="shared" si="0"/>
        <v>0.012143644790879149</v>
      </c>
      <c r="P45" s="9">
        <f t="shared" si="6"/>
        <v>0.05666773805114057</v>
      </c>
      <c r="Q45" s="9">
        <f t="shared" si="4"/>
        <v>0.0019771437029771563</v>
      </c>
    </row>
    <row r="46" spans="1:17" ht="12">
      <c r="A46" s="2">
        <v>1964</v>
      </c>
      <c r="B46" s="9">
        <v>-0.0014</v>
      </c>
      <c r="C46" s="9">
        <v>-0.0011</v>
      </c>
      <c r="D46" s="9">
        <v>0.0037</v>
      </c>
      <c r="E46" s="9">
        <v>0.0047</v>
      </c>
      <c r="F46" s="9">
        <v>0.005</v>
      </c>
      <c r="G46" s="9">
        <v>0.0069</v>
      </c>
      <c r="H46" s="9">
        <v>0.0008</v>
      </c>
      <c r="I46" s="9">
        <v>0.002</v>
      </c>
      <c r="J46" s="9">
        <v>0.005</v>
      </c>
      <c r="K46" s="9">
        <v>0.0043</v>
      </c>
      <c r="L46" s="9">
        <v>0.0017</v>
      </c>
      <c r="M46" s="9">
        <v>0.003</v>
      </c>
      <c r="N46" s="9">
        <f t="shared" si="5"/>
        <v>0.010176464541065109</v>
      </c>
      <c r="O46" s="5">
        <f t="shared" si="0"/>
        <v>0.03511702896745028</v>
      </c>
      <c r="P46" s="9">
        <f t="shared" si="6"/>
        <v>0.04762047500564986</v>
      </c>
      <c r="Q46" s="9">
        <f t="shared" si="4"/>
        <v>0.002446369191725202</v>
      </c>
    </row>
    <row r="47" spans="1:17" ht="12">
      <c r="A47" s="2">
        <v>1965</v>
      </c>
      <c r="B47" s="9">
        <v>0.004</v>
      </c>
      <c r="C47" s="9">
        <v>0.0014</v>
      </c>
      <c r="D47" s="9">
        <v>0.0054</v>
      </c>
      <c r="E47" s="9">
        <v>0.0036</v>
      </c>
      <c r="F47" s="9">
        <v>0.0018</v>
      </c>
      <c r="G47" s="9">
        <v>0.0047</v>
      </c>
      <c r="H47" s="9">
        <v>0.0022</v>
      </c>
      <c r="I47" s="9">
        <v>-0.0013</v>
      </c>
      <c r="J47" s="9">
        <v>-0.0034</v>
      </c>
      <c r="K47" s="9">
        <v>0.0027</v>
      </c>
      <c r="L47" s="9">
        <v>-0.0062</v>
      </c>
      <c r="M47" s="9">
        <v>-0.0078</v>
      </c>
      <c r="N47" s="9">
        <f t="shared" si="5"/>
        <v>0.006811080840969531</v>
      </c>
      <c r="O47" s="5">
        <f t="shared" si="0"/>
        <v>0.00701936978601525</v>
      </c>
      <c r="P47" s="9">
        <f t="shared" si="6"/>
        <v>0.02340092674271043</v>
      </c>
      <c r="Q47" s="9">
        <f t="shared" si="4"/>
        <v>0.004141951700453409</v>
      </c>
    </row>
    <row r="48" spans="1:17" ht="12">
      <c r="A48" s="2">
        <v>1966</v>
      </c>
      <c r="B48" s="9">
        <v>-0.0104</v>
      </c>
      <c r="C48" s="9">
        <v>-0.025</v>
      </c>
      <c r="D48" s="9">
        <v>0.0296</v>
      </c>
      <c r="E48" s="9">
        <v>-0.0063</v>
      </c>
      <c r="F48" s="9">
        <v>-0.0059</v>
      </c>
      <c r="G48" s="9">
        <v>-0.0016</v>
      </c>
      <c r="H48" s="9">
        <v>-0.0037</v>
      </c>
      <c r="I48" s="9">
        <v>-0.0206</v>
      </c>
      <c r="J48" s="9">
        <v>0.0332</v>
      </c>
      <c r="K48" s="9">
        <v>0.0228</v>
      </c>
      <c r="L48" s="9">
        <v>-0.0148</v>
      </c>
      <c r="M48" s="9">
        <v>0.0413</v>
      </c>
      <c r="N48" s="9">
        <f t="shared" si="5"/>
        <v>0.010934777724713424</v>
      </c>
      <c r="O48" s="5">
        <f t="shared" si="0"/>
        <v>0.03645008283264395</v>
      </c>
      <c r="P48" s="9">
        <f t="shared" si="6"/>
        <v>0.02192805658053075</v>
      </c>
      <c r="Q48" s="9">
        <f t="shared" si="4"/>
        <v>0.021500148578297986</v>
      </c>
    </row>
    <row r="49" spans="1:17" ht="12">
      <c r="A49" s="2">
        <v>1967</v>
      </c>
      <c r="B49" s="9">
        <v>0.0154</v>
      </c>
      <c r="C49" s="9">
        <v>-0.0221</v>
      </c>
      <c r="D49" s="9">
        <v>0.0198</v>
      </c>
      <c r="E49" s="9">
        <v>-0.0291</v>
      </c>
      <c r="F49" s="9">
        <v>-0.0039</v>
      </c>
      <c r="G49" s="9">
        <v>-0.0312</v>
      </c>
      <c r="H49" s="9">
        <v>0.0068</v>
      </c>
      <c r="I49" s="9">
        <v>-0.0084</v>
      </c>
      <c r="J49" s="9">
        <v>-0.0005</v>
      </c>
      <c r="K49" s="9">
        <v>-0.04</v>
      </c>
      <c r="L49" s="9">
        <v>-0.0197</v>
      </c>
      <c r="M49" s="9">
        <v>0.0192</v>
      </c>
      <c r="N49" s="9">
        <f t="shared" si="5"/>
        <v>0.013867721414213018</v>
      </c>
      <c r="O49" s="5">
        <f t="shared" si="0"/>
        <v>-0.09194875491660226</v>
      </c>
      <c r="P49" s="9">
        <f t="shared" si="6"/>
        <v>0.047355739763236926</v>
      </c>
      <c r="Q49" s="9">
        <f t="shared" si="4"/>
        <v>0.019780481049649818</v>
      </c>
    </row>
    <row r="50" spans="1:17" ht="12">
      <c r="A50" s="2">
        <v>1968</v>
      </c>
      <c r="B50" s="9">
        <v>0.0328</v>
      </c>
      <c r="C50" s="9">
        <v>-0.0033</v>
      </c>
      <c r="D50" s="9">
        <v>-0.0212</v>
      </c>
      <c r="E50" s="9">
        <v>0.0227</v>
      </c>
      <c r="F50" s="9">
        <v>0.0043</v>
      </c>
      <c r="G50" s="9">
        <v>0.023</v>
      </c>
      <c r="H50" s="9">
        <v>0.0289</v>
      </c>
      <c r="I50" s="9">
        <v>-0.0003</v>
      </c>
      <c r="J50" s="9">
        <v>-0.0102</v>
      </c>
      <c r="K50" s="9">
        <v>-0.0132</v>
      </c>
      <c r="L50" s="9">
        <v>-0.0269</v>
      </c>
      <c r="M50" s="9">
        <v>-0.0363</v>
      </c>
      <c r="N50" s="9">
        <f t="shared" si="5"/>
        <v>0.01694634170616839</v>
      </c>
      <c r="O50" s="5">
        <f t="shared" si="0"/>
        <v>-0.002573777475901151</v>
      </c>
      <c r="P50" s="9">
        <f t="shared" si="6"/>
        <v>0.04694995661840003</v>
      </c>
      <c r="Q50" s="9">
        <f t="shared" si="4"/>
        <v>0.021897150689834815</v>
      </c>
    </row>
    <row r="51" spans="1:17" ht="12">
      <c r="A51" s="2">
        <v>1969</v>
      </c>
      <c r="B51" s="9">
        <v>-0.0206</v>
      </c>
      <c r="C51" s="9">
        <v>0.0042</v>
      </c>
      <c r="D51" s="9">
        <v>0.001</v>
      </c>
      <c r="E51" s="9">
        <v>0.0427</v>
      </c>
      <c r="F51" s="9">
        <v>-0.049</v>
      </c>
      <c r="G51" s="9">
        <v>0.0214</v>
      </c>
      <c r="H51" s="9">
        <v>0.0079</v>
      </c>
      <c r="I51" s="9">
        <v>-0.0069</v>
      </c>
      <c r="J51" s="9">
        <v>-0.0531</v>
      </c>
      <c r="K51" s="9">
        <v>0.0365</v>
      </c>
      <c r="L51" s="9">
        <v>-0.0243</v>
      </c>
      <c r="M51" s="9">
        <v>-0.0068</v>
      </c>
      <c r="N51" s="9">
        <f t="shared" si="5"/>
        <v>0.02118819712061935</v>
      </c>
      <c r="O51" s="5">
        <f t="shared" si="0"/>
        <v>-0.05073601487537893</v>
      </c>
      <c r="P51" s="9">
        <f t="shared" si="6"/>
        <v>0.04547750476761284</v>
      </c>
      <c r="Q51" s="9">
        <f t="shared" si="4"/>
        <v>0.02863531716061285</v>
      </c>
    </row>
    <row r="52" spans="1:17" ht="12">
      <c r="A52" s="2">
        <v>1970</v>
      </c>
      <c r="B52" s="9">
        <v>-0.0021</v>
      </c>
      <c r="C52" s="9">
        <v>0.0587</v>
      </c>
      <c r="D52" s="9">
        <v>-0.0068</v>
      </c>
      <c r="E52" s="9">
        <v>-0.0413</v>
      </c>
      <c r="F52" s="9">
        <v>-0.0468</v>
      </c>
      <c r="G52" s="9">
        <v>0.0486</v>
      </c>
      <c r="H52" s="9">
        <v>0.0319</v>
      </c>
      <c r="I52" s="9">
        <v>-0.0019</v>
      </c>
      <c r="J52" s="9">
        <v>0.0228</v>
      </c>
      <c r="K52" s="9">
        <v>-0.0109</v>
      </c>
      <c r="L52" s="9">
        <v>0.0791</v>
      </c>
      <c r="M52" s="9">
        <v>-0.0084</v>
      </c>
      <c r="N52" s="9">
        <f t="shared" si="5"/>
        <v>0.027267144402905282</v>
      </c>
      <c r="O52" s="5">
        <f t="shared" si="0"/>
        <v>0.12102180697093168</v>
      </c>
      <c r="P52" s="9">
        <f t="shared" si="6"/>
        <v>0.07345800735179349</v>
      </c>
      <c r="Q52" s="9">
        <f t="shared" si="4"/>
        <v>0.03706162566890749</v>
      </c>
    </row>
    <row r="53" spans="1:17" ht="12">
      <c r="A53" s="2">
        <v>1971</v>
      </c>
      <c r="B53" s="9">
        <v>0.0506</v>
      </c>
      <c r="C53" s="9">
        <v>-0.0163</v>
      </c>
      <c r="D53" s="9">
        <v>0.0526</v>
      </c>
      <c r="E53" s="9">
        <v>-0.0283</v>
      </c>
      <c r="F53" s="9">
        <v>-0.0006</v>
      </c>
      <c r="G53" s="9">
        <v>-0.0159</v>
      </c>
      <c r="H53" s="9">
        <v>0.003</v>
      </c>
      <c r="I53" s="9">
        <v>0.0471</v>
      </c>
      <c r="J53" s="9">
        <v>0.0204</v>
      </c>
      <c r="K53" s="9">
        <v>0.0167</v>
      </c>
      <c r="L53" s="9">
        <v>-0.0047</v>
      </c>
      <c r="M53" s="9">
        <v>0.0044</v>
      </c>
      <c r="N53" s="9">
        <f t="shared" si="5"/>
        <v>0.028387082107105607</v>
      </c>
      <c r="O53" s="5">
        <f t="shared" si="0"/>
        <v>0.13236721626818526</v>
      </c>
      <c r="P53" s="9">
        <f t="shared" si="6"/>
        <v>0.09040382603074755</v>
      </c>
      <c r="Q53" s="9">
        <f t="shared" si="4"/>
        <v>0.026178919636481057</v>
      </c>
    </row>
    <row r="54" spans="1:17" ht="12">
      <c r="A54" s="2">
        <v>1972</v>
      </c>
      <c r="B54" s="9">
        <v>-0.0064</v>
      </c>
      <c r="C54" s="9">
        <v>0.0088</v>
      </c>
      <c r="D54" s="9">
        <v>-0.0082</v>
      </c>
      <c r="E54" s="9">
        <v>0.0027</v>
      </c>
      <c r="F54" s="9">
        <v>0.027</v>
      </c>
      <c r="G54" s="9">
        <v>-0.0065</v>
      </c>
      <c r="H54" s="9">
        <v>0.0216</v>
      </c>
      <c r="I54" s="9">
        <v>0.0029</v>
      </c>
      <c r="J54" s="9">
        <v>-0.0083</v>
      </c>
      <c r="K54" s="9">
        <v>0.0234</v>
      </c>
      <c r="L54" s="9">
        <v>0.0226</v>
      </c>
      <c r="M54" s="9">
        <v>-0.0229</v>
      </c>
      <c r="N54" s="9">
        <f t="shared" si="5"/>
        <v>0.027409705245891765</v>
      </c>
      <c r="O54" s="5">
        <f t="shared" si="0"/>
        <v>0.0567180687275175</v>
      </c>
      <c r="P54" s="9">
        <f t="shared" si="6"/>
        <v>0.07039331494291186</v>
      </c>
      <c r="Q54" s="9">
        <f t="shared" si="4"/>
        <v>0.015337488114638155</v>
      </c>
    </row>
    <row r="55" spans="1:17" ht="12">
      <c r="A55" s="2">
        <v>1973</v>
      </c>
      <c r="B55" s="9">
        <v>-0.0321</v>
      </c>
      <c r="C55" s="9">
        <v>0.0014</v>
      </c>
      <c r="D55" s="9">
        <v>0.0082</v>
      </c>
      <c r="E55" s="9">
        <v>0.0046</v>
      </c>
      <c r="F55" s="9">
        <v>-0.0105</v>
      </c>
      <c r="G55" s="9">
        <v>-0.0021</v>
      </c>
      <c r="H55" s="9">
        <v>-0.0433</v>
      </c>
      <c r="I55" s="9">
        <v>0.0391</v>
      </c>
      <c r="J55" s="9">
        <v>0.0318</v>
      </c>
      <c r="K55" s="9">
        <v>-0.013</v>
      </c>
      <c r="L55" s="9">
        <v>0.0161</v>
      </c>
      <c r="M55" s="9">
        <v>-0.0082</v>
      </c>
      <c r="N55" s="9">
        <f t="shared" si="5"/>
        <v>0.027550201854473273</v>
      </c>
      <c r="O55" s="5">
        <f t="shared" si="0"/>
        <v>-0.01102089650299598</v>
      </c>
      <c r="P55" s="9">
        <f t="shared" si="6"/>
        <v>0.07175561016505617</v>
      </c>
      <c r="Q55" s="9">
        <f t="shared" si="4"/>
        <v>0.022620946536832234</v>
      </c>
    </row>
    <row r="56" spans="1:17" ht="12">
      <c r="A56" s="2">
        <v>1974</v>
      </c>
      <c r="B56" s="9">
        <v>-0.0083</v>
      </c>
      <c r="C56" s="9">
        <v>-0.0024</v>
      </c>
      <c r="D56" s="9">
        <v>-0.0292</v>
      </c>
      <c r="E56" s="9">
        <v>-0.0253</v>
      </c>
      <c r="F56" s="9">
        <v>0.0123</v>
      </c>
      <c r="G56" s="9">
        <v>0.0045</v>
      </c>
      <c r="H56" s="9">
        <v>-0.0029</v>
      </c>
      <c r="I56" s="9">
        <v>-0.0232</v>
      </c>
      <c r="J56" s="9">
        <v>0.0247</v>
      </c>
      <c r="K56" s="9">
        <v>0.0489</v>
      </c>
      <c r="L56" s="9">
        <v>0.0295</v>
      </c>
      <c r="M56" s="9">
        <v>0.0171</v>
      </c>
      <c r="N56" s="9">
        <f t="shared" si="5"/>
        <v>0.02615327953728855</v>
      </c>
      <c r="O56" s="5">
        <f t="shared" si="0"/>
        <v>0.04342649301909307</v>
      </c>
      <c r="P56" s="9">
        <f t="shared" si="6"/>
        <v>0.052779975609336394</v>
      </c>
      <c r="Q56" s="9">
        <f t="shared" si="4"/>
        <v>0.022868262517199582</v>
      </c>
    </row>
    <row r="57" spans="1:17" ht="12">
      <c r="A57" s="2">
        <v>1975</v>
      </c>
      <c r="B57" s="9">
        <v>0.0225</v>
      </c>
      <c r="C57" s="9">
        <v>0.0131</v>
      </c>
      <c r="D57" s="9">
        <v>-0.0267</v>
      </c>
      <c r="E57" s="9">
        <v>-0.0182</v>
      </c>
      <c r="F57" s="9">
        <v>0.0212</v>
      </c>
      <c r="G57" s="9">
        <v>0.0292</v>
      </c>
      <c r="H57" s="9">
        <v>-0.0087</v>
      </c>
      <c r="I57" s="9">
        <v>-0.0068</v>
      </c>
      <c r="J57" s="9">
        <v>-0.0098</v>
      </c>
      <c r="K57" s="9">
        <v>0.0475</v>
      </c>
      <c r="L57" s="9">
        <v>-0.0109</v>
      </c>
      <c r="M57" s="9">
        <v>0.039</v>
      </c>
      <c r="N57" s="9">
        <f t="shared" si="5"/>
        <v>0.022650735577950266</v>
      </c>
      <c r="O57" s="5">
        <f t="shared" si="0"/>
        <v>0.09186887717259862</v>
      </c>
      <c r="P57" s="9">
        <f t="shared" si="6"/>
        <v>0.04805489077885859</v>
      </c>
      <c r="Q57" s="9">
        <f t="shared" si="4"/>
        <v>0.02316955018025934</v>
      </c>
    </row>
    <row r="58" spans="1:17" ht="12">
      <c r="A58" s="2">
        <v>1976</v>
      </c>
      <c r="B58" s="9">
        <v>0.009</v>
      </c>
      <c r="C58" s="9">
        <v>0.0062</v>
      </c>
      <c r="D58" s="9">
        <v>0.0166</v>
      </c>
      <c r="E58" s="9">
        <v>0.0018</v>
      </c>
      <c r="F58" s="9">
        <v>-0.0158</v>
      </c>
      <c r="G58" s="9">
        <v>0.0208</v>
      </c>
      <c r="H58" s="9">
        <v>0.0078</v>
      </c>
      <c r="I58" s="9">
        <v>0.0211</v>
      </c>
      <c r="J58" s="9">
        <v>0.0145</v>
      </c>
      <c r="K58" s="9">
        <v>0.0084</v>
      </c>
      <c r="L58" s="9">
        <v>0.0339</v>
      </c>
      <c r="M58" s="9">
        <v>0.0327</v>
      </c>
      <c r="N58" s="9">
        <f t="shared" si="5"/>
        <v>0.020392633201450197</v>
      </c>
      <c r="O58" s="5">
        <f t="shared" si="0"/>
        <v>0.1676451102143508</v>
      </c>
      <c r="P58" s="9">
        <f t="shared" si="6"/>
        <v>0.0590921158552177</v>
      </c>
      <c r="Q58" s="9">
        <f t="shared" si="4"/>
        <v>0.013012163113367774</v>
      </c>
    </row>
    <row r="59" spans="1:17" ht="12">
      <c r="A59" s="2">
        <v>1977</v>
      </c>
      <c r="B59" s="9">
        <v>-0.0388</v>
      </c>
      <c r="C59" s="9">
        <v>-0.0044</v>
      </c>
      <c r="D59" s="9">
        <v>0.0089</v>
      </c>
      <c r="E59" s="9">
        <v>0.0073</v>
      </c>
      <c r="F59" s="9">
        <v>0.0121</v>
      </c>
      <c r="G59" s="9">
        <v>0.0165</v>
      </c>
      <c r="H59" s="9">
        <v>-0.0038</v>
      </c>
      <c r="I59" s="9">
        <v>0.0163</v>
      </c>
      <c r="J59" s="9">
        <v>-0.0027</v>
      </c>
      <c r="K59" s="9">
        <v>-0.0094</v>
      </c>
      <c r="L59" s="9">
        <v>0.0095</v>
      </c>
      <c r="M59" s="9">
        <v>-0.0166</v>
      </c>
      <c r="N59" s="9">
        <f t="shared" si="5"/>
        <v>0.020542988801264754</v>
      </c>
      <c r="O59" s="5">
        <f t="shared" si="0"/>
        <v>-0.006505317930778909</v>
      </c>
      <c r="P59" s="9">
        <f t="shared" si="6"/>
        <v>0.06678645453186711</v>
      </c>
      <c r="Q59" s="9">
        <f t="shared" si="4"/>
        <v>0.015317154054632125</v>
      </c>
    </row>
    <row r="60" spans="1:17" ht="12">
      <c r="A60" s="2">
        <v>1978</v>
      </c>
      <c r="B60" s="9">
        <v>-0.0083</v>
      </c>
      <c r="C60" s="9">
        <v>0.0009</v>
      </c>
      <c r="D60" s="9">
        <v>-0.0023</v>
      </c>
      <c r="E60" s="9">
        <v>0</v>
      </c>
      <c r="F60" s="9">
        <v>-0.0065</v>
      </c>
      <c r="G60" s="9">
        <v>-0.0062</v>
      </c>
      <c r="H60" s="9">
        <v>0.0141</v>
      </c>
      <c r="I60" s="9">
        <v>0.0216</v>
      </c>
      <c r="J60" s="9">
        <v>-0.0102</v>
      </c>
      <c r="K60" s="9">
        <v>-0.0203</v>
      </c>
      <c r="L60" s="9">
        <v>0.019</v>
      </c>
      <c r="M60" s="9">
        <v>-0.0127</v>
      </c>
      <c r="N60" s="9">
        <f t="shared" si="5"/>
        <v>0.018735677418586536</v>
      </c>
      <c r="O60" s="5">
        <f t="shared" si="0"/>
        <v>-0.011757825383918785</v>
      </c>
      <c r="P60" s="9">
        <f t="shared" si="6"/>
        <v>0.06693722766313015</v>
      </c>
      <c r="Q60" s="9">
        <f t="shared" si="4"/>
        <v>0.012414941155272901</v>
      </c>
    </row>
    <row r="61" spans="1:17" ht="12">
      <c r="A61" s="2">
        <v>1979</v>
      </c>
      <c r="B61" s="9">
        <v>0.0193</v>
      </c>
      <c r="C61" s="9">
        <v>-0.0129</v>
      </c>
      <c r="D61" s="9">
        <v>0.013</v>
      </c>
      <c r="E61" s="9">
        <v>-0.0114</v>
      </c>
      <c r="F61" s="9">
        <v>0.0259</v>
      </c>
      <c r="G61" s="9">
        <v>0.0314</v>
      </c>
      <c r="H61" s="9">
        <v>-0.0089</v>
      </c>
      <c r="I61" s="9">
        <v>-0.0037</v>
      </c>
      <c r="J61" s="9">
        <v>-0.0115</v>
      </c>
      <c r="K61" s="9">
        <v>-0.0846</v>
      </c>
      <c r="L61" s="9">
        <v>0.0313</v>
      </c>
      <c r="M61" s="9">
        <v>0.0056</v>
      </c>
      <c r="N61" s="9">
        <f t="shared" si="5"/>
        <v>0.020792016296325534</v>
      </c>
      <c r="O61" s="5">
        <f t="shared" si="0"/>
        <v>-0.012059350567889981</v>
      </c>
      <c r="P61" s="9">
        <f t="shared" si="6"/>
        <v>0.07261545150729612</v>
      </c>
      <c r="Q61" s="9">
        <f t="shared" si="4"/>
        <v>0.03011708978673441</v>
      </c>
    </row>
    <row r="62" spans="1:17" ht="12">
      <c r="A62" s="2">
        <v>1980</v>
      </c>
      <c r="B62" s="9">
        <v>-0.0742</v>
      </c>
      <c r="C62" s="9">
        <v>-0.0463</v>
      </c>
      <c r="D62" s="9">
        <v>-0.0317</v>
      </c>
      <c r="E62" s="9">
        <v>0.1524</v>
      </c>
      <c r="F62" s="9">
        <v>0.042</v>
      </c>
      <c r="G62" s="9">
        <v>0.0357</v>
      </c>
      <c r="H62" s="9">
        <v>-0.0478</v>
      </c>
      <c r="I62" s="9">
        <v>-0.0428</v>
      </c>
      <c r="J62" s="9">
        <v>-0.0265</v>
      </c>
      <c r="K62" s="9">
        <v>-0.0264</v>
      </c>
      <c r="L62" s="9">
        <v>0.0108</v>
      </c>
      <c r="M62" s="9">
        <v>0.0344</v>
      </c>
      <c r="N62" s="9">
        <f t="shared" si="5"/>
        <v>0.03192915852146575</v>
      </c>
      <c r="O62" s="5">
        <f t="shared" si="0"/>
        <v>-0.03961588294529805</v>
      </c>
      <c r="P62" s="9">
        <f t="shared" si="6"/>
        <v>0.07495461769066017</v>
      </c>
      <c r="Q62" s="9">
        <f t="shared" si="4"/>
        <v>0.058948904428609485</v>
      </c>
    </row>
    <row r="63" spans="1:17" ht="12">
      <c r="A63" s="2">
        <v>1981</v>
      </c>
      <c r="B63" s="9">
        <v>-0.0113</v>
      </c>
      <c r="C63" s="9">
        <v>-0.0428</v>
      </c>
      <c r="D63" s="9">
        <v>0.0378</v>
      </c>
      <c r="E63" s="9">
        <v>-0.0517</v>
      </c>
      <c r="F63" s="9">
        <v>0.0626</v>
      </c>
      <c r="G63" s="9">
        <v>-0.0185</v>
      </c>
      <c r="H63" s="9">
        <v>-0.0356</v>
      </c>
      <c r="I63" s="9">
        <v>-0.0388</v>
      </c>
      <c r="J63" s="9">
        <v>-0.0143</v>
      </c>
      <c r="K63" s="9">
        <v>0.0832</v>
      </c>
      <c r="L63" s="9">
        <v>0.1409</v>
      </c>
      <c r="M63" s="9">
        <v>-0.0714</v>
      </c>
      <c r="N63" s="9">
        <f t="shared" si="5"/>
        <v>0.041326305047619354</v>
      </c>
      <c r="O63" s="5">
        <f t="shared" si="0"/>
        <v>0.01856180772521676</v>
      </c>
      <c r="P63" s="9">
        <f t="shared" si="6"/>
        <v>0.018504280976410388</v>
      </c>
      <c r="Q63" s="9">
        <f t="shared" si="4"/>
        <v>0.06126348094274616</v>
      </c>
    </row>
    <row r="64" spans="1:17" ht="12">
      <c r="A64" s="2">
        <v>1982</v>
      </c>
      <c r="B64" s="9">
        <v>0.0052</v>
      </c>
      <c r="C64" s="9">
        <v>0.0191</v>
      </c>
      <c r="D64" s="9">
        <v>0.022</v>
      </c>
      <c r="E64" s="9">
        <v>0.0374</v>
      </c>
      <c r="F64" s="9">
        <v>0.0042</v>
      </c>
      <c r="G64" s="9">
        <v>-0.0233</v>
      </c>
      <c r="H64" s="9">
        <v>0.0502</v>
      </c>
      <c r="I64" s="9">
        <v>0.0775</v>
      </c>
      <c r="J64" s="9">
        <v>0.0621</v>
      </c>
      <c r="K64" s="9">
        <v>0.064</v>
      </c>
      <c r="L64" s="9">
        <v>-0.0006</v>
      </c>
      <c r="M64" s="9">
        <v>0.0311</v>
      </c>
      <c r="N64" s="9">
        <f t="shared" si="5"/>
        <v>0.04432458109095775</v>
      </c>
      <c r="O64" s="5">
        <f t="shared" si="0"/>
        <v>0.403732280895158</v>
      </c>
      <c r="P64" s="9">
        <f t="shared" si="6"/>
        <v>0.16699768871899956</v>
      </c>
      <c r="Q64" s="9">
        <f t="shared" si="4"/>
        <v>0.029064787544380917</v>
      </c>
    </row>
    <row r="65" spans="1:17" ht="12">
      <c r="A65" s="2">
        <v>1983</v>
      </c>
      <c r="B65" s="9">
        <v>-0.031</v>
      </c>
      <c r="C65" s="9">
        <v>0.0499</v>
      </c>
      <c r="D65" s="9">
        <v>-0.0096</v>
      </c>
      <c r="E65" s="9">
        <v>0.0353</v>
      </c>
      <c r="F65" s="9">
        <v>-0.0391</v>
      </c>
      <c r="G65" s="9">
        <v>0.004</v>
      </c>
      <c r="H65" s="9">
        <v>-0.0483</v>
      </c>
      <c r="I65" s="9">
        <v>0.0012</v>
      </c>
      <c r="J65" s="9">
        <v>0.0507</v>
      </c>
      <c r="K65" s="9">
        <v>-0.0133</v>
      </c>
      <c r="L65" s="9">
        <v>0.0186</v>
      </c>
      <c r="M65" s="9">
        <v>-0.0057</v>
      </c>
      <c r="N65" s="9">
        <f t="shared" si="5"/>
        <v>0.04610302038791916</v>
      </c>
      <c r="O65" s="5">
        <f t="shared" si="0"/>
        <v>0.006853644955969074</v>
      </c>
      <c r="P65" s="9">
        <f t="shared" si="6"/>
        <v>0.16529308288545297</v>
      </c>
      <c r="Q65" s="9">
        <f t="shared" si="4"/>
        <v>0.03133260969909075</v>
      </c>
    </row>
    <row r="66" spans="1:17" ht="12">
      <c r="A66" s="2">
        <v>1984</v>
      </c>
      <c r="B66" s="9">
        <v>0.0238</v>
      </c>
      <c r="C66" s="9">
        <v>-0.0174</v>
      </c>
      <c r="D66" s="9">
        <v>-0.0155</v>
      </c>
      <c r="E66" s="9">
        <v>-0.0108</v>
      </c>
      <c r="F66" s="9">
        <v>-0.0518</v>
      </c>
      <c r="G66" s="9">
        <v>0.0156</v>
      </c>
      <c r="H66" s="9">
        <v>0.0688</v>
      </c>
      <c r="I66" s="9">
        <v>0.0265</v>
      </c>
      <c r="J66" s="9">
        <v>0.0351</v>
      </c>
      <c r="K66" s="9">
        <v>0.0553</v>
      </c>
      <c r="L66" s="9">
        <v>0.0119</v>
      </c>
      <c r="M66" s="9">
        <v>0.0088</v>
      </c>
      <c r="N66" s="9">
        <f t="shared" si="5"/>
        <v>0.04625475182796539</v>
      </c>
      <c r="O66" s="5">
        <f t="shared" si="0"/>
        <v>0.15417236462447437</v>
      </c>
      <c r="P66" s="9">
        <f t="shared" si="6"/>
        <v>0.16100121070981446</v>
      </c>
      <c r="Q66" s="9">
        <f t="shared" si="4"/>
        <v>0.03190483570975827</v>
      </c>
    </row>
    <row r="67" spans="1:17" ht="12">
      <c r="A67" s="2">
        <v>1985</v>
      </c>
      <c r="B67" s="9">
        <v>0.0364</v>
      </c>
      <c r="C67" s="9">
        <v>-0.0494</v>
      </c>
      <c r="D67" s="9">
        <v>0.0307</v>
      </c>
      <c r="E67" s="9">
        <v>0.0242</v>
      </c>
      <c r="F67" s="9">
        <v>0.0896</v>
      </c>
      <c r="G67" s="9">
        <v>0.0142</v>
      </c>
      <c r="H67" s="9">
        <v>-0.018</v>
      </c>
      <c r="I67" s="9">
        <v>0.026</v>
      </c>
      <c r="J67" s="9">
        <v>-0.0021</v>
      </c>
      <c r="K67" s="9">
        <v>0.0338</v>
      </c>
      <c r="L67" s="9">
        <v>0.0401</v>
      </c>
      <c r="M67" s="9">
        <v>0.0541</v>
      </c>
      <c r="N67" s="9">
        <f t="shared" si="5"/>
        <v>0.04082986733589355</v>
      </c>
      <c r="O67" s="5">
        <f t="shared" si="0"/>
        <v>0.309701338401424</v>
      </c>
      <c r="P67" s="9">
        <f t="shared" si="6"/>
        <v>0.15721186187264996</v>
      </c>
      <c r="Q67" s="9">
        <f t="shared" si="4"/>
        <v>0.033776520444434965</v>
      </c>
    </row>
    <row r="68" spans="1:17" ht="12">
      <c r="A68" s="2">
        <v>1986</v>
      </c>
      <c r="B68" s="9">
        <v>-0.0025</v>
      </c>
      <c r="C68" s="9">
        <v>0.1145</v>
      </c>
      <c r="D68" s="9">
        <v>0.077</v>
      </c>
      <c r="E68" s="9">
        <v>-0.008</v>
      </c>
      <c r="F68" s="9">
        <v>-0.0505</v>
      </c>
      <c r="G68" s="9">
        <v>0.0607</v>
      </c>
      <c r="H68" s="9">
        <v>-0.0108</v>
      </c>
      <c r="I68" s="9">
        <v>0.0499</v>
      </c>
      <c r="J68" s="9">
        <v>-0.05</v>
      </c>
      <c r="K68" s="9">
        <v>0.0289</v>
      </c>
      <c r="L68" s="9">
        <v>0.0267</v>
      </c>
      <c r="M68" s="9">
        <v>-0.0019</v>
      </c>
      <c r="N68" s="9">
        <f t="shared" si="5"/>
        <v>0.03670903291047344</v>
      </c>
      <c r="O68" s="5">
        <f t="shared" si="0"/>
        <v>0.24438372971318323</v>
      </c>
      <c r="P68" s="9">
        <f t="shared" si="6"/>
        <v>0.1357144644050641</v>
      </c>
      <c r="Q68" s="9">
        <f t="shared" si="4"/>
        <v>0.04781875503746761</v>
      </c>
    </row>
    <row r="69" spans="1:17" ht="12">
      <c r="A69" s="2">
        <v>1987</v>
      </c>
      <c r="B69" s="9">
        <v>0.0162</v>
      </c>
      <c r="C69" s="9">
        <v>0.0202</v>
      </c>
      <c r="D69" s="9">
        <v>-0.0223</v>
      </c>
      <c r="E69" s="9">
        <v>-0.0473</v>
      </c>
      <c r="F69" s="9">
        <v>-0.0105</v>
      </c>
      <c r="G69" s="9">
        <v>0.0098</v>
      </c>
      <c r="H69" s="9">
        <v>-0.0178</v>
      </c>
      <c r="I69" s="9">
        <v>-0.0165</v>
      </c>
      <c r="J69" s="9">
        <v>-0.0369</v>
      </c>
      <c r="K69" s="9">
        <v>0.0623</v>
      </c>
      <c r="L69" s="9">
        <v>0.0037</v>
      </c>
      <c r="M69" s="9">
        <v>0.0166</v>
      </c>
      <c r="N69" s="9">
        <f t="shared" si="5"/>
        <v>0.03667448927918273</v>
      </c>
      <c r="O69" s="5">
        <f t="shared" si="0"/>
        <v>-0.02697422880957212</v>
      </c>
      <c r="P69" s="9">
        <f t="shared" si="6"/>
        <v>0.13074827821452015</v>
      </c>
      <c r="Q69" s="9">
        <f t="shared" si="4"/>
        <v>0.028417134649127925</v>
      </c>
    </row>
    <row r="70" spans="1:17" ht="12">
      <c r="A70" s="2">
        <v>1988</v>
      </c>
      <c r="B70" s="9">
        <v>0.0666</v>
      </c>
      <c r="C70" s="9">
        <v>0.0052</v>
      </c>
      <c r="D70" s="9">
        <v>-0.0307</v>
      </c>
      <c r="E70" s="9">
        <v>-0.016</v>
      </c>
      <c r="F70" s="9">
        <v>-0.0101</v>
      </c>
      <c r="G70" s="9">
        <v>0.0368</v>
      </c>
      <c r="H70" s="9">
        <v>-0.017</v>
      </c>
      <c r="I70" s="9">
        <v>0.0058</v>
      </c>
      <c r="J70" s="9">
        <v>0.0345</v>
      </c>
      <c r="K70" s="9">
        <v>0.0308</v>
      </c>
      <c r="L70" s="9">
        <v>-0.0197</v>
      </c>
      <c r="M70" s="9">
        <v>0.011</v>
      </c>
      <c r="N70" s="9">
        <f t="shared" si="5"/>
        <v>0.0358314187085394</v>
      </c>
      <c r="O70" s="5">
        <f t="shared" si="0"/>
        <v>0.09666477837575504</v>
      </c>
      <c r="P70" s="9">
        <f t="shared" si="6"/>
        <v>0.11699446152173185</v>
      </c>
      <c r="Q70" s="9">
        <f t="shared" si="4"/>
        <v>0.027839779692614905</v>
      </c>
    </row>
    <row r="71" spans="1:17" ht="12">
      <c r="A71" s="2">
        <v>1989</v>
      </c>
      <c r="B71" s="9">
        <v>0.0203</v>
      </c>
      <c r="C71" s="9">
        <v>-0.0179</v>
      </c>
      <c r="D71" s="9">
        <v>0.0122</v>
      </c>
      <c r="E71" s="9">
        <v>0.0159</v>
      </c>
      <c r="F71" s="9">
        <v>0.0401</v>
      </c>
      <c r="G71" s="9">
        <v>0.055</v>
      </c>
      <c r="H71" s="9">
        <v>0.0238</v>
      </c>
      <c r="I71" s="9">
        <v>-0.0259</v>
      </c>
      <c r="J71" s="9">
        <v>0.0019</v>
      </c>
      <c r="K71" s="9">
        <v>0.0379</v>
      </c>
      <c r="L71" s="9">
        <v>0.0078</v>
      </c>
      <c r="M71" s="9">
        <v>-0.0006</v>
      </c>
      <c r="N71" s="9">
        <f t="shared" si="5"/>
        <v>0.03438444641921047</v>
      </c>
      <c r="O71" s="5">
        <f t="shared" si="0"/>
        <v>0.18097499753132684</v>
      </c>
      <c r="P71" s="9">
        <f t="shared" si="6"/>
        <v>0.11741997611060234</v>
      </c>
      <c r="Q71" s="9">
        <f t="shared" si="4"/>
        <v>0.02251501196732724</v>
      </c>
    </row>
    <row r="72" spans="1:17" ht="12">
      <c r="A72" s="2">
        <v>1990</v>
      </c>
      <c r="B72" s="9">
        <v>-0.0343</v>
      </c>
      <c r="C72" s="9">
        <v>-0.0025</v>
      </c>
      <c r="D72" s="9">
        <v>-0.004</v>
      </c>
      <c r="E72" s="9">
        <v>-0.0202</v>
      </c>
      <c r="F72" s="9">
        <v>0.0415</v>
      </c>
      <c r="G72" s="9">
        <v>0.023</v>
      </c>
      <c r="H72" s="9">
        <v>0.0107</v>
      </c>
      <c r="I72" s="9">
        <v>-0.0419</v>
      </c>
      <c r="J72" s="9">
        <v>-0.0117</v>
      </c>
      <c r="K72" s="9">
        <v>0.0215</v>
      </c>
      <c r="L72" s="9">
        <v>0.0402</v>
      </c>
      <c r="M72" s="9">
        <v>0.0187</v>
      </c>
      <c r="N72" s="9">
        <f t="shared" si="5"/>
        <v>0.03268833787963734</v>
      </c>
      <c r="O72" s="5">
        <f aca="true" t="shared" si="7" ref="O72:O87">((1+B72)*(1+C72)*(1+D72)*(1+E72)*(1+F72)*(1+G72)*(1+H72)*(1+I72)*(1+J72)*(1+K72)*(1+L72)*(1+M72))-1</f>
        <v>0.0375528916275103</v>
      </c>
      <c r="P72" s="9">
        <f t="shared" si="6"/>
        <v>0.09718461934160899</v>
      </c>
      <c r="Q72" s="9">
        <f aca="true" t="shared" si="8" ref="Q72:Q81">STDEVP(B72:M72)</f>
        <v>0.026065489103836555</v>
      </c>
    </row>
    <row r="73" spans="1:17" ht="12">
      <c r="A73" s="2">
        <v>1991</v>
      </c>
      <c r="B73" s="9">
        <v>0.013</v>
      </c>
      <c r="C73" s="9">
        <v>0.003</v>
      </c>
      <c r="D73" s="9">
        <v>0.0038</v>
      </c>
      <c r="E73" s="9">
        <v>0.014</v>
      </c>
      <c r="F73" s="9">
        <v>0</v>
      </c>
      <c r="G73" s="9">
        <v>-0.0063</v>
      </c>
      <c r="H73" s="9">
        <v>0.0157</v>
      </c>
      <c r="I73" s="9">
        <v>0.034</v>
      </c>
      <c r="J73" s="9">
        <v>0.0303</v>
      </c>
      <c r="K73" s="9">
        <v>0.0054</v>
      </c>
      <c r="L73" s="9">
        <v>0.0082</v>
      </c>
      <c r="M73" s="9">
        <v>0.0581</v>
      </c>
      <c r="N73" s="9">
        <f t="shared" si="5"/>
        <v>0.02557014774215346</v>
      </c>
      <c r="O73" s="5">
        <f t="shared" si="7"/>
        <v>0.19264939981680795</v>
      </c>
      <c r="P73" s="9">
        <f t="shared" si="6"/>
        <v>0.08378648270497419</v>
      </c>
      <c r="Q73" s="9">
        <f t="shared" si="8"/>
        <v>0.017186881301995683</v>
      </c>
    </row>
    <row r="74" spans="1:17" ht="12">
      <c r="A74" s="2">
        <v>1992</v>
      </c>
      <c r="B74" s="9">
        <v>-0.0324</v>
      </c>
      <c r="C74" s="9">
        <v>0.0051</v>
      </c>
      <c r="D74" s="9">
        <v>-0.0094</v>
      </c>
      <c r="E74" s="9">
        <v>0.0016</v>
      </c>
      <c r="F74" s="9">
        <v>0.0243</v>
      </c>
      <c r="G74" s="9">
        <v>0.02</v>
      </c>
      <c r="H74" s="9">
        <v>0.0398</v>
      </c>
      <c r="I74" s="9">
        <v>0.0067</v>
      </c>
      <c r="J74" s="9">
        <v>0.0185</v>
      </c>
      <c r="K74" s="9">
        <v>-0.0198</v>
      </c>
      <c r="L74" s="9">
        <v>0.001</v>
      </c>
      <c r="M74" s="9">
        <v>0.0246</v>
      </c>
      <c r="N74" s="9">
        <f t="shared" si="5"/>
        <v>0.02340181492249408</v>
      </c>
      <c r="O74" s="5">
        <f t="shared" si="7"/>
        <v>0.08053579635266539</v>
      </c>
      <c r="P74" s="9">
        <f t="shared" si="6"/>
        <v>0.05978018471705732</v>
      </c>
      <c r="Q74" s="9">
        <f t="shared" si="8"/>
        <v>0.01956448028670552</v>
      </c>
    </row>
    <row r="75" spans="1:17" ht="12">
      <c r="A75" s="2">
        <v>1993</v>
      </c>
      <c r="B75" s="9">
        <v>0.028</v>
      </c>
      <c r="C75" s="9">
        <v>0.0354</v>
      </c>
      <c r="D75" s="9">
        <v>0.0021</v>
      </c>
      <c r="E75" s="9">
        <v>0.0072</v>
      </c>
      <c r="F75" s="9">
        <v>0.0047</v>
      </c>
      <c r="G75" s="9">
        <v>0.0449</v>
      </c>
      <c r="H75" s="9">
        <v>0.0191</v>
      </c>
      <c r="I75" s="9">
        <v>0.0434</v>
      </c>
      <c r="J75" s="9">
        <v>0.0005</v>
      </c>
      <c r="K75" s="9">
        <v>0.0096</v>
      </c>
      <c r="L75" s="9">
        <v>-0.0259</v>
      </c>
      <c r="M75" s="9">
        <v>0.002</v>
      </c>
      <c r="N75" s="9">
        <f t="shared" si="5"/>
        <v>0.02176772400443678</v>
      </c>
      <c r="O75" s="5">
        <f t="shared" si="7"/>
        <v>0.18234581828596985</v>
      </c>
      <c r="P75" s="9">
        <f t="shared" si="6"/>
        <v>0.06346793124567462</v>
      </c>
      <c r="Q75" s="9">
        <f t="shared" si="8"/>
        <v>0.019812348842746203</v>
      </c>
    </row>
    <row r="76" spans="1:17" ht="12">
      <c r="A76" s="2">
        <v>1994</v>
      </c>
      <c r="B76" s="9">
        <v>0.0257</v>
      </c>
      <c r="C76" s="9">
        <v>-0.045</v>
      </c>
      <c r="D76" s="9">
        <v>-0.0395</v>
      </c>
      <c r="E76" s="9">
        <v>-0.015</v>
      </c>
      <c r="F76" s="9">
        <v>-0.0082</v>
      </c>
      <c r="G76" s="9">
        <v>-0.01</v>
      </c>
      <c r="H76" s="9">
        <v>0.0363</v>
      </c>
      <c r="I76" s="9">
        <v>-0.0086</v>
      </c>
      <c r="J76" s="9">
        <v>-0.0331</v>
      </c>
      <c r="K76" s="9">
        <v>-0.0025</v>
      </c>
      <c r="L76" s="9">
        <v>0.0066</v>
      </c>
      <c r="M76" s="9">
        <v>0.0161</v>
      </c>
      <c r="N76" s="9">
        <f aca="true" t="shared" si="9" ref="N76:N86">STDEVP(B72:M76)</f>
        <v>0.02296169757564879</v>
      </c>
      <c r="O76" s="5">
        <f t="shared" si="7"/>
        <v>-0.07777077626706563</v>
      </c>
      <c r="P76" s="9">
        <f aca="true" t="shared" si="10" ref="P76:P86">STDEVP(O72:O76)</f>
        <v>0.09981113899920195</v>
      </c>
      <c r="Q76" s="9">
        <f t="shared" si="8"/>
        <v>0.024044414920910195</v>
      </c>
    </row>
    <row r="77" spans="1:17" ht="12">
      <c r="A77" s="2">
        <v>1995</v>
      </c>
      <c r="B77" s="9">
        <v>0.0273</v>
      </c>
      <c r="C77" s="9">
        <v>0.0287</v>
      </c>
      <c r="D77" s="9">
        <v>0.0091</v>
      </c>
      <c r="E77" s="9">
        <v>0.0169</v>
      </c>
      <c r="F77" s="9">
        <v>0.079</v>
      </c>
      <c r="G77" s="9">
        <v>0.0139</v>
      </c>
      <c r="H77" s="9">
        <v>-0.0168</v>
      </c>
      <c r="I77" s="9">
        <v>0.0236</v>
      </c>
      <c r="J77" s="9">
        <v>0.0175</v>
      </c>
      <c r="K77" s="9">
        <v>0.0294</v>
      </c>
      <c r="L77" s="9">
        <v>0.0249</v>
      </c>
      <c r="M77" s="9">
        <v>0.0272</v>
      </c>
      <c r="N77" s="9">
        <f t="shared" si="9"/>
        <v>0.022721862391880548</v>
      </c>
      <c r="O77" s="5">
        <f t="shared" si="7"/>
        <v>0.316564928681778</v>
      </c>
      <c r="P77" s="9">
        <f t="shared" si="10"/>
        <v>0.13167684947092373</v>
      </c>
      <c r="Q77" s="9">
        <f t="shared" si="8"/>
        <v>0.0207670194592826</v>
      </c>
    </row>
    <row r="78" spans="1:17" ht="12">
      <c r="A78" s="2">
        <v>1996</v>
      </c>
      <c r="B78" s="9">
        <v>-0.0011</v>
      </c>
      <c r="C78" s="9">
        <v>-0.0483</v>
      </c>
      <c r="D78" s="9">
        <v>-0.021</v>
      </c>
      <c r="E78" s="9">
        <v>-0.0165</v>
      </c>
      <c r="F78" s="9">
        <v>-0.0054</v>
      </c>
      <c r="G78" s="9">
        <v>0.0203</v>
      </c>
      <c r="H78" s="9">
        <v>0.0018</v>
      </c>
      <c r="I78" s="9">
        <v>-0.0139</v>
      </c>
      <c r="J78" s="9">
        <v>0.029</v>
      </c>
      <c r="K78" s="9">
        <v>0.0404</v>
      </c>
      <c r="L78" s="9">
        <v>0.0351</v>
      </c>
      <c r="M78" s="9">
        <v>-0.0256</v>
      </c>
      <c r="N78" s="9">
        <f t="shared" si="9"/>
        <v>0.024539173387780513</v>
      </c>
      <c r="O78" s="5">
        <f t="shared" si="7"/>
        <v>-0.009184553768426973</v>
      </c>
      <c r="P78" s="9">
        <f t="shared" si="10"/>
        <v>0.13969430671890215</v>
      </c>
      <c r="Q78" s="9">
        <f t="shared" si="8"/>
        <v>0.025889712671681435</v>
      </c>
    </row>
    <row r="79" spans="1:17" ht="12">
      <c r="A79" s="2">
        <v>1997</v>
      </c>
      <c r="B79" s="9">
        <v>-0.0079</v>
      </c>
      <c r="C79" s="9">
        <v>0.0005</v>
      </c>
      <c r="D79" s="9">
        <v>-0.0252</v>
      </c>
      <c r="E79" s="9">
        <v>0.0255</v>
      </c>
      <c r="F79" s="9">
        <v>0.0097</v>
      </c>
      <c r="G79" s="9">
        <v>0.0195</v>
      </c>
      <c r="H79" s="9">
        <v>0.0626</v>
      </c>
      <c r="I79" s="9">
        <v>-0.0317</v>
      </c>
      <c r="J79" s="9">
        <v>0.0316</v>
      </c>
      <c r="K79" s="9">
        <v>0.0341</v>
      </c>
      <c r="L79" s="9">
        <v>0.0148</v>
      </c>
      <c r="M79" s="9">
        <v>0.0184</v>
      </c>
      <c r="N79" s="9">
        <f t="shared" si="9"/>
        <v>0.025594800687292377</v>
      </c>
      <c r="O79" s="5">
        <f t="shared" si="7"/>
        <v>0.1586593708529942</v>
      </c>
      <c r="P79" s="9">
        <f t="shared" si="10"/>
        <v>0.14117262478144488</v>
      </c>
      <c r="Q79" s="9">
        <f t="shared" si="8"/>
        <v>0.025070083709916532</v>
      </c>
    </row>
    <row r="80" spans="1:17" ht="12">
      <c r="A80" s="2">
        <v>1998</v>
      </c>
      <c r="B80" s="9">
        <v>0.02</v>
      </c>
      <c r="C80" s="9">
        <v>-0.0072</v>
      </c>
      <c r="D80" s="9">
        <v>0.0025</v>
      </c>
      <c r="E80" s="9">
        <v>0.0026</v>
      </c>
      <c r="F80" s="9">
        <v>0.0182</v>
      </c>
      <c r="G80" s="9">
        <v>0.0228</v>
      </c>
      <c r="H80" s="9">
        <v>-0.004</v>
      </c>
      <c r="I80" s="9">
        <v>0.0465</v>
      </c>
      <c r="J80" s="9">
        <v>0.0395</v>
      </c>
      <c r="K80" s="9">
        <v>-0.0218</v>
      </c>
      <c r="L80" s="9">
        <v>0.0097</v>
      </c>
      <c r="M80" s="9">
        <v>-0.0032</v>
      </c>
      <c r="N80" s="9">
        <f t="shared" si="9"/>
        <v>0.025346573075401474</v>
      </c>
      <c r="O80" s="5">
        <f t="shared" si="7"/>
        <v>0.13070403687400423</v>
      </c>
      <c r="P80" s="9">
        <f t="shared" si="10"/>
        <v>0.13764864596951937</v>
      </c>
      <c r="Q80" s="9">
        <f t="shared" si="8"/>
        <v>0.018972319017159945</v>
      </c>
    </row>
    <row r="81" spans="1:17" ht="12">
      <c r="A81" s="2">
        <v>1999</v>
      </c>
      <c r="B81" s="9">
        <v>0.0121</v>
      </c>
      <c r="C81" s="9">
        <v>-0.052</v>
      </c>
      <c r="D81" s="9">
        <v>-0.0008</v>
      </c>
      <c r="E81" s="9">
        <v>0.0021</v>
      </c>
      <c r="F81" s="9">
        <v>-0.0185</v>
      </c>
      <c r="G81" s="9">
        <v>-0.0078</v>
      </c>
      <c r="H81" s="9">
        <v>-0.0077</v>
      </c>
      <c r="I81" s="9">
        <v>-0.0053</v>
      </c>
      <c r="J81" s="9">
        <v>0.0084</v>
      </c>
      <c r="K81" s="9">
        <v>-0.0012</v>
      </c>
      <c r="L81" s="9">
        <v>-0.0061</v>
      </c>
      <c r="M81" s="9">
        <v>-0.0155</v>
      </c>
      <c r="N81" s="9">
        <f t="shared" si="9"/>
        <v>0.024167382230785548</v>
      </c>
      <c r="O81" s="5">
        <f t="shared" si="7"/>
        <v>-0.08989884110225632</v>
      </c>
      <c r="P81" s="9">
        <f t="shared" si="10"/>
        <v>0.1408953469727311</v>
      </c>
      <c r="Q81" s="9">
        <f t="shared" si="8"/>
        <v>0.015772996879336393</v>
      </c>
    </row>
    <row r="82" spans="1:17" ht="12">
      <c r="A82" s="2">
        <v>2000</v>
      </c>
      <c r="B82" s="9">
        <v>0.0228</v>
      </c>
      <c r="C82" s="9">
        <v>0.0264</v>
      </c>
      <c r="D82" s="9">
        <v>0.0367</v>
      </c>
      <c r="E82" s="9">
        <v>-0.0076</v>
      </c>
      <c r="F82" s="9">
        <v>-0.0054</v>
      </c>
      <c r="G82" s="9">
        <v>0.0244</v>
      </c>
      <c r="H82" s="9">
        <v>0.0173</v>
      </c>
      <c r="I82" s="9">
        <v>0.024</v>
      </c>
      <c r="J82" s="9">
        <v>-0.0157</v>
      </c>
      <c r="K82" s="9">
        <v>0.0187</v>
      </c>
      <c r="L82" s="9">
        <v>0.0319</v>
      </c>
      <c r="M82" s="9">
        <v>0.0243</v>
      </c>
      <c r="N82" s="9">
        <f t="shared" si="9"/>
        <v>0.0226519091665336</v>
      </c>
      <c r="O82" s="5">
        <f t="shared" si="7"/>
        <v>0.21493437243882152</v>
      </c>
      <c r="P82" s="9">
        <f t="shared" si="10"/>
        <v>0.11294205923368832</v>
      </c>
      <c r="Q82" s="9">
        <f aca="true" t="shared" si="11" ref="Q82:Q91">STDEVP(B82:M82)</f>
        <v>0.015982116742019988</v>
      </c>
    </row>
    <row r="83" spans="1:17" ht="12">
      <c r="A83" s="2">
        <v>2001</v>
      </c>
      <c r="B83" s="4">
        <v>0.0005</v>
      </c>
      <c r="C83" s="4">
        <v>0.0191</v>
      </c>
      <c r="D83" s="4">
        <v>-0.0074</v>
      </c>
      <c r="E83" s="4">
        <v>-0.0313</v>
      </c>
      <c r="F83" s="4">
        <v>0.0037</v>
      </c>
      <c r="G83" s="4">
        <v>0.0085</v>
      </c>
      <c r="H83" s="4">
        <v>0.0376</v>
      </c>
      <c r="I83" s="4">
        <v>0.0206</v>
      </c>
      <c r="J83" s="4">
        <v>0.0081</v>
      </c>
      <c r="K83" s="4">
        <v>0.0464</v>
      </c>
      <c r="L83" s="4">
        <v>-0.0471</v>
      </c>
      <c r="M83" s="4">
        <v>-0.0183</v>
      </c>
      <c r="N83" s="9">
        <f t="shared" si="9"/>
        <v>0.022445299186144865</v>
      </c>
      <c r="O83" s="5">
        <f t="shared" si="7"/>
        <v>0.03702752242056517</v>
      </c>
      <c r="P83" s="9">
        <f t="shared" si="10"/>
        <v>0.10691005069011697</v>
      </c>
      <c r="Q83" s="9">
        <f t="shared" si="11"/>
        <v>0.025754330811643224</v>
      </c>
    </row>
    <row r="84" spans="1:17" ht="12">
      <c r="A84" s="2">
        <v>2002</v>
      </c>
      <c r="B84" s="4">
        <v>0.0138</v>
      </c>
      <c r="C84" s="4">
        <v>0.0115</v>
      </c>
      <c r="D84" s="4">
        <v>-0.0436</v>
      </c>
      <c r="E84" s="4">
        <v>0.041</v>
      </c>
      <c r="F84" s="4">
        <v>0.0015</v>
      </c>
      <c r="G84" s="4">
        <v>0.0187</v>
      </c>
      <c r="H84" s="4">
        <v>0.0303</v>
      </c>
      <c r="I84" s="4">
        <v>0.0464</v>
      </c>
      <c r="J84" s="4">
        <v>0.0417</v>
      </c>
      <c r="K84" s="4">
        <v>-0.0294</v>
      </c>
      <c r="L84" s="4">
        <v>-0.0122</v>
      </c>
      <c r="M84" s="4">
        <v>0.0507</v>
      </c>
      <c r="N84" s="9">
        <f t="shared" si="9"/>
        <v>0.02350389914461003</v>
      </c>
      <c r="O84" s="5">
        <f t="shared" si="7"/>
        <v>0.1784139276059078</v>
      </c>
      <c r="P84" s="9">
        <f t="shared" si="10"/>
        <v>0.10969265055905265</v>
      </c>
      <c r="Q84" s="9">
        <f t="shared" si="11"/>
        <v>0.029198373242357183</v>
      </c>
    </row>
    <row r="85" spans="1:17" ht="12">
      <c r="A85" s="2">
        <v>2003</v>
      </c>
      <c r="B85" s="5">
        <v>-0.0106</v>
      </c>
      <c r="C85" s="5">
        <v>0.0329</v>
      </c>
      <c r="D85" s="5">
        <v>-0.0135</v>
      </c>
      <c r="E85" s="5">
        <v>0.0102</v>
      </c>
      <c r="F85" s="5">
        <v>0.0592</v>
      </c>
      <c r="G85" s="5">
        <v>-0.0154</v>
      </c>
      <c r="H85" s="5">
        <v>-0.0982</v>
      </c>
      <c r="I85" s="5">
        <v>0.0166</v>
      </c>
      <c r="J85" s="5">
        <v>0.0546</v>
      </c>
      <c r="K85" s="5">
        <v>-0.0283</v>
      </c>
      <c r="L85" s="5">
        <v>0.0027</v>
      </c>
      <c r="M85" s="5">
        <v>0.0139</v>
      </c>
      <c r="N85" s="9">
        <f t="shared" si="9"/>
        <v>0.028272364991670264</v>
      </c>
      <c r="O85" s="5">
        <f t="shared" si="7"/>
        <v>0.014422526780523137</v>
      </c>
      <c r="P85" s="9">
        <f t="shared" si="10"/>
        <v>0.11180199476771145</v>
      </c>
      <c r="Q85" s="9">
        <f t="shared" si="11"/>
        <v>0.039870424676555535</v>
      </c>
    </row>
    <row r="86" spans="1:17" ht="12">
      <c r="A86" s="2">
        <v>2004</v>
      </c>
      <c r="B86" s="5">
        <v>0.0187</v>
      </c>
      <c r="C86" s="5">
        <v>0.023</v>
      </c>
      <c r="D86" s="5">
        <v>0.0141</v>
      </c>
      <c r="E86" s="5">
        <v>-0.0588</v>
      </c>
      <c r="F86" s="5">
        <v>-0.0051</v>
      </c>
      <c r="G86" s="5">
        <v>0.0121</v>
      </c>
      <c r="H86" s="5">
        <v>0.0155</v>
      </c>
      <c r="I86" s="5">
        <v>0.0395</v>
      </c>
      <c r="J86" s="5">
        <v>0.0096</v>
      </c>
      <c r="K86" s="5">
        <v>0.0154</v>
      </c>
      <c r="L86" s="5">
        <v>-0.0234</v>
      </c>
      <c r="M86" s="5">
        <v>0.025</v>
      </c>
      <c r="N86" s="9">
        <f t="shared" si="9"/>
        <v>0.028788858329028767</v>
      </c>
      <c r="O86" s="5">
        <f t="shared" si="7"/>
        <v>0.08497318439332946</v>
      </c>
      <c r="P86" s="9">
        <f t="shared" si="10"/>
        <v>0.07835333714634557</v>
      </c>
      <c r="Q86" s="9">
        <f t="shared" si="11"/>
        <v>0.024831308642294485</v>
      </c>
    </row>
    <row r="87" spans="1:17" ht="12">
      <c r="A87" s="2">
        <v>2005</v>
      </c>
      <c r="B87" s="5">
        <v>0.03</v>
      </c>
      <c r="C87" s="5">
        <v>-0.0128</v>
      </c>
      <c r="D87" s="5">
        <v>-0.0072</v>
      </c>
      <c r="E87" s="5">
        <v>0.0373</v>
      </c>
      <c r="F87" s="5">
        <v>0.0297</v>
      </c>
      <c r="G87" s="5">
        <v>0.0167</v>
      </c>
      <c r="H87" s="5">
        <v>-0.0288</v>
      </c>
      <c r="I87" s="5">
        <v>0.0333</v>
      </c>
      <c r="J87" s="5">
        <v>-0.0338</v>
      </c>
      <c r="K87" s="5">
        <v>-0.0196</v>
      </c>
      <c r="L87" s="5">
        <v>0.0076</v>
      </c>
      <c r="M87" s="5">
        <v>0.0267</v>
      </c>
      <c r="N87" s="9">
        <f>STDEVP(B83:M87)</f>
        <v>0.029755056713103405</v>
      </c>
      <c r="O87" s="5">
        <f t="shared" si="7"/>
        <v>0.07807559250348373</v>
      </c>
      <c r="P87" s="9">
        <f>STDEVP(O83:O87)</f>
        <v>0.0563040497037242</v>
      </c>
      <c r="Q87" s="5">
        <f t="shared" si="11"/>
        <v>0.024802770622564644</v>
      </c>
    </row>
    <row r="88" spans="1:17" ht="12">
      <c r="A88" s="2">
        <v>2006</v>
      </c>
      <c r="B88" s="5">
        <v>-0.0118</v>
      </c>
      <c r="C88" s="5">
        <v>0.0238</v>
      </c>
      <c r="D88" s="5">
        <v>-0.0539</v>
      </c>
      <c r="E88" s="5">
        <v>-0.0247</v>
      </c>
      <c r="F88" s="5">
        <v>0.001</v>
      </c>
      <c r="G88" s="5">
        <v>0.0092</v>
      </c>
      <c r="H88" s="5">
        <v>0.0199</v>
      </c>
      <c r="I88" s="5">
        <v>0.0299</v>
      </c>
      <c r="J88" s="5">
        <v>0.017</v>
      </c>
      <c r="K88" s="5">
        <v>0.0077</v>
      </c>
      <c r="L88" s="5">
        <v>0.0207</v>
      </c>
      <c r="M88" s="5">
        <v>-0.0236</v>
      </c>
      <c r="N88" s="9">
        <f>STDEVP(B84:M88)</f>
        <v>0.029518870800444474</v>
      </c>
      <c r="O88" s="5">
        <f>((1+B88)*(1+C88)*(1+D88)*(1+E88)*(1+F88)*(1+G88)*(1+H88)*(1+I88)*(1+J88)*(1+K88)*(1+L88)*(1+M88))-1</f>
        <v>0.011759539125008711</v>
      </c>
      <c r="P88" s="9">
        <f>STDEVP(O84:O88)</f>
        <v>0.060764348711952874</v>
      </c>
      <c r="Q88" s="5">
        <f t="shared" si="11"/>
        <v>0.023998483748400072</v>
      </c>
    </row>
    <row r="89" spans="1:17" ht="12">
      <c r="A89" s="2">
        <v>2007</v>
      </c>
      <c r="B89" s="5">
        <v>-0.0102</v>
      </c>
      <c r="C89" s="5">
        <v>0.0335</v>
      </c>
      <c r="D89" s="5">
        <v>-0.0145</v>
      </c>
      <c r="E89" s="5">
        <v>0.0085</v>
      </c>
      <c r="F89" s="5">
        <v>-0.02</v>
      </c>
      <c r="G89" s="5">
        <v>-0.0091</v>
      </c>
      <c r="H89" s="5">
        <v>0.0284</v>
      </c>
      <c r="I89" s="5">
        <v>0.0199</v>
      </c>
      <c r="J89" s="5">
        <v>0.0012</v>
      </c>
      <c r="K89" s="5">
        <v>0.0155</v>
      </c>
      <c r="L89" s="5">
        <v>0.0468</v>
      </c>
      <c r="M89" s="5">
        <v>-0.0029</v>
      </c>
      <c r="N89" s="9">
        <f>STDEVP(B85:M89)</f>
        <v>0.027716225642913372</v>
      </c>
      <c r="O89" s="5">
        <f>((1+B89)*(1+C89)*(1+D89)*(1+E89)*(1+F89)*(1+G89)*(1+H89)*(1+I89)*(1+J89)*(1+K89)*(1+L89)*(1+M89))-1</f>
        <v>0.09892796276378091</v>
      </c>
      <c r="P89" s="9">
        <f>STDEVP(O85:O89)</f>
        <v>0.03699237386655005</v>
      </c>
      <c r="Q89" s="5">
        <f t="shared" si="11"/>
        <v>0.02010142857001849</v>
      </c>
    </row>
    <row r="90" spans="1:17" ht="12">
      <c r="A90" s="2">
        <v>2008</v>
      </c>
      <c r="B90" s="9">
        <v>0.0213</v>
      </c>
      <c r="C90" s="9">
        <v>0.0018</v>
      </c>
      <c r="D90" s="9">
        <v>0.0106</v>
      </c>
      <c r="E90" s="9">
        <v>-0.0288</v>
      </c>
      <c r="F90" s="9">
        <v>-0.0164</v>
      </c>
      <c r="G90" s="9">
        <v>0.022</v>
      </c>
      <c r="H90" s="9">
        <v>-0.0025</v>
      </c>
      <c r="I90" s="9">
        <v>0.0242</v>
      </c>
      <c r="J90" s="9">
        <v>0.0112</v>
      </c>
      <c r="K90" s="9">
        <v>-0.0383</v>
      </c>
      <c r="L90" s="9">
        <v>0.1443</v>
      </c>
      <c r="M90" s="9">
        <v>0.0967</v>
      </c>
      <c r="N90" s="9">
        <f>STDEVP(B86:M90)</f>
        <v>0.031205472232001586</v>
      </c>
      <c r="O90" s="5">
        <f>((1+B90)*(1+C90)*(1+D90)*(1+E90)*(1+F90)*(1+G90)*(1+H90)*(1+I90)*(1+J90)*(1+K90)*(1+L90)*(1+M90))-1</f>
        <v>0.2586177059498629</v>
      </c>
      <c r="P90" s="9">
        <f>STDEVP(O86:O90)</f>
        <v>0.08178536984786644</v>
      </c>
      <c r="Q90" s="5">
        <f t="shared" si="11"/>
        <v>0.04954979748248782</v>
      </c>
    </row>
    <row r="91" spans="1:17" ht="12">
      <c r="A91" s="2">
        <v>2009</v>
      </c>
      <c r="B91" s="9">
        <v>-0.1124</v>
      </c>
      <c r="C91" s="9">
        <v>-0.0056</v>
      </c>
      <c r="D91" s="9">
        <v>0.0641</v>
      </c>
      <c r="E91" s="9">
        <v>-0.0649</v>
      </c>
      <c r="F91" s="9">
        <v>-0.0248</v>
      </c>
      <c r="G91" s="9">
        <v>0.0083</v>
      </c>
      <c r="H91" s="9">
        <v>0.0019</v>
      </c>
      <c r="I91" s="9">
        <v>0.0231</v>
      </c>
      <c r="J91" s="9">
        <v>0.0176</v>
      </c>
      <c r="K91" s="9">
        <v>-0.0171</v>
      </c>
      <c r="L91" s="9">
        <v>0.0208</v>
      </c>
      <c r="M91" s="9">
        <v>-0.0584</v>
      </c>
      <c r="N91" s="9">
        <f>STDEVP(B87:M91)</f>
        <v>0.036566728160081996</v>
      </c>
      <c r="O91" s="5">
        <f>((1+B91)*(1+C91)*(1+D91)*(1+E91)*(1+F91)*(1+G91)*(1+H91)*(1+I91)*(1+J91)*(1+K91)*(1+L91)*(1+M91))-1</f>
        <v>-0.14898272692578107</v>
      </c>
      <c r="P91" s="9">
        <f>STDEVP(O87:O91)</f>
        <v>0.13212987204344653</v>
      </c>
      <c r="Q91" s="5">
        <f t="shared" si="11"/>
        <v>0.04549898961027107</v>
      </c>
    </row>
    <row r="92" spans="2:13" ht="12"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2:13" ht="1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">
      <c r="B100" s="9"/>
      <c r="C100" s="9"/>
      <c r="D100" s="9"/>
      <c r="E100" s="9"/>
      <c r="F100" s="9"/>
      <c r="H100" s="9"/>
      <c r="I100" s="9"/>
      <c r="J100" s="9"/>
      <c r="K100" s="9"/>
      <c r="L100" s="9"/>
      <c r="M100" s="9"/>
    </row>
    <row r="104" spans="2:14" ht="1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8" spans="2:14" ht="1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sheetProtection/>
  <printOptions/>
  <pageMargins left="0.18" right="0.35" top="0.94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92"/>
  <sheetViews>
    <sheetView tabSelected="1" zoomScalePageLayoutView="0" workbookViewId="0" topLeftCell="A1">
      <pane xSplit="1" ySplit="7" topLeftCell="B8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93" sqref="H93"/>
    </sheetView>
  </sheetViews>
  <sheetFormatPr defaultColWidth="9.625" defaultRowHeight="12.75"/>
  <cols>
    <col min="1" max="1" width="7.875" style="0" customWidth="1"/>
    <col min="2" max="2" width="9.75390625" style="5" customWidth="1"/>
    <col min="3" max="3" width="8.25390625" style="5" customWidth="1"/>
    <col min="4" max="6" width="9.625" style="5" customWidth="1"/>
    <col min="7" max="7" width="9.875" style="5" bestFit="1" customWidth="1"/>
    <col min="8" max="9" width="9.625" style="5" customWidth="1"/>
    <col min="10" max="10" width="11.875" style="5" bestFit="1" customWidth="1"/>
    <col min="11" max="11" width="9.625" style="5" customWidth="1"/>
  </cols>
  <sheetData>
    <row r="4" spans="2:8" ht="12">
      <c r="B4" s="8" t="s">
        <v>17</v>
      </c>
      <c r="D4" s="8" t="s">
        <v>17</v>
      </c>
      <c r="G4" s="8" t="s">
        <v>21</v>
      </c>
      <c r="H4" s="8" t="s">
        <v>17</v>
      </c>
    </row>
    <row r="5" spans="2:11" ht="12">
      <c r="B5" s="8" t="s">
        <v>22</v>
      </c>
      <c r="D5" s="8" t="s">
        <v>23</v>
      </c>
      <c r="F5" s="8" t="s">
        <v>24</v>
      </c>
      <c r="G5" s="8" t="s">
        <v>25</v>
      </c>
      <c r="H5" s="8" t="s">
        <v>26</v>
      </c>
      <c r="J5" s="8" t="s">
        <v>27</v>
      </c>
      <c r="K5" s="8" t="s">
        <v>28</v>
      </c>
    </row>
    <row r="6" spans="2:11" ht="12">
      <c r="B6" s="8" t="s">
        <v>29</v>
      </c>
      <c r="D6" s="8" t="s">
        <v>30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  <c r="K6" s="8" t="s">
        <v>35</v>
      </c>
    </row>
    <row r="7" spans="2:11" ht="12">
      <c r="B7" s="8" t="s">
        <v>19</v>
      </c>
      <c r="D7" s="8" t="s">
        <v>19</v>
      </c>
      <c r="F7" s="8" t="s">
        <v>36</v>
      </c>
      <c r="G7" s="8" t="s">
        <v>37</v>
      </c>
      <c r="H7" s="8" t="s">
        <v>38</v>
      </c>
      <c r="I7" s="8" t="s">
        <v>38</v>
      </c>
      <c r="J7" s="8" t="s">
        <v>39</v>
      </c>
      <c r="K7" s="8" t="s">
        <v>39</v>
      </c>
    </row>
    <row r="8" spans="1:9" ht="12">
      <c r="A8" s="2">
        <v>1926</v>
      </c>
      <c r="B8" s="9">
        <v>0.1162</v>
      </c>
      <c r="D8" s="9">
        <v>0.07769523946160116</v>
      </c>
      <c r="F8" s="9">
        <f aca="true" t="shared" si="0" ref="F8:F39">B8-D8</f>
        <v>0.03850476053839884</v>
      </c>
      <c r="G8" s="9">
        <v>0.0361</v>
      </c>
      <c r="H8" s="9">
        <v>-0.0149</v>
      </c>
      <c r="I8" s="9">
        <f aca="true" t="shared" si="1" ref="I8:I39">(G8-H8)</f>
        <v>0.051000000000000004</v>
      </c>
    </row>
    <row r="9" spans="1:9" ht="12">
      <c r="A9" s="2">
        <f aca="true" t="shared" si="2" ref="A9:A40">A8+1</f>
        <v>1927</v>
      </c>
      <c r="B9" s="9">
        <v>0.3748512992745781</v>
      </c>
      <c r="D9" s="9">
        <v>0.0893</v>
      </c>
      <c r="F9" s="9">
        <f t="shared" si="0"/>
        <v>0.2855512992745781</v>
      </c>
      <c r="G9" s="9">
        <v>0.0323</v>
      </c>
      <c r="H9" s="9">
        <v>-0.0208</v>
      </c>
      <c r="I9" s="9">
        <f t="shared" si="1"/>
        <v>0.0531</v>
      </c>
    </row>
    <row r="10" spans="1:9" ht="12">
      <c r="A10" s="2">
        <f t="shared" si="2"/>
        <v>1928</v>
      </c>
      <c r="B10" s="9">
        <v>0.43605207922975353</v>
      </c>
      <c r="D10" s="9">
        <v>0.001</v>
      </c>
      <c r="F10" s="9">
        <f t="shared" si="0"/>
        <v>0.43505207922975353</v>
      </c>
      <c r="G10" s="9">
        <v>0.0347</v>
      </c>
      <c r="H10" s="9">
        <v>-0.0097</v>
      </c>
      <c r="I10" s="9">
        <f t="shared" si="1"/>
        <v>0.0444</v>
      </c>
    </row>
    <row r="11" spans="1:9" ht="12">
      <c r="A11" s="2">
        <f t="shared" si="2"/>
        <v>1929</v>
      </c>
      <c r="B11" s="9">
        <v>-0.0842</v>
      </c>
      <c r="D11" s="9">
        <v>0.0342</v>
      </c>
      <c r="F11" s="9">
        <f t="shared" si="0"/>
        <v>-0.1184</v>
      </c>
      <c r="G11" s="9">
        <v>0.0347</v>
      </c>
      <c r="H11" s="9">
        <v>0.0019</v>
      </c>
      <c r="I11" s="9">
        <f t="shared" si="1"/>
        <v>0.0328</v>
      </c>
    </row>
    <row r="12" spans="1:11" ht="12">
      <c r="A12" s="2">
        <f t="shared" si="2"/>
        <v>1930</v>
      </c>
      <c r="B12" s="9">
        <v>-0.24895006127662178</v>
      </c>
      <c r="C12" s="9">
        <f aca="true" t="shared" si="3" ref="C12:C43">STDEVP(B8:B12)</f>
        <v>0.26178885261557805</v>
      </c>
      <c r="D12" s="9">
        <v>0.0468</v>
      </c>
      <c r="E12" s="9">
        <f aca="true" t="shared" si="4" ref="E12:E43">STDEVP(D8:D12)</f>
        <v>0.031534724923764676</v>
      </c>
      <c r="F12" s="9">
        <f t="shared" si="0"/>
        <v>-0.2957500612766218</v>
      </c>
      <c r="G12" s="9">
        <v>0.0337</v>
      </c>
      <c r="H12" s="9">
        <v>-0.0603</v>
      </c>
      <c r="I12" s="9">
        <f t="shared" si="1"/>
        <v>0.094</v>
      </c>
      <c r="J12" s="9">
        <v>0.06198067032999526</v>
      </c>
      <c r="K12" s="9">
        <v>0.010498391411174486</v>
      </c>
    </row>
    <row r="13" spans="1:11" ht="12">
      <c r="A13" s="2">
        <f t="shared" si="2"/>
        <v>1931</v>
      </c>
      <c r="B13" s="9">
        <v>-0.4334858343895624</v>
      </c>
      <c r="C13" s="9">
        <f t="shared" si="3"/>
        <v>0.342706501831265</v>
      </c>
      <c r="D13" s="9">
        <v>-0.0531</v>
      </c>
      <c r="E13" s="9">
        <f t="shared" si="4"/>
        <v>0.04766703682839956</v>
      </c>
      <c r="F13" s="9">
        <f t="shared" si="0"/>
        <v>-0.3803858343895624</v>
      </c>
      <c r="G13" s="9">
        <v>0.0385</v>
      </c>
      <c r="H13" s="9">
        <v>-0.0952</v>
      </c>
      <c r="I13" s="9">
        <f t="shared" si="1"/>
        <v>0.1337</v>
      </c>
      <c r="J13" s="9">
        <v>0.08327032362932987</v>
      </c>
      <c r="K13" s="9">
        <v>0.01266604505053658</v>
      </c>
    </row>
    <row r="14" spans="1:11" ht="12">
      <c r="A14" s="2">
        <f t="shared" si="2"/>
        <v>1932</v>
      </c>
      <c r="B14" s="9">
        <v>-0.08198894334591135</v>
      </c>
      <c r="C14" s="9">
        <f t="shared" si="3"/>
        <v>0.28975717000092877</v>
      </c>
      <c r="D14" s="9">
        <v>0.16842130385495277</v>
      </c>
      <c r="E14" s="9">
        <f t="shared" si="4"/>
        <v>0.07315611553547469</v>
      </c>
      <c r="F14" s="9">
        <f t="shared" si="0"/>
        <v>-0.25041024720086413</v>
      </c>
      <c r="G14" s="9">
        <v>0.0321</v>
      </c>
      <c r="H14" s="9">
        <v>-0.103</v>
      </c>
      <c r="I14" s="9">
        <f t="shared" si="1"/>
        <v>0.1351</v>
      </c>
      <c r="J14" s="9">
        <v>0.11653634321055766</v>
      </c>
      <c r="K14" s="9">
        <v>0.018201359763001832</v>
      </c>
    </row>
    <row r="15" spans="1:11" ht="12">
      <c r="A15" s="2">
        <f t="shared" si="2"/>
        <v>1933</v>
      </c>
      <c r="B15" s="9">
        <v>0.5399</v>
      </c>
      <c r="C15" s="9">
        <f t="shared" si="3"/>
        <v>0.3274531212898784</v>
      </c>
      <c r="D15" s="9">
        <v>-0.0008</v>
      </c>
      <c r="E15" s="9">
        <f t="shared" si="4"/>
        <v>0.07334868715931346</v>
      </c>
      <c r="F15" s="9">
        <f t="shared" si="0"/>
        <v>0.5407000000000001</v>
      </c>
      <c r="G15" s="9">
        <v>0.0353</v>
      </c>
      <c r="H15" s="9">
        <v>0.0051</v>
      </c>
      <c r="I15" s="9">
        <f t="shared" si="1"/>
        <v>0.030199999999999998</v>
      </c>
      <c r="J15" s="9">
        <v>0.13487276113886829</v>
      </c>
      <c r="K15" s="9">
        <v>0.018855843406105056</v>
      </c>
    </row>
    <row r="16" spans="1:11" ht="12">
      <c r="A16" s="2">
        <f t="shared" si="2"/>
        <v>1934</v>
      </c>
      <c r="B16" s="9">
        <v>-0.014418471102261176</v>
      </c>
      <c r="C16" s="9">
        <f t="shared" si="3"/>
        <v>0.3276856449941845</v>
      </c>
      <c r="D16" s="9">
        <v>0.1001499786552989</v>
      </c>
      <c r="E16" s="9">
        <f t="shared" si="4"/>
        <v>0.07711393843054314</v>
      </c>
      <c r="F16" s="9">
        <f t="shared" si="0"/>
        <v>-0.11456844975756007</v>
      </c>
      <c r="G16" s="9">
        <v>0.0298</v>
      </c>
      <c r="H16" s="9">
        <v>0.0203</v>
      </c>
      <c r="I16" s="9">
        <f t="shared" si="1"/>
        <v>0.009500000000000001</v>
      </c>
      <c r="J16" s="9">
        <v>0.13219217433553151</v>
      </c>
      <c r="K16" s="9">
        <v>0.017893960495715365</v>
      </c>
    </row>
    <row r="17" spans="1:11" ht="12">
      <c r="A17" s="2">
        <f t="shared" si="2"/>
        <v>1935</v>
      </c>
      <c r="B17" s="9">
        <v>0.4765635723463902</v>
      </c>
      <c r="C17" s="9">
        <f t="shared" si="3"/>
        <v>0.36499171505666006</v>
      </c>
      <c r="D17" s="9">
        <v>0.04996087564472364</v>
      </c>
      <c r="E17" s="9">
        <f t="shared" si="4"/>
        <v>0.07707925412988208</v>
      </c>
      <c r="F17" s="9">
        <f t="shared" si="0"/>
        <v>0.42660269670166656</v>
      </c>
      <c r="G17" s="9">
        <v>0.0293</v>
      </c>
      <c r="H17" s="9">
        <v>0.0299</v>
      </c>
      <c r="I17" s="9">
        <f t="shared" si="1"/>
        <v>-0.0005999999999999998</v>
      </c>
      <c r="J17" s="9">
        <v>0.12985489135313052</v>
      </c>
      <c r="K17" s="9">
        <v>0.018001827916445966</v>
      </c>
    </row>
    <row r="18" spans="1:11" ht="12">
      <c r="A18" s="2">
        <f t="shared" si="2"/>
        <v>1936</v>
      </c>
      <c r="B18" s="9">
        <v>0.33922402097695115</v>
      </c>
      <c r="C18" s="9">
        <f t="shared" si="3"/>
        <v>0.2543425053952463</v>
      </c>
      <c r="D18" s="9">
        <v>0.07495806251817165</v>
      </c>
      <c r="E18" s="9">
        <f t="shared" si="4"/>
        <v>0.05598226891804198</v>
      </c>
      <c r="F18" s="9">
        <f t="shared" si="0"/>
        <v>0.2642659584587795</v>
      </c>
      <c r="G18" s="9">
        <v>0.0252</v>
      </c>
      <c r="H18" s="9">
        <v>0.0121</v>
      </c>
      <c r="I18" s="9">
        <f t="shared" si="1"/>
        <v>0.0131</v>
      </c>
      <c r="J18" s="9">
        <v>0.11677084694915175</v>
      </c>
      <c r="K18" s="9">
        <v>0.016307833410835287</v>
      </c>
    </row>
    <row r="19" spans="1:11" ht="12">
      <c r="A19" s="2">
        <f t="shared" si="2"/>
        <v>1937</v>
      </c>
      <c r="B19" s="9">
        <v>-0.3502276012022187</v>
      </c>
      <c r="C19" s="9">
        <f t="shared" si="3"/>
        <v>0.33469759203538807</v>
      </c>
      <c r="D19" s="9">
        <v>0.0022219450877218744</v>
      </c>
      <c r="E19" s="9">
        <f t="shared" si="4"/>
        <v>0.039725994992997705</v>
      </c>
      <c r="F19" s="9">
        <f t="shared" si="0"/>
        <v>-0.3524495462899406</v>
      </c>
      <c r="G19" s="9">
        <v>0.0279</v>
      </c>
      <c r="H19" s="9">
        <v>0.031</v>
      </c>
      <c r="I19" s="9">
        <f t="shared" si="1"/>
        <v>-0.0030999999999999986</v>
      </c>
      <c r="J19" s="9">
        <v>0.08902401767063887</v>
      </c>
      <c r="K19" s="9">
        <v>0.01151417773394561</v>
      </c>
    </row>
    <row r="20" spans="1:11" ht="12">
      <c r="A20" s="2">
        <f t="shared" si="2"/>
        <v>1938</v>
      </c>
      <c r="B20" s="9">
        <v>0.3113681127909109</v>
      </c>
      <c r="C20" s="9">
        <f t="shared" si="3"/>
        <v>0.29856957419688357</v>
      </c>
      <c r="D20" s="9">
        <v>0.05511817287897753</v>
      </c>
      <c r="E20" s="9">
        <f t="shared" si="4"/>
        <v>0.03236292907690881</v>
      </c>
      <c r="F20" s="9">
        <f t="shared" si="0"/>
        <v>0.2562499399119334</v>
      </c>
      <c r="G20" s="9">
        <v>0.0257</v>
      </c>
      <c r="H20" s="9">
        <v>-0.0278</v>
      </c>
      <c r="I20" s="9">
        <f t="shared" si="1"/>
        <v>0.0535</v>
      </c>
      <c r="J20" s="9">
        <v>0.07437888699460053</v>
      </c>
      <c r="K20" s="9">
        <v>0.009848612282392323</v>
      </c>
    </row>
    <row r="21" spans="1:11" ht="12">
      <c r="A21" s="2">
        <f t="shared" si="2"/>
        <v>1939</v>
      </c>
      <c r="B21" s="9">
        <v>-0.004223730864564378</v>
      </c>
      <c r="C21" s="9">
        <f t="shared" si="3"/>
        <v>0.29745543503864774</v>
      </c>
      <c r="D21" s="9">
        <v>0.05949714340805671</v>
      </c>
      <c r="E21" s="9">
        <f t="shared" si="4"/>
        <v>0.024529363317854366</v>
      </c>
      <c r="F21" s="9">
        <f t="shared" si="0"/>
        <v>-0.06372087427262109</v>
      </c>
      <c r="G21" s="9">
        <v>0.0238</v>
      </c>
      <c r="H21" s="9">
        <v>-0.0048</v>
      </c>
      <c r="I21" s="9">
        <f t="shared" si="1"/>
        <v>0.0286</v>
      </c>
      <c r="J21" s="9">
        <v>0.07810332579346414</v>
      </c>
      <c r="K21" s="9">
        <v>0.013004748171341111</v>
      </c>
    </row>
    <row r="22" spans="1:11" ht="12">
      <c r="A22" s="2">
        <f t="shared" si="2"/>
        <v>1940</v>
      </c>
      <c r="B22" s="9">
        <v>-0.0977883629758553</v>
      </c>
      <c r="C22" s="9">
        <f t="shared" si="3"/>
        <v>0.2593816017225855</v>
      </c>
      <c r="D22" s="9">
        <v>0.060922431084991</v>
      </c>
      <c r="E22" s="9">
        <f t="shared" si="4"/>
        <v>0.025059373913872234</v>
      </c>
      <c r="F22" s="9">
        <f t="shared" si="0"/>
        <v>-0.15871079406084632</v>
      </c>
      <c r="G22" s="9">
        <v>0.0198</v>
      </c>
      <c r="H22" s="9">
        <v>0.0096</v>
      </c>
      <c r="I22" s="9">
        <f t="shared" si="1"/>
        <v>0.010200000000000002</v>
      </c>
      <c r="J22" s="9">
        <v>0.08173019085516822</v>
      </c>
      <c r="K22" s="9">
        <v>0.0139542740366129</v>
      </c>
    </row>
    <row r="23" spans="1:11" ht="12">
      <c r="A23" s="2">
        <f t="shared" si="2"/>
        <v>1941</v>
      </c>
      <c r="B23" s="9">
        <v>-0.11576672234848512</v>
      </c>
      <c r="C23" s="9">
        <f t="shared" si="3"/>
        <v>0.2142051205122999</v>
      </c>
      <c r="D23" s="9">
        <v>0.009318208048834075</v>
      </c>
      <c r="E23" s="9">
        <f t="shared" si="4"/>
        <v>0.026006166707208834</v>
      </c>
      <c r="F23" s="9">
        <f t="shared" si="0"/>
        <v>-0.1250849303973192</v>
      </c>
      <c r="G23" s="9">
        <v>0.0254</v>
      </c>
      <c r="H23" s="9">
        <v>0.0972</v>
      </c>
      <c r="I23" s="9">
        <f t="shared" si="1"/>
        <v>-0.0718</v>
      </c>
      <c r="J23" s="9">
        <v>0.08105123501355313</v>
      </c>
      <c r="K23" s="9">
        <v>0.014459108144464973</v>
      </c>
    </row>
    <row r="24" spans="1:11" ht="12">
      <c r="A24" s="2">
        <f t="shared" si="2"/>
        <v>1942</v>
      </c>
      <c r="B24" s="9">
        <v>0.20345512197986712</v>
      </c>
      <c r="C24" s="9">
        <f t="shared" si="3"/>
        <v>0.16951657667609535</v>
      </c>
      <c r="D24" s="9">
        <v>0.032178428966698445</v>
      </c>
      <c r="E24" s="9">
        <f t="shared" si="4"/>
        <v>0.0199547545975899</v>
      </c>
      <c r="F24" s="9">
        <f t="shared" si="0"/>
        <v>0.17127669301316867</v>
      </c>
      <c r="G24" s="9">
        <v>0.0242</v>
      </c>
      <c r="H24" s="9">
        <v>0.0929</v>
      </c>
      <c r="I24" s="9">
        <f t="shared" si="1"/>
        <v>-0.0687</v>
      </c>
      <c r="J24" s="9">
        <v>0.07657294336484366</v>
      </c>
      <c r="K24" s="9">
        <v>0.013098568518056554</v>
      </c>
    </row>
    <row r="25" spans="1:11" ht="12">
      <c r="A25" s="2">
        <f t="shared" si="2"/>
        <v>1943</v>
      </c>
      <c r="B25" s="9">
        <v>0.2590759221535606</v>
      </c>
      <c r="C25" s="9">
        <f t="shared" si="3"/>
        <v>0.15460655052230096</v>
      </c>
      <c r="D25" s="9">
        <v>0.0206746832640874</v>
      </c>
      <c r="E25" s="9">
        <f t="shared" si="4"/>
        <v>0.020655694286681424</v>
      </c>
      <c r="F25" s="9">
        <f t="shared" si="0"/>
        <v>0.23840123888947323</v>
      </c>
      <c r="G25" s="9">
        <v>0.0253</v>
      </c>
      <c r="H25" s="9">
        <v>0.0316</v>
      </c>
      <c r="I25" s="9">
        <f t="shared" si="1"/>
        <v>-0.0063000000000000035</v>
      </c>
      <c r="J25" s="9">
        <v>0.05977973595254128</v>
      </c>
      <c r="K25" s="9">
        <v>0.012838058004750304</v>
      </c>
    </row>
    <row r="26" spans="1:11" ht="12">
      <c r="A26" s="2">
        <f t="shared" si="2"/>
        <v>1944</v>
      </c>
      <c r="B26" s="9">
        <v>0.19729902572678937</v>
      </c>
      <c r="C26" s="9">
        <f t="shared" si="3"/>
        <v>0.16160040298502365</v>
      </c>
      <c r="D26" s="9">
        <v>0.028150891658187942</v>
      </c>
      <c r="E26" s="9">
        <f t="shared" si="4"/>
        <v>0.017197381904896402</v>
      </c>
      <c r="F26" s="9">
        <f t="shared" si="0"/>
        <v>0.16914813406860144</v>
      </c>
      <c r="G26" s="9">
        <v>0.0259</v>
      </c>
      <c r="H26" s="9">
        <v>0.0211</v>
      </c>
      <c r="I26" s="9">
        <f t="shared" si="1"/>
        <v>0.004799999999999999</v>
      </c>
      <c r="J26" s="9">
        <v>0.0484901221040602</v>
      </c>
      <c r="K26" s="9">
        <v>0.00795864030821569</v>
      </c>
    </row>
    <row r="27" spans="1:11" ht="12">
      <c r="A27" s="2">
        <f t="shared" si="2"/>
        <v>1945</v>
      </c>
      <c r="B27" s="9">
        <v>0.36412247221543864</v>
      </c>
      <c r="C27" s="9">
        <f t="shared" si="3"/>
        <v>0.1602922567045534</v>
      </c>
      <c r="D27" s="9">
        <v>0.10730903891586765</v>
      </c>
      <c r="E27" s="9">
        <f t="shared" si="4"/>
        <v>0.0347729869050017</v>
      </c>
      <c r="F27" s="9">
        <f t="shared" si="0"/>
        <v>0.25681343329957096</v>
      </c>
      <c r="G27" s="9">
        <v>0.0203</v>
      </c>
      <c r="H27" s="9">
        <v>0.0225</v>
      </c>
      <c r="I27" s="9">
        <f t="shared" si="1"/>
        <v>-0.0022000000000000006</v>
      </c>
      <c r="J27" s="9">
        <v>0.039061801318196046</v>
      </c>
      <c r="K27" s="9">
        <v>0.006558864019189773</v>
      </c>
    </row>
    <row r="28" spans="1:11" ht="12">
      <c r="A28" s="2">
        <f t="shared" si="2"/>
        <v>1946</v>
      </c>
      <c r="B28" s="9">
        <v>-0.08074325017936615</v>
      </c>
      <c r="C28" s="9">
        <f t="shared" si="3"/>
        <v>0.14738868288319243</v>
      </c>
      <c r="D28" s="9">
        <v>-0.0009429610716627165</v>
      </c>
      <c r="E28" s="9">
        <f t="shared" si="4"/>
        <v>0.036742280884225154</v>
      </c>
      <c r="F28" s="9">
        <f t="shared" si="0"/>
        <v>-0.07980028910770343</v>
      </c>
      <c r="G28" s="9">
        <v>0.0216</v>
      </c>
      <c r="H28" s="9">
        <v>0.1817</v>
      </c>
      <c r="I28" s="9">
        <f t="shared" si="1"/>
        <v>-0.1601</v>
      </c>
      <c r="J28" s="9">
        <v>0.041404985475449956</v>
      </c>
      <c r="K28" s="9">
        <v>0.005900112051666665</v>
      </c>
    </row>
    <row r="29" spans="1:11" ht="12">
      <c r="A29" s="2">
        <f t="shared" si="2"/>
        <v>1947</v>
      </c>
      <c r="B29" s="9">
        <v>0.05696558150165047</v>
      </c>
      <c r="C29" s="9">
        <f t="shared" si="3"/>
        <v>0.15584895972072105</v>
      </c>
      <c r="D29" s="9">
        <v>-0.0262746614758883</v>
      </c>
      <c r="E29" s="9">
        <f t="shared" si="4"/>
        <v>0.04494991422648114</v>
      </c>
      <c r="F29" s="9">
        <f t="shared" si="0"/>
        <v>0.08324024297753876</v>
      </c>
      <c r="G29" s="9">
        <v>0.024</v>
      </c>
      <c r="H29" s="9">
        <v>0.0901</v>
      </c>
      <c r="I29" s="9">
        <f t="shared" si="1"/>
        <v>-0.06609999999999999</v>
      </c>
      <c r="J29" s="9">
        <v>0.03920925004241842</v>
      </c>
      <c r="K29" s="9">
        <v>0.0070367677238914175</v>
      </c>
    </row>
    <row r="30" spans="1:11" ht="12">
      <c r="A30" s="2">
        <f t="shared" si="2"/>
        <v>1948</v>
      </c>
      <c r="B30" s="9">
        <v>0.05510822495293291</v>
      </c>
      <c r="C30" s="9">
        <f t="shared" si="3"/>
        <v>0.15102486361658132</v>
      </c>
      <c r="D30" s="9">
        <v>0.03385014785511769</v>
      </c>
      <c r="E30" s="9">
        <f t="shared" si="4"/>
        <v>0.04495937911397935</v>
      </c>
      <c r="F30" s="9">
        <f t="shared" si="0"/>
        <v>0.02125807709781522</v>
      </c>
      <c r="G30" s="9">
        <v>0.0241</v>
      </c>
      <c r="H30" s="9">
        <v>0.0271</v>
      </c>
      <c r="I30" s="9">
        <f t="shared" si="1"/>
        <v>-0.002999999999999999</v>
      </c>
      <c r="J30" s="9">
        <v>0.04195165352323235</v>
      </c>
      <c r="K30" s="9">
        <v>0.00737584948026704</v>
      </c>
    </row>
    <row r="31" spans="1:11" ht="12">
      <c r="A31" s="2">
        <f t="shared" si="2"/>
        <v>1949</v>
      </c>
      <c r="B31" s="9">
        <v>0.18786214000858706</v>
      </c>
      <c r="C31" s="9">
        <f t="shared" si="3"/>
        <v>0.15008498102304624</v>
      </c>
      <c r="D31" s="9">
        <v>0.06439052969819717</v>
      </c>
      <c r="E31" s="9">
        <f t="shared" si="4"/>
        <v>0.047197420532133785</v>
      </c>
      <c r="F31" s="9">
        <f t="shared" si="0"/>
        <v>0.12347161031038989</v>
      </c>
      <c r="G31" s="9">
        <v>0.022</v>
      </c>
      <c r="H31" s="9">
        <v>-0.018</v>
      </c>
      <c r="I31" s="9">
        <f t="shared" si="1"/>
        <v>0.039999999999999994</v>
      </c>
      <c r="J31" s="9">
        <v>0.04270011823428856</v>
      </c>
      <c r="K31" s="9">
        <v>0.007754665083390484</v>
      </c>
    </row>
    <row r="32" spans="1:11" ht="12">
      <c r="A32" s="2">
        <f t="shared" si="2"/>
        <v>1950</v>
      </c>
      <c r="B32" s="9">
        <v>0.31740852977829453</v>
      </c>
      <c r="C32" s="9">
        <f t="shared" si="3"/>
        <v>0.1350952624226082</v>
      </c>
      <c r="D32" s="9">
        <v>0.0005048300127126632</v>
      </c>
      <c r="E32" s="9">
        <f t="shared" si="4"/>
        <v>0.03149675228394635</v>
      </c>
      <c r="F32" s="9">
        <f t="shared" si="0"/>
        <v>0.31690369976558186</v>
      </c>
      <c r="G32" s="9">
        <v>0.0243</v>
      </c>
      <c r="H32" s="9">
        <v>0.0579</v>
      </c>
      <c r="I32" s="9">
        <f t="shared" si="1"/>
        <v>-0.033600000000000005</v>
      </c>
      <c r="J32" s="9">
        <v>0.041437751976777036</v>
      </c>
      <c r="K32" s="9">
        <v>0.006660522168385565</v>
      </c>
    </row>
    <row r="33" spans="1:11" ht="12">
      <c r="A33" s="2">
        <f t="shared" si="2"/>
        <v>1951</v>
      </c>
      <c r="B33" s="9">
        <v>0.2401594190649563</v>
      </c>
      <c r="C33" s="9">
        <f t="shared" si="3"/>
        <v>0.10289442436827059</v>
      </c>
      <c r="D33" s="9">
        <v>-0.03942160528218805</v>
      </c>
      <c r="E33" s="9">
        <f t="shared" si="4"/>
        <v>0.038257543081254584</v>
      </c>
      <c r="F33" s="9">
        <f t="shared" si="0"/>
        <v>0.2795810243471444</v>
      </c>
      <c r="G33" s="9">
        <v>0.0274</v>
      </c>
      <c r="H33" s="9">
        <v>0.0587</v>
      </c>
      <c r="I33" s="9">
        <f t="shared" si="1"/>
        <v>-0.0313</v>
      </c>
      <c r="J33" s="9">
        <v>0.0369559624944188</v>
      </c>
      <c r="K33" s="9">
        <v>0.007161420366566024</v>
      </c>
    </row>
    <row r="34" spans="1:11" ht="12">
      <c r="A34" s="2">
        <f t="shared" si="2"/>
        <v>1952</v>
      </c>
      <c r="B34" s="9">
        <v>0.18351009400481044</v>
      </c>
      <c r="C34" s="9">
        <f t="shared" si="3"/>
        <v>0.08574324727562489</v>
      </c>
      <c r="D34" s="9">
        <v>0.011591597792115474</v>
      </c>
      <c r="E34" s="9">
        <f t="shared" si="4"/>
        <v>0.03456835012020023</v>
      </c>
      <c r="F34" s="9">
        <f t="shared" si="0"/>
        <v>0.17191849621269498</v>
      </c>
      <c r="G34" s="9">
        <v>0.0275</v>
      </c>
      <c r="H34" s="9">
        <v>0.0088</v>
      </c>
      <c r="I34" s="9">
        <f t="shared" si="1"/>
        <v>0.0187</v>
      </c>
      <c r="J34" s="9">
        <v>0.037451213116385024</v>
      </c>
      <c r="K34" s="9">
        <v>0.007215388454931276</v>
      </c>
    </row>
    <row r="35" spans="1:11" ht="12">
      <c r="A35" s="2">
        <f t="shared" si="2"/>
        <v>1953</v>
      </c>
      <c r="B35" s="9">
        <v>-0.009849832762291368</v>
      </c>
      <c r="C35" s="9">
        <f t="shared" si="3"/>
        <v>0.10820763787277464</v>
      </c>
      <c r="D35" s="9">
        <v>0.03625819357151295</v>
      </c>
      <c r="E35" s="9">
        <f t="shared" si="4"/>
        <v>0.034854587640974</v>
      </c>
      <c r="F35" s="9">
        <f t="shared" si="0"/>
        <v>-0.046108026333804314</v>
      </c>
      <c r="G35" s="9">
        <v>0.0278</v>
      </c>
      <c r="H35" s="9">
        <v>0.0063</v>
      </c>
      <c r="I35" s="9">
        <f t="shared" si="1"/>
        <v>0.0215</v>
      </c>
      <c r="J35" s="9">
        <v>0.030980482924289968</v>
      </c>
      <c r="K35" s="9">
        <v>0.009208453845365259</v>
      </c>
    </row>
    <row r="36" spans="1:11" ht="12">
      <c r="A36" s="2">
        <f t="shared" si="2"/>
        <v>1954</v>
      </c>
      <c r="B36" s="9">
        <v>0.5262220030072045</v>
      </c>
      <c r="C36" s="9">
        <f t="shared" si="3"/>
        <v>0.174854844894922</v>
      </c>
      <c r="D36" s="9">
        <v>0.07177646776280705</v>
      </c>
      <c r="E36" s="9">
        <f t="shared" si="4"/>
        <v>0.03701998574938611</v>
      </c>
      <c r="F36" s="9">
        <f t="shared" si="0"/>
        <v>0.4544455352443974</v>
      </c>
      <c r="G36" s="9">
        <v>0.0271</v>
      </c>
      <c r="H36" s="9">
        <v>-0.005</v>
      </c>
      <c r="I36" s="9">
        <f t="shared" si="1"/>
        <v>0.0321</v>
      </c>
      <c r="J36" s="9">
        <v>0.03371740545409086</v>
      </c>
      <c r="K36" s="9">
        <v>0.009873045657524103</v>
      </c>
    </row>
    <row r="37" spans="1:11" ht="12">
      <c r="A37" s="2">
        <f t="shared" si="2"/>
        <v>1955</v>
      </c>
      <c r="B37" s="9">
        <v>0.31551522130708975</v>
      </c>
      <c r="C37" s="9">
        <f t="shared" si="3"/>
        <v>0.17471367636760038</v>
      </c>
      <c r="D37" s="9">
        <v>-0.012834488862237514</v>
      </c>
      <c r="E37" s="9">
        <f t="shared" si="4"/>
        <v>0.03850174621075685</v>
      </c>
      <c r="F37" s="9">
        <f t="shared" si="0"/>
        <v>0.3283497101693273</v>
      </c>
      <c r="G37" s="9">
        <v>0.0306</v>
      </c>
      <c r="H37" s="9">
        <v>0.0037</v>
      </c>
      <c r="I37" s="9">
        <f t="shared" si="1"/>
        <v>0.0269</v>
      </c>
      <c r="J37" s="9">
        <v>0.03456079325703557</v>
      </c>
      <c r="K37" s="9">
        <v>0.01073701489655709</v>
      </c>
    </row>
    <row r="38" spans="1:11" ht="12">
      <c r="A38" s="2">
        <f t="shared" si="2"/>
        <v>1956</v>
      </c>
      <c r="B38" s="9">
        <v>0.06555374535920121</v>
      </c>
      <c r="C38" s="9">
        <f t="shared" si="3"/>
        <v>0.1901781301513532</v>
      </c>
      <c r="D38" s="9">
        <v>-0.055942164882860926</v>
      </c>
      <c r="E38" s="9">
        <f t="shared" si="4"/>
        <v>0.043308189774215494</v>
      </c>
      <c r="F38" s="9">
        <f t="shared" si="0"/>
        <v>0.12149591024206213</v>
      </c>
      <c r="G38" s="9">
        <v>0.0352</v>
      </c>
      <c r="H38" s="9">
        <v>0.0288</v>
      </c>
      <c r="I38" s="9">
        <f t="shared" si="1"/>
        <v>0.006400000000000003</v>
      </c>
      <c r="J38" s="9">
        <v>0.03637484234406461</v>
      </c>
      <c r="K38" s="9">
        <v>0.0115752561766708</v>
      </c>
    </row>
    <row r="39" spans="1:11" ht="12">
      <c r="A39" s="2">
        <f t="shared" si="2"/>
        <v>1957</v>
      </c>
      <c r="B39" s="9">
        <v>-0.10791426640198329</v>
      </c>
      <c r="C39" s="9">
        <f t="shared" si="3"/>
        <v>0.23144274328796816</v>
      </c>
      <c r="D39" s="9">
        <v>0.07466466909661794</v>
      </c>
      <c r="E39" s="9">
        <f t="shared" si="4"/>
        <v>0.05047753044744735</v>
      </c>
      <c r="F39" s="9">
        <f t="shared" si="0"/>
        <v>-0.1825789354986012</v>
      </c>
      <c r="G39" s="9">
        <v>0.0329</v>
      </c>
      <c r="H39" s="9">
        <v>0.0302</v>
      </c>
      <c r="I39" s="9">
        <f t="shared" si="1"/>
        <v>0.0026999999999999975</v>
      </c>
      <c r="J39" s="9">
        <v>0.038373283674973654</v>
      </c>
      <c r="K39" s="9">
        <v>0.014622123553787328</v>
      </c>
    </row>
    <row r="40" spans="1:11" ht="12">
      <c r="A40" s="2">
        <f t="shared" si="2"/>
        <v>1958</v>
      </c>
      <c r="B40" s="9">
        <v>0.4337164430811256</v>
      </c>
      <c r="C40" s="9">
        <f t="shared" si="3"/>
        <v>0.23512058405492575</v>
      </c>
      <c r="D40" s="9">
        <v>-0.06116019931830253</v>
      </c>
      <c r="E40" s="9">
        <f t="shared" si="4"/>
        <v>0.059509689557045053</v>
      </c>
      <c r="F40" s="9">
        <f aca="true" t="shared" si="5" ref="F40:F71">B40-D40</f>
        <v>0.49487664239942813</v>
      </c>
      <c r="G40" s="9">
        <v>0.0376</v>
      </c>
      <c r="H40" s="9">
        <v>0.0178</v>
      </c>
      <c r="I40" s="9">
        <f aca="true" t="shared" si="6" ref="I40:I71">(G40-H40)</f>
        <v>0.0198</v>
      </c>
      <c r="J40" s="9">
        <v>0.037496735265294165</v>
      </c>
      <c r="K40" s="9">
        <v>0.015807250094673507</v>
      </c>
    </row>
    <row r="41" spans="1:11" ht="12">
      <c r="A41" s="2">
        <f aca="true" t="shared" si="7" ref="A41:A71">A40+1</f>
        <v>1959</v>
      </c>
      <c r="B41" s="9">
        <v>0.1197684623815242</v>
      </c>
      <c r="C41" s="9">
        <f t="shared" si="3"/>
        <v>0.19041032919936507</v>
      </c>
      <c r="D41" s="9">
        <v>-0.02276133954216768</v>
      </c>
      <c r="E41" s="9">
        <f t="shared" si="4"/>
        <v>0.048805461021503516</v>
      </c>
      <c r="F41" s="9">
        <f t="shared" si="5"/>
        <v>0.14252980192369188</v>
      </c>
      <c r="G41" s="9">
        <v>0.0426</v>
      </c>
      <c r="H41" s="9">
        <v>0.015</v>
      </c>
      <c r="I41" s="9">
        <f t="shared" si="6"/>
        <v>0.0276</v>
      </c>
      <c r="J41" s="9">
        <v>0.03406432738217503</v>
      </c>
      <c r="K41" s="9">
        <v>0.015579731401906632</v>
      </c>
    </row>
    <row r="42" spans="1:11" ht="12">
      <c r="A42" s="2">
        <f t="shared" si="7"/>
        <v>1960</v>
      </c>
      <c r="B42" s="9">
        <v>0.004642981383971608</v>
      </c>
      <c r="C42" s="9">
        <f t="shared" si="3"/>
        <v>0.18177765657767772</v>
      </c>
      <c r="D42" s="9">
        <v>0.13793394343048856</v>
      </c>
      <c r="E42" s="9">
        <f t="shared" si="4"/>
        <v>0.07865200129764709</v>
      </c>
      <c r="F42" s="9">
        <f t="shared" si="5"/>
        <v>-0.13329096204651697</v>
      </c>
      <c r="G42" s="9">
        <v>0.0404</v>
      </c>
      <c r="H42" s="9">
        <v>0.0148</v>
      </c>
      <c r="I42" s="9">
        <f t="shared" si="6"/>
        <v>0.025599999999999998</v>
      </c>
      <c r="J42" s="9">
        <v>0.03433058014851094</v>
      </c>
      <c r="K42" s="9">
        <v>0.017225928776766212</v>
      </c>
    </row>
    <row r="43" spans="1:11" ht="12">
      <c r="A43" s="2">
        <f t="shared" si="7"/>
        <v>1961</v>
      </c>
      <c r="B43" s="9">
        <v>0.2688610312254986</v>
      </c>
      <c r="C43" s="9">
        <f t="shared" si="3"/>
        <v>0.19130816340455564</v>
      </c>
      <c r="D43" s="9">
        <v>0.00957708391403396</v>
      </c>
      <c r="E43" s="9">
        <f t="shared" si="4"/>
        <v>0.07089162466558274</v>
      </c>
      <c r="F43" s="9">
        <f t="shared" si="5"/>
        <v>0.25928394731146465</v>
      </c>
      <c r="G43" s="9">
        <v>0.0447</v>
      </c>
      <c r="H43" s="9">
        <v>0.0067</v>
      </c>
      <c r="I43" s="9">
        <f t="shared" si="6"/>
        <v>0.038</v>
      </c>
      <c r="J43" s="9">
        <v>0.03147992742297154</v>
      </c>
      <c r="K43" s="9">
        <v>0.016632920836568532</v>
      </c>
    </row>
    <row r="44" spans="1:11" ht="12">
      <c r="A44" s="2">
        <f t="shared" si="7"/>
        <v>1962</v>
      </c>
      <c r="B44" s="9">
        <v>-0.08727772921396382</v>
      </c>
      <c r="C44" s="9">
        <f aca="true" t="shared" si="8" ref="C44:C75">STDEVP(B40:B44)</f>
        <v>0.18598124765701782</v>
      </c>
      <c r="D44" s="9">
        <v>0.06882948926866561</v>
      </c>
      <c r="E44" s="9">
        <f aca="true" t="shared" si="9" ref="E44:E75">STDEVP(D40:D44)</f>
        <v>0.07015223917190441</v>
      </c>
      <c r="F44" s="9">
        <f t="shared" si="5"/>
        <v>-0.15610721848262943</v>
      </c>
      <c r="G44" s="9">
        <v>0.0391</v>
      </c>
      <c r="H44" s="9">
        <v>0.0122</v>
      </c>
      <c r="I44" s="9">
        <f t="shared" si="6"/>
        <v>0.0269</v>
      </c>
      <c r="J44" s="9">
        <v>0.036654914934956394</v>
      </c>
      <c r="K44" s="9">
        <v>0.014262371238098292</v>
      </c>
    </row>
    <row r="45" spans="1:11" ht="12">
      <c r="A45" s="2">
        <f t="shared" si="7"/>
        <v>1963</v>
      </c>
      <c r="B45" s="9">
        <v>0.22775674606416885</v>
      </c>
      <c r="C45" s="9">
        <f t="shared" si="8"/>
        <v>0.13354003321472413</v>
      </c>
      <c r="D45" s="9">
        <v>0.01214364479087953</v>
      </c>
      <c r="E45" s="9">
        <f t="shared" si="9"/>
        <v>0.05666773805114038</v>
      </c>
      <c r="F45" s="9">
        <f t="shared" si="5"/>
        <v>0.2156131012732893</v>
      </c>
      <c r="G45" s="9">
        <v>0.0422</v>
      </c>
      <c r="H45" s="9">
        <v>0.0165</v>
      </c>
      <c r="I45" s="9">
        <f t="shared" si="6"/>
        <v>0.0257</v>
      </c>
      <c r="J45" s="9">
        <v>0.03682887544667455</v>
      </c>
      <c r="K45" s="9">
        <v>0.011195800800101595</v>
      </c>
    </row>
    <row r="46" spans="1:11" ht="12">
      <c r="A46" s="2">
        <f t="shared" si="7"/>
        <v>1964</v>
      </c>
      <c r="B46" s="9">
        <v>0.16507729137017932</v>
      </c>
      <c r="C46" s="9">
        <f t="shared" si="8"/>
        <v>0.13563678695431777</v>
      </c>
      <c r="D46" s="9">
        <v>0.03511702896745063</v>
      </c>
      <c r="E46" s="9">
        <f t="shared" si="9"/>
        <v>0.04762047500564974</v>
      </c>
      <c r="F46" s="9">
        <f t="shared" si="5"/>
        <v>0.12996026240272868</v>
      </c>
      <c r="G46" s="9">
        <v>0.0402</v>
      </c>
      <c r="H46" s="9">
        <v>0.0119</v>
      </c>
      <c r="I46" s="9">
        <f t="shared" si="6"/>
        <v>0.0283</v>
      </c>
      <c r="J46" s="9">
        <v>0.03586667019052027</v>
      </c>
      <c r="K46" s="9">
        <v>0.010176464541065109</v>
      </c>
    </row>
    <row r="47" spans="1:11" ht="12">
      <c r="A47" s="2">
        <f t="shared" si="7"/>
        <v>1965</v>
      </c>
      <c r="B47" s="9">
        <v>0.12452316002362669</v>
      </c>
      <c r="C47" s="9">
        <f t="shared" si="8"/>
        <v>0.12395947455097582</v>
      </c>
      <c r="D47" s="9">
        <v>0.007019369786015115</v>
      </c>
      <c r="E47" s="9">
        <f t="shared" si="9"/>
        <v>0.02340092674271046</v>
      </c>
      <c r="F47" s="9">
        <f t="shared" si="5"/>
        <v>0.11750379023761158</v>
      </c>
      <c r="G47" s="9">
        <v>0.0457</v>
      </c>
      <c r="H47" s="9">
        <v>0.0192</v>
      </c>
      <c r="I47" s="9">
        <f t="shared" si="6"/>
        <v>0.0265</v>
      </c>
      <c r="J47" s="9">
        <v>0.0332658301498032</v>
      </c>
      <c r="K47" s="9">
        <v>0.0068110808409695325</v>
      </c>
    </row>
    <row r="48" spans="1:11" ht="12">
      <c r="A48" s="2">
        <f t="shared" si="7"/>
        <v>1966</v>
      </c>
      <c r="B48" s="9">
        <v>-0.10047809586185935</v>
      </c>
      <c r="C48" s="9">
        <f t="shared" si="8"/>
        <v>0.13462206484499822</v>
      </c>
      <c r="D48" s="9">
        <v>0.036450082832644115</v>
      </c>
      <c r="E48" s="9">
        <f t="shared" si="9"/>
        <v>0.021928056580530722</v>
      </c>
      <c r="F48" s="9">
        <f t="shared" si="5"/>
        <v>-0.13692817869450347</v>
      </c>
      <c r="G48" s="9">
        <v>0.0479</v>
      </c>
      <c r="H48" s="9">
        <v>0.0335</v>
      </c>
      <c r="I48" s="9">
        <f t="shared" si="6"/>
        <v>0.014399999999999996</v>
      </c>
      <c r="J48" s="9">
        <v>0.03450057664574447</v>
      </c>
      <c r="K48" s="9">
        <v>0.010934777724713424</v>
      </c>
    </row>
    <row r="49" spans="1:11" ht="12">
      <c r="A49" s="2">
        <f t="shared" si="7"/>
        <v>1967</v>
      </c>
      <c r="B49" s="9">
        <v>0.2398711057546913</v>
      </c>
      <c r="C49" s="9">
        <f t="shared" si="8"/>
        <v>0.12328786885907374</v>
      </c>
      <c r="D49" s="9">
        <v>-0.0919487549166023</v>
      </c>
      <c r="E49" s="9">
        <f t="shared" si="9"/>
        <v>0.04735573976323704</v>
      </c>
      <c r="F49" s="9">
        <f t="shared" si="5"/>
        <v>0.3318198606712936</v>
      </c>
      <c r="G49" s="9">
        <v>0.0604</v>
      </c>
      <c r="H49" s="9">
        <v>0.0304</v>
      </c>
      <c r="I49" s="9">
        <f t="shared" si="6"/>
        <v>0.030000000000000002</v>
      </c>
      <c r="J49" s="9">
        <v>0.028003314089585892</v>
      </c>
      <c r="K49" s="9">
        <v>0.013867721414213018</v>
      </c>
    </row>
    <row r="50" spans="1:11" ht="12">
      <c r="A50" s="2">
        <f t="shared" si="7"/>
        <v>1968</v>
      </c>
      <c r="B50" s="9">
        <v>0.11081421107240569</v>
      </c>
      <c r="C50" s="9">
        <f t="shared" si="8"/>
        <v>0.11348290565583001</v>
      </c>
      <c r="D50" s="9">
        <v>-0.0025737774759008744</v>
      </c>
      <c r="E50" s="9">
        <f t="shared" si="9"/>
        <v>0.046949956618400124</v>
      </c>
      <c r="F50" s="9">
        <f t="shared" si="5"/>
        <v>0.11338798854830656</v>
      </c>
      <c r="G50" s="9">
        <v>0.0609</v>
      </c>
      <c r="H50" s="9">
        <v>0.0472</v>
      </c>
      <c r="I50" s="9">
        <f t="shared" si="6"/>
        <v>0.013700000000000004</v>
      </c>
      <c r="J50" s="9">
        <v>0.029707795974569816</v>
      </c>
      <c r="K50" s="9">
        <v>0.016946341706168395</v>
      </c>
    </row>
    <row r="51" spans="1:11" ht="12">
      <c r="A51" s="2">
        <f t="shared" si="7"/>
        <v>1969</v>
      </c>
      <c r="B51" s="9">
        <v>-0.0848615153403149</v>
      </c>
      <c r="C51" s="9">
        <f t="shared" si="8"/>
        <v>0.1310087682662896</v>
      </c>
      <c r="D51" s="9">
        <v>-0.05073601487537904</v>
      </c>
      <c r="E51" s="9">
        <f t="shared" si="9"/>
        <v>0.04547750476761292</v>
      </c>
      <c r="F51" s="9">
        <f t="shared" si="5"/>
        <v>-0.03412550046493586</v>
      </c>
      <c r="G51" s="9">
        <v>0.0677</v>
      </c>
      <c r="H51" s="9">
        <v>0.0611</v>
      </c>
      <c r="I51" s="9">
        <f t="shared" si="6"/>
        <v>0.006599999999999995</v>
      </c>
      <c r="J51" s="9">
        <v>0.03380346070383261</v>
      </c>
      <c r="K51" s="9">
        <v>0.021188197120619354</v>
      </c>
    </row>
    <row r="52" spans="1:11" ht="12">
      <c r="A52" s="2">
        <f t="shared" si="7"/>
        <v>1970</v>
      </c>
      <c r="B52" s="9">
        <v>0.04026014627245807</v>
      </c>
      <c r="C52" s="9">
        <f t="shared" si="8"/>
        <v>0.12671336740569059</v>
      </c>
      <c r="D52" s="9">
        <v>0.12102180697093166</v>
      </c>
      <c r="E52" s="9">
        <f t="shared" si="9"/>
        <v>0.07345800735179353</v>
      </c>
      <c r="F52" s="9">
        <f t="shared" si="5"/>
        <v>-0.0807616606984736</v>
      </c>
      <c r="G52" s="9">
        <v>0.0617</v>
      </c>
      <c r="H52" s="9">
        <v>0.0549</v>
      </c>
      <c r="I52" s="9">
        <f t="shared" si="6"/>
        <v>0.0068000000000000005</v>
      </c>
      <c r="J52" s="9">
        <v>0.0406541448959663</v>
      </c>
      <c r="K52" s="9">
        <v>0.027267144402905282</v>
      </c>
    </row>
    <row r="53" spans="1:11" ht="12">
      <c r="A53" s="2">
        <f t="shared" si="7"/>
        <v>1971</v>
      </c>
      <c r="B53" s="9">
        <v>0.14317945809790594</v>
      </c>
      <c r="C53" s="9">
        <f t="shared" si="8"/>
        <v>0.10841875166967165</v>
      </c>
      <c r="D53" s="9">
        <v>0.13236721626818565</v>
      </c>
      <c r="E53" s="9">
        <f t="shared" si="9"/>
        <v>0.09040382603074766</v>
      </c>
      <c r="F53" s="9">
        <f t="shared" si="5"/>
        <v>0.010812241829720293</v>
      </c>
      <c r="G53" s="9">
        <v>0.0608</v>
      </c>
      <c r="H53" s="9">
        <v>0.0336</v>
      </c>
      <c r="I53" s="9">
        <f t="shared" si="6"/>
        <v>0.027200000000000002</v>
      </c>
      <c r="J53" s="9">
        <v>0.04154775685882452</v>
      </c>
      <c r="K53" s="9">
        <v>0.02838708210710561</v>
      </c>
    </row>
    <row r="54" spans="1:11" ht="12">
      <c r="A54" s="2">
        <f t="shared" si="7"/>
        <v>1972</v>
      </c>
      <c r="B54" s="9">
        <v>0.18975913562622207</v>
      </c>
      <c r="C54" s="9">
        <f t="shared" si="8"/>
        <v>0.09565213911387663</v>
      </c>
      <c r="D54" s="9">
        <v>0.05671806872751785</v>
      </c>
      <c r="E54" s="9">
        <f t="shared" si="9"/>
        <v>0.07039331494291194</v>
      </c>
      <c r="F54" s="9">
        <f t="shared" si="5"/>
        <v>0.1330410668987042</v>
      </c>
      <c r="G54" s="9">
        <v>0.0651</v>
      </c>
      <c r="H54" s="9">
        <v>0.0341</v>
      </c>
      <c r="I54" s="9">
        <f t="shared" si="6"/>
        <v>0.031000000000000007</v>
      </c>
      <c r="J54" s="9">
        <v>0.03942696398264631</v>
      </c>
      <c r="K54" s="9">
        <v>0.02740970524589177</v>
      </c>
    </row>
    <row r="55" spans="1:11" ht="12">
      <c r="A55" s="2">
        <f t="shared" si="7"/>
        <v>1973</v>
      </c>
      <c r="B55" s="9">
        <v>-0.14665944228940592</v>
      </c>
      <c r="C55" s="9">
        <f t="shared" si="8"/>
        <v>0.12870564567874726</v>
      </c>
      <c r="D55" s="9">
        <v>-0.011020896502996105</v>
      </c>
      <c r="E55" s="9">
        <f t="shared" si="9"/>
        <v>0.07175561016505634</v>
      </c>
      <c r="F55" s="9">
        <f t="shared" si="5"/>
        <v>-0.13563854578640983</v>
      </c>
      <c r="G55" s="9">
        <v>0.074</v>
      </c>
      <c r="H55" s="9">
        <v>0.088</v>
      </c>
      <c r="I55" s="9">
        <f t="shared" si="6"/>
        <v>-0.013999999999999999</v>
      </c>
      <c r="J55" s="9">
        <v>0.040532677626275264</v>
      </c>
      <c r="K55" s="10">
        <v>0.02755020185447327</v>
      </c>
    </row>
    <row r="56" spans="1:11" ht="12">
      <c r="A56" s="2">
        <f t="shared" si="7"/>
        <v>1974</v>
      </c>
      <c r="B56" s="9">
        <v>-0.26450825394279526</v>
      </c>
      <c r="C56" s="9">
        <f t="shared" si="8"/>
        <v>0.17280917003543655</v>
      </c>
      <c r="D56" s="9">
        <v>0.04342649301909337</v>
      </c>
      <c r="E56" s="9">
        <f t="shared" si="9"/>
        <v>0.05277997560933649</v>
      </c>
      <c r="F56" s="9">
        <f t="shared" si="5"/>
        <v>-0.3079347469618886</v>
      </c>
      <c r="G56" s="9">
        <v>0.0828</v>
      </c>
      <c r="H56" s="9">
        <v>0.122</v>
      </c>
      <c r="I56" s="9">
        <f t="shared" si="6"/>
        <v>-0.0392</v>
      </c>
      <c r="J56" s="9">
        <v>0.048622390218453417</v>
      </c>
      <c r="K56" s="10">
        <v>0.026153279537288545</v>
      </c>
    </row>
    <row r="57" spans="1:11" ht="12">
      <c r="A57" s="2">
        <f t="shared" si="7"/>
        <v>1975</v>
      </c>
      <c r="B57" s="9">
        <v>0.37211960760345963</v>
      </c>
      <c r="C57" s="9">
        <f t="shared" si="8"/>
        <v>0.23202636563857795</v>
      </c>
      <c r="D57" s="9">
        <v>0.09186887717259902</v>
      </c>
      <c r="E57" s="9">
        <f t="shared" si="9"/>
        <v>0.04805489077885874</v>
      </c>
      <c r="F57" s="9">
        <f t="shared" si="5"/>
        <v>0.28025073043086063</v>
      </c>
      <c r="G57" s="9">
        <v>0.0793</v>
      </c>
      <c r="H57" s="9">
        <v>0.0701</v>
      </c>
      <c r="I57" s="9">
        <f t="shared" si="6"/>
        <v>0.0092</v>
      </c>
      <c r="J57" s="9">
        <v>0.04859238920745602</v>
      </c>
      <c r="K57" s="10">
        <v>0.02265073557795027</v>
      </c>
    </row>
    <row r="58" spans="1:11" ht="12">
      <c r="A58" s="2">
        <f t="shared" si="7"/>
        <v>1976</v>
      </c>
      <c r="B58" s="9">
        <v>0.23848937114642146</v>
      </c>
      <c r="C58" s="9">
        <f t="shared" si="8"/>
        <v>0.24188299956227083</v>
      </c>
      <c r="D58" s="9">
        <v>0.16764511021435155</v>
      </c>
      <c r="E58" s="9">
        <f t="shared" si="9"/>
        <v>0.05909211585521798</v>
      </c>
      <c r="F58" s="9">
        <f t="shared" si="5"/>
        <v>0.07084426093206991</v>
      </c>
      <c r="G58" s="9">
        <v>0.0764</v>
      </c>
      <c r="H58" s="9">
        <v>0.0481</v>
      </c>
      <c r="I58" s="9">
        <f t="shared" si="6"/>
        <v>0.0283</v>
      </c>
      <c r="J58" s="9">
        <v>0.048914184604831705</v>
      </c>
      <c r="K58" s="10">
        <v>0.020392633201450197</v>
      </c>
    </row>
    <row r="59" spans="1:11" ht="12">
      <c r="A59" s="2">
        <f t="shared" si="7"/>
        <v>1977</v>
      </c>
      <c r="B59" s="9">
        <v>-0.0717930128844977</v>
      </c>
      <c r="C59" s="9">
        <f t="shared" si="8"/>
        <v>0.2402994845938038</v>
      </c>
      <c r="D59" s="9">
        <v>-0.006505317930779395</v>
      </c>
      <c r="E59" s="9">
        <f t="shared" si="9"/>
        <v>0.06678645453186753</v>
      </c>
      <c r="F59" s="9">
        <f t="shared" si="5"/>
        <v>-0.0652876949537183</v>
      </c>
      <c r="G59" s="9">
        <v>0.0801</v>
      </c>
      <c r="H59" s="9">
        <v>0.0677</v>
      </c>
      <c r="I59" s="9">
        <f t="shared" si="6"/>
        <v>0.012400000000000008</v>
      </c>
      <c r="J59" s="9">
        <v>0.049531845283839596</v>
      </c>
      <c r="K59" s="10">
        <v>0.02054298880126475</v>
      </c>
    </row>
    <row r="60" spans="1:11" ht="12">
      <c r="A60" s="2">
        <f t="shared" si="7"/>
        <v>1978</v>
      </c>
      <c r="B60" s="9">
        <v>0.06573959478382724</v>
      </c>
      <c r="C60" s="9">
        <f t="shared" si="8"/>
        <v>0.22434985882694586</v>
      </c>
      <c r="D60" s="9">
        <v>-0.01175782538391888</v>
      </c>
      <c r="E60" s="9">
        <f t="shared" si="9"/>
        <v>0.06693722766313055</v>
      </c>
      <c r="F60" s="9">
        <f t="shared" si="5"/>
        <v>0.07749742016774612</v>
      </c>
      <c r="G60" s="9">
        <v>0.0899</v>
      </c>
      <c r="H60" s="9">
        <v>0.0903</v>
      </c>
      <c r="I60" s="9">
        <f t="shared" si="6"/>
        <v>-0.00040000000000001146</v>
      </c>
      <c r="J60" s="9">
        <v>0.05036661623094762</v>
      </c>
      <c r="K60" s="10">
        <v>0.018735677418586536</v>
      </c>
    </row>
    <row r="61" spans="1:11" ht="12">
      <c r="A61" s="2">
        <f t="shared" si="7"/>
        <v>1979</v>
      </c>
      <c r="B61" s="9">
        <v>0.18435691199542703</v>
      </c>
      <c r="C61" s="9">
        <f t="shared" si="8"/>
        <v>0.15121971209850799</v>
      </c>
      <c r="D61" s="9">
        <v>-0.012059350567890221</v>
      </c>
      <c r="E61" s="9">
        <f t="shared" si="9"/>
        <v>0.07261545150729654</v>
      </c>
      <c r="F61" s="9">
        <f t="shared" si="5"/>
        <v>0.19641626256331726</v>
      </c>
      <c r="G61" s="9">
        <v>0.0987</v>
      </c>
      <c r="H61" s="9">
        <v>0.1331</v>
      </c>
      <c r="I61" s="9">
        <f t="shared" si="6"/>
        <v>-0.0344</v>
      </c>
      <c r="J61" s="9">
        <v>0.04172718937735124</v>
      </c>
      <c r="K61" s="10">
        <v>0.020792016296325537</v>
      </c>
    </row>
    <row r="62" spans="1:11" ht="12">
      <c r="A62" s="2">
        <f t="shared" si="7"/>
        <v>1980</v>
      </c>
      <c r="B62" s="9">
        <v>0.3242068413749393</v>
      </c>
      <c r="C62" s="9">
        <f t="shared" si="8"/>
        <v>0.13830006882445237</v>
      </c>
      <c r="D62" s="9">
        <v>-0.03961588294529851</v>
      </c>
      <c r="E62" s="9">
        <f t="shared" si="9"/>
        <v>0.07495461769066061</v>
      </c>
      <c r="F62" s="9">
        <f t="shared" si="5"/>
        <v>0.3638227243202378</v>
      </c>
      <c r="G62" s="9">
        <v>0.1184</v>
      </c>
      <c r="H62" s="9">
        <v>0.124</v>
      </c>
      <c r="I62" s="9">
        <f t="shared" si="6"/>
        <v>-0.005599999999999994</v>
      </c>
      <c r="J62" s="9">
        <v>0.04180687779009042</v>
      </c>
      <c r="K62" s="10">
        <v>0.03192915852146575</v>
      </c>
    </row>
    <row r="63" spans="1:11" ht="12">
      <c r="A63" s="2">
        <f t="shared" si="7"/>
        <v>1981</v>
      </c>
      <c r="B63" s="9">
        <v>-0.0490881447837071</v>
      </c>
      <c r="C63" s="9">
        <f t="shared" si="8"/>
        <v>0.1482327814010544</v>
      </c>
      <c r="D63" s="9">
        <v>0.01856180772521651</v>
      </c>
      <c r="E63" s="9">
        <f t="shared" si="9"/>
        <v>0.01850428097641044</v>
      </c>
      <c r="F63" s="9">
        <f t="shared" si="5"/>
        <v>-0.06764995250892361</v>
      </c>
      <c r="G63" s="9">
        <v>0.1405</v>
      </c>
      <c r="H63" s="9">
        <v>0.0894</v>
      </c>
      <c r="I63" s="9">
        <f t="shared" si="6"/>
        <v>0.05110000000000002</v>
      </c>
      <c r="J63" s="9">
        <v>0.04161562804070392</v>
      </c>
      <c r="K63" s="10">
        <v>0.041326305047619354</v>
      </c>
    </row>
    <row r="64" spans="1:11" ht="12">
      <c r="A64" s="2">
        <f t="shared" si="7"/>
        <v>1982</v>
      </c>
      <c r="B64" s="9">
        <v>0.21409427493808653</v>
      </c>
      <c r="C64" s="9">
        <f t="shared" si="8"/>
        <v>0.1283351431941686</v>
      </c>
      <c r="D64" s="9">
        <v>0.40373228089515795</v>
      </c>
      <c r="E64" s="9">
        <f t="shared" si="9"/>
        <v>0.16699768871899967</v>
      </c>
      <c r="F64" s="9">
        <f t="shared" si="5"/>
        <v>-0.18963800595707142</v>
      </c>
      <c r="G64" s="9">
        <v>0.1061</v>
      </c>
      <c r="H64" s="9">
        <v>0.0387</v>
      </c>
      <c r="I64" s="9">
        <f t="shared" si="6"/>
        <v>0.0674</v>
      </c>
      <c r="J64" s="9">
        <v>0.04600297442074322</v>
      </c>
      <c r="K64" s="10">
        <v>0.04432458109095774</v>
      </c>
    </row>
    <row r="65" spans="1:11" ht="12">
      <c r="A65" s="2">
        <f t="shared" si="7"/>
        <v>1983</v>
      </c>
      <c r="B65" s="9">
        <v>0.22513813591118131</v>
      </c>
      <c r="C65" s="9">
        <f t="shared" si="8"/>
        <v>0.12368953950617492</v>
      </c>
      <c r="D65" s="9">
        <v>0.006853644955969461</v>
      </c>
      <c r="E65" s="9">
        <f t="shared" si="9"/>
        <v>0.16529308288545302</v>
      </c>
      <c r="F65" s="9">
        <f t="shared" si="5"/>
        <v>0.21828449095521185</v>
      </c>
      <c r="G65" s="9">
        <v>0.1198</v>
      </c>
      <c r="H65" s="9">
        <v>0.038</v>
      </c>
      <c r="I65" s="9">
        <f t="shared" si="6"/>
        <v>0.08180000000000001</v>
      </c>
      <c r="J65" s="9">
        <v>0.042888397291368</v>
      </c>
      <c r="K65" s="10">
        <v>0.04610302038791916</v>
      </c>
    </row>
    <row r="66" spans="1:11" ht="12">
      <c r="A66" s="2">
        <f t="shared" si="7"/>
        <v>1984</v>
      </c>
      <c r="B66" s="9">
        <v>0.06266322441335605</v>
      </c>
      <c r="C66" s="9">
        <f t="shared" si="8"/>
        <v>0.13207549815773367</v>
      </c>
      <c r="D66" s="9">
        <v>0.1541723646244745</v>
      </c>
      <c r="E66" s="9">
        <f t="shared" si="9"/>
        <v>0.1610012107098145</v>
      </c>
      <c r="F66" s="9">
        <f t="shared" si="5"/>
        <v>-0.09150914021111846</v>
      </c>
      <c r="G66" s="9">
        <v>0.1162</v>
      </c>
      <c r="H66" s="9">
        <v>0.0395</v>
      </c>
      <c r="I66" s="9">
        <f t="shared" si="6"/>
        <v>0.07669999999999999</v>
      </c>
      <c r="J66" s="9">
        <v>0.04333019103991528</v>
      </c>
      <c r="K66" s="10">
        <v>0.04625475182796539</v>
      </c>
    </row>
    <row r="67" spans="1:14" ht="12">
      <c r="A67" s="2">
        <f t="shared" si="7"/>
        <v>1985</v>
      </c>
      <c r="B67" s="9">
        <v>0.32158036318121724</v>
      </c>
      <c r="C67" s="9">
        <f t="shared" si="8"/>
        <v>0.13140660931589787</v>
      </c>
      <c r="D67" s="9">
        <v>0.3097013384014237</v>
      </c>
      <c r="E67" s="9">
        <f t="shared" si="9"/>
        <v>0.15721186187264985</v>
      </c>
      <c r="F67" s="9">
        <f t="shared" si="5"/>
        <v>0.011879024779793523</v>
      </c>
      <c r="G67" s="9">
        <v>0.0946</v>
      </c>
      <c r="H67" s="9">
        <v>0.0377</v>
      </c>
      <c r="I67" s="9">
        <f t="shared" si="6"/>
        <v>0.056900000000000006</v>
      </c>
      <c r="J67" s="9">
        <v>0.039837966083456945</v>
      </c>
      <c r="K67" s="10">
        <v>0.04082986733589354</v>
      </c>
      <c r="N67" s="5">
        <f>M68+0.412</f>
        <v>0.477</v>
      </c>
    </row>
    <row r="68" spans="1:13" ht="12">
      <c r="A68" s="2">
        <f t="shared" si="7"/>
        <v>1986</v>
      </c>
      <c r="B68" s="9">
        <v>0.18470526670160298</v>
      </c>
      <c r="C68" s="9">
        <f t="shared" si="8"/>
        <v>0.08329980954327017</v>
      </c>
      <c r="D68" s="9">
        <v>0.2443837297131839</v>
      </c>
      <c r="E68" s="9">
        <f t="shared" si="9"/>
        <v>0.13571446440506388</v>
      </c>
      <c r="F68" s="9">
        <f t="shared" si="5"/>
        <v>-0.05967846301158092</v>
      </c>
      <c r="G68" s="9">
        <v>0.0796</v>
      </c>
      <c r="H68" s="9">
        <v>0.0113</v>
      </c>
      <c r="I68" s="9">
        <f t="shared" si="6"/>
        <v>0.0683</v>
      </c>
      <c r="J68" s="9">
        <v>0.041979603645368326</v>
      </c>
      <c r="K68" s="10">
        <v>0.03670903291047344</v>
      </c>
      <c r="M68" s="9">
        <v>0.065</v>
      </c>
    </row>
    <row r="69" spans="1:14" ht="12">
      <c r="A69" s="2">
        <f t="shared" si="7"/>
        <v>1987</v>
      </c>
      <c r="B69" s="9">
        <v>0.05230758007488097</v>
      </c>
      <c r="C69" s="9">
        <f t="shared" si="8"/>
        <v>0.10159050613039888</v>
      </c>
      <c r="D69" s="9">
        <v>-0.026974228809572093</v>
      </c>
      <c r="E69" s="9">
        <f t="shared" si="9"/>
        <v>0.13074827821452015</v>
      </c>
      <c r="F69" s="9">
        <f t="shared" si="5"/>
        <v>0.07928180888445306</v>
      </c>
      <c r="G69" s="9">
        <v>0.092</v>
      </c>
      <c r="H69" s="9">
        <v>0.0441</v>
      </c>
      <c r="I69" s="9">
        <f t="shared" si="6"/>
        <v>0.0479</v>
      </c>
      <c r="J69" s="9">
        <v>0.05130991879419287</v>
      </c>
      <c r="K69" s="10">
        <v>0.03667448927918272</v>
      </c>
      <c r="N69" s="5">
        <f>M68-0.412</f>
        <v>-0.347</v>
      </c>
    </row>
    <row r="70" spans="1:11" ht="12">
      <c r="A70" s="2">
        <f t="shared" si="7"/>
        <v>1988</v>
      </c>
      <c r="B70" s="9">
        <v>0.16809292638982173</v>
      </c>
      <c r="C70" s="9">
        <f t="shared" si="8"/>
        <v>0.09780948562773957</v>
      </c>
      <c r="D70" s="9">
        <v>0.09666477837575516</v>
      </c>
      <c r="E70" s="9">
        <f t="shared" si="9"/>
        <v>0.11699446152173187</v>
      </c>
      <c r="F70" s="9">
        <f t="shared" si="5"/>
        <v>0.07142814801406658</v>
      </c>
      <c r="G70" s="11">
        <v>0.0919</v>
      </c>
      <c r="H70" s="9">
        <v>0.0442</v>
      </c>
      <c r="I70" s="9">
        <f t="shared" si="6"/>
        <v>0.04769999999999999</v>
      </c>
      <c r="J70" s="9">
        <v>0.05132963623050095</v>
      </c>
      <c r="K70" s="10">
        <v>0.035831418708539384</v>
      </c>
    </row>
    <row r="71" spans="1:11" ht="12">
      <c r="A71" s="2">
        <f t="shared" si="7"/>
        <v>1989</v>
      </c>
      <c r="B71" s="9">
        <v>0.31490844791229156</v>
      </c>
      <c r="C71" s="9">
        <f t="shared" si="8"/>
        <v>0.10070228929007645</v>
      </c>
      <c r="D71" s="9">
        <v>0.1809749975</v>
      </c>
      <c r="E71" s="9">
        <f t="shared" si="9"/>
        <v>0.11741997610953388</v>
      </c>
      <c r="F71" s="9">
        <f t="shared" si="5"/>
        <v>0.13393345041229154</v>
      </c>
      <c r="G71" s="11">
        <v>0.0816</v>
      </c>
      <c r="H71" s="9">
        <v>0.0465</v>
      </c>
      <c r="I71" s="9">
        <f t="shared" si="6"/>
        <v>0.035100000000000006</v>
      </c>
      <c r="J71" s="9">
        <v>0.05064333396410627</v>
      </c>
      <c r="K71" s="10">
        <v>0.034384446419210464</v>
      </c>
    </row>
    <row r="72" spans="1:11" ht="12">
      <c r="A72" s="2">
        <v>1990</v>
      </c>
      <c r="B72" s="9">
        <v>-0.0317</v>
      </c>
      <c r="C72" s="9">
        <f t="shared" si="8"/>
        <v>0.11876386450567833</v>
      </c>
      <c r="D72" s="9">
        <v>0.0618</v>
      </c>
      <c r="E72" s="9">
        <f t="shared" si="9"/>
        <v>0.09418074331519764</v>
      </c>
      <c r="F72" s="9">
        <f aca="true" t="shared" si="10" ref="F72:F91">B72-D72</f>
        <v>-0.0935</v>
      </c>
      <c r="G72" s="9">
        <v>0.0844</v>
      </c>
      <c r="H72" s="9">
        <v>0.0611</v>
      </c>
      <c r="I72" s="9">
        <f aca="true" t="shared" si="11" ref="I72:I91">(G72-H72)</f>
        <v>0.0233</v>
      </c>
      <c r="J72" s="9">
        <v>0.05372499239956515</v>
      </c>
      <c r="K72" s="10">
        <v>0.03268833787963733</v>
      </c>
    </row>
    <row r="73" spans="1:11" ht="12">
      <c r="A73" s="2">
        <v>1991</v>
      </c>
      <c r="B73" s="9">
        <v>0.3055</v>
      </c>
      <c r="C73" s="9">
        <f t="shared" si="8"/>
        <v>0.1367935125592628</v>
      </c>
      <c r="D73" s="9">
        <v>0.193</v>
      </c>
      <c r="E73" s="9">
        <f t="shared" si="9"/>
        <v>0.08098492978850678</v>
      </c>
      <c r="F73" s="9">
        <f t="shared" si="10"/>
        <v>0.11249999999999999</v>
      </c>
      <c r="G73" s="9">
        <v>0.073</v>
      </c>
      <c r="H73" s="9">
        <v>0.0306</v>
      </c>
      <c r="I73" s="9">
        <f t="shared" si="11"/>
        <v>0.04239999999999999</v>
      </c>
      <c r="J73" s="9">
        <v>0.05289650111827394</v>
      </c>
      <c r="K73" s="10">
        <v>0.025570147742153458</v>
      </c>
    </row>
    <row r="74" spans="1:11" ht="12">
      <c r="A74" s="2">
        <v>1992</v>
      </c>
      <c r="B74" s="9">
        <v>0.0767</v>
      </c>
      <c r="C74" s="9">
        <f t="shared" si="8"/>
        <v>0.13318835104927168</v>
      </c>
      <c r="D74" s="9">
        <v>0.0805</v>
      </c>
      <c r="E74" s="9">
        <f t="shared" si="9"/>
        <v>0.05386183310737702</v>
      </c>
      <c r="F74" s="9">
        <f t="shared" si="10"/>
        <v>-0.003799999999999998</v>
      </c>
      <c r="G74" s="9">
        <v>0.0726</v>
      </c>
      <c r="H74" s="9">
        <v>0.029</v>
      </c>
      <c r="I74" s="9">
        <f t="shared" si="11"/>
        <v>0.0436</v>
      </c>
      <c r="J74" s="9">
        <v>0.038259330416107504</v>
      </c>
      <c r="K74" s="10">
        <v>0.023401814922494088</v>
      </c>
    </row>
    <row r="75" spans="1:11" ht="12">
      <c r="A75" s="2">
        <v>1993</v>
      </c>
      <c r="B75" s="9">
        <v>0.0999</v>
      </c>
      <c r="C75" s="9">
        <f t="shared" si="8"/>
        <v>0.13581308219560023</v>
      </c>
      <c r="D75" s="9">
        <v>0.1824</v>
      </c>
      <c r="E75" s="9">
        <f t="shared" si="9"/>
        <v>0.05646388101043004</v>
      </c>
      <c r="F75" s="9">
        <f t="shared" si="10"/>
        <v>-0.0825</v>
      </c>
      <c r="G75" s="9">
        <v>0.0654</v>
      </c>
      <c r="H75" s="9">
        <v>0.0275</v>
      </c>
      <c r="I75" s="9">
        <f t="shared" si="11"/>
        <v>0.0379</v>
      </c>
      <c r="J75" s="9">
        <v>0.037010326787112933</v>
      </c>
      <c r="K75" s="10">
        <v>0.021767724004436783</v>
      </c>
    </row>
    <row r="76" spans="1:11" ht="12">
      <c r="A76" s="2">
        <v>1994</v>
      </c>
      <c r="B76" s="9">
        <v>0.0131</v>
      </c>
      <c r="C76" s="9">
        <f aca="true" t="shared" si="12" ref="C76:C87">STDEVP(B72:B76)</f>
        <v>0.1161061583207368</v>
      </c>
      <c r="D76" s="9">
        <v>-0.0777</v>
      </c>
      <c r="E76" s="9">
        <f aca="true" t="shared" si="13" ref="E76:E87">STDEVP(D72:D76)</f>
        <v>0.09811782712636884</v>
      </c>
      <c r="F76" s="9">
        <f t="shared" si="10"/>
        <v>0.0908</v>
      </c>
      <c r="G76" s="9">
        <v>0.0799</v>
      </c>
      <c r="H76" s="9">
        <v>0.0267</v>
      </c>
      <c r="I76" s="9">
        <f t="shared" si="11"/>
        <v>0.0532</v>
      </c>
      <c r="J76" s="9">
        <v>0.03580225784313982</v>
      </c>
      <c r="K76" s="10">
        <v>0.022961697575648792</v>
      </c>
    </row>
    <row r="77" spans="1:11" ht="12">
      <c r="A77" s="2">
        <v>1995</v>
      </c>
      <c r="B77" s="10">
        <v>0.3743</v>
      </c>
      <c r="C77" s="9">
        <f t="shared" si="12"/>
        <v>0.14018502059778004</v>
      </c>
      <c r="D77" s="9">
        <v>0.3167</v>
      </c>
      <c r="E77" s="9">
        <f t="shared" si="13"/>
        <v>0.13172546299026622</v>
      </c>
      <c r="F77" s="9">
        <f t="shared" si="10"/>
        <v>0.05760000000000004</v>
      </c>
      <c r="G77" s="9">
        <v>0.0603</v>
      </c>
      <c r="H77" s="9">
        <v>0.0254</v>
      </c>
      <c r="I77" s="9">
        <f t="shared" si="11"/>
        <v>0.0349</v>
      </c>
      <c r="J77" s="9">
        <v>0.028858086629035003</v>
      </c>
      <c r="K77" s="10">
        <v>0.0227218623918805</v>
      </c>
    </row>
    <row r="78" spans="1:11" ht="12">
      <c r="A78">
        <v>1996</v>
      </c>
      <c r="B78" s="7">
        <v>0.2307</v>
      </c>
      <c r="C78" s="9">
        <f t="shared" si="12"/>
        <v>0.12887813778915336</v>
      </c>
      <c r="D78" s="5">
        <v>-0.0093</v>
      </c>
      <c r="E78" s="9">
        <f t="shared" si="13"/>
        <v>0.1397438571100712</v>
      </c>
      <c r="F78" s="9">
        <f t="shared" si="10"/>
        <v>0.24</v>
      </c>
      <c r="G78" s="5">
        <v>0.0673</v>
      </c>
      <c r="H78" s="5">
        <v>0.0332</v>
      </c>
      <c r="I78" s="9">
        <f t="shared" si="11"/>
        <v>0.0341</v>
      </c>
      <c r="J78" s="5">
        <f>'Monthly Stock Returns'!N78</f>
        <v>0.024809724571895866</v>
      </c>
      <c r="K78" s="7">
        <f>'Monthly Bond Returns'!N78</f>
        <v>0.024539173387780513</v>
      </c>
    </row>
    <row r="79" spans="1:11" ht="12">
      <c r="A79" s="2">
        <v>1997</v>
      </c>
      <c r="B79" s="7">
        <v>0.3336</v>
      </c>
      <c r="C79" s="9">
        <f t="shared" si="12"/>
        <v>0.1368145080026237</v>
      </c>
      <c r="D79" s="5">
        <v>0.1585</v>
      </c>
      <c r="E79" s="9">
        <f t="shared" si="13"/>
        <v>0.14120751254802275</v>
      </c>
      <c r="F79" s="9">
        <f t="shared" si="10"/>
        <v>0.1751</v>
      </c>
      <c r="G79" s="5">
        <v>0.0602</v>
      </c>
      <c r="H79" s="5">
        <v>0.017</v>
      </c>
      <c r="I79" s="9">
        <f t="shared" si="11"/>
        <v>0.043199999999999995</v>
      </c>
      <c r="J79" s="5">
        <f>'Monthly Stock Returns'!N79</f>
        <v>0.03055904321509792</v>
      </c>
      <c r="K79" s="7">
        <f>'Monthly Bond Returns'!N79</f>
        <v>0.025594800687292377</v>
      </c>
    </row>
    <row r="80" spans="1:11" ht="12">
      <c r="A80">
        <v>1998</v>
      </c>
      <c r="B80" s="7">
        <v>0.2858</v>
      </c>
      <c r="C80" s="9">
        <f t="shared" si="12"/>
        <v>0.12663644025319096</v>
      </c>
      <c r="D80" s="5">
        <v>0.1306</v>
      </c>
      <c r="E80" s="9">
        <f t="shared" si="13"/>
        <v>0.13767395686911885</v>
      </c>
      <c r="F80" s="9">
        <f t="shared" si="10"/>
        <v>0.1552</v>
      </c>
      <c r="G80" s="5">
        <v>0.0542</v>
      </c>
      <c r="H80" s="5">
        <v>0.0161</v>
      </c>
      <c r="I80" s="9">
        <f t="shared" si="11"/>
        <v>0.038099999999999995</v>
      </c>
      <c r="J80" s="5">
        <f>'Monthly Stock Returns'!N80</f>
        <v>0.03964357293433578</v>
      </c>
      <c r="K80" s="7">
        <f>'Monthly Bond Returns'!N80</f>
        <v>0.025346573075401474</v>
      </c>
    </row>
    <row r="81" spans="1:11" ht="12">
      <c r="A81" s="2">
        <v>1999</v>
      </c>
      <c r="B81" s="7">
        <v>0.2104</v>
      </c>
      <c r="C81" s="9">
        <f t="shared" si="12"/>
        <v>0.06137024034497518</v>
      </c>
      <c r="D81" s="5">
        <v>-0.0896</v>
      </c>
      <c r="E81" s="9">
        <f t="shared" si="13"/>
        <v>0.14085640063554086</v>
      </c>
      <c r="F81" s="9">
        <f t="shared" si="10"/>
        <v>0.3</v>
      </c>
      <c r="G81" s="5">
        <v>0.0682</v>
      </c>
      <c r="H81" s="5">
        <v>0.0268</v>
      </c>
      <c r="I81" s="9">
        <f t="shared" si="11"/>
        <v>0.04139999999999999</v>
      </c>
      <c r="J81" s="5">
        <f>'Monthly Stock Returns'!N81</f>
        <v>0.03994427451671474</v>
      </c>
      <c r="K81" s="7">
        <f>'Monthly Bond Returns'!N81</f>
        <v>0.024167382230785548</v>
      </c>
    </row>
    <row r="82" spans="1:11" ht="12">
      <c r="A82">
        <v>2000</v>
      </c>
      <c r="B82" s="7">
        <v>-0.0911</v>
      </c>
      <c r="C82" s="9">
        <f t="shared" si="12"/>
        <v>0.1488712114547336</v>
      </c>
      <c r="D82" s="5">
        <v>0.2148</v>
      </c>
      <c r="E82" s="9">
        <f t="shared" si="13"/>
        <v>0.1128071806225118</v>
      </c>
      <c r="F82" s="9">
        <f t="shared" si="10"/>
        <v>-0.3059</v>
      </c>
      <c r="G82" s="5">
        <v>0.0558</v>
      </c>
      <c r="H82" s="5">
        <v>0.0339</v>
      </c>
      <c r="I82" s="9">
        <f t="shared" si="11"/>
        <v>0.021900000000000003</v>
      </c>
      <c r="J82" s="5">
        <f>'Monthly Stock Returns'!N82</f>
        <v>0.046029448152484116</v>
      </c>
      <c r="K82" s="5">
        <f>'Monthly Bond Returns'!N82</f>
        <v>0.0226519091665336</v>
      </c>
    </row>
    <row r="83" spans="1:11" ht="12">
      <c r="A83">
        <v>2001</v>
      </c>
      <c r="B83" s="14">
        <v>-0.1188</v>
      </c>
      <c r="C83" s="9">
        <f t="shared" si="12"/>
        <v>0.19120471123902777</v>
      </c>
      <c r="D83" s="5">
        <v>0.037</v>
      </c>
      <c r="E83" s="9">
        <f t="shared" si="13"/>
        <v>0.10675249130582387</v>
      </c>
      <c r="F83" s="9">
        <f t="shared" si="10"/>
        <v>-0.1558</v>
      </c>
      <c r="G83" s="5">
        <v>0.0575</v>
      </c>
      <c r="H83" s="5">
        <v>0.0155</v>
      </c>
      <c r="I83" s="5">
        <f t="shared" si="11"/>
        <v>0.042</v>
      </c>
      <c r="J83" s="5">
        <f>'Monthly Stock Returns'!N83</f>
        <v>0.05124857664690145</v>
      </c>
      <c r="K83" s="5">
        <f>'Monthly Bond Returns'!N83</f>
        <v>0.022445299186144865</v>
      </c>
    </row>
    <row r="84" spans="1:11" ht="12">
      <c r="A84">
        <v>2002</v>
      </c>
      <c r="B84" s="14">
        <v>-0.221</v>
      </c>
      <c r="C84" s="9">
        <f t="shared" si="12"/>
        <v>0.19816691550306778</v>
      </c>
      <c r="D84" s="5">
        <v>0.0145</v>
      </c>
      <c r="E84" s="9">
        <f t="shared" si="13"/>
        <v>0.10384233433431665</v>
      </c>
      <c r="F84" s="9">
        <f t="shared" si="10"/>
        <v>-0.23550000000000001</v>
      </c>
      <c r="G84" s="5">
        <v>0.0484</v>
      </c>
      <c r="H84" s="5">
        <v>0.0238</v>
      </c>
      <c r="I84" s="5">
        <f t="shared" si="11"/>
        <v>0.024599999999999997</v>
      </c>
      <c r="J84" s="5">
        <f>'Monthly Stock Returns'!N84</f>
        <v>0.05413096115492091</v>
      </c>
      <c r="K84" s="5">
        <f>'Monthly Bond Returns'!N84</f>
        <v>0.02350389914461003</v>
      </c>
    </row>
    <row r="85" spans="1:11" ht="12">
      <c r="A85">
        <v>2003</v>
      </c>
      <c r="B85" s="13">
        <v>0.287</v>
      </c>
      <c r="C85" s="9">
        <f t="shared" si="12"/>
        <v>0.19849753650864282</v>
      </c>
      <c r="D85" s="5">
        <v>0.0145</v>
      </c>
      <c r="E85" s="9">
        <f t="shared" si="13"/>
        <v>0.09863590826874359</v>
      </c>
      <c r="F85" s="9">
        <f t="shared" si="10"/>
        <v>0.27249999999999996</v>
      </c>
      <c r="G85" s="5">
        <v>0.0511</v>
      </c>
      <c r="H85" s="5">
        <v>0.0188</v>
      </c>
      <c r="I85" s="5">
        <f t="shared" si="11"/>
        <v>0.032299999999999995</v>
      </c>
      <c r="J85" s="5">
        <f>'Monthly Stock Returns'!N85</f>
        <v>0.049105406440296026</v>
      </c>
      <c r="K85" s="5">
        <f>'Monthly Bond Returns'!N85</f>
        <v>0.028272364991670264</v>
      </c>
    </row>
    <row r="86" spans="1:11" ht="12">
      <c r="A86">
        <v>2004</v>
      </c>
      <c r="B86" s="5">
        <v>0.1087</v>
      </c>
      <c r="C86" s="9">
        <f t="shared" si="12"/>
        <v>0.18176387539882613</v>
      </c>
      <c r="D86" s="5">
        <v>0.0851</v>
      </c>
      <c r="E86" s="9">
        <f t="shared" si="13"/>
        <v>0.075357797207721</v>
      </c>
      <c r="F86" s="5">
        <f t="shared" si="10"/>
        <v>0.02360000000000001</v>
      </c>
      <c r="G86" s="5">
        <v>0.0484</v>
      </c>
      <c r="H86" s="5">
        <v>0.0326</v>
      </c>
      <c r="I86" s="5">
        <f t="shared" si="11"/>
        <v>0.0158</v>
      </c>
      <c r="J86" s="5">
        <f>'Monthly Stock Returns'!N86</f>
        <v>0.046799817188626795</v>
      </c>
      <c r="K86" s="5">
        <f>'Monthly Bond Returns'!N86</f>
        <v>0.028788858329028767</v>
      </c>
    </row>
    <row r="87" spans="1:11" ht="12">
      <c r="A87">
        <v>2005</v>
      </c>
      <c r="B87" s="5">
        <v>0.0491</v>
      </c>
      <c r="C87" s="9">
        <f t="shared" si="12"/>
        <v>0.17739500556667315</v>
      </c>
      <c r="D87" s="5">
        <v>0.0781</v>
      </c>
      <c r="E87" s="9">
        <f t="shared" si="13"/>
        <v>0.03041247112616796</v>
      </c>
      <c r="F87" s="5">
        <f t="shared" si="10"/>
        <v>-0.029000000000000005</v>
      </c>
      <c r="G87" s="5">
        <v>0.0461</v>
      </c>
      <c r="H87" s="5">
        <v>0.0352</v>
      </c>
      <c r="I87" s="5">
        <f t="shared" si="11"/>
        <v>0.0109</v>
      </c>
      <c r="J87" s="5">
        <f>'Monthly Stock Returns'!N87</f>
        <v>0.04277725200254089</v>
      </c>
      <c r="K87" s="5">
        <f>'Monthly Bond Returns'!N87</f>
        <v>0.029755056713103405</v>
      </c>
    </row>
    <row r="88" spans="1:11" ht="12">
      <c r="A88">
        <v>2006</v>
      </c>
      <c r="B88" s="5">
        <v>0.158</v>
      </c>
      <c r="D88" s="5">
        <v>0.0119</v>
      </c>
      <c r="F88" s="5">
        <f t="shared" si="10"/>
        <v>0.1461</v>
      </c>
      <c r="G88" s="5">
        <v>0.0491</v>
      </c>
      <c r="H88" s="5">
        <v>0.0203</v>
      </c>
      <c r="I88" s="5">
        <f t="shared" si="11"/>
        <v>0.0288</v>
      </c>
      <c r="J88" s="5">
        <f>'Monthly Stock Returns'!N88</f>
        <v>0.035500575112712374</v>
      </c>
      <c r="K88" s="5">
        <f>'Monthly Bond Returns'!N88</f>
        <v>0.029518870800444474</v>
      </c>
    </row>
    <row r="89" spans="1:11" ht="12">
      <c r="A89">
        <v>2007</v>
      </c>
      <c r="B89" s="5">
        <v>0.0549</v>
      </c>
      <c r="D89" s="5">
        <v>0.0988</v>
      </c>
      <c r="F89" s="5">
        <f t="shared" si="10"/>
        <v>-0.0439</v>
      </c>
      <c r="G89" s="5">
        <v>0.045</v>
      </c>
      <c r="H89" s="5">
        <v>0.0408</v>
      </c>
      <c r="I89" s="5">
        <f t="shared" si="11"/>
        <v>0.004199999999999995</v>
      </c>
      <c r="J89" s="5">
        <f>'Monthly Stock Returns'!N89</f>
        <v>0.024651551449936956</v>
      </c>
      <c r="K89" s="5">
        <f>'Monthly Bond Returns'!N89</f>
        <v>0.027716225642913372</v>
      </c>
    </row>
    <row r="90" spans="1:11" ht="12">
      <c r="A90">
        <v>2008</v>
      </c>
      <c r="B90" s="5">
        <v>-0.37</v>
      </c>
      <c r="D90" s="5">
        <v>0.2587</v>
      </c>
      <c r="F90" s="5">
        <f t="shared" si="10"/>
        <v>-0.6287</v>
      </c>
      <c r="G90" s="5">
        <v>0.0303</v>
      </c>
      <c r="H90" s="5">
        <v>0.009</v>
      </c>
      <c r="I90" s="5">
        <f t="shared" si="11"/>
        <v>0.0213</v>
      </c>
      <c r="J90" s="5">
        <f>'Monthly Stock Returns'!N90</f>
        <v>0.0368131845342882</v>
      </c>
      <c r="K90" s="5">
        <f>'Monthly Bond Returns'!N90</f>
        <v>0.031205472232001586</v>
      </c>
    </row>
    <row r="91" spans="1:11" ht="12">
      <c r="A91">
        <v>2009</v>
      </c>
      <c r="B91" s="5">
        <v>0.2646</v>
      </c>
      <c r="D91" s="5">
        <v>-0.149</v>
      </c>
      <c r="F91" s="5">
        <f t="shared" si="10"/>
        <v>0.41359999999999997</v>
      </c>
      <c r="G91" s="5">
        <v>0.0458</v>
      </c>
      <c r="H91" s="5">
        <v>0.0272</v>
      </c>
      <c r="I91" s="5">
        <f t="shared" si="11"/>
        <v>0.018600000000000002</v>
      </c>
      <c r="J91" s="5">
        <f>'Monthly Stock Returns'!N91</f>
        <v>0.0457563378730811</v>
      </c>
      <c r="K91" s="5">
        <f>'Monthly Bond Returns'!N91</f>
        <v>0.036566728160081996</v>
      </c>
    </row>
    <row r="92" ht="12">
      <c r="H92" s="5">
        <v>0.015</v>
      </c>
    </row>
  </sheetData>
  <sheetProtection/>
  <printOptions/>
  <pageMargins left="0.46" right="0.4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1" sqref="P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5" sqref="O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2" sqref="P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O36" sqref="O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 SCBA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Finance</dc:creator>
  <cp:keywords/>
  <dc:description/>
  <cp:lastModifiedBy>Napier, Heather  (KYOAG)</cp:lastModifiedBy>
  <cp:lastPrinted>2002-03-05T17:42:36Z</cp:lastPrinted>
  <dcterms:created xsi:type="dcterms:W3CDTF">2000-03-29T14:43:37Z</dcterms:created>
  <dcterms:modified xsi:type="dcterms:W3CDTF">2012-10-24T13:02:19Z</dcterms:modified>
  <cp:category/>
  <cp:version/>
  <cp:contentType/>
  <cp:contentStatus/>
</cp:coreProperties>
</file>