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45" yWindow="105" windowWidth="28620" windowHeight="13935" activeTab="2"/>
  </bookViews>
  <sheets>
    <sheet name="All Matched Zip Codes" sheetId="1" r:id="rId1"/>
    <sheet name="Standard Zip Data" sheetId="2" r:id="rId2"/>
    <sheet name="Summation" sheetId="3" r:id="rId3"/>
  </sheets>
  <calcPr calcId="145621"/>
</workbook>
</file>

<file path=xl/calcChain.xml><?xml version="1.0" encoding="utf-8"?>
<calcChain xmlns="http://schemas.openxmlformats.org/spreadsheetml/2006/main">
  <c r="Y216" i="2" l="1"/>
  <c r="Y284" i="2" s="1"/>
  <c r="Y217" i="2"/>
  <c r="Y218" i="2"/>
  <c r="Y219" i="2"/>
  <c r="Y220" i="2"/>
  <c r="Y221" i="2"/>
  <c r="Y222" i="2"/>
  <c r="Y223" i="2"/>
  <c r="Y224" i="2"/>
  <c r="Y225" i="2"/>
  <c r="Y226" i="2"/>
  <c r="Y227" i="2"/>
  <c r="Y228" i="2"/>
  <c r="Y229" i="2"/>
  <c r="Y230" i="2"/>
  <c r="Y231" i="2"/>
  <c r="Y232" i="2"/>
  <c r="Y233" i="2"/>
  <c r="Y234" i="2"/>
  <c r="Y235" i="2"/>
  <c r="Y236" i="2"/>
  <c r="Y237" i="2"/>
  <c r="Y238" i="2"/>
  <c r="Y239" i="2"/>
  <c r="Y240" i="2"/>
  <c r="Y241" i="2"/>
  <c r="Y242" i="2"/>
  <c r="Y243" i="2"/>
  <c r="Y244" i="2"/>
  <c r="Y245" i="2"/>
  <c r="Y246" i="2"/>
  <c r="Y247" i="2"/>
  <c r="Y248" i="2"/>
  <c r="Y249" i="2"/>
  <c r="Y250" i="2"/>
  <c r="Y251" i="2"/>
  <c r="Y252" i="2"/>
  <c r="Y253" i="2"/>
  <c r="Y254" i="2"/>
  <c r="Y255" i="2"/>
  <c r="Y256" i="2"/>
  <c r="Y257" i="2"/>
  <c r="Y258" i="2"/>
  <c r="Y259" i="2"/>
  <c r="Y260" i="2"/>
  <c r="Y261" i="2"/>
  <c r="Y262" i="2"/>
  <c r="Y263" i="2"/>
  <c r="Y264" i="2"/>
  <c r="Y265" i="2"/>
  <c r="Y266" i="2"/>
  <c r="Y267" i="2"/>
  <c r="Y268" i="2"/>
  <c r="Y269" i="2"/>
  <c r="Y270" i="2"/>
  <c r="Y271" i="2"/>
  <c r="Y272" i="2"/>
  <c r="Y273" i="2"/>
  <c r="Y274" i="2"/>
  <c r="Y275" i="2"/>
  <c r="Y276" i="2"/>
  <c r="Y277" i="2"/>
  <c r="Y278" i="2"/>
  <c r="Y279" i="2"/>
  <c r="Y280" i="2"/>
  <c r="Y281" i="2"/>
  <c r="Y215" i="2"/>
  <c r="Y283" i="2" s="1"/>
  <c r="F27" i="3" s="1"/>
  <c r="Y145" i="2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Y187" i="2"/>
  <c r="Y188" i="2"/>
  <c r="Y189" i="2"/>
  <c r="Y190" i="2"/>
  <c r="Y191" i="2"/>
  <c r="Y192" i="2"/>
  <c r="Y193" i="2"/>
  <c r="Y194" i="2"/>
  <c r="Y195" i="2"/>
  <c r="Y196" i="2"/>
  <c r="Y197" i="2"/>
  <c r="Y198" i="2"/>
  <c r="Y199" i="2"/>
  <c r="Y200" i="2"/>
  <c r="Y201" i="2"/>
  <c r="Y202" i="2"/>
  <c r="Y203" i="2"/>
  <c r="Y204" i="2"/>
  <c r="Y205" i="2"/>
  <c r="Y206" i="2"/>
  <c r="Y207" i="2"/>
  <c r="Y208" i="2"/>
  <c r="Y209" i="2"/>
  <c r="Y210" i="2"/>
  <c r="Y144" i="2"/>
  <c r="Y213" i="2" s="1"/>
  <c r="Y74" i="2"/>
  <c r="Y141" i="2" s="1"/>
  <c r="F25" i="3" s="1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73" i="2"/>
  <c r="Y142" i="2" s="1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3" i="2"/>
  <c r="Y4" i="2"/>
  <c r="Y5" i="2"/>
  <c r="Y2" i="2"/>
  <c r="Y70" i="2" s="1"/>
  <c r="F24" i="3" s="1"/>
  <c r="H282" i="2"/>
  <c r="H286" i="2" s="1"/>
  <c r="H211" i="2"/>
  <c r="H140" i="2"/>
  <c r="H69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15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144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73" i="2"/>
  <c r="I3" i="2"/>
  <c r="Y71" i="2" s="1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2" i="2"/>
  <c r="Y212" i="2" l="1"/>
  <c r="F26" i="3" s="1"/>
  <c r="R216" i="2"/>
  <c r="R217" i="2"/>
  <c r="R218" i="2"/>
  <c r="R219" i="2"/>
  <c r="R222" i="2"/>
  <c r="R224" i="2"/>
  <c r="R225" i="2"/>
  <c r="R227" i="2"/>
  <c r="R230" i="2"/>
  <c r="R241" i="2"/>
  <c r="R243" i="2"/>
  <c r="R244" i="2"/>
  <c r="R247" i="2"/>
  <c r="R249" i="2"/>
  <c r="R215" i="2"/>
  <c r="R152" i="2"/>
  <c r="R160" i="2"/>
  <c r="R166" i="2"/>
  <c r="R171" i="2"/>
  <c r="R175" i="2"/>
  <c r="R177" i="2"/>
  <c r="R179" i="2"/>
  <c r="R184" i="2"/>
  <c r="R185" i="2"/>
  <c r="R189" i="2"/>
  <c r="R190" i="2"/>
  <c r="R197" i="2"/>
  <c r="R205" i="2"/>
  <c r="R207" i="2"/>
  <c r="R208" i="2"/>
  <c r="R209" i="2"/>
  <c r="R76" i="2"/>
  <c r="R85" i="2"/>
  <c r="R96" i="2"/>
  <c r="R116" i="2"/>
  <c r="R117" i="2"/>
  <c r="R125" i="2"/>
  <c r="R130" i="2"/>
  <c r="R134" i="2"/>
  <c r="P232" i="2"/>
  <c r="R251" i="2"/>
  <c r="R252" i="2"/>
  <c r="R253" i="2"/>
  <c r="R254" i="2"/>
  <c r="R255" i="2"/>
  <c r="R256" i="2"/>
  <c r="R260" i="2"/>
  <c r="R261" i="2"/>
  <c r="R262" i="2"/>
  <c r="R264" i="2"/>
  <c r="R268" i="2"/>
  <c r="R269" i="2"/>
  <c r="R271" i="2"/>
  <c r="R272" i="2"/>
  <c r="R273" i="2"/>
  <c r="R274" i="2"/>
  <c r="R275" i="2"/>
  <c r="R276" i="2"/>
  <c r="R277" i="2"/>
  <c r="R278" i="2"/>
  <c r="R279" i="2"/>
  <c r="R281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15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144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73" i="2"/>
  <c r="Q3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R61" i="2"/>
  <c r="Q2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15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144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73" i="2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2" i="2"/>
  <c r="M282" i="2"/>
  <c r="M286" i="2" s="1"/>
  <c r="X282" i="2"/>
  <c r="X211" i="2"/>
  <c r="M211" i="2"/>
  <c r="X140" i="2"/>
  <c r="M140" i="2"/>
  <c r="X69" i="2"/>
  <c r="M69" i="2"/>
  <c r="G27" i="3" l="1"/>
  <c r="Y282" i="2"/>
  <c r="E27" i="3" s="1"/>
  <c r="X286" i="2"/>
  <c r="Y69" i="2"/>
  <c r="E24" i="3" s="1"/>
  <c r="G24" i="3"/>
  <c r="Y140" i="2"/>
  <c r="E25" i="3" s="1"/>
  <c r="G25" i="3"/>
  <c r="Y211" i="2"/>
  <c r="E26" i="3" s="1"/>
  <c r="G26" i="3"/>
  <c r="V231" i="2"/>
  <c r="W231" i="2" s="1"/>
  <c r="V229" i="2"/>
  <c r="W229" i="2" s="1"/>
  <c r="V223" i="2"/>
  <c r="W223" i="2" s="1"/>
  <c r="V221" i="2"/>
  <c r="W221" i="2" s="1"/>
  <c r="V278" i="2"/>
  <c r="W278" i="2" s="1"/>
  <c r="V276" i="2"/>
  <c r="W276" i="2" s="1"/>
  <c r="V274" i="2"/>
  <c r="W274" i="2" s="1"/>
  <c r="V272" i="2"/>
  <c r="W272" i="2" s="1"/>
  <c r="V264" i="2"/>
  <c r="W264" i="2" s="1"/>
  <c r="V256" i="2"/>
  <c r="W256" i="2" s="1"/>
  <c r="V254" i="2"/>
  <c r="W254" i="2" s="1"/>
  <c r="V252" i="2"/>
  <c r="W252" i="2" s="1"/>
  <c r="V130" i="2"/>
  <c r="W130" i="2" s="1"/>
  <c r="V96" i="2"/>
  <c r="W96" i="2" s="1"/>
  <c r="V208" i="2"/>
  <c r="W208" i="2" s="1"/>
  <c r="V190" i="2"/>
  <c r="W190" i="2" s="1"/>
  <c r="V166" i="2"/>
  <c r="W166" i="2" s="1"/>
  <c r="V152" i="2"/>
  <c r="W152" i="2" s="1"/>
  <c r="V244" i="2"/>
  <c r="W244" i="2" s="1"/>
  <c r="V61" i="2"/>
  <c r="W61" i="2" s="1"/>
  <c r="V67" i="2"/>
  <c r="W67" i="2" s="1"/>
  <c r="V65" i="2"/>
  <c r="W65" i="2" s="1"/>
  <c r="V63" i="2"/>
  <c r="W63" i="2" s="1"/>
  <c r="V59" i="2"/>
  <c r="W59" i="2" s="1"/>
  <c r="V57" i="2"/>
  <c r="W57" i="2" s="1"/>
  <c r="V55" i="2"/>
  <c r="W55" i="2" s="1"/>
  <c r="V53" i="2"/>
  <c r="W53" i="2" s="1"/>
  <c r="V51" i="2"/>
  <c r="W51" i="2" s="1"/>
  <c r="V49" i="2"/>
  <c r="W49" i="2" s="1"/>
  <c r="V47" i="2"/>
  <c r="W47" i="2" s="1"/>
  <c r="V45" i="2"/>
  <c r="W45" i="2" s="1"/>
  <c r="V43" i="2"/>
  <c r="W43" i="2" s="1"/>
  <c r="V41" i="2"/>
  <c r="W41" i="2" s="1"/>
  <c r="V39" i="2"/>
  <c r="W39" i="2" s="1"/>
  <c r="V37" i="2"/>
  <c r="W37" i="2" s="1"/>
  <c r="V35" i="2"/>
  <c r="W35" i="2" s="1"/>
  <c r="V33" i="2"/>
  <c r="W33" i="2" s="1"/>
  <c r="V31" i="2"/>
  <c r="W31" i="2" s="1"/>
  <c r="V29" i="2"/>
  <c r="W29" i="2" s="1"/>
  <c r="V27" i="2"/>
  <c r="W27" i="2" s="1"/>
  <c r="V25" i="2"/>
  <c r="W25" i="2" s="1"/>
  <c r="V23" i="2"/>
  <c r="W23" i="2" s="1"/>
  <c r="V21" i="2"/>
  <c r="W21" i="2" s="1"/>
  <c r="V19" i="2"/>
  <c r="W19" i="2" s="1"/>
  <c r="V17" i="2"/>
  <c r="W17" i="2" s="1"/>
  <c r="V15" i="2"/>
  <c r="W15" i="2" s="1"/>
  <c r="V13" i="2"/>
  <c r="W13" i="2" s="1"/>
  <c r="V11" i="2"/>
  <c r="W11" i="2" s="1"/>
  <c r="V9" i="2"/>
  <c r="W9" i="2" s="1"/>
  <c r="V7" i="2"/>
  <c r="W7" i="2" s="1"/>
  <c r="V5" i="2"/>
  <c r="W5" i="2" s="1"/>
  <c r="V3" i="2"/>
  <c r="W3" i="2" s="1"/>
  <c r="V139" i="2"/>
  <c r="W139" i="2" s="1"/>
  <c r="V137" i="2"/>
  <c r="W137" i="2" s="1"/>
  <c r="V135" i="2"/>
  <c r="W135" i="2" s="1"/>
  <c r="V133" i="2"/>
  <c r="W133" i="2" s="1"/>
  <c r="V131" i="2"/>
  <c r="W131" i="2" s="1"/>
  <c r="V129" i="2"/>
  <c r="W129" i="2" s="1"/>
  <c r="V127" i="2"/>
  <c r="W127" i="2" s="1"/>
  <c r="V123" i="2"/>
  <c r="W123" i="2" s="1"/>
  <c r="V121" i="2"/>
  <c r="W121" i="2" s="1"/>
  <c r="V119" i="2"/>
  <c r="W119" i="2" s="1"/>
  <c r="V115" i="2"/>
  <c r="W115" i="2" s="1"/>
  <c r="V113" i="2"/>
  <c r="W113" i="2" s="1"/>
  <c r="V111" i="2"/>
  <c r="W111" i="2" s="1"/>
  <c r="V109" i="2"/>
  <c r="W109" i="2" s="1"/>
  <c r="V107" i="2"/>
  <c r="W107" i="2" s="1"/>
  <c r="V105" i="2"/>
  <c r="W105" i="2" s="1"/>
  <c r="V103" i="2"/>
  <c r="W103" i="2" s="1"/>
  <c r="V101" i="2"/>
  <c r="W101" i="2" s="1"/>
  <c r="V99" i="2"/>
  <c r="W99" i="2" s="1"/>
  <c r="V97" i="2"/>
  <c r="W97" i="2" s="1"/>
  <c r="V95" i="2"/>
  <c r="W95" i="2" s="1"/>
  <c r="V93" i="2"/>
  <c r="W93" i="2" s="1"/>
  <c r="V91" i="2"/>
  <c r="W91" i="2" s="1"/>
  <c r="V89" i="2"/>
  <c r="W89" i="2" s="1"/>
  <c r="V87" i="2"/>
  <c r="W87" i="2" s="1"/>
  <c r="V83" i="2"/>
  <c r="W83" i="2" s="1"/>
  <c r="V81" i="2"/>
  <c r="W81" i="2" s="1"/>
  <c r="V79" i="2"/>
  <c r="W79" i="2" s="1"/>
  <c r="V77" i="2"/>
  <c r="W77" i="2" s="1"/>
  <c r="V75" i="2"/>
  <c r="W75" i="2" s="1"/>
  <c r="V144" i="2"/>
  <c r="V203" i="2"/>
  <c r="W203" i="2" s="1"/>
  <c r="V201" i="2"/>
  <c r="W201" i="2" s="1"/>
  <c r="V199" i="2"/>
  <c r="W199" i="2" s="1"/>
  <c r="V195" i="2"/>
  <c r="W195" i="2" s="1"/>
  <c r="V193" i="2"/>
  <c r="W193" i="2" s="1"/>
  <c r="V191" i="2"/>
  <c r="W191" i="2" s="1"/>
  <c r="V187" i="2"/>
  <c r="W187" i="2" s="1"/>
  <c r="V183" i="2"/>
  <c r="W183" i="2" s="1"/>
  <c r="V181" i="2"/>
  <c r="W181" i="2" s="1"/>
  <c r="V173" i="2"/>
  <c r="W173" i="2" s="1"/>
  <c r="V169" i="2"/>
  <c r="W169" i="2" s="1"/>
  <c r="V167" i="2"/>
  <c r="W167" i="2" s="1"/>
  <c r="V165" i="2"/>
  <c r="W165" i="2" s="1"/>
  <c r="V163" i="2"/>
  <c r="W163" i="2" s="1"/>
  <c r="V161" i="2"/>
  <c r="W161" i="2" s="1"/>
  <c r="V159" i="2"/>
  <c r="W159" i="2" s="1"/>
  <c r="V157" i="2"/>
  <c r="W157" i="2" s="1"/>
  <c r="V155" i="2"/>
  <c r="W155" i="2" s="1"/>
  <c r="V153" i="2"/>
  <c r="W153" i="2" s="1"/>
  <c r="V151" i="2"/>
  <c r="W151" i="2" s="1"/>
  <c r="V149" i="2"/>
  <c r="W149" i="2" s="1"/>
  <c r="V147" i="2"/>
  <c r="W147" i="2" s="1"/>
  <c r="V145" i="2"/>
  <c r="W145" i="2" s="1"/>
  <c r="V267" i="2"/>
  <c r="W267" i="2" s="1"/>
  <c r="V265" i="2"/>
  <c r="W265" i="2" s="1"/>
  <c r="V263" i="2"/>
  <c r="W263" i="2" s="1"/>
  <c r="V259" i="2"/>
  <c r="W259" i="2" s="1"/>
  <c r="V257" i="2"/>
  <c r="W257" i="2" s="1"/>
  <c r="V245" i="2"/>
  <c r="W245" i="2" s="1"/>
  <c r="V239" i="2"/>
  <c r="W239" i="2" s="1"/>
  <c r="V237" i="2"/>
  <c r="W237" i="2" s="1"/>
  <c r="V235" i="2"/>
  <c r="W235" i="2" s="1"/>
  <c r="V233" i="2"/>
  <c r="W233" i="2" s="1"/>
  <c r="V281" i="2"/>
  <c r="W281" i="2" s="1"/>
  <c r="V269" i="2"/>
  <c r="W269" i="2" s="1"/>
  <c r="V261" i="2"/>
  <c r="W261" i="2" s="1"/>
  <c r="V117" i="2"/>
  <c r="W117" i="2" s="1"/>
  <c r="V205" i="2"/>
  <c r="W205" i="2" s="1"/>
  <c r="V185" i="2"/>
  <c r="W185" i="2" s="1"/>
  <c r="V179" i="2"/>
  <c r="W179" i="2" s="1"/>
  <c r="V175" i="2"/>
  <c r="W175" i="2" s="1"/>
  <c r="V249" i="2"/>
  <c r="W249" i="2" s="1"/>
  <c r="V241" i="2"/>
  <c r="W241" i="2" s="1"/>
  <c r="V227" i="2"/>
  <c r="W227" i="2" s="1"/>
  <c r="V224" i="2"/>
  <c r="W224" i="2" s="1"/>
  <c r="V219" i="2"/>
  <c r="W219" i="2" s="1"/>
  <c r="V217" i="2"/>
  <c r="W217" i="2" s="1"/>
  <c r="V2" i="2"/>
  <c r="V68" i="2"/>
  <c r="W68" i="2" s="1"/>
  <c r="V66" i="2"/>
  <c r="W66" i="2" s="1"/>
  <c r="V64" i="2"/>
  <c r="W64" i="2" s="1"/>
  <c r="V62" i="2"/>
  <c r="W62" i="2" s="1"/>
  <c r="V60" i="2"/>
  <c r="W60" i="2" s="1"/>
  <c r="V58" i="2"/>
  <c r="W58" i="2" s="1"/>
  <c r="V56" i="2"/>
  <c r="W56" i="2" s="1"/>
  <c r="V54" i="2"/>
  <c r="W54" i="2" s="1"/>
  <c r="V52" i="2"/>
  <c r="W52" i="2" s="1"/>
  <c r="V50" i="2"/>
  <c r="W50" i="2" s="1"/>
  <c r="V48" i="2"/>
  <c r="W48" i="2" s="1"/>
  <c r="V46" i="2"/>
  <c r="W46" i="2" s="1"/>
  <c r="V44" i="2"/>
  <c r="W44" i="2" s="1"/>
  <c r="V42" i="2"/>
  <c r="W42" i="2" s="1"/>
  <c r="V40" i="2"/>
  <c r="W40" i="2" s="1"/>
  <c r="V38" i="2"/>
  <c r="W38" i="2" s="1"/>
  <c r="V36" i="2"/>
  <c r="W36" i="2" s="1"/>
  <c r="V34" i="2"/>
  <c r="W34" i="2" s="1"/>
  <c r="V32" i="2"/>
  <c r="W32" i="2" s="1"/>
  <c r="V30" i="2"/>
  <c r="W30" i="2" s="1"/>
  <c r="V28" i="2"/>
  <c r="W28" i="2" s="1"/>
  <c r="V26" i="2"/>
  <c r="W26" i="2" s="1"/>
  <c r="V24" i="2"/>
  <c r="W24" i="2" s="1"/>
  <c r="V22" i="2"/>
  <c r="W22" i="2" s="1"/>
  <c r="V20" i="2"/>
  <c r="W20" i="2" s="1"/>
  <c r="V18" i="2"/>
  <c r="W18" i="2" s="1"/>
  <c r="V16" i="2"/>
  <c r="W16" i="2" s="1"/>
  <c r="V14" i="2"/>
  <c r="W14" i="2" s="1"/>
  <c r="V12" i="2"/>
  <c r="W12" i="2" s="1"/>
  <c r="V10" i="2"/>
  <c r="W10" i="2" s="1"/>
  <c r="V8" i="2"/>
  <c r="W8" i="2" s="1"/>
  <c r="V6" i="2"/>
  <c r="W6" i="2" s="1"/>
  <c r="V4" i="2"/>
  <c r="W4" i="2" s="1"/>
  <c r="V73" i="2"/>
  <c r="V138" i="2"/>
  <c r="W138" i="2" s="1"/>
  <c r="V136" i="2"/>
  <c r="W136" i="2" s="1"/>
  <c r="V132" i="2"/>
  <c r="W132" i="2" s="1"/>
  <c r="V128" i="2"/>
  <c r="W128" i="2" s="1"/>
  <c r="V126" i="2"/>
  <c r="W126" i="2" s="1"/>
  <c r="V124" i="2"/>
  <c r="W124" i="2" s="1"/>
  <c r="V122" i="2"/>
  <c r="W122" i="2" s="1"/>
  <c r="V120" i="2"/>
  <c r="W120" i="2" s="1"/>
  <c r="V118" i="2"/>
  <c r="W118" i="2" s="1"/>
  <c r="V114" i="2"/>
  <c r="W114" i="2" s="1"/>
  <c r="V112" i="2"/>
  <c r="W112" i="2" s="1"/>
  <c r="V110" i="2"/>
  <c r="W110" i="2" s="1"/>
  <c r="V108" i="2"/>
  <c r="W108" i="2" s="1"/>
  <c r="V106" i="2"/>
  <c r="W106" i="2" s="1"/>
  <c r="V104" i="2"/>
  <c r="W104" i="2" s="1"/>
  <c r="V102" i="2"/>
  <c r="W102" i="2" s="1"/>
  <c r="V100" i="2"/>
  <c r="W100" i="2" s="1"/>
  <c r="V98" i="2"/>
  <c r="W98" i="2" s="1"/>
  <c r="V94" i="2"/>
  <c r="W94" i="2" s="1"/>
  <c r="V92" i="2"/>
  <c r="W92" i="2" s="1"/>
  <c r="V90" i="2"/>
  <c r="W90" i="2" s="1"/>
  <c r="V88" i="2"/>
  <c r="W88" i="2" s="1"/>
  <c r="V86" i="2"/>
  <c r="W86" i="2" s="1"/>
  <c r="V84" i="2"/>
  <c r="W84" i="2" s="1"/>
  <c r="V82" i="2"/>
  <c r="W82" i="2" s="1"/>
  <c r="V80" i="2"/>
  <c r="W80" i="2" s="1"/>
  <c r="V78" i="2"/>
  <c r="W78" i="2" s="1"/>
  <c r="V76" i="2"/>
  <c r="W76" i="2" s="1"/>
  <c r="V74" i="2"/>
  <c r="W74" i="2" s="1"/>
  <c r="V210" i="2"/>
  <c r="W210" i="2" s="1"/>
  <c r="V206" i="2"/>
  <c r="W206" i="2" s="1"/>
  <c r="V204" i="2"/>
  <c r="W204" i="2" s="1"/>
  <c r="V202" i="2"/>
  <c r="W202" i="2" s="1"/>
  <c r="V200" i="2"/>
  <c r="W200" i="2" s="1"/>
  <c r="V198" i="2"/>
  <c r="W198" i="2" s="1"/>
  <c r="V196" i="2"/>
  <c r="W196" i="2" s="1"/>
  <c r="V194" i="2"/>
  <c r="W194" i="2" s="1"/>
  <c r="V192" i="2"/>
  <c r="W192" i="2" s="1"/>
  <c r="V188" i="2"/>
  <c r="W188" i="2" s="1"/>
  <c r="V186" i="2"/>
  <c r="W186" i="2" s="1"/>
  <c r="V182" i="2"/>
  <c r="W182" i="2" s="1"/>
  <c r="V180" i="2"/>
  <c r="W180" i="2" s="1"/>
  <c r="V178" i="2"/>
  <c r="W178" i="2" s="1"/>
  <c r="V176" i="2"/>
  <c r="W176" i="2" s="1"/>
  <c r="V174" i="2"/>
  <c r="W174" i="2" s="1"/>
  <c r="V172" i="2"/>
  <c r="W172" i="2" s="1"/>
  <c r="V170" i="2"/>
  <c r="W170" i="2" s="1"/>
  <c r="V168" i="2"/>
  <c r="W168" i="2" s="1"/>
  <c r="V164" i="2"/>
  <c r="W164" i="2" s="1"/>
  <c r="V162" i="2"/>
  <c r="W162" i="2" s="1"/>
  <c r="V158" i="2"/>
  <c r="W158" i="2" s="1"/>
  <c r="V156" i="2"/>
  <c r="W156" i="2" s="1"/>
  <c r="V154" i="2"/>
  <c r="W154" i="2" s="1"/>
  <c r="V150" i="2"/>
  <c r="W150" i="2" s="1"/>
  <c r="V148" i="2"/>
  <c r="W148" i="2" s="1"/>
  <c r="V146" i="2"/>
  <c r="W146" i="2" s="1"/>
  <c r="V280" i="2"/>
  <c r="W280" i="2" s="1"/>
  <c r="V270" i="2"/>
  <c r="W270" i="2" s="1"/>
  <c r="V266" i="2"/>
  <c r="W266" i="2" s="1"/>
  <c r="V258" i="2"/>
  <c r="W258" i="2" s="1"/>
  <c r="V250" i="2"/>
  <c r="W250" i="2" s="1"/>
  <c r="V248" i="2"/>
  <c r="W248" i="2" s="1"/>
  <c r="V246" i="2"/>
  <c r="W246" i="2" s="1"/>
  <c r="V242" i="2"/>
  <c r="W242" i="2" s="1"/>
  <c r="V240" i="2"/>
  <c r="W240" i="2" s="1"/>
  <c r="V238" i="2"/>
  <c r="W238" i="2" s="1"/>
  <c r="V236" i="2"/>
  <c r="W236" i="2" s="1"/>
  <c r="V234" i="2"/>
  <c r="W234" i="2" s="1"/>
  <c r="V232" i="2"/>
  <c r="W232" i="2" s="1"/>
  <c r="V228" i="2"/>
  <c r="W228" i="2" s="1"/>
  <c r="V226" i="2"/>
  <c r="W226" i="2" s="1"/>
  <c r="V220" i="2"/>
  <c r="W220" i="2" s="1"/>
  <c r="V279" i="2"/>
  <c r="W279" i="2" s="1"/>
  <c r="V277" i="2"/>
  <c r="W277" i="2" s="1"/>
  <c r="V275" i="2"/>
  <c r="W275" i="2" s="1"/>
  <c r="V273" i="2"/>
  <c r="W273" i="2" s="1"/>
  <c r="V271" i="2"/>
  <c r="W271" i="2" s="1"/>
  <c r="V268" i="2"/>
  <c r="W268" i="2" s="1"/>
  <c r="V262" i="2"/>
  <c r="W262" i="2" s="1"/>
  <c r="V260" i="2"/>
  <c r="W260" i="2" s="1"/>
  <c r="V255" i="2"/>
  <c r="W255" i="2" s="1"/>
  <c r="V253" i="2"/>
  <c r="W253" i="2" s="1"/>
  <c r="V251" i="2"/>
  <c r="W251" i="2" s="1"/>
  <c r="V134" i="2"/>
  <c r="W134" i="2" s="1"/>
  <c r="V125" i="2"/>
  <c r="W125" i="2" s="1"/>
  <c r="V116" i="2"/>
  <c r="W116" i="2" s="1"/>
  <c r="V85" i="2"/>
  <c r="W85" i="2" s="1"/>
  <c r="V209" i="2"/>
  <c r="W209" i="2" s="1"/>
  <c r="V207" i="2"/>
  <c r="W207" i="2" s="1"/>
  <c r="V197" i="2"/>
  <c r="W197" i="2" s="1"/>
  <c r="V189" i="2"/>
  <c r="W189" i="2" s="1"/>
  <c r="V184" i="2"/>
  <c r="W184" i="2" s="1"/>
  <c r="V177" i="2"/>
  <c r="W177" i="2" s="1"/>
  <c r="V171" i="2"/>
  <c r="W171" i="2" s="1"/>
  <c r="V160" i="2"/>
  <c r="W160" i="2" s="1"/>
  <c r="V215" i="2"/>
  <c r="V247" i="2"/>
  <c r="W247" i="2" s="1"/>
  <c r="V243" i="2"/>
  <c r="W243" i="2" s="1"/>
  <c r="V230" i="2"/>
  <c r="W230" i="2" s="1"/>
  <c r="V225" i="2"/>
  <c r="W225" i="2" s="1"/>
  <c r="V222" i="2"/>
  <c r="W222" i="2" s="1"/>
  <c r="V218" i="2"/>
  <c r="W218" i="2" s="1"/>
  <c r="V216" i="2"/>
  <c r="W216" i="2" s="1"/>
  <c r="G201" i="2"/>
  <c r="G245" i="2"/>
  <c r="G148" i="2"/>
  <c r="G83" i="2"/>
  <c r="G258" i="2"/>
  <c r="G263" i="2"/>
  <c r="G43" i="2"/>
  <c r="G37" i="2"/>
  <c r="G266" i="2"/>
  <c r="G86" i="2"/>
  <c r="G229" i="2"/>
  <c r="G89" i="2"/>
  <c r="G77" i="2"/>
  <c r="G259" i="2"/>
  <c r="G98" i="2"/>
  <c r="G265" i="2"/>
  <c r="G236" i="2"/>
  <c r="G64" i="2"/>
  <c r="G19" i="2"/>
  <c r="G163" i="2"/>
  <c r="G237" i="2"/>
  <c r="G118" i="2"/>
  <c r="G50" i="2"/>
  <c r="G20" i="2"/>
  <c r="G183" i="2"/>
  <c r="G170" i="2"/>
  <c r="G31" i="2"/>
  <c r="G120" i="2"/>
  <c r="G55" i="2"/>
  <c r="G202" i="2"/>
  <c r="G176" i="2"/>
  <c r="G195" i="2"/>
  <c r="G102" i="2"/>
  <c r="G186" i="2"/>
  <c r="G223" i="2"/>
  <c r="G81" i="2"/>
  <c r="G273" i="2"/>
  <c r="G220" i="2"/>
  <c r="G12" i="2"/>
  <c r="G108" i="2"/>
  <c r="G235" i="2"/>
  <c r="G94" i="2"/>
  <c r="G267" i="2"/>
  <c r="G270" i="2"/>
  <c r="G178" i="2"/>
  <c r="G188" i="2"/>
  <c r="G21" i="2"/>
  <c r="G79" i="2"/>
  <c r="G45" i="2"/>
  <c r="G174" i="2"/>
  <c r="G34" i="2"/>
  <c r="G200" i="2"/>
  <c r="G28" i="2"/>
  <c r="G123" i="2"/>
  <c r="G38" i="2"/>
  <c r="G161" i="2"/>
  <c r="G97" i="2"/>
  <c r="G32" i="2"/>
  <c r="G25" i="2"/>
  <c r="G109" i="2"/>
  <c r="G53" i="2"/>
  <c r="G54" i="2"/>
  <c r="G15" i="2"/>
  <c r="G246" i="2"/>
  <c r="G46" i="2"/>
  <c r="G139" i="2"/>
  <c r="G173" i="2"/>
  <c r="G271" i="2"/>
  <c r="G194" i="2"/>
  <c r="G157" i="2"/>
  <c r="G193" i="2"/>
  <c r="G2" i="2"/>
  <c r="G121" i="2"/>
  <c r="G91" i="2"/>
  <c r="G111" i="2"/>
  <c r="G93" i="2"/>
  <c r="G119" i="2"/>
  <c r="G56" i="2"/>
  <c r="G107" i="2"/>
  <c r="G33" i="2"/>
  <c r="G145" i="2"/>
  <c r="G16" i="2"/>
  <c r="G281" i="2"/>
  <c r="G181" i="2"/>
  <c r="G136" i="2"/>
  <c r="G103" i="2"/>
  <c r="G82" i="2"/>
  <c r="G191" i="2"/>
  <c r="G105" i="2"/>
  <c r="G30" i="2"/>
  <c r="G73" i="2"/>
  <c r="G231" i="2"/>
  <c r="G84" i="2"/>
  <c r="G153" i="2"/>
  <c r="G182" i="2"/>
  <c r="G233" i="2"/>
  <c r="G158" i="2"/>
  <c r="G221" i="2"/>
  <c r="G65" i="2"/>
  <c r="G44" i="2"/>
  <c r="G248" i="2"/>
  <c r="G49" i="2"/>
  <c r="G75" i="2"/>
  <c r="G101" i="2"/>
  <c r="G51" i="2"/>
  <c r="G3" i="2"/>
  <c r="G5" i="2"/>
  <c r="G239" i="2"/>
  <c r="G114" i="2"/>
  <c r="G11" i="2"/>
  <c r="G250" i="2"/>
  <c r="G52" i="2"/>
  <c r="G218" i="2"/>
  <c r="G66" i="2"/>
  <c r="G128" i="2"/>
  <c r="G138" i="2"/>
  <c r="G60" i="2"/>
  <c r="G155" i="2"/>
  <c r="G104" i="2"/>
  <c r="G150" i="2"/>
  <c r="G88" i="2"/>
  <c r="G36" i="2"/>
  <c r="G240" i="2"/>
  <c r="G41" i="2"/>
  <c r="G40" i="2"/>
  <c r="G156" i="2"/>
  <c r="G144" i="2"/>
  <c r="G9" i="2"/>
  <c r="G228" i="2"/>
  <c r="G48" i="2"/>
  <c r="G76" i="2"/>
  <c r="G39" i="2"/>
  <c r="G115" i="2"/>
  <c r="G210" i="2"/>
  <c r="G110" i="2"/>
  <c r="G35" i="2"/>
  <c r="G198" i="2"/>
  <c r="G242" i="2"/>
  <c r="G122" i="2"/>
  <c r="G126" i="2"/>
  <c r="G63" i="2"/>
  <c r="G87" i="2"/>
  <c r="G124" i="2"/>
  <c r="G217" i="2"/>
  <c r="G226" i="2"/>
  <c r="G80" i="2"/>
  <c r="G152" i="2"/>
  <c r="G232" i="2"/>
  <c r="G172" i="2"/>
  <c r="G234" i="2"/>
  <c r="G29" i="2"/>
  <c r="G203" i="2"/>
  <c r="G42" i="2"/>
  <c r="G24" i="2"/>
  <c r="G85" i="2"/>
  <c r="G192" i="2"/>
  <c r="G59" i="2"/>
  <c r="G62" i="2"/>
  <c r="G22" i="2"/>
  <c r="G99" i="2"/>
  <c r="G129" i="2"/>
  <c r="G206" i="2"/>
  <c r="G167" i="2"/>
  <c r="G131" i="2"/>
  <c r="G95" i="2"/>
  <c r="G90" i="2"/>
  <c r="G14" i="2"/>
  <c r="G61" i="2"/>
  <c r="G165" i="2"/>
  <c r="G106" i="2"/>
  <c r="G57" i="2"/>
  <c r="G58" i="2"/>
  <c r="G127" i="2"/>
  <c r="G151" i="2"/>
  <c r="G149" i="2"/>
  <c r="G224" i="2"/>
  <c r="G249" i="2"/>
  <c r="G185" i="2"/>
  <c r="G137" i="2"/>
  <c r="G204" i="2"/>
  <c r="G10" i="2"/>
  <c r="G113" i="2"/>
  <c r="G168" i="2"/>
  <c r="G154" i="2"/>
  <c r="G27" i="2"/>
  <c r="G135" i="2"/>
  <c r="G134" i="2"/>
  <c r="G159" i="2"/>
  <c r="G96" i="2"/>
  <c r="G208" i="2"/>
  <c r="G68" i="2"/>
  <c r="G132" i="2"/>
  <c r="G171" i="2"/>
  <c r="G13" i="2"/>
  <c r="G257" i="2"/>
  <c r="G251" i="2"/>
  <c r="G47" i="2"/>
  <c r="G187" i="2"/>
  <c r="G116" i="2"/>
  <c r="G184" i="2"/>
  <c r="G117" i="2"/>
  <c r="G169" i="2"/>
  <c r="G67" i="2"/>
  <c r="G146" i="2"/>
  <c r="G247" i="2"/>
  <c r="G92" i="2"/>
  <c r="G222" i="2"/>
  <c r="G4" i="2"/>
  <c r="G269" i="2"/>
  <c r="G26" i="2"/>
  <c r="G23" i="2"/>
  <c r="G177" i="2"/>
  <c r="G225" i="2"/>
  <c r="G197" i="2"/>
  <c r="G160" i="2"/>
  <c r="G147" i="2"/>
  <c r="G180" i="2"/>
  <c r="G261" i="2"/>
  <c r="G199" i="2"/>
  <c r="G230" i="2"/>
  <c r="G164" i="2"/>
  <c r="G276" i="2"/>
  <c r="G130" i="2"/>
  <c r="G179" i="2"/>
  <c r="G100" i="2"/>
  <c r="G7" i="2"/>
  <c r="G209" i="2"/>
  <c r="G190" i="2"/>
  <c r="G196" i="2"/>
  <c r="G125" i="2"/>
  <c r="G74" i="2"/>
  <c r="G216" i="2"/>
  <c r="G133" i="2"/>
  <c r="G166" i="2"/>
  <c r="G244" i="2"/>
  <c r="G219" i="2"/>
  <c r="G205" i="2"/>
  <c r="G252" i="2"/>
  <c r="G255" i="2"/>
  <c r="G207" i="2"/>
  <c r="G279" i="2"/>
  <c r="G268" i="2"/>
  <c r="G17" i="2"/>
  <c r="G256" i="2"/>
  <c r="G175" i="2"/>
  <c r="G278" i="2"/>
  <c r="G277" i="2"/>
  <c r="G275" i="2"/>
  <c r="G215" i="2"/>
  <c r="G18" i="2"/>
  <c r="G274" i="2"/>
  <c r="G241" i="2"/>
  <c r="G78" i="2"/>
  <c r="G227" i="2"/>
  <c r="G262" i="2"/>
  <c r="G272" i="2"/>
  <c r="G264" i="2"/>
  <c r="G280" i="2"/>
  <c r="G243" i="2"/>
  <c r="G112" i="2"/>
  <c r="G8" i="2"/>
  <c r="G189" i="2"/>
  <c r="G260" i="2"/>
  <c r="G6" i="2"/>
  <c r="G253" i="2"/>
  <c r="G162" i="2"/>
  <c r="G254" i="2"/>
  <c r="G238" i="2"/>
  <c r="Y286" i="2" l="1"/>
  <c r="G23" i="3"/>
  <c r="H24" i="3" s="1"/>
  <c r="W215" i="2"/>
  <c r="V282" i="2"/>
  <c r="W73" i="2"/>
  <c r="V140" i="2"/>
  <c r="V69" i="2"/>
  <c r="W2" i="2"/>
  <c r="V211" i="2"/>
  <c r="W144" i="2"/>
  <c r="H26" i="3" l="1"/>
  <c r="H27" i="3"/>
  <c r="H25" i="3"/>
  <c r="G35" i="3"/>
  <c r="W211" i="2"/>
  <c r="E35" i="3" s="1"/>
  <c r="G33" i="3"/>
  <c r="W69" i="2"/>
  <c r="E33" i="3" s="1"/>
  <c r="W142" i="2"/>
  <c r="W141" i="2"/>
  <c r="F34" i="3" s="1"/>
  <c r="W284" i="2"/>
  <c r="W283" i="2"/>
  <c r="F36" i="3" s="1"/>
  <c r="W213" i="2"/>
  <c r="W212" i="2"/>
  <c r="F35" i="3" s="1"/>
  <c r="W70" i="2"/>
  <c r="F33" i="3" s="1"/>
  <c r="W71" i="2"/>
  <c r="G34" i="3"/>
  <c r="W140" i="2"/>
  <c r="E34" i="3" s="1"/>
  <c r="G36" i="3"/>
  <c r="W282" i="2"/>
  <c r="E36" i="3" s="1"/>
  <c r="V286" i="2"/>
  <c r="G32" i="3" l="1"/>
  <c r="H36" i="3" s="1"/>
  <c r="W286" i="2"/>
  <c r="H34" i="3"/>
  <c r="H33" i="3"/>
  <c r="H35" i="3"/>
</calcChain>
</file>

<file path=xl/sharedStrings.xml><?xml version="1.0" encoding="utf-8"?>
<sst xmlns="http://schemas.openxmlformats.org/spreadsheetml/2006/main" count="7059" uniqueCount="689">
  <si>
    <t>ZIP</t>
  </si>
  <si>
    <t>type</t>
  </si>
  <si>
    <t>primary_city</t>
  </si>
  <si>
    <t>POP10</t>
  </si>
  <si>
    <t>HU10</t>
  </si>
  <si>
    <t>ALAND_SQMI</t>
  </si>
  <si>
    <t>All Electric School</t>
  </si>
  <si>
    <t>Curtailable Service Rider</t>
  </si>
  <si>
    <t>Excess Facilities</t>
  </si>
  <si>
    <t>Fluctuating Load Service</t>
  </si>
  <si>
    <t>General Service</t>
  </si>
  <si>
    <t>Lighting Energy Service</t>
  </si>
  <si>
    <t>Low Emission Vehicle Service</t>
  </si>
  <si>
    <t>Load Reduction Incentive</t>
  </si>
  <si>
    <t>Wholesale Power Sales</t>
  </si>
  <si>
    <t>Private Outdoor Lights</t>
  </si>
  <si>
    <t>Power Service</t>
  </si>
  <si>
    <t>Residential Service</t>
  </si>
  <si>
    <t>Retail Transmission Service</t>
  </si>
  <si>
    <t>Small Cap Co-Gen</t>
  </si>
  <si>
    <t>Street Lighting</t>
  </si>
  <si>
    <t>Traffic Energy Service</t>
  </si>
  <si>
    <t>Primary Time of Day</t>
  </si>
  <si>
    <t>Secondary Time of Day</t>
  </si>
  <si>
    <t>Volunteer Fire Department</t>
  </si>
  <si>
    <t>Total</t>
  </si>
  <si>
    <t>40822</t>
  </si>
  <si>
    <t/>
  </si>
  <si>
    <t>41037</t>
  </si>
  <si>
    <t>PO BOX</t>
  </si>
  <si>
    <t>Elizaville</t>
  </si>
  <si>
    <t>40930</t>
  </si>
  <si>
    <t>Dewitt</t>
  </si>
  <si>
    <t>42460</t>
  </si>
  <si>
    <t>Sullivan</t>
  </si>
  <si>
    <t>42457</t>
  </si>
  <si>
    <t>Smith Mills</t>
  </si>
  <si>
    <t>40755</t>
  </si>
  <si>
    <t>Pittsburg</t>
  </si>
  <si>
    <t>40602</t>
  </si>
  <si>
    <t>Frankfort</t>
  </si>
  <si>
    <t>40512</t>
  </si>
  <si>
    <t>Lexington</t>
  </si>
  <si>
    <t>1</t>
  </si>
  <si>
    <t>40410</t>
  </si>
  <si>
    <t>Bryantsville</t>
  </si>
  <si>
    <t>42719</t>
  </si>
  <si>
    <t>Campbellsville</t>
  </si>
  <si>
    <t>40955</t>
  </si>
  <si>
    <t>Ingram</t>
  </si>
  <si>
    <t>42558</t>
  </si>
  <si>
    <t>Tateville</t>
  </si>
  <si>
    <t>42444</t>
  </si>
  <si>
    <t>Poole</t>
  </si>
  <si>
    <t>40340</t>
  </si>
  <si>
    <t>Nicholasville</t>
  </si>
  <si>
    <t>42755</t>
  </si>
  <si>
    <t>Leitchfield</t>
  </si>
  <si>
    <t>42152</t>
  </si>
  <si>
    <t>Hiseville</t>
  </si>
  <si>
    <t>40357</t>
  </si>
  <si>
    <t>North Middletown</t>
  </si>
  <si>
    <t>42033</t>
  </si>
  <si>
    <t>Crayne</t>
  </si>
  <si>
    <t>40319</t>
  </si>
  <si>
    <t>Farmers</t>
  </si>
  <si>
    <t>40061</t>
  </si>
  <si>
    <t>Saint Catharine</t>
  </si>
  <si>
    <t>41061</t>
  </si>
  <si>
    <t>Milford</t>
  </si>
  <si>
    <t>40363</t>
  </si>
  <si>
    <t>Perry Park</t>
  </si>
  <si>
    <t>42037</t>
  </si>
  <si>
    <t>Dycusburg</t>
  </si>
  <si>
    <t>41062</t>
  </si>
  <si>
    <t>Minerva</t>
  </si>
  <si>
    <t>37851</t>
  </si>
  <si>
    <t>Pruden</t>
  </si>
  <si>
    <t>40448</t>
  </si>
  <si>
    <t>Mc Kinney</t>
  </si>
  <si>
    <t>40058</t>
  </si>
  <si>
    <t>Port Royal</t>
  </si>
  <si>
    <t>42022</t>
  </si>
  <si>
    <t>Bandana</t>
  </si>
  <si>
    <t>40020</t>
  </si>
  <si>
    <t>Fairfield</t>
  </si>
  <si>
    <t>40049</t>
  </si>
  <si>
    <t>Nerinx</t>
  </si>
  <si>
    <t>42631</t>
  </si>
  <si>
    <t>Marshes Siding</t>
  </si>
  <si>
    <t>42463</t>
  </si>
  <si>
    <t>Wheatcroft</t>
  </si>
  <si>
    <t>40829</t>
  </si>
  <si>
    <t>Grays Knob</t>
  </si>
  <si>
    <t>40847</t>
  </si>
  <si>
    <t>Kenvir</t>
  </si>
  <si>
    <t>42332</t>
  </si>
  <si>
    <t>Cleaton</t>
  </si>
  <si>
    <t>42374</t>
  </si>
  <si>
    <t>South Carrollton</t>
  </si>
  <si>
    <t>40807</t>
  </si>
  <si>
    <t>Benham</t>
  </si>
  <si>
    <t>40849</t>
  </si>
  <si>
    <t>Lejunior</t>
  </si>
  <si>
    <t>40310</t>
  </si>
  <si>
    <t>Burgin</t>
  </si>
  <si>
    <t>40801</t>
  </si>
  <si>
    <t>Ages Brookside</t>
  </si>
  <si>
    <t>40824</t>
  </si>
  <si>
    <t>Dayhoit</t>
  </si>
  <si>
    <t>40348</t>
  </si>
  <si>
    <t>Millersburg</t>
  </si>
  <si>
    <t>2</t>
  </si>
  <si>
    <t>42440</t>
  </si>
  <si>
    <t>Mortons Gap</t>
  </si>
  <si>
    <t>40063</t>
  </si>
  <si>
    <t>Saint Mary</t>
  </si>
  <si>
    <t>40855</t>
  </si>
  <si>
    <t>Lynch</t>
  </si>
  <si>
    <t>40854</t>
  </si>
  <si>
    <t>Loyall</t>
  </si>
  <si>
    <t>40355</t>
  </si>
  <si>
    <t>STANDARD</t>
  </si>
  <si>
    <t>New Liberty</t>
  </si>
  <si>
    <t>41052</t>
  </si>
  <si>
    <t>Jonesville</t>
  </si>
  <si>
    <t>40818</t>
  </si>
  <si>
    <t>Coalgood</t>
  </si>
  <si>
    <t>40964</t>
  </si>
  <si>
    <t>Mary Alice</t>
  </si>
  <si>
    <t>40007</t>
  </si>
  <si>
    <t>Bethlehem</t>
  </si>
  <si>
    <t>40913</t>
  </si>
  <si>
    <t>Beverly</t>
  </si>
  <si>
    <t>42032</t>
  </si>
  <si>
    <t>Columbus</t>
  </si>
  <si>
    <t>42638</t>
  </si>
  <si>
    <t>Revelo</t>
  </si>
  <si>
    <t>40036</t>
  </si>
  <si>
    <t>Lockport</t>
  </si>
  <si>
    <t>40350</t>
  </si>
  <si>
    <t>Moorefield</t>
  </si>
  <si>
    <t>42354</t>
  </si>
  <si>
    <t>Mc Henry</t>
  </si>
  <si>
    <t>40843</t>
  </si>
  <si>
    <t>Holmes Mill</t>
  </si>
  <si>
    <t>40939</t>
  </si>
  <si>
    <t>Fourmile</t>
  </si>
  <si>
    <t>40870</t>
  </si>
  <si>
    <t>Totz</t>
  </si>
  <si>
    <t>40062</t>
  </si>
  <si>
    <t>Saint Francis</t>
  </si>
  <si>
    <t>40830</t>
  </si>
  <si>
    <t>Gulston</t>
  </si>
  <si>
    <t>42788</t>
  </si>
  <si>
    <t>White Mills</t>
  </si>
  <si>
    <t>42321</t>
  </si>
  <si>
    <t>Beech Creek</t>
  </si>
  <si>
    <t>42369</t>
  </si>
  <si>
    <t>Rockport</t>
  </si>
  <si>
    <t>40997</t>
  </si>
  <si>
    <t>Walker</t>
  </si>
  <si>
    <t>40865</t>
  </si>
  <si>
    <t>Putney</t>
  </si>
  <si>
    <t>42762</t>
  </si>
  <si>
    <t>Millwood</t>
  </si>
  <si>
    <t>40958</t>
  </si>
  <si>
    <t>Kettle Island</t>
  </si>
  <si>
    <t>42326</t>
  </si>
  <si>
    <t>Browder</t>
  </si>
  <si>
    <t>42371</t>
  </si>
  <si>
    <t>Rumsey</t>
  </si>
  <si>
    <t>40940</t>
  </si>
  <si>
    <t>Frakes</t>
  </si>
  <si>
    <t>40927</t>
  </si>
  <si>
    <t>Closplint</t>
  </si>
  <si>
    <t>40863</t>
  </si>
  <si>
    <t>Pathfork</t>
  </si>
  <si>
    <t>40052</t>
  </si>
  <si>
    <t>New Hope</t>
  </si>
  <si>
    <t>42541</t>
  </si>
  <si>
    <t>Middleburg</t>
  </si>
  <si>
    <t>40040</t>
  </si>
  <si>
    <t>Mackville</t>
  </si>
  <si>
    <t>42453</t>
  </si>
  <si>
    <t>Saint Charles</t>
  </si>
  <si>
    <t>40988</t>
  </si>
  <si>
    <t>Stoney Fork</t>
  </si>
  <si>
    <t>40820</t>
  </si>
  <si>
    <t>Cranks</t>
  </si>
  <si>
    <t>40070</t>
  </si>
  <si>
    <t>Sulphur</t>
  </si>
  <si>
    <t>40012</t>
  </si>
  <si>
    <t>Chaplin</t>
  </si>
  <si>
    <t>40845</t>
  </si>
  <si>
    <t>Hulen</t>
  </si>
  <si>
    <t>42566</t>
  </si>
  <si>
    <t>Yosemite</t>
  </si>
  <si>
    <t>42367</t>
  </si>
  <si>
    <t>Powderly</t>
  </si>
  <si>
    <t>40813</t>
  </si>
  <si>
    <t>Calvin</t>
  </si>
  <si>
    <t>40827</t>
  </si>
  <si>
    <t>Essie</t>
  </si>
  <si>
    <t>42722</t>
  </si>
  <si>
    <t>Canmer</t>
  </si>
  <si>
    <t>40819</t>
  </si>
  <si>
    <t>Coldiron</t>
  </si>
  <si>
    <t>40856</t>
  </si>
  <si>
    <t>Miracle</t>
  </si>
  <si>
    <t>42323</t>
  </si>
  <si>
    <t>Beechmont</t>
  </si>
  <si>
    <t>42533</t>
  </si>
  <si>
    <t>Ferguson</t>
  </si>
  <si>
    <t>40022</t>
  </si>
  <si>
    <t>Finchville</t>
  </si>
  <si>
    <t>42344</t>
  </si>
  <si>
    <t>Graham</t>
  </si>
  <si>
    <t>40915</t>
  </si>
  <si>
    <t>Bimble</t>
  </si>
  <si>
    <t>40445</t>
  </si>
  <si>
    <t>Livingston</t>
  </si>
  <si>
    <t>42436</t>
  </si>
  <si>
    <t>Manitou</t>
  </si>
  <si>
    <t>41034</t>
  </si>
  <si>
    <t>Dover</t>
  </si>
  <si>
    <t>40009</t>
  </si>
  <si>
    <t>Bradfordsville</t>
  </si>
  <si>
    <t>40771</t>
  </si>
  <si>
    <t>Woodbine</t>
  </si>
  <si>
    <t>40464</t>
  </si>
  <si>
    <t>Parksville</t>
  </si>
  <si>
    <t>41044</t>
  </si>
  <si>
    <t>Germantown</t>
  </si>
  <si>
    <t>40442</t>
  </si>
  <si>
    <t>Kings Mountain</t>
  </si>
  <si>
    <t>40902</t>
  </si>
  <si>
    <t>Arjay</t>
  </si>
  <si>
    <t>41045</t>
  </si>
  <si>
    <t>Ghent</t>
  </si>
  <si>
    <t>42324</t>
  </si>
  <si>
    <t>Belton</t>
  </si>
  <si>
    <t>42259</t>
  </si>
  <si>
    <t>Mammoth Cave</t>
  </si>
  <si>
    <t>42462</t>
  </si>
  <si>
    <t>Waverly</t>
  </si>
  <si>
    <t>40075</t>
  </si>
  <si>
    <t>Turners Station</t>
  </si>
  <si>
    <t>41083</t>
  </si>
  <si>
    <t>Sanders</t>
  </si>
  <si>
    <t>40737</t>
  </si>
  <si>
    <t>Keavy</t>
  </si>
  <si>
    <t>40050</t>
  </si>
  <si>
    <t>New Castle</t>
  </si>
  <si>
    <t>42328</t>
  </si>
  <si>
    <t>Centertown</t>
  </si>
  <si>
    <t>41046</t>
  </si>
  <si>
    <t>Glencoe</t>
  </si>
  <si>
    <t>42350</t>
  </si>
  <si>
    <t>Island</t>
  </si>
  <si>
    <t>42410</t>
  </si>
  <si>
    <t>Earlington</t>
  </si>
  <si>
    <t>42461</t>
  </si>
  <si>
    <t>Uniontown</t>
  </si>
  <si>
    <t>42024</t>
  </si>
  <si>
    <t>Barlow</t>
  </si>
  <si>
    <t>40815</t>
  </si>
  <si>
    <t>Cawood</t>
  </si>
  <si>
    <t>40810</t>
  </si>
  <si>
    <t>Bledsoe</t>
  </si>
  <si>
    <t>42716</t>
  </si>
  <si>
    <t>Buffalo</t>
  </si>
  <si>
    <t>42441</t>
  </si>
  <si>
    <t>Nebo</t>
  </si>
  <si>
    <t>42713</t>
  </si>
  <si>
    <t>Bonnieville</t>
  </si>
  <si>
    <t>42411</t>
  </si>
  <si>
    <t>Fredonia</t>
  </si>
  <si>
    <t>40472</t>
  </si>
  <si>
    <t>Ravenna</t>
  </si>
  <si>
    <t>42456</t>
  </si>
  <si>
    <t>Slaughters</t>
  </si>
  <si>
    <t>40374</t>
  </si>
  <si>
    <t>Sharpsburg</t>
  </si>
  <si>
    <t>40046</t>
  </si>
  <si>
    <t>Mount Eden</t>
  </si>
  <si>
    <t>41043</t>
  </si>
  <si>
    <t>Foster</t>
  </si>
  <si>
    <t>40055</t>
  </si>
  <si>
    <t>Pendleton</t>
  </si>
  <si>
    <t>40507</t>
  </si>
  <si>
    <t>296</t>
  </si>
  <si>
    <t>5</t>
  </si>
  <si>
    <t>42464</t>
  </si>
  <si>
    <t>White Plains</t>
  </si>
  <si>
    <t>40468</t>
  </si>
  <si>
    <t>Perryville</t>
  </si>
  <si>
    <t>41055</t>
  </si>
  <si>
    <t>Mayslick</t>
  </si>
  <si>
    <t>42078</t>
  </si>
  <si>
    <t>Salem</t>
  </si>
  <si>
    <t>42372</t>
  </si>
  <si>
    <t>Sacramento</t>
  </si>
  <si>
    <t>42712</t>
  </si>
  <si>
    <t>Big Clifty</t>
  </si>
  <si>
    <t>42746</t>
  </si>
  <si>
    <t>Hardyville</t>
  </si>
  <si>
    <t>40003</t>
  </si>
  <si>
    <t>Bagdad</t>
  </si>
  <si>
    <t>40510</t>
  </si>
  <si>
    <t>8</t>
  </si>
  <si>
    <t>42740</t>
  </si>
  <si>
    <t>Glendale</t>
  </si>
  <si>
    <t>42056</t>
  </si>
  <si>
    <t>La Center</t>
  </si>
  <si>
    <t>42337</t>
  </si>
  <si>
    <t>Drakesboro</t>
  </si>
  <si>
    <t>42325</t>
  </si>
  <si>
    <t>Bremen</t>
  </si>
  <si>
    <t>41098</t>
  </si>
  <si>
    <t>Worthville</t>
  </si>
  <si>
    <t>42352</t>
  </si>
  <si>
    <t>Livermore</t>
  </si>
  <si>
    <t>40107</t>
  </si>
  <si>
    <t>Boston</t>
  </si>
  <si>
    <t>41064</t>
  </si>
  <si>
    <t>Mount Olivet</t>
  </si>
  <si>
    <t>40440</t>
  </si>
  <si>
    <t>Junction City</t>
  </si>
  <si>
    <t>42732</t>
  </si>
  <si>
    <t>Eastview</t>
  </si>
  <si>
    <t>40372</t>
  </si>
  <si>
    <t>Salvisa</t>
  </si>
  <si>
    <t>40068</t>
  </si>
  <si>
    <t>Smithfield</t>
  </si>
  <si>
    <t>42452</t>
  </si>
  <si>
    <t>Robards</t>
  </si>
  <si>
    <t>42081</t>
  </si>
  <si>
    <t>Smithland</t>
  </si>
  <si>
    <t>42649</t>
  </si>
  <si>
    <t>Strunk</t>
  </si>
  <si>
    <t>40873</t>
  </si>
  <si>
    <t>Wallins Creek</t>
  </si>
  <si>
    <t>42087</t>
  </si>
  <si>
    <t>Wickliffe</t>
  </si>
  <si>
    <t>42023</t>
  </si>
  <si>
    <t>Bardwell</t>
  </si>
  <si>
    <t>40806</t>
  </si>
  <si>
    <t>Baxter</t>
  </si>
  <si>
    <t>41039</t>
  </si>
  <si>
    <t>Ewing</t>
  </si>
  <si>
    <t>41002</t>
  </si>
  <si>
    <t>Augusta</t>
  </si>
  <si>
    <t>40076</t>
  </si>
  <si>
    <t>Waddy</t>
  </si>
  <si>
    <t>40011</t>
  </si>
  <si>
    <t>Campbellsburg</t>
  </si>
  <si>
    <t>42404</t>
  </si>
  <si>
    <t>Clay</t>
  </si>
  <si>
    <t>42409</t>
  </si>
  <si>
    <t>Dixon</t>
  </si>
  <si>
    <t>42055</t>
  </si>
  <si>
    <t>Kuttawa</t>
  </si>
  <si>
    <t>42784</t>
  </si>
  <si>
    <t>Upton</t>
  </si>
  <si>
    <t>40935</t>
  </si>
  <si>
    <t>Flat Lick</t>
  </si>
  <si>
    <t>42776</t>
  </si>
  <si>
    <t>Sonora</t>
  </si>
  <si>
    <t>40370</t>
  </si>
  <si>
    <t>Sadieville</t>
  </si>
  <si>
    <t>40347</t>
  </si>
  <si>
    <t>Midway</t>
  </si>
  <si>
    <t>41086</t>
  </si>
  <si>
    <t>Sparta</t>
  </si>
  <si>
    <t>41003</t>
  </si>
  <si>
    <t>Berry</t>
  </si>
  <si>
    <t>40371</t>
  </si>
  <si>
    <t>Salt Lick</t>
  </si>
  <si>
    <t>40037</t>
  </si>
  <si>
    <t>Loretto</t>
  </si>
  <si>
    <t>37724</t>
  </si>
  <si>
    <t>Cumberland Gap</t>
  </si>
  <si>
    <t>40516</t>
  </si>
  <si>
    <t>42757</t>
  </si>
  <si>
    <t>Magnolia</t>
  </si>
  <si>
    <t>42413</t>
  </si>
  <si>
    <t>Hanson</t>
  </si>
  <si>
    <t>40461</t>
  </si>
  <si>
    <t>Paint Lick</t>
  </si>
  <si>
    <t>40385</t>
  </si>
  <si>
    <t>Waco</t>
  </si>
  <si>
    <t>40313</t>
  </si>
  <si>
    <t>Clearfield</t>
  </si>
  <si>
    <t>42519</t>
  </si>
  <si>
    <t>Burnside</t>
  </si>
  <si>
    <t>41010</t>
  </si>
  <si>
    <t>Corinth</t>
  </si>
  <si>
    <t>40379</t>
  </si>
  <si>
    <t>Stamping Ground</t>
  </si>
  <si>
    <t>40740</t>
  </si>
  <si>
    <t>Lily</t>
  </si>
  <si>
    <t>40057</t>
  </si>
  <si>
    <t>Pleasureville</t>
  </si>
  <si>
    <t>42455</t>
  </si>
  <si>
    <t>Sebree</t>
  </si>
  <si>
    <t>42031</t>
  </si>
  <si>
    <t>Clinton</t>
  </si>
  <si>
    <t>40045</t>
  </si>
  <si>
    <t>Milton</t>
  </si>
  <si>
    <t>40008</t>
  </si>
  <si>
    <t>Bloomfield</t>
  </si>
  <si>
    <t>42442</t>
  </si>
  <si>
    <t>Nortonville</t>
  </si>
  <si>
    <t>41095</t>
  </si>
  <si>
    <t>Warsaw</t>
  </si>
  <si>
    <t>42406</t>
  </si>
  <si>
    <t>Corydon</t>
  </si>
  <si>
    <t>40734</t>
  </si>
  <si>
    <t>Gray</t>
  </si>
  <si>
    <t>40019</t>
  </si>
  <si>
    <t>Eminence</t>
  </si>
  <si>
    <t>40409</t>
  </si>
  <si>
    <t>Brodhead</t>
  </si>
  <si>
    <t>40828</t>
  </si>
  <si>
    <t>Evarts</t>
  </si>
  <si>
    <t>42721</t>
  </si>
  <si>
    <t>Caneyville</t>
  </si>
  <si>
    <t>42086</t>
  </si>
  <si>
    <t>West Paducah</t>
  </si>
  <si>
    <t>42327</t>
  </si>
  <si>
    <t>Calhoun</t>
  </si>
  <si>
    <t>42450</t>
  </si>
  <si>
    <t>Providence</t>
  </si>
  <si>
    <t>42647</t>
  </si>
  <si>
    <t>Stearns</t>
  </si>
  <si>
    <t>40150</t>
  </si>
  <si>
    <t>Lebanon Junction</t>
  </si>
  <si>
    <t>40489</t>
  </si>
  <si>
    <t>Waynesburg</t>
  </si>
  <si>
    <t>42217</t>
  </si>
  <si>
    <t>Crofton</t>
  </si>
  <si>
    <t>40023</t>
  </si>
  <si>
    <t>Fisherville</t>
  </si>
  <si>
    <t>41004</t>
  </si>
  <si>
    <t>Brooksville</t>
  </si>
  <si>
    <t>41007</t>
  </si>
  <si>
    <t>California</t>
  </si>
  <si>
    <t>40823</t>
  </si>
  <si>
    <t>Cumberland</t>
  </si>
  <si>
    <t>42459</t>
  </si>
  <si>
    <t>Sturgis</t>
  </si>
  <si>
    <t>41006</t>
  </si>
  <si>
    <t>Butler</t>
  </si>
  <si>
    <t>42653</t>
  </si>
  <si>
    <t>Whitley City</t>
  </si>
  <si>
    <t>40419</t>
  </si>
  <si>
    <t>Crab Orchard</t>
  </si>
  <si>
    <t>42041</t>
  </si>
  <si>
    <t>Fulton</t>
  </si>
  <si>
    <t>42726</t>
  </si>
  <si>
    <t>Clarkson</t>
  </si>
  <si>
    <t>42724</t>
  </si>
  <si>
    <t>Cecilia</t>
  </si>
  <si>
    <t>40051</t>
  </si>
  <si>
    <t>New Haven</t>
  </si>
  <si>
    <t>42053</t>
  </si>
  <si>
    <t>Kevil</t>
  </si>
  <si>
    <t>40437</t>
  </si>
  <si>
    <t>Hustonville</t>
  </si>
  <si>
    <t>42629</t>
  </si>
  <si>
    <t>Jamestown</t>
  </si>
  <si>
    <t>40006</t>
  </si>
  <si>
    <t>Bedford</t>
  </si>
  <si>
    <t>42635</t>
  </si>
  <si>
    <t>Pine Knot</t>
  </si>
  <si>
    <t>40067</t>
  </si>
  <si>
    <t>Simpsonville</t>
  </si>
  <si>
    <t>40831</t>
  </si>
  <si>
    <t>Harlan</t>
  </si>
  <si>
    <t>42749</t>
  </si>
  <si>
    <t>Horse Cave</t>
  </si>
  <si>
    <t>42553</t>
  </si>
  <si>
    <t>Science Hill</t>
  </si>
  <si>
    <t>42038</t>
  </si>
  <si>
    <t>Eddyville</t>
  </si>
  <si>
    <t>40013</t>
  </si>
  <si>
    <t>Coxs Creek</t>
  </si>
  <si>
    <t>40729</t>
  </si>
  <si>
    <t>East Bernstadt</t>
  </si>
  <si>
    <t>40337</t>
  </si>
  <si>
    <t>Jeffersonville</t>
  </si>
  <si>
    <t>42765</t>
  </si>
  <si>
    <t>Munfordville</t>
  </si>
  <si>
    <t>42567</t>
  </si>
  <si>
    <t>Eubank</t>
  </si>
  <si>
    <t>40162</t>
  </si>
  <si>
    <t>Rineyville</t>
  </si>
  <si>
    <t>42347</t>
  </si>
  <si>
    <t>Hartford</t>
  </si>
  <si>
    <t>42127</t>
  </si>
  <si>
    <t>Cave City</t>
  </si>
  <si>
    <t>40360</t>
  </si>
  <si>
    <t>Owingsville</t>
  </si>
  <si>
    <t>42408</t>
  </si>
  <si>
    <t>Dawson Springs</t>
  </si>
  <si>
    <t>40359</t>
  </si>
  <si>
    <t>Owenton</t>
  </si>
  <si>
    <t>40311</t>
  </si>
  <si>
    <t>Carlisle</t>
  </si>
  <si>
    <t>41041</t>
  </si>
  <si>
    <t>Flemingsburg</t>
  </si>
  <si>
    <t>41040</t>
  </si>
  <si>
    <t>Falmouth</t>
  </si>
  <si>
    <t>40390</t>
  </si>
  <si>
    <t>Wilmore</t>
  </si>
  <si>
    <t>41008</t>
  </si>
  <si>
    <t>Carrollton</t>
  </si>
  <si>
    <t>41311</t>
  </si>
  <si>
    <t>Beattyville</t>
  </si>
  <si>
    <t>42320</t>
  </si>
  <si>
    <t>Beaver Dam</t>
  </si>
  <si>
    <t>40069</t>
  </si>
  <si>
    <t>Springfield</t>
  </si>
  <si>
    <t>42437</t>
  </si>
  <si>
    <t>Morganfield</t>
  </si>
  <si>
    <t>3</t>
  </si>
  <si>
    <t>42064</t>
  </si>
  <si>
    <t>Marion</t>
  </si>
  <si>
    <t>42748</t>
  </si>
  <si>
    <t>Hodgenville</t>
  </si>
  <si>
    <t>42743</t>
  </si>
  <si>
    <t>Greensburg</t>
  </si>
  <si>
    <t>40456</t>
  </si>
  <si>
    <t>Mount Vernon</t>
  </si>
  <si>
    <t>42330</t>
  </si>
  <si>
    <t>Central City</t>
  </si>
  <si>
    <t>42539</t>
  </si>
  <si>
    <t>Liberty</t>
  </si>
  <si>
    <t>40977</t>
  </si>
  <si>
    <t>Pineville</t>
  </si>
  <si>
    <t>41035</t>
  </si>
  <si>
    <t>Dry Ridge</t>
  </si>
  <si>
    <t>40513</t>
  </si>
  <si>
    <t>40906</t>
  </si>
  <si>
    <t>Barbourville</t>
  </si>
  <si>
    <t>42445</t>
  </si>
  <si>
    <t>Princeton</t>
  </si>
  <si>
    <t>40484</t>
  </si>
  <si>
    <t>Stanford</t>
  </si>
  <si>
    <t>42345</t>
  </si>
  <si>
    <t>Greenville</t>
  </si>
  <si>
    <t>4</t>
  </si>
  <si>
    <t>40033</t>
  </si>
  <si>
    <t>Lebanon</t>
  </si>
  <si>
    <t>12</t>
  </si>
  <si>
    <t>42642</t>
  </si>
  <si>
    <t>Russell Springs</t>
  </si>
  <si>
    <t>40336</t>
  </si>
  <si>
    <t>Irvine</t>
  </si>
  <si>
    <t>40175</t>
  </si>
  <si>
    <t>Vine Grove</t>
  </si>
  <si>
    <t>40965</t>
  </si>
  <si>
    <t>Middlesboro</t>
  </si>
  <si>
    <t>40444</t>
  </si>
  <si>
    <t>Lancaster</t>
  </si>
  <si>
    <t>41056</t>
  </si>
  <si>
    <t>Maysville</t>
  </si>
  <si>
    <t>40071</t>
  </si>
  <si>
    <t>Taylorsville</t>
  </si>
  <si>
    <t>40514</t>
  </si>
  <si>
    <t>42754</t>
  </si>
  <si>
    <t>41031</t>
  </si>
  <si>
    <t>Cynthiana</t>
  </si>
  <si>
    <t>42728</t>
  </si>
  <si>
    <t>Columbia</t>
  </si>
  <si>
    <t>41075</t>
  </si>
  <si>
    <t>Fort Thomas</t>
  </si>
  <si>
    <t>42501</t>
  </si>
  <si>
    <t>Somerset</t>
  </si>
  <si>
    <t>40361</t>
  </si>
  <si>
    <t>Paris</t>
  </si>
  <si>
    <t>40744</t>
  </si>
  <si>
    <t>London</t>
  </si>
  <si>
    <t>40769</t>
  </si>
  <si>
    <t>Williamsburg</t>
  </si>
  <si>
    <t>40962</t>
  </si>
  <si>
    <t>Manchester</t>
  </si>
  <si>
    <t>40330</t>
  </si>
  <si>
    <t>Harrodsburg</t>
  </si>
  <si>
    <t>40014</t>
  </si>
  <si>
    <t>Crestwood</t>
  </si>
  <si>
    <t>40351</t>
  </si>
  <si>
    <t>Morehead</t>
  </si>
  <si>
    <t>40353</t>
  </si>
  <si>
    <t>Mount Sterling</t>
  </si>
  <si>
    <t>6</t>
  </si>
  <si>
    <t>40342</t>
  </si>
  <si>
    <t>Lawrenceburg</t>
  </si>
  <si>
    <t>40741</t>
  </si>
  <si>
    <t>40383</t>
  </si>
  <si>
    <t>Versailles</t>
  </si>
  <si>
    <t>40031</t>
  </si>
  <si>
    <t>La Grange</t>
  </si>
  <si>
    <t>42503</t>
  </si>
  <si>
    <t>40508</t>
  </si>
  <si>
    <t>152</t>
  </si>
  <si>
    <t>40160</t>
  </si>
  <si>
    <t>Radcliff</t>
  </si>
  <si>
    <t>40403</t>
  </si>
  <si>
    <t>Berea</t>
  </si>
  <si>
    <t>40422</t>
  </si>
  <si>
    <t>Danville</t>
  </si>
  <si>
    <t>9</t>
  </si>
  <si>
    <t>42718</t>
  </si>
  <si>
    <t>40504</t>
  </si>
  <si>
    <t>16</t>
  </si>
  <si>
    <t>40502</t>
  </si>
  <si>
    <t>31</t>
  </si>
  <si>
    <t>40505</t>
  </si>
  <si>
    <t>40</t>
  </si>
  <si>
    <t>42431</t>
  </si>
  <si>
    <t>Madisonville</t>
  </si>
  <si>
    <t>42001</t>
  </si>
  <si>
    <t>Paducah</t>
  </si>
  <si>
    <t>40503</t>
  </si>
  <si>
    <t>50</t>
  </si>
  <si>
    <t>40065</t>
  </si>
  <si>
    <t>Shelbyville</t>
  </si>
  <si>
    <t>10</t>
  </si>
  <si>
    <t>40004</t>
  </si>
  <si>
    <t>Bardstown</t>
  </si>
  <si>
    <t>40701</t>
  </si>
  <si>
    <t>Corbin</t>
  </si>
  <si>
    <t>40511</t>
  </si>
  <si>
    <t>35</t>
  </si>
  <si>
    <t>11</t>
  </si>
  <si>
    <t>40509</t>
  </si>
  <si>
    <t>29</t>
  </si>
  <si>
    <t>40515</t>
  </si>
  <si>
    <t>40517</t>
  </si>
  <si>
    <t>27</t>
  </si>
  <si>
    <t>40391</t>
  </si>
  <si>
    <t>Winchester</t>
  </si>
  <si>
    <t>42420</t>
  </si>
  <si>
    <t>Henderson</t>
  </si>
  <si>
    <t>42303</t>
  </si>
  <si>
    <t>Owensboro</t>
  </si>
  <si>
    <t>40356</t>
  </si>
  <si>
    <t>40324</t>
  </si>
  <si>
    <t>Georgetown</t>
  </si>
  <si>
    <t>7</t>
  </si>
  <si>
    <t>42301</t>
  </si>
  <si>
    <t>42701</t>
  </si>
  <si>
    <t>Elizabethtown</t>
  </si>
  <si>
    <t>40601</t>
  </si>
  <si>
    <t>40475</t>
  </si>
  <si>
    <t>Richmond</t>
  </si>
  <si>
    <t>40506</t>
  </si>
  <si>
    <t>UNIQUE</t>
  </si>
  <si>
    <t>Total Customers</t>
  </si>
  <si>
    <t>Population Density</t>
  </si>
  <si>
    <t>Total Commercial</t>
  </si>
  <si>
    <t>Future Use</t>
  </si>
  <si>
    <t>Customer Density Per Sq. Mile</t>
  </si>
  <si>
    <t>Commercial Percentage of Total Customers</t>
  </si>
  <si>
    <t>Residential Percentage of Total Customers</t>
  </si>
  <si>
    <t>Weighted Average</t>
  </si>
  <si>
    <t>STD. Dev</t>
  </si>
  <si>
    <t xml:space="preserve">Percent of Total Customer </t>
  </si>
  <si>
    <t>Customers</t>
  </si>
  <si>
    <t>Class</t>
  </si>
  <si>
    <t>Count of Zip Codes</t>
  </si>
  <si>
    <t>Value</t>
  </si>
  <si>
    <t>Customers per Sq. Mile (Density)</t>
  </si>
  <si>
    <t>Std Deviation</t>
  </si>
  <si>
    <t xml:space="preserve">Number </t>
  </si>
  <si>
    <t>% of Class</t>
  </si>
  <si>
    <t>Strata 1</t>
  </si>
  <si>
    <t>Strata 2</t>
  </si>
  <si>
    <t>Strata 3</t>
  </si>
  <si>
    <t>Strata 4</t>
  </si>
  <si>
    <t>Residential</t>
  </si>
  <si>
    <t>Non-Residential</t>
  </si>
  <si>
    <t xml:space="preserve">.03 Min to 7.17 Max </t>
  </si>
  <si>
    <t xml:space="preserve">7.19 Min to 13.77 Max </t>
  </si>
  <si>
    <t xml:space="preserve">13.83 Min to 33.64 Max </t>
  </si>
  <si>
    <t xml:space="preserve">33.86 Min to 3994.81Max </t>
  </si>
  <si>
    <t>Rsqd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</si>
</sst>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"/>
    <numFmt numFmtId="165" formatCode="0.0%"/>
    <numFmt numFmtId="166" formatCode="_(* #,##0.000_);_(* \(#,##0.000\);_(* &quot;-&quot;??_);_(@_)"/>
    <numFmt numFmtId="167" formatCode="_(* #,##0_);_(* \(#,##0\);_(* &quot;-&quot;??_);_(@_)"/>
    <numFmt numFmtId="168" formatCode="_(* #,##0.00000_);_(* \(#,##0.000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2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6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wrapText="1"/>
    </xf>
    <xf numFmtId="0" fontId="2" fillId="0" borderId="0" xfId="1"/>
    <xf numFmtId="0" fontId="1" fillId="0" borderId="2" xfId="1" applyFont="1" applyFill="1" applyBorder="1" applyAlignment="1">
      <alignment horizontal="right" wrapText="1"/>
    </xf>
    <xf numFmtId="164" fontId="1" fillId="0" borderId="0" xfId="1" applyNumberFormat="1" applyFont="1" applyFill="1" applyBorder="1" applyAlignment="1">
      <alignment horizontal="right" wrapText="1"/>
    </xf>
    <xf numFmtId="0" fontId="2" fillId="0" borderId="2" xfId="1" applyBorder="1"/>
    <xf numFmtId="0" fontId="1" fillId="0" borderId="0" xfId="1" applyFont="1" applyFill="1" applyAlignment="1">
      <alignment horizontal="right" wrapText="1"/>
    </xf>
    <xf numFmtId="1" fontId="1" fillId="0" borderId="0" xfId="1" applyNumberFormat="1" applyFont="1" applyFill="1" applyBorder="1" applyAlignment="1">
      <alignment horizontal="right" wrapText="1"/>
    </xf>
    <xf numFmtId="0" fontId="1" fillId="2" borderId="1" xfId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0" xfId="1" applyFont="1" applyFill="1" applyBorder="1" applyAlignment="1">
      <alignment wrapText="1"/>
    </xf>
    <xf numFmtId="0" fontId="1" fillId="0" borderId="0" xfId="1" applyFont="1" applyFill="1" applyBorder="1" applyAlignment="1">
      <alignment horizontal="right" wrapText="1"/>
    </xf>
    <xf numFmtId="2" fontId="1" fillId="0" borderId="0" xfId="1" applyNumberFormat="1" applyFont="1" applyFill="1" applyBorder="1" applyAlignment="1">
      <alignment horizontal="right" wrapText="1"/>
    </xf>
    <xf numFmtId="43" fontId="0" fillId="0" borderId="0" xfId="3" applyFont="1"/>
    <xf numFmtId="166" fontId="0" fillId="0" borderId="0" xfId="3" applyNumberFormat="1" applyFont="1"/>
    <xf numFmtId="167" fontId="1" fillId="2" borderId="1" xfId="3" applyNumberFormat="1" applyFont="1" applyFill="1" applyBorder="1" applyAlignment="1">
      <alignment horizontal="center" wrapText="1"/>
    </xf>
    <xf numFmtId="167" fontId="0" fillId="0" borderId="0" xfId="3" applyNumberFormat="1" applyFont="1"/>
    <xf numFmtId="37" fontId="2" fillId="0" borderId="2" xfId="3" applyNumberFormat="1" applyFont="1" applyBorder="1"/>
    <xf numFmtId="37" fontId="1" fillId="0" borderId="2" xfId="3" applyNumberFormat="1" applyFont="1" applyFill="1" applyBorder="1" applyAlignment="1">
      <alignment horizontal="right" wrapText="1"/>
    </xf>
    <xf numFmtId="37" fontId="1" fillId="0" borderId="0" xfId="3" applyNumberFormat="1" applyFont="1" applyFill="1" applyAlignment="1">
      <alignment horizontal="right" wrapText="1"/>
    </xf>
    <xf numFmtId="37" fontId="1" fillId="0" borderId="0" xfId="3" applyNumberFormat="1" applyFont="1" applyFill="1" applyBorder="1" applyAlignment="1">
      <alignment horizontal="right" wrapText="1"/>
    </xf>
    <xf numFmtId="2" fontId="0" fillId="0" borderId="0" xfId="0" applyNumberFormat="1"/>
    <xf numFmtId="37" fontId="0" fillId="0" borderId="0" xfId="0" applyNumberFormat="1"/>
    <xf numFmtId="1" fontId="0" fillId="0" borderId="0" xfId="0" applyNumberFormat="1" applyAlignment="1">
      <alignment wrapText="1"/>
    </xf>
    <xf numFmtId="1" fontId="0" fillId="0" borderId="0" xfId="0" applyNumberFormat="1"/>
    <xf numFmtId="167" fontId="1" fillId="3" borderId="1" xfId="3" applyNumberFormat="1" applyFont="1" applyFill="1" applyBorder="1" applyAlignment="1">
      <alignment horizontal="center" wrapText="1"/>
    </xf>
    <xf numFmtId="0" fontId="1" fillId="4" borderId="1" xfId="1" applyFont="1" applyFill="1" applyBorder="1" applyAlignment="1">
      <alignment horizontal="center" wrapText="1"/>
    </xf>
    <xf numFmtId="0" fontId="2" fillId="5" borderId="0" xfId="1" applyFill="1"/>
    <xf numFmtId="0" fontId="2" fillId="5" borderId="2" xfId="1" applyFill="1" applyBorder="1"/>
    <xf numFmtId="0" fontId="1" fillId="5" borderId="0" xfId="1" applyFont="1" applyFill="1" applyAlignment="1">
      <alignment horizontal="right" wrapText="1"/>
    </xf>
    <xf numFmtId="0" fontId="1" fillId="5" borderId="2" xfId="1" applyFont="1" applyFill="1" applyBorder="1" applyAlignment="1">
      <alignment horizontal="right" wrapText="1"/>
    </xf>
    <xf numFmtId="0" fontId="2" fillId="5" borderId="0" xfId="1" applyFill="1" applyBorder="1"/>
    <xf numFmtId="0" fontId="0" fillId="5" borderId="0" xfId="0" applyFill="1"/>
    <xf numFmtId="0" fontId="1" fillId="5" borderId="2" xfId="1" applyFont="1" applyFill="1" applyBorder="1" applyAlignment="1">
      <alignment wrapText="1"/>
    </xf>
    <xf numFmtId="0" fontId="1" fillId="5" borderId="0" xfId="1" applyFont="1" applyFill="1" applyBorder="1" applyAlignment="1">
      <alignment wrapText="1"/>
    </xf>
    <xf numFmtId="0" fontId="1" fillId="5" borderId="0" xfId="1" applyFont="1" applyFill="1" applyBorder="1" applyAlignment="1">
      <alignment horizontal="right" wrapText="1"/>
    </xf>
    <xf numFmtId="2" fontId="1" fillId="2" borderId="1" xfId="1" applyNumberFormat="1" applyFont="1" applyFill="1" applyBorder="1" applyAlignment="1">
      <alignment horizontal="center" wrapText="1"/>
    </xf>
    <xf numFmtId="165" fontId="0" fillId="0" borderId="0" xfId="2" applyNumberFormat="1" applyFont="1" applyAlignment="1">
      <alignment wrapText="1"/>
    </xf>
    <xf numFmtId="165" fontId="0" fillId="0" borderId="0" xfId="2" applyNumberFormat="1" applyFont="1"/>
    <xf numFmtId="0" fontId="4" fillId="0" borderId="0" xfId="4"/>
    <xf numFmtId="10" fontId="4" fillId="0" borderId="0" xfId="6" applyNumberFormat="1" applyFont="1"/>
    <xf numFmtId="10" fontId="4" fillId="0" borderId="0" xfId="4" applyNumberFormat="1" applyAlignment="1">
      <alignment horizontal="center"/>
    </xf>
    <xf numFmtId="167" fontId="4" fillId="0" borderId="0" xfId="5" applyNumberFormat="1" applyFont="1"/>
    <xf numFmtId="167" fontId="4" fillId="0" borderId="0" xfId="5" applyNumberFormat="1" applyFont="1" applyAlignment="1">
      <alignment horizontal="center"/>
    </xf>
    <xf numFmtId="0" fontId="4" fillId="0" borderId="0" xfId="4" applyFont="1" applyAlignment="1">
      <alignment horizontal="center"/>
    </xf>
    <xf numFmtId="0" fontId="4" fillId="0" borderId="0" xfId="4" applyFont="1"/>
    <xf numFmtId="0" fontId="4" fillId="0" borderId="0" xfId="4" applyAlignment="1">
      <alignment horizontal="center"/>
    </xf>
    <xf numFmtId="165" fontId="4" fillId="0" borderId="0" xfId="4" applyNumberFormat="1" applyAlignment="1">
      <alignment horizontal="center"/>
    </xf>
    <xf numFmtId="165" fontId="4" fillId="0" borderId="0" xfId="6" applyNumberFormat="1" applyFont="1"/>
    <xf numFmtId="43" fontId="0" fillId="0" borderId="0" xfId="3" applyFont="1" applyFill="1" applyBorder="1"/>
    <xf numFmtId="168" fontId="0" fillId="0" borderId="0" xfId="3" applyNumberFormat="1" applyFont="1" applyFill="1" applyBorder="1"/>
    <xf numFmtId="10" fontId="4" fillId="0" borderId="0" xfId="2" applyNumberFormat="1" applyFont="1" applyAlignment="1">
      <alignment horizontal="center"/>
    </xf>
    <xf numFmtId="165" fontId="0" fillId="0" borderId="0" xfId="0" applyNumberFormat="1"/>
    <xf numFmtId="10" fontId="0" fillId="0" borderId="0" xfId="2" applyNumberFormat="1" applyFont="1"/>
    <xf numFmtId="0" fontId="4" fillId="0" borderId="0" xfId="4" applyAlignment="1">
      <alignment horizontal="center"/>
    </xf>
  </cellXfs>
  <cellStyles count="7">
    <cellStyle name="Comma" xfId="3" builtinId="3"/>
    <cellStyle name="Comma 2" xfId="5"/>
    <cellStyle name="Normal" xfId="0" builtinId="0"/>
    <cellStyle name="Normal 2" xfId="4"/>
    <cellStyle name="Normal_Sheet1" xfId="1"/>
    <cellStyle name="Percent" xfId="2" builtinId="5"/>
    <cellStyle name="Percent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7"/>
  <sheetViews>
    <sheetView topLeftCell="D1" workbookViewId="0">
      <selection activeCell="Y1" sqref="Y1:Y1048576"/>
    </sheetView>
  </sheetViews>
  <sheetFormatPr defaultRowHeight="15" x14ac:dyDescent="0.25"/>
  <cols>
    <col min="1" max="1" width="28.140625" customWidth="1"/>
    <col min="2" max="2" width="26.5703125" customWidth="1"/>
    <col min="3" max="3" width="26.85546875" customWidth="1"/>
    <col min="7" max="7" width="16.7109375" bestFit="1" customWidth="1"/>
    <col min="8" max="8" width="23.140625" bestFit="1" customWidth="1"/>
    <col min="9" max="9" width="15.140625" bestFit="1" customWidth="1"/>
    <col min="10" max="10" width="22.7109375" bestFit="1" customWidth="1"/>
    <col min="11" max="11" width="15" bestFit="1" customWidth="1"/>
    <col min="12" max="12" width="21.7109375" bestFit="1" customWidth="1"/>
    <col min="13" max="13" width="27.42578125" bestFit="1" customWidth="1"/>
    <col min="14" max="14" width="23.7109375" bestFit="1" customWidth="1"/>
    <col min="15" max="15" width="22" bestFit="1" customWidth="1"/>
    <col min="16" max="16" width="21" bestFit="1" customWidth="1"/>
    <col min="17" max="17" width="13.7109375" bestFit="1" customWidth="1"/>
    <col min="18" max="18" width="18.140625" bestFit="1" customWidth="1"/>
    <col min="19" max="19" width="25.5703125" bestFit="1" customWidth="1"/>
    <col min="20" max="20" width="16.7109375" bestFit="1" customWidth="1"/>
    <col min="21" max="21" width="14" bestFit="1" customWidth="1"/>
    <col min="22" max="22" width="20.140625" bestFit="1" customWidth="1"/>
    <col min="23" max="23" width="19" bestFit="1" customWidth="1"/>
    <col min="24" max="24" width="21.42578125" bestFit="1" customWidth="1"/>
    <col min="25" max="25" width="25.5703125" bestFit="1" customWidth="1"/>
  </cols>
  <sheetData>
    <row r="1" spans="1:2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</row>
    <row r="2" spans="1:26" x14ac:dyDescent="0.25">
      <c r="A2" s="2" t="s">
        <v>26</v>
      </c>
      <c r="B2" s="2" t="s">
        <v>27</v>
      </c>
      <c r="C2" s="2" t="s">
        <v>27</v>
      </c>
      <c r="D2" s="3"/>
      <c r="E2" s="3"/>
      <c r="F2" s="3"/>
      <c r="G2" s="3"/>
      <c r="H2" s="2" t="s">
        <v>27</v>
      </c>
      <c r="I2" s="3"/>
      <c r="J2" s="2" t="s">
        <v>27</v>
      </c>
      <c r="K2" s="4">
        <v>5</v>
      </c>
      <c r="L2" s="2" t="s">
        <v>27</v>
      </c>
      <c r="M2" s="2" t="s">
        <v>27</v>
      </c>
      <c r="N2" s="2" t="s">
        <v>27</v>
      </c>
      <c r="O2" s="3"/>
      <c r="P2" s="4">
        <v>2</v>
      </c>
      <c r="Q2" s="3"/>
      <c r="R2" s="4">
        <v>62</v>
      </c>
      <c r="S2" s="2" t="s">
        <v>27</v>
      </c>
      <c r="T2" s="2" t="s">
        <v>27</v>
      </c>
      <c r="U2" s="4">
        <v>21</v>
      </c>
      <c r="V2" s="2" t="s">
        <v>27</v>
      </c>
      <c r="W2" s="3"/>
      <c r="X2" s="2" t="s">
        <v>27</v>
      </c>
      <c r="Y2" s="3"/>
      <c r="Z2" s="4">
        <v>90</v>
      </c>
    </row>
    <row r="3" spans="1:26" x14ac:dyDescent="0.25">
      <c r="A3" s="2" t="s">
        <v>28</v>
      </c>
      <c r="B3" s="2" t="s">
        <v>29</v>
      </c>
      <c r="C3" s="2" t="s">
        <v>30</v>
      </c>
      <c r="D3" s="3"/>
      <c r="E3" s="3"/>
      <c r="F3" s="3"/>
      <c r="G3" s="3"/>
      <c r="H3" s="2" t="s">
        <v>27</v>
      </c>
      <c r="I3" s="4">
        <v>2</v>
      </c>
      <c r="J3" s="2" t="s">
        <v>27</v>
      </c>
      <c r="K3" s="4">
        <v>12</v>
      </c>
      <c r="L3" s="2" t="s">
        <v>27</v>
      </c>
      <c r="M3" s="2" t="s">
        <v>27</v>
      </c>
      <c r="N3" s="2" t="s">
        <v>27</v>
      </c>
      <c r="O3" s="3"/>
      <c r="P3" s="4">
        <v>3</v>
      </c>
      <c r="Q3" s="3"/>
      <c r="R3" s="4">
        <v>19</v>
      </c>
      <c r="S3" s="2" t="s">
        <v>27</v>
      </c>
      <c r="T3" s="2" t="s">
        <v>27</v>
      </c>
      <c r="U3" s="4">
        <v>7</v>
      </c>
      <c r="V3" s="2" t="s">
        <v>27</v>
      </c>
      <c r="W3" s="3"/>
      <c r="X3" s="2" t="s">
        <v>27</v>
      </c>
      <c r="Y3" s="3"/>
      <c r="Z3" s="4">
        <v>43</v>
      </c>
    </row>
    <row r="4" spans="1:26" x14ac:dyDescent="0.25">
      <c r="A4" s="2" t="s">
        <v>31</v>
      </c>
      <c r="B4" s="2" t="s">
        <v>29</v>
      </c>
      <c r="C4" s="2" t="s">
        <v>32</v>
      </c>
      <c r="D4" s="3"/>
      <c r="E4" s="3"/>
      <c r="F4" s="3"/>
      <c r="G4" s="3"/>
      <c r="H4" s="2" t="s">
        <v>27</v>
      </c>
      <c r="I4" s="4">
        <v>3</v>
      </c>
      <c r="J4" s="2" t="s">
        <v>27</v>
      </c>
      <c r="K4" s="4">
        <v>17</v>
      </c>
      <c r="L4" s="2" t="s">
        <v>27</v>
      </c>
      <c r="M4" s="2" t="s">
        <v>27</v>
      </c>
      <c r="N4" s="2" t="s">
        <v>27</v>
      </c>
      <c r="O4" s="3"/>
      <c r="P4" s="4">
        <v>8</v>
      </c>
      <c r="Q4" s="3"/>
      <c r="R4" s="4">
        <v>124</v>
      </c>
      <c r="S4" s="2" t="s">
        <v>27</v>
      </c>
      <c r="T4" s="2" t="s">
        <v>27</v>
      </c>
      <c r="U4" s="4">
        <v>46</v>
      </c>
      <c r="V4" s="2" t="s">
        <v>27</v>
      </c>
      <c r="W4" s="3"/>
      <c r="X4" s="2" t="s">
        <v>27</v>
      </c>
      <c r="Y4" s="3"/>
      <c r="Z4" s="4">
        <v>198</v>
      </c>
    </row>
    <row r="5" spans="1:26" x14ac:dyDescent="0.25">
      <c r="A5" s="2" t="s">
        <v>33</v>
      </c>
      <c r="B5" s="2" t="s">
        <v>29</v>
      </c>
      <c r="C5" s="2" t="s">
        <v>34</v>
      </c>
      <c r="D5" s="3"/>
      <c r="E5" s="3"/>
      <c r="F5" s="3"/>
      <c r="G5" s="3"/>
      <c r="H5" s="2" t="s">
        <v>27</v>
      </c>
      <c r="I5" s="3"/>
      <c r="J5" s="2" t="s">
        <v>27</v>
      </c>
      <c r="K5" s="4">
        <v>12</v>
      </c>
      <c r="L5" s="2" t="s">
        <v>27</v>
      </c>
      <c r="M5" s="2" t="s">
        <v>27</v>
      </c>
      <c r="N5" s="2" t="s">
        <v>27</v>
      </c>
      <c r="O5" s="3"/>
      <c r="P5" s="4">
        <v>1</v>
      </c>
      <c r="Q5" s="3"/>
      <c r="R5" s="4">
        <v>28</v>
      </c>
      <c r="S5" s="2" t="s">
        <v>27</v>
      </c>
      <c r="T5" s="2" t="s">
        <v>27</v>
      </c>
      <c r="U5" s="4">
        <v>13</v>
      </c>
      <c r="V5" s="2" t="s">
        <v>27</v>
      </c>
      <c r="W5" s="3"/>
      <c r="X5" s="2" t="s">
        <v>27</v>
      </c>
      <c r="Y5" s="3"/>
      <c r="Z5" s="4">
        <v>54</v>
      </c>
    </row>
    <row r="6" spans="1:26" x14ac:dyDescent="0.25">
      <c r="A6" s="2" t="s">
        <v>35</v>
      </c>
      <c r="B6" s="2" t="s">
        <v>29</v>
      </c>
      <c r="C6" s="2" t="s">
        <v>36</v>
      </c>
      <c r="D6" s="3"/>
      <c r="E6" s="3"/>
      <c r="F6" s="3"/>
      <c r="G6" s="3"/>
      <c r="H6" s="2" t="s">
        <v>27</v>
      </c>
      <c r="I6" s="4">
        <v>2</v>
      </c>
      <c r="J6" s="2" t="s">
        <v>27</v>
      </c>
      <c r="K6" s="4">
        <v>25</v>
      </c>
      <c r="L6" s="2" t="s">
        <v>27</v>
      </c>
      <c r="M6" s="2" t="s">
        <v>27</v>
      </c>
      <c r="N6" s="2" t="s">
        <v>27</v>
      </c>
      <c r="O6" s="3"/>
      <c r="P6" s="4">
        <v>7</v>
      </c>
      <c r="Q6" s="3"/>
      <c r="R6" s="4">
        <v>103</v>
      </c>
      <c r="S6" s="2" t="s">
        <v>27</v>
      </c>
      <c r="T6" s="2" t="s">
        <v>27</v>
      </c>
      <c r="U6" s="4">
        <v>19</v>
      </c>
      <c r="V6" s="2" t="s">
        <v>27</v>
      </c>
      <c r="W6" s="3"/>
      <c r="X6" s="2" t="s">
        <v>27</v>
      </c>
      <c r="Y6" s="3"/>
      <c r="Z6" s="4">
        <v>156</v>
      </c>
    </row>
    <row r="7" spans="1:26" x14ac:dyDescent="0.25">
      <c r="A7" s="2" t="s">
        <v>37</v>
      </c>
      <c r="B7" s="2" t="s">
        <v>29</v>
      </c>
      <c r="C7" s="2" t="s">
        <v>38</v>
      </c>
      <c r="D7" s="3"/>
      <c r="E7" s="3"/>
      <c r="F7" s="3"/>
      <c r="G7" s="3"/>
      <c r="H7" s="2" t="s">
        <v>27</v>
      </c>
      <c r="I7" s="3"/>
      <c r="J7" s="2" t="s">
        <v>27</v>
      </c>
      <c r="K7" s="4">
        <v>8</v>
      </c>
      <c r="L7" s="2" t="s">
        <v>27</v>
      </c>
      <c r="M7" s="2" t="s">
        <v>27</v>
      </c>
      <c r="N7" s="2" t="s">
        <v>27</v>
      </c>
      <c r="O7" s="3"/>
      <c r="P7" s="4">
        <v>3</v>
      </c>
      <c r="Q7" s="3"/>
      <c r="R7" s="4">
        <v>26</v>
      </c>
      <c r="S7" s="2" t="s">
        <v>27</v>
      </c>
      <c r="T7" s="2" t="s">
        <v>27</v>
      </c>
      <c r="U7" s="4">
        <v>11</v>
      </c>
      <c r="V7" s="2" t="s">
        <v>27</v>
      </c>
      <c r="W7" s="3"/>
      <c r="X7" s="2" t="s">
        <v>27</v>
      </c>
      <c r="Y7" s="3"/>
      <c r="Z7" s="4">
        <v>48</v>
      </c>
    </row>
    <row r="8" spans="1:26" x14ac:dyDescent="0.25">
      <c r="A8" s="2" t="s">
        <v>39</v>
      </c>
      <c r="B8" s="2" t="s">
        <v>29</v>
      </c>
      <c r="C8" s="2" t="s">
        <v>40</v>
      </c>
      <c r="D8" s="3"/>
      <c r="E8" s="3"/>
      <c r="F8" s="3"/>
      <c r="G8" s="3"/>
      <c r="H8" s="2" t="s">
        <v>27</v>
      </c>
      <c r="I8" s="3"/>
      <c r="J8" s="2" t="s">
        <v>27</v>
      </c>
      <c r="K8" s="4">
        <v>1</v>
      </c>
      <c r="L8" s="2" t="s">
        <v>27</v>
      </c>
      <c r="M8" s="2" t="s">
        <v>27</v>
      </c>
      <c r="N8" s="2" t="s">
        <v>27</v>
      </c>
      <c r="O8" s="3"/>
      <c r="P8" s="3"/>
      <c r="Q8" s="3"/>
      <c r="R8" s="3"/>
      <c r="S8" s="2" t="s">
        <v>27</v>
      </c>
      <c r="T8" s="2" t="s">
        <v>27</v>
      </c>
      <c r="U8" s="3"/>
      <c r="V8" s="2" t="s">
        <v>27</v>
      </c>
      <c r="W8" s="3"/>
      <c r="X8" s="2" t="s">
        <v>27</v>
      </c>
      <c r="Y8" s="3"/>
      <c r="Z8" s="4">
        <v>1</v>
      </c>
    </row>
    <row r="9" spans="1:26" x14ac:dyDescent="0.25">
      <c r="A9" s="2" t="s">
        <v>41</v>
      </c>
      <c r="B9" s="2" t="s">
        <v>29</v>
      </c>
      <c r="C9" s="2" t="s">
        <v>42</v>
      </c>
      <c r="D9" s="3"/>
      <c r="E9" s="3"/>
      <c r="F9" s="3"/>
      <c r="G9" s="3"/>
      <c r="H9" s="2" t="s">
        <v>27</v>
      </c>
      <c r="I9" s="3"/>
      <c r="J9" s="2" t="s">
        <v>27</v>
      </c>
      <c r="K9" s="4">
        <v>2</v>
      </c>
      <c r="L9" s="2" t="s">
        <v>27</v>
      </c>
      <c r="M9" s="2" t="s">
        <v>27</v>
      </c>
      <c r="N9" s="2" t="s">
        <v>27</v>
      </c>
      <c r="O9" s="3"/>
      <c r="P9" s="3"/>
      <c r="Q9" s="3"/>
      <c r="R9" s="3"/>
      <c r="S9" s="2" t="s">
        <v>27</v>
      </c>
      <c r="T9" s="2" t="s">
        <v>27</v>
      </c>
      <c r="U9" s="3"/>
      <c r="V9" s="2" t="s">
        <v>43</v>
      </c>
      <c r="W9" s="3"/>
      <c r="X9" s="2" t="s">
        <v>27</v>
      </c>
      <c r="Y9" s="3"/>
      <c r="Z9" s="4">
        <v>3</v>
      </c>
    </row>
    <row r="10" spans="1:26" x14ac:dyDescent="0.25">
      <c r="A10" s="2" t="s">
        <v>44</v>
      </c>
      <c r="B10" s="2" t="s">
        <v>29</v>
      </c>
      <c r="C10" s="2" t="s">
        <v>45</v>
      </c>
      <c r="D10" s="3"/>
      <c r="E10" s="3"/>
      <c r="F10" s="3"/>
      <c r="G10" s="3"/>
      <c r="H10" s="2" t="s">
        <v>27</v>
      </c>
      <c r="I10" s="3"/>
      <c r="J10" s="2" t="s">
        <v>27</v>
      </c>
      <c r="K10" s="4">
        <v>7</v>
      </c>
      <c r="L10" s="2" t="s">
        <v>27</v>
      </c>
      <c r="M10" s="2" t="s">
        <v>27</v>
      </c>
      <c r="N10" s="2" t="s">
        <v>27</v>
      </c>
      <c r="O10" s="3"/>
      <c r="P10" s="4">
        <v>1</v>
      </c>
      <c r="Q10" s="3"/>
      <c r="R10" s="4">
        <v>7</v>
      </c>
      <c r="S10" s="2" t="s">
        <v>27</v>
      </c>
      <c r="T10" s="2" t="s">
        <v>27</v>
      </c>
      <c r="U10" s="4">
        <v>5</v>
      </c>
      <c r="V10" s="2" t="s">
        <v>27</v>
      </c>
      <c r="W10" s="3"/>
      <c r="X10" s="2" t="s">
        <v>27</v>
      </c>
      <c r="Y10" s="3"/>
      <c r="Z10" s="4">
        <v>20</v>
      </c>
    </row>
    <row r="11" spans="1:26" x14ac:dyDescent="0.25">
      <c r="A11" s="2" t="s">
        <v>46</v>
      </c>
      <c r="B11" s="2" t="s">
        <v>29</v>
      </c>
      <c r="C11" s="2" t="s">
        <v>47</v>
      </c>
      <c r="D11" s="3"/>
      <c r="E11" s="3"/>
      <c r="F11" s="3"/>
      <c r="G11" s="3"/>
      <c r="H11" s="2" t="s">
        <v>27</v>
      </c>
      <c r="I11" s="3"/>
      <c r="J11" s="2" t="s">
        <v>27</v>
      </c>
      <c r="K11" s="4">
        <v>1</v>
      </c>
      <c r="L11" s="2" t="s">
        <v>27</v>
      </c>
      <c r="M11" s="2" t="s">
        <v>27</v>
      </c>
      <c r="N11" s="2" t="s">
        <v>27</v>
      </c>
      <c r="O11" s="3"/>
      <c r="P11" s="3"/>
      <c r="Q11" s="3"/>
      <c r="R11" s="3"/>
      <c r="S11" s="2" t="s">
        <v>27</v>
      </c>
      <c r="T11" s="2" t="s">
        <v>27</v>
      </c>
      <c r="U11" s="3"/>
      <c r="V11" s="2" t="s">
        <v>27</v>
      </c>
      <c r="W11" s="3"/>
      <c r="X11" s="2" t="s">
        <v>27</v>
      </c>
      <c r="Y11" s="3"/>
      <c r="Z11" s="4">
        <v>1</v>
      </c>
    </row>
    <row r="12" spans="1:26" x14ac:dyDescent="0.25">
      <c r="A12" s="2" t="s">
        <v>48</v>
      </c>
      <c r="B12" s="2" t="s">
        <v>29</v>
      </c>
      <c r="C12" s="2" t="s">
        <v>49</v>
      </c>
      <c r="D12" s="3"/>
      <c r="E12" s="3"/>
      <c r="F12" s="3"/>
      <c r="G12" s="3"/>
      <c r="H12" s="2" t="s">
        <v>27</v>
      </c>
      <c r="I12" s="4">
        <v>1</v>
      </c>
      <c r="J12" s="2" t="s">
        <v>27</v>
      </c>
      <c r="K12" s="4">
        <v>4</v>
      </c>
      <c r="L12" s="2" t="s">
        <v>27</v>
      </c>
      <c r="M12" s="2" t="s">
        <v>27</v>
      </c>
      <c r="N12" s="2" t="s">
        <v>27</v>
      </c>
      <c r="O12" s="3"/>
      <c r="P12" s="4">
        <v>5</v>
      </c>
      <c r="Q12" s="3"/>
      <c r="R12" s="4">
        <v>45</v>
      </c>
      <c r="S12" s="2" t="s">
        <v>27</v>
      </c>
      <c r="T12" s="2" t="s">
        <v>27</v>
      </c>
      <c r="U12" s="4">
        <v>18</v>
      </c>
      <c r="V12" s="2" t="s">
        <v>27</v>
      </c>
      <c r="W12" s="4">
        <v>1</v>
      </c>
      <c r="X12" s="2" t="s">
        <v>27</v>
      </c>
      <c r="Y12" s="3"/>
      <c r="Z12" s="4">
        <v>74</v>
      </c>
    </row>
    <row r="13" spans="1:26" x14ac:dyDescent="0.25">
      <c r="A13" s="2" t="s">
        <v>50</v>
      </c>
      <c r="B13" s="2" t="s">
        <v>29</v>
      </c>
      <c r="C13" s="2" t="s">
        <v>51</v>
      </c>
      <c r="D13" s="3"/>
      <c r="E13" s="3"/>
      <c r="F13" s="3"/>
      <c r="G13" s="3"/>
      <c r="H13" s="2" t="s">
        <v>27</v>
      </c>
      <c r="I13" s="4">
        <v>5</v>
      </c>
      <c r="J13" s="2" t="s">
        <v>27</v>
      </c>
      <c r="K13" s="4">
        <v>37</v>
      </c>
      <c r="L13" s="2" t="s">
        <v>27</v>
      </c>
      <c r="M13" s="2" t="s">
        <v>27</v>
      </c>
      <c r="N13" s="2" t="s">
        <v>27</v>
      </c>
      <c r="O13" s="3"/>
      <c r="P13" s="4">
        <v>13</v>
      </c>
      <c r="Q13" s="3"/>
      <c r="R13" s="4">
        <v>69</v>
      </c>
      <c r="S13" s="2" t="s">
        <v>27</v>
      </c>
      <c r="T13" s="2" t="s">
        <v>27</v>
      </c>
      <c r="U13" s="4">
        <v>28</v>
      </c>
      <c r="V13" s="2" t="s">
        <v>27</v>
      </c>
      <c r="W13" s="3"/>
      <c r="X13" s="2" t="s">
        <v>27</v>
      </c>
      <c r="Y13" s="3"/>
      <c r="Z13" s="4">
        <v>152</v>
      </c>
    </row>
    <row r="14" spans="1:26" x14ac:dyDescent="0.25">
      <c r="A14" s="2" t="s">
        <v>52</v>
      </c>
      <c r="B14" s="2" t="s">
        <v>29</v>
      </c>
      <c r="C14" s="2" t="s">
        <v>53</v>
      </c>
      <c r="D14" s="3"/>
      <c r="E14" s="3"/>
      <c r="F14" s="3"/>
      <c r="G14" s="3"/>
      <c r="H14" s="2" t="s">
        <v>27</v>
      </c>
      <c r="I14" s="4">
        <v>1</v>
      </c>
      <c r="J14" s="2" t="s">
        <v>27</v>
      </c>
      <c r="K14" s="4">
        <v>40</v>
      </c>
      <c r="L14" s="2" t="s">
        <v>27</v>
      </c>
      <c r="M14" s="2" t="s">
        <v>27</v>
      </c>
      <c r="N14" s="2" t="s">
        <v>27</v>
      </c>
      <c r="O14" s="3"/>
      <c r="P14" s="4">
        <v>5</v>
      </c>
      <c r="Q14" s="4">
        <v>2</v>
      </c>
      <c r="R14" s="4">
        <v>110</v>
      </c>
      <c r="S14" s="2" t="s">
        <v>27</v>
      </c>
      <c r="T14" s="2" t="s">
        <v>27</v>
      </c>
      <c r="U14" s="4">
        <v>30</v>
      </c>
      <c r="V14" s="2" t="s">
        <v>27</v>
      </c>
      <c r="W14" s="3"/>
      <c r="X14" s="2" t="s">
        <v>27</v>
      </c>
      <c r="Y14" s="3"/>
      <c r="Z14" s="4">
        <v>188</v>
      </c>
    </row>
    <row r="15" spans="1:26" x14ac:dyDescent="0.25">
      <c r="A15" s="2" t="s">
        <v>54</v>
      </c>
      <c r="B15" s="2" t="s">
        <v>29</v>
      </c>
      <c r="C15" s="2" t="s">
        <v>55</v>
      </c>
      <c r="D15" s="3"/>
      <c r="E15" s="3"/>
      <c r="F15" s="3"/>
      <c r="G15" s="3"/>
      <c r="H15" s="2" t="s">
        <v>27</v>
      </c>
      <c r="I15" s="3"/>
      <c r="J15" s="2" t="s">
        <v>27</v>
      </c>
      <c r="K15" s="3"/>
      <c r="L15" s="2" t="s">
        <v>27</v>
      </c>
      <c r="M15" s="2" t="s">
        <v>27</v>
      </c>
      <c r="N15" s="2" t="s">
        <v>27</v>
      </c>
      <c r="O15" s="3"/>
      <c r="P15" s="3"/>
      <c r="Q15" s="3"/>
      <c r="R15" s="4">
        <v>1</v>
      </c>
      <c r="S15" s="2" t="s">
        <v>27</v>
      </c>
      <c r="T15" s="2" t="s">
        <v>27</v>
      </c>
      <c r="U15" s="3"/>
      <c r="V15" s="2" t="s">
        <v>27</v>
      </c>
      <c r="W15" s="3"/>
      <c r="X15" s="2" t="s">
        <v>27</v>
      </c>
      <c r="Y15" s="3"/>
      <c r="Z15" s="4">
        <v>1</v>
      </c>
    </row>
    <row r="16" spans="1:26" x14ac:dyDescent="0.25">
      <c r="A16" s="2" t="s">
        <v>56</v>
      </c>
      <c r="B16" s="2" t="s">
        <v>29</v>
      </c>
      <c r="C16" s="2" t="s">
        <v>57</v>
      </c>
      <c r="D16" s="3"/>
      <c r="E16" s="3"/>
      <c r="F16" s="3"/>
      <c r="G16" s="3"/>
      <c r="H16" s="2" t="s">
        <v>27</v>
      </c>
      <c r="I16" s="3"/>
      <c r="J16" s="2" t="s">
        <v>27</v>
      </c>
      <c r="K16" s="4">
        <v>2</v>
      </c>
      <c r="L16" s="2" t="s">
        <v>27</v>
      </c>
      <c r="M16" s="2" t="s">
        <v>27</v>
      </c>
      <c r="N16" s="2" t="s">
        <v>27</v>
      </c>
      <c r="O16" s="3"/>
      <c r="P16" s="3"/>
      <c r="Q16" s="3"/>
      <c r="R16" s="3"/>
      <c r="S16" s="2" t="s">
        <v>27</v>
      </c>
      <c r="T16" s="2" t="s">
        <v>27</v>
      </c>
      <c r="U16" s="3"/>
      <c r="V16" s="2" t="s">
        <v>43</v>
      </c>
      <c r="W16" s="3"/>
      <c r="X16" s="2" t="s">
        <v>27</v>
      </c>
      <c r="Y16" s="3"/>
      <c r="Z16" s="4">
        <v>3</v>
      </c>
    </row>
    <row r="17" spans="1:26" x14ac:dyDescent="0.25">
      <c r="A17" s="2" t="s">
        <v>58</v>
      </c>
      <c r="B17" s="2" t="s">
        <v>29</v>
      </c>
      <c r="C17" s="2" t="s">
        <v>59</v>
      </c>
      <c r="D17" s="3"/>
      <c r="E17" s="3"/>
      <c r="F17" s="3"/>
      <c r="G17" s="4">
        <v>1</v>
      </c>
      <c r="H17" s="2" t="s">
        <v>27</v>
      </c>
      <c r="I17" s="4">
        <v>2</v>
      </c>
      <c r="J17" s="2" t="s">
        <v>27</v>
      </c>
      <c r="K17" s="4">
        <v>37</v>
      </c>
      <c r="L17" s="2" t="s">
        <v>27</v>
      </c>
      <c r="M17" s="2" t="s">
        <v>27</v>
      </c>
      <c r="N17" s="2" t="s">
        <v>27</v>
      </c>
      <c r="O17" s="3"/>
      <c r="P17" s="4">
        <v>13</v>
      </c>
      <c r="Q17" s="4">
        <v>3</v>
      </c>
      <c r="R17" s="4">
        <v>113</v>
      </c>
      <c r="S17" s="2" t="s">
        <v>27</v>
      </c>
      <c r="T17" s="2" t="s">
        <v>27</v>
      </c>
      <c r="U17" s="4">
        <v>22</v>
      </c>
      <c r="V17" s="2" t="s">
        <v>27</v>
      </c>
      <c r="W17" s="3"/>
      <c r="X17" s="2" t="s">
        <v>27</v>
      </c>
      <c r="Y17" s="3"/>
      <c r="Z17" s="4">
        <v>191</v>
      </c>
    </row>
    <row r="18" spans="1:26" x14ac:dyDescent="0.25">
      <c r="A18" s="2" t="s">
        <v>60</v>
      </c>
      <c r="B18" s="2" t="s">
        <v>29</v>
      </c>
      <c r="C18" s="2" t="s">
        <v>61</v>
      </c>
      <c r="D18" s="3"/>
      <c r="E18" s="3"/>
      <c r="F18" s="3"/>
      <c r="G18" s="3"/>
      <c r="H18" s="2" t="s">
        <v>27</v>
      </c>
      <c r="I18" s="4">
        <v>6</v>
      </c>
      <c r="J18" s="2" t="s">
        <v>27</v>
      </c>
      <c r="K18" s="4">
        <v>36</v>
      </c>
      <c r="L18" s="2" t="s">
        <v>27</v>
      </c>
      <c r="M18" s="2" t="s">
        <v>27</v>
      </c>
      <c r="N18" s="2" t="s">
        <v>27</v>
      </c>
      <c r="O18" s="3"/>
      <c r="P18" s="4">
        <v>13</v>
      </c>
      <c r="Q18" s="4">
        <v>2</v>
      </c>
      <c r="R18" s="4">
        <v>83</v>
      </c>
      <c r="S18" s="2" t="s">
        <v>27</v>
      </c>
      <c r="T18" s="2" t="s">
        <v>27</v>
      </c>
      <c r="U18" s="4">
        <v>7</v>
      </c>
      <c r="V18" s="2" t="s">
        <v>27</v>
      </c>
      <c r="W18" s="3"/>
      <c r="X18" s="2" t="s">
        <v>27</v>
      </c>
      <c r="Y18" s="3"/>
      <c r="Z18" s="4">
        <v>147</v>
      </c>
    </row>
    <row r="19" spans="1:26" x14ac:dyDescent="0.25">
      <c r="A19" s="2" t="s">
        <v>62</v>
      </c>
      <c r="B19" s="2" t="s">
        <v>29</v>
      </c>
      <c r="C19" s="2" t="s">
        <v>63</v>
      </c>
      <c r="D19" s="3"/>
      <c r="E19" s="3"/>
      <c r="F19" s="3"/>
      <c r="G19" s="3"/>
      <c r="H19" s="2" t="s">
        <v>27</v>
      </c>
      <c r="I19" s="4">
        <v>2</v>
      </c>
      <c r="J19" s="2" t="s">
        <v>27</v>
      </c>
      <c r="K19" s="4">
        <v>6</v>
      </c>
      <c r="L19" s="2" t="s">
        <v>27</v>
      </c>
      <c r="M19" s="2" t="s">
        <v>27</v>
      </c>
      <c r="N19" s="2" t="s">
        <v>27</v>
      </c>
      <c r="O19" s="3"/>
      <c r="P19" s="4">
        <v>3</v>
      </c>
      <c r="Q19" s="3"/>
      <c r="R19" s="4">
        <v>21</v>
      </c>
      <c r="S19" s="2" t="s">
        <v>27</v>
      </c>
      <c r="T19" s="2" t="s">
        <v>27</v>
      </c>
      <c r="U19" s="4">
        <v>11</v>
      </c>
      <c r="V19" s="2" t="s">
        <v>27</v>
      </c>
      <c r="W19" s="3"/>
      <c r="X19" s="2" t="s">
        <v>27</v>
      </c>
      <c r="Y19" s="3"/>
      <c r="Z19" s="4">
        <v>43</v>
      </c>
    </row>
    <row r="20" spans="1:26" x14ac:dyDescent="0.25">
      <c r="A20" s="2" t="s">
        <v>64</v>
      </c>
      <c r="B20" s="2" t="s">
        <v>29</v>
      </c>
      <c r="C20" s="2" t="s">
        <v>65</v>
      </c>
      <c r="D20" s="3"/>
      <c r="E20" s="3"/>
      <c r="F20" s="3"/>
      <c r="G20" s="3"/>
      <c r="H20" s="2" t="s">
        <v>27</v>
      </c>
      <c r="I20" s="4">
        <v>1</v>
      </c>
      <c r="J20" s="2" t="s">
        <v>27</v>
      </c>
      <c r="K20" s="4">
        <v>10</v>
      </c>
      <c r="L20" s="2" t="s">
        <v>27</v>
      </c>
      <c r="M20" s="2" t="s">
        <v>27</v>
      </c>
      <c r="N20" s="2" t="s">
        <v>27</v>
      </c>
      <c r="O20" s="3"/>
      <c r="P20" s="4">
        <v>3</v>
      </c>
      <c r="Q20" s="3"/>
      <c r="R20" s="4">
        <v>19</v>
      </c>
      <c r="S20" s="2" t="s">
        <v>27</v>
      </c>
      <c r="T20" s="2" t="s">
        <v>27</v>
      </c>
      <c r="U20" s="4">
        <v>3</v>
      </c>
      <c r="V20" s="2" t="s">
        <v>27</v>
      </c>
      <c r="W20" s="3"/>
      <c r="X20" s="2" t="s">
        <v>27</v>
      </c>
      <c r="Y20" s="3"/>
      <c r="Z20" s="4">
        <v>36</v>
      </c>
    </row>
    <row r="21" spans="1:26" x14ac:dyDescent="0.25">
      <c r="A21" s="2" t="s">
        <v>66</v>
      </c>
      <c r="B21" s="2" t="s">
        <v>29</v>
      </c>
      <c r="C21" s="2" t="s">
        <v>67</v>
      </c>
      <c r="D21" s="3"/>
      <c r="E21" s="3"/>
      <c r="F21" s="3"/>
      <c r="G21" s="4">
        <v>1</v>
      </c>
      <c r="H21" s="2" t="s">
        <v>27</v>
      </c>
      <c r="I21" s="4">
        <v>5</v>
      </c>
      <c r="J21" s="2" t="s">
        <v>27</v>
      </c>
      <c r="K21" s="4">
        <v>10</v>
      </c>
      <c r="L21" s="2" t="s">
        <v>27</v>
      </c>
      <c r="M21" s="2" t="s">
        <v>27</v>
      </c>
      <c r="N21" s="2" t="s">
        <v>27</v>
      </c>
      <c r="O21" s="3"/>
      <c r="P21" s="4">
        <v>5</v>
      </c>
      <c r="Q21" s="4">
        <v>5</v>
      </c>
      <c r="R21" s="4">
        <v>3</v>
      </c>
      <c r="S21" s="2" t="s">
        <v>27</v>
      </c>
      <c r="T21" s="2" t="s">
        <v>27</v>
      </c>
      <c r="U21" s="4">
        <v>4</v>
      </c>
      <c r="V21" s="2" t="s">
        <v>27</v>
      </c>
      <c r="W21" s="3"/>
      <c r="X21" s="2" t="s">
        <v>27</v>
      </c>
      <c r="Y21" s="3"/>
      <c r="Z21" s="4">
        <v>33</v>
      </c>
    </row>
    <row r="22" spans="1:26" x14ac:dyDescent="0.25">
      <c r="A22" s="2" t="s">
        <v>68</v>
      </c>
      <c r="B22" s="2" t="s">
        <v>29</v>
      </c>
      <c r="C22" s="2" t="s">
        <v>69</v>
      </c>
      <c r="D22" s="3"/>
      <c r="E22" s="3"/>
      <c r="F22" s="3"/>
      <c r="G22" s="3"/>
      <c r="H22" s="2" t="s">
        <v>27</v>
      </c>
      <c r="I22" s="3"/>
      <c r="J22" s="2" t="s">
        <v>27</v>
      </c>
      <c r="K22" s="4">
        <v>4</v>
      </c>
      <c r="L22" s="2" t="s">
        <v>27</v>
      </c>
      <c r="M22" s="2" t="s">
        <v>27</v>
      </c>
      <c r="N22" s="2" t="s">
        <v>27</v>
      </c>
      <c r="O22" s="3"/>
      <c r="P22" s="4">
        <v>1</v>
      </c>
      <c r="Q22" s="3"/>
      <c r="R22" s="4">
        <v>12</v>
      </c>
      <c r="S22" s="2" t="s">
        <v>27</v>
      </c>
      <c r="T22" s="2" t="s">
        <v>27</v>
      </c>
      <c r="U22" s="4">
        <v>2</v>
      </c>
      <c r="V22" s="2" t="s">
        <v>27</v>
      </c>
      <c r="W22" s="3"/>
      <c r="X22" s="2" t="s">
        <v>27</v>
      </c>
      <c r="Y22" s="3"/>
      <c r="Z22" s="4">
        <v>19</v>
      </c>
    </row>
    <row r="23" spans="1:26" x14ac:dyDescent="0.25">
      <c r="A23" s="2" t="s">
        <v>70</v>
      </c>
      <c r="B23" s="2" t="s">
        <v>29</v>
      </c>
      <c r="C23" s="2" t="s">
        <v>71</v>
      </c>
      <c r="D23" s="4">
        <v>22</v>
      </c>
      <c r="E23" s="4">
        <v>63</v>
      </c>
      <c r="F23" s="4">
        <v>2.1000000000000001E-2</v>
      </c>
      <c r="G23" s="3"/>
      <c r="H23" s="2" t="s">
        <v>27</v>
      </c>
      <c r="I23" s="3"/>
      <c r="J23" s="2" t="s">
        <v>27</v>
      </c>
      <c r="K23" s="4">
        <v>26</v>
      </c>
      <c r="L23" s="2" t="s">
        <v>27</v>
      </c>
      <c r="M23" s="2" t="s">
        <v>27</v>
      </c>
      <c r="N23" s="2" t="s">
        <v>27</v>
      </c>
      <c r="O23" s="3"/>
      <c r="P23" s="4">
        <v>7</v>
      </c>
      <c r="Q23" s="4">
        <v>2</v>
      </c>
      <c r="R23" s="4">
        <v>181</v>
      </c>
      <c r="S23" s="2" t="s">
        <v>27</v>
      </c>
      <c r="T23" s="2" t="s">
        <v>27</v>
      </c>
      <c r="U23" s="4">
        <v>26</v>
      </c>
      <c r="V23" s="2" t="s">
        <v>27</v>
      </c>
      <c r="W23" s="3"/>
      <c r="X23" s="2" t="s">
        <v>27</v>
      </c>
      <c r="Y23" s="3"/>
      <c r="Z23" s="4">
        <v>242</v>
      </c>
    </row>
    <row r="24" spans="1:26" x14ac:dyDescent="0.25">
      <c r="A24" s="2" t="s">
        <v>72</v>
      </c>
      <c r="B24" s="2" t="s">
        <v>29</v>
      </c>
      <c r="C24" s="2" t="s">
        <v>73</v>
      </c>
      <c r="D24" s="4">
        <v>29</v>
      </c>
      <c r="E24" s="4">
        <v>35</v>
      </c>
      <c r="F24" s="4">
        <v>1.0209999999999999</v>
      </c>
      <c r="G24" s="3"/>
      <c r="H24" s="2" t="s">
        <v>27</v>
      </c>
      <c r="I24" s="3"/>
      <c r="J24" s="2" t="s">
        <v>27</v>
      </c>
      <c r="K24" s="4">
        <v>6</v>
      </c>
      <c r="L24" s="2" t="s">
        <v>27</v>
      </c>
      <c r="M24" s="2" t="s">
        <v>27</v>
      </c>
      <c r="N24" s="2" t="s">
        <v>27</v>
      </c>
      <c r="O24" s="3"/>
      <c r="P24" s="4">
        <v>5</v>
      </c>
      <c r="Q24" s="3"/>
      <c r="R24" s="4">
        <v>28</v>
      </c>
      <c r="S24" s="2" t="s">
        <v>27</v>
      </c>
      <c r="T24" s="2" t="s">
        <v>27</v>
      </c>
      <c r="U24" s="4">
        <v>13</v>
      </c>
      <c r="V24" s="2" t="s">
        <v>27</v>
      </c>
      <c r="W24" s="3"/>
      <c r="X24" s="2" t="s">
        <v>27</v>
      </c>
      <c r="Y24" s="3"/>
      <c r="Z24" s="4">
        <v>52</v>
      </c>
    </row>
    <row r="25" spans="1:26" x14ac:dyDescent="0.25">
      <c r="A25" s="2" t="s">
        <v>74</v>
      </c>
      <c r="B25" s="2" t="s">
        <v>29</v>
      </c>
      <c r="C25" s="2" t="s">
        <v>75</v>
      </c>
      <c r="D25" s="4">
        <v>35</v>
      </c>
      <c r="E25" s="4">
        <v>15</v>
      </c>
      <c r="F25" s="4">
        <v>0.128</v>
      </c>
      <c r="G25" s="3"/>
      <c r="H25" s="2" t="s">
        <v>27</v>
      </c>
      <c r="I25" s="3"/>
      <c r="J25" s="2" t="s">
        <v>27</v>
      </c>
      <c r="K25" s="4">
        <v>5</v>
      </c>
      <c r="L25" s="2" t="s">
        <v>27</v>
      </c>
      <c r="M25" s="2" t="s">
        <v>27</v>
      </c>
      <c r="N25" s="2" t="s">
        <v>27</v>
      </c>
      <c r="O25" s="3"/>
      <c r="P25" s="4">
        <v>1</v>
      </c>
      <c r="Q25" s="3"/>
      <c r="R25" s="4">
        <v>20</v>
      </c>
      <c r="S25" s="2" t="s">
        <v>27</v>
      </c>
      <c r="T25" s="2" t="s">
        <v>27</v>
      </c>
      <c r="U25" s="4">
        <v>4</v>
      </c>
      <c r="V25" s="2" t="s">
        <v>27</v>
      </c>
      <c r="W25" s="3"/>
      <c r="X25" s="2" t="s">
        <v>27</v>
      </c>
      <c r="Y25" s="3"/>
      <c r="Z25" s="4">
        <v>30</v>
      </c>
    </row>
    <row r="26" spans="1:26" x14ac:dyDescent="0.25">
      <c r="A26" s="2" t="s">
        <v>76</v>
      </c>
      <c r="B26" s="2" t="s">
        <v>29</v>
      </c>
      <c r="C26" s="2" t="s">
        <v>77</v>
      </c>
      <c r="D26" s="4">
        <v>36</v>
      </c>
      <c r="E26" s="4">
        <v>15</v>
      </c>
      <c r="F26" s="4">
        <v>0.33500000000000002</v>
      </c>
      <c r="G26" s="3"/>
      <c r="H26" s="2" t="s">
        <v>27</v>
      </c>
      <c r="I26" s="4">
        <v>2</v>
      </c>
      <c r="J26" s="2" t="s">
        <v>27</v>
      </c>
      <c r="K26" s="4">
        <v>2</v>
      </c>
      <c r="L26" s="2" t="s">
        <v>27</v>
      </c>
      <c r="M26" s="2" t="s">
        <v>27</v>
      </c>
      <c r="N26" s="2" t="s">
        <v>27</v>
      </c>
      <c r="O26" s="3"/>
      <c r="P26" s="4">
        <v>2</v>
      </c>
      <c r="Q26" s="3"/>
      <c r="R26" s="4">
        <v>11</v>
      </c>
      <c r="S26" s="2" t="s">
        <v>27</v>
      </c>
      <c r="T26" s="2" t="s">
        <v>27</v>
      </c>
      <c r="U26" s="4">
        <v>7</v>
      </c>
      <c r="V26" s="2" t="s">
        <v>27</v>
      </c>
      <c r="W26" s="3"/>
      <c r="X26" s="2" t="s">
        <v>27</v>
      </c>
      <c r="Y26" s="3"/>
      <c r="Z26" s="4">
        <v>24</v>
      </c>
    </row>
    <row r="27" spans="1:26" x14ac:dyDescent="0.25">
      <c r="A27" s="2" t="s">
        <v>78</v>
      </c>
      <c r="B27" s="2" t="s">
        <v>29</v>
      </c>
      <c r="C27" s="2" t="s">
        <v>79</v>
      </c>
      <c r="D27" s="4">
        <v>53</v>
      </c>
      <c r="E27" s="4">
        <v>28</v>
      </c>
      <c r="F27" s="4">
        <v>0.36499999999999999</v>
      </c>
      <c r="G27" s="4">
        <v>2</v>
      </c>
      <c r="H27" s="2" t="s">
        <v>27</v>
      </c>
      <c r="I27" s="3"/>
      <c r="J27" s="2" t="s">
        <v>27</v>
      </c>
      <c r="K27" s="4">
        <v>30</v>
      </c>
      <c r="L27" s="2" t="s">
        <v>27</v>
      </c>
      <c r="M27" s="2" t="s">
        <v>27</v>
      </c>
      <c r="N27" s="2" t="s">
        <v>27</v>
      </c>
      <c r="O27" s="3"/>
      <c r="P27" s="4">
        <v>5</v>
      </c>
      <c r="Q27" s="4">
        <v>1</v>
      </c>
      <c r="R27" s="4">
        <v>54</v>
      </c>
      <c r="S27" s="2" t="s">
        <v>27</v>
      </c>
      <c r="T27" s="2" t="s">
        <v>27</v>
      </c>
      <c r="U27" s="4">
        <v>13</v>
      </c>
      <c r="V27" s="2" t="s">
        <v>27</v>
      </c>
      <c r="W27" s="3"/>
      <c r="X27" s="2" t="s">
        <v>27</v>
      </c>
      <c r="Y27" s="3"/>
      <c r="Z27" s="4">
        <v>105</v>
      </c>
    </row>
    <row r="28" spans="1:26" x14ac:dyDescent="0.25">
      <c r="A28" s="2" t="s">
        <v>80</v>
      </c>
      <c r="B28" s="2" t="s">
        <v>29</v>
      </c>
      <c r="C28" s="2" t="s">
        <v>81</v>
      </c>
      <c r="D28" s="4">
        <v>64</v>
      </c>
      <c r="E28" s="4">
        <v>32</v>
      </c>
      <c r="F28" s="4">
        <v>2.4E-2</v>
      </c>
      <c r="G28" s="3"/>
      <c r="H28" s="2" t="s">
        <v>27</v>
      </c>
      <c r="I28" s="4">
        <v>1</v>
      </c>
      <c r="J28" s="2" t="s">
        <v>27</v>
      </c>
      <c r="K28" s="4">
        <v>6</v>
      </c>
      <c r="L28" s="2" t="s">
        <v>27</v>
      </c>
      <c r="M28" s="2" t="s">
        <v>27</v>
      </c>
      <c r="N28" s="2" t="s">
        <v>27</v>
      </c>
      <c r="O28" s="3"/>
      <c r="P28" s="3"/>
      <c r="Q28" s="3"/>
      <c r="R28" s="4">
        <v>5</v>
      </c>
      <c r="S28" s="2" t="s">
        <v>27</v>
      </c>
      <c r="T28" s="2" t="s">
        <v>27</v>
      </c>
      <c r="U28" s="4">
        <v>1</v>
      </c>
      <c r="V28" s="2" t="s">
        <v>27</v>
      </c>
      <c r="W28" s="3"/>
      <c r="X28" s="2" t="s">
        <v>27</v>
      </c>
      <c r="Y28" s="3"/>
      <c r="Z28" s="4">
        <v>13</v>
      </c>
    </row>
    <row r="29" spans="1:26" x14ac:dyDescent="0.25">
      <c r="A29" s="2" t="s">
        <v>82</v>
      </c>
      <c r="B29" s="2" t="s">
        <v>29</v>
      </c>
      <c r="C29" s="2" t="s">
        <v>83</v>
      </c>
      <c r="D29" s="4">
        <v>104</v>
      </c>
      <c r="E29" s="4">
        <v>51</v>
      </c>
      <c r="F29" s="4">
        <v>0.49199999999999999</v>
      </c>
      <c r="G29" s="3"/>
      <c r="H29" s="2" t="s">
        <v>27</v>
      </c>
      <c r="I29" s="3"/>
      <c r="J29" s="2" t="s">
        <v>27</v>
      </c>
      <c r="K29" s="4">
        <v>19</v>
      </c>
      <c r="L29" s="2" t="s">
        <v>27</v>
      </c>
      <c r="M29" s="2" t="s">
        <v>27</v>
      </c>
      <c r="N29" s="2" t="s">
        <v>27</v>
      </c>
      <c r="O29" s="3"/>
      <c r="P29" s="4">
        <v>9</v>
      </c>
      <c r="Q29" s="3"/>
      <c r="R29" s="4">
        <v>53</v>
      </c>
      <c r="S29" s="2" t="s">
        <v>27</v>
      </c>
      <c r="T29" s="2" t="s">
        <v>27</v>
      </c>
      <c r="U29" s="4">
        <v>9</v>
      </c>
      <c r="V29" s="2" t="s">
        <v>27</v>
      </c>
      <c r="W29" s="3"/>
      <c r="X29" s="2" t="s">
        <v>27</v>
      </c>
      <c r="Y29" s="3"/>
      <c r="Z29" s="4">
        <v>90</v>
      </c>
    </row>
    <row r="30" spans="1:26" x14ac:dyDescent="0.25">
      <c r="A30" s="2" t="s">
        <v>84</v>
      </c>
      <c r="B30" s="2" t="s">
        <v>29</v>
      </c>
      <c r="C30" s="2" t="s">
        <v>85</v>
      </c>
      <c r="D30" s="4">
        <v>109</v>
      </c>
      <c r="E30" s="4">
        <v>55</v>
      </c>
      <c r="F30" s="4">
        <v>0.47499999999999998</v>
      </c>
      <c r="G30" s="3"/>
      <c r="H30" s="2" t="s">
        <v>27</v>
      </c>
      <c r="I30" s="4">
        <v>1</v>
      </c>
      <c r="J30" s="2" t="s">
        <v>27</v>
      </c>
      <c r="K30" s="4">
        <v>20</v>
      </c>
      <c r="L30" s="2" t="s">
        <v>27</v>
      </c>
      <c r="M30" s="2" t="s">
        <v>27</v>
      </c>
      <c r="N30" s="2" t="s">
        <v>27</v>
      </c>
      <c r="O30" s="3"/>
      <c r="P30" s="4">
        <v>10</v>
      </c>
      <c r="Q30" s="3"/>
      <c r="R30" s="4">
        <v>89</v>
      </c>
      <c r="S30" s="2" t="s">
        <v>27</v>
      </c>
      <c r="T30" s="2" t="s">
        <v>27</v>
      </c>
      <c r="U30" s="4">
        <v>8</v>
      </c>
      <c r="V30" s="2" t="s">
        <v>27</v>
      </c>
      <c r="W30" s="3"/>
      <c r="X30" s="2" t="s">
        <v>27</v>
      </c>
      <c r="Y30" s="3"/>
      <c r="Z30" s="4">
        <v>128</v>
      </c>
    </row>
    <row r="31" spans="1:26" x14ac:dyDescent="0.25">
      <c r="A31" s="2" t="s">
        <v>86</v>
      </c>
      <c r="B31" s="2" t="s">
        <v>29</v>
      </c>
      <c r="C31" s="2" t="s">
        <v>87</v>
      </c>
      <c r="D31" s="4">
        <v>115</v>
      </c>
      <c r="E31" s="4">
        <v>0</v>
      </c>
      <c r="F31" s="4">
        <v>0.17100000000000001</v>
      </c>
      <c r="G31" s="3"/>
      <c r="H31" s="2" t="s">
        <v>27</v>
      </c>
      <c r="I31" s="3"/>
      <c r="J31" s="2" t="s">
        <v>27</v>
      </c>
      <c r="K31" s="3"/>
      <c r="L31" s="2" t="s">
        <v>27</v>
      </c>
      <c r="M31" s="2" t="s">
        <v>27</v>
      </c>
      <c r="N31" s="2" t="s">
        <v>27</v>
      </c>
      <c r="O31" s="3"/>
      <c r="P31" s="3"/>
      <c r="Q31" s="4">
        <v>1</v>
      </c>
      <c r="R31" s="3"/>
      <c r="S31" s="2" t="s">
        <v>27</v>
      </c>
      <c r="T31" s="2" t="s">
        <v>27</v>
      </c>
      <c r="U31" s="3"/>
      <c r="V31" s="2" t="s">
        <v>27</v>
      </c>
      <c r="W31" s="3"/>
      <c r="X31" s="2" t="s">
        <v>27</v>
      </c>
      <c r="Y31" s="3"/>
      <c r="Z31" s="4">
        <v>1</v>
      </c>
    </row>
    <row r="32" spans="1:26" x14ac:dyDescent="0.25">
      <c r="A32" s="2" t="s">
        <v>88</v>
      </c>
      <c r="B32" s="2" t="s">
        <v>29</v>
      </c>
      <c r="C32" s="2" t="s">
        <v>89</v>
      </c>
      <c r="D32" s="4">
        <v>134</v>
      </c>
      <c r="E32" s="4">
        <v>60</v>
      </c>
      <c r="F32" s="4">
        <v>0.13</v>
      </c>
      <c r="G32" s="3"/>
      <c r="H32" s="2" t="s">
        <v>27</v>
      </c>
      <c r="I32" s="4">
        <v>3</v>
      </c>
      <c r="J32" s="2" t="s">
        <v>27</v>
      </c>
      <c r="K32" s="4">
        <v>17</v>
      </c>
      <c r="L32" s="2" t="s">
        <v>27</v>
      </c>
      <c r="M32" s="2" t="s">
        <v>27</v>
      </c>
      <c r="N32" s="2" t="s">
        <v>27</v>
      </c>
      <c r="O32" s="3"/>
      <c r="P32" s="4">
        <v>7</v>
      </c>
      <c r="Q32" s="4">
        <v>1</v>
      </c>
      <c r="R32" s="4">
        <v>74</v>
      </c>
      <c r="S32" s="2" t="s">
        <v>27</v>
      </c>
      <c r="T32" s="2" t="s">
        <v>27</v>
      </c>
      <c r="U32" s="4">
        <v>29</v>
      </c>
      <c r="V32" s="2" t="s">
        <v>27</v>
      </c>
      <c r="W32" s="3"/>
      <c r="X32" s="2" t="s">
        <v>27</v>
      </c>
      <c r="Y32" s="3"/>
      <c r="Z32" s="4">
        <v>131</v>
      </c>
    </row>
    <row r="33" spans="1:26" x14ac:dyDescent="0.25">
      <c r="A33" s="2" t="s">
        <v>90</v>
      </c>
      <c r="B33" s="2" t="s">
        <v>29</v>
      </c>
      <c r="C33" s="2" t="s">
        <v>91</v>
      </c>
      <c r="D33" s="4">
        <v>156</v>
      </c>
      <c r="E33" s="4">
        <v>75</v>
      </c>
      <c r="F33" s="4">
        <v>2.1110000000000002</v>
      </c>
      <c r="G33" s="3"/>
      <c r="H33" s="2" t="s">
        <v>27</v>
      </c>
      <c r="I33" s="4">
        <v>2</v>
      </c>
      <c r="J33" s="2" t="s">
        <v>27</v>
      </c>
      <c r="K33" s="4">
        <v>23</v>
      </c>
      <c r="L33" s="2" t="s">
        <v>27</v>
      </c>
      <c r="M33" s="2" t="s">
        <v>27</v>
      </c>
      <c r="N33" s="2" t="s">
        <v>27</v>
      </c>
      <c r="O33" s="3"/>
      <c r="P33" s="4">
        <v>10</v>
      </c>
      <c r="Q33" s="3"/>
      <c r="R33" s="4">
        <v>95</v>
      </c>
      <c r="S33" s="2" t="s">
        <v>27</v>
      </c>
      <c r="T33" s="2" t="s">
        <v>27</v>
      </c>
      <c r="U33" s="4">
        <v>39</v>
      </c>
      <c r="V33" s="2" t="s">
        <v>27</v>
      </c>
      <c r="W33" s="3"/>
      <c r="X33" s="2" t="s">
        <v>27</v>
      </c>
      <c r="Y33" s="3"/>
      <c r="Z33" s="4">
        <v>169</v>
      </c>
    </row>
    <row r="34" spans="1:26" x14ac:dyDescent="0.25">
      <c r="A34" s="2" t="s">
        <v>92</v>
      </c>
      <c r="B34" s="2" t="s">
        <v>29</v>
      </c>
      <c r="C34" s="2" t="s">
        <v>93</v>
      </c>
      <c r="D34" s="4">
        <v>172</v>
      </c>
      <c r="E34" s="4">
        <v>86</v>
      </c>
      <c r="F34" s="4">
        <v>4.0919999999999996</v>
      </c>
      <c r="G34" s="3"/>
      <c r="H34" s="2" t="s">
        <v>27</v>
      </c>
      <c r="I34" s="4">
        <v>2</v>
      </c>
      <c r="J34" s="2" t="s">
        <v>27</v>
      </c>
      <c r="K34" s="4">
        <v>28</v>
      </c>
      <c r="L34" s="2" t="s">
        <v>27</v>
      </c>
      <c r="M34" s="2" t="s">
        <v>27</v>
      </c>
      <c r="N34" s="2" t="s">
        <v>27</v>
      </c>
      <c r="O34" s="3"/>
      <c r="P34" s="4">
        <v>10</v>
      </c>
      <c r="Q34" s="4">
        <v>3</v>
      </c>
      <c r="R34" s="4">
        <v>126</v>
      </c>
      <c r="S34" s="2" t="s">
        <v>27</v>
      </c>
      <c r="T34" s="2" t="s">
        <v>27</v>
      </c>
      <c r="U34" s="4">
        <v>47</v>
      </c>
      <c r="V34" s="2" t="s">
        <v>27</v>
      </c>
      <c r="W34" s="3"/>
      <c r="X34" s="2" t="s">
        <v>27</v>
      </c>
      <c r="Y34" s="3"/>
      <c r="Z34" s="4">
        <v>216</v>
      </c>
    </row>
    <row r="35" spans="1:26" x14ac:dyDescent="0.25">
      <c r="A35" s="2" t="s">
        <v>94</v>
      </c>
      <c r="B35" s="2" t="s">
        <v>29</v>
      </c>
      <c r="C35" s="2" t="s">
        <v>95</v>
      </c>
      <c r="D35" s="4">
        <v>261</v>
      </c>
      <c r="E35" s="4">
        <v>108</v>
      </c>
      <c r="F35" s="4">
        <v>0.96199999999999997</v>
      </c>
      <c r="G35" s="3"/>
      <c r="H35" s="2" t="s">
        <v>27</v>
      </c>
      <c r="I35" s="4">
        <v>7</v>
      </c>
      <c r="J35" s="2" t="s">
        <v>27</v>
      </c>
      <c r="K35" s="4">
        <v>33</v>
      </c>
      <c r="L35" s="2" t="s">
        <v>27</v>
      </c>
      <c r="M35" s="2" t="s">
        <v>27</v>
      </c>
      <c r="N35" s="2" t="s">
        <v>27</v>
      </c>
      <c r="O35" s="3"/>
      <c r="P35" s="4">
        <v>10</v>
      </c>
      <c r="Q35" s="3"/>
      <c r="R35" s="4">
        <v>301</v>
      </c>
      <c r="S35" s="2" t="s">
        <v>27</v>
      </c>
      <c r="T35" s="2" t="s">
        <v>27</v>
      </c>
      <c r="U35" s="4">
        <v>113</v>
      </c>
      <c r="V35" s="2" t="s">
        <v>27</v>
      </c>
      <c r="W35" s="3"/>
      <c r="X35" s="2" t="s">
        <v>27</v>
      </c>
      <c r="Y35" s="3"/>
      <c r="Z35" s="4">
        <v>464</v>
      </c>
    </row>
    <row r="36" spans="1:26" x14ac:dyDescent="0.25">
      <c r="A36" s="2" t="s">
        <v>96</v>
      </c>
      <c r="B36" s="2" t="s">
        <v>29</v>
      </c>
      <c r="C36" s="2" t="s">
        <v>97</v>
      </c>
      <c r="D36" s="4">
        <v>271</v>
      </c>
      <c r="E36" s="4">
        <v>124</v>
      </c>
      <c r="F36" s="4">
        <v>0.60299999999999998</v>
      </c>
      <c r="G36" s="3"/>
      <c r="H36" s="2" t="s">
        <v>27</v>
      </c>
      <c r="I36" s="4">
        <v>5</v>
      </c>
      <c r="J36" s="2" t="s">
        <v>27</v>
      </c>
      <c r="K36" s="4">
        <v>25</v>
      </c>
      <c r="L36" s="2" t="s">
        <v>27</v>
      </c>
      <c r="M36" s="2" t="s">
        <v>27</v>
      </c>
      <c r="N36" s="2" t="s">
        <v>27</v>
      </c>
      <c r="O36" s="3"/>
      <c r="P36" s="4">
        <v>9</v>
      </c>
      <c r="Q36" s="4">
        <v>1</v>
      </c>
      <c r="R36" s="4">
        <v>112</v>
      </c>
      <c r="S36" s="2" t="s">
        <v>27</v>
      </c>
      <c r="T36" s="2" t="s">
        <v>27</v>
      </c>
      <c r="U36" s="4">
        <v>49</v>
      </c>
      <c r="V36" s="2" t="s">
        <v>27</v>
      </c>
      <c r="W36" s="3"/>
      <c r="X36" s="2" t="s">
        <v>27</v>
      </c>
      <c r="Y36" s="3"/>
      <c r="Z36" s="4">
        <v>201</v>
      </c>
    </row>
    <row r="37" spans="1:26" x14ac:dyDescent="0.25">
      <c r="A37" s="2" t="s">
        <v>98</v>
      </c>
      <c r="B37" s="2" t="s">
        <v>29</v>
      </c>
      <c r="C37" s="2" t="s">
        <v>99</v>
      </c>
      <c r="D37" s="4">
        <v>277</v>
      </c>
      <c r="E37" s="4">
        <v>123</v>
      </c>
      <c r="F37" s="4">
        <v>4.0259999999999998</v>
      </c>
      <c r="G37" s="3"/>
      <c r="H37" s="2" t="s">
        <v>27</v>
      </c>
      <c r="I37" s="4">
        <v>4</v>
      </c>
      <c r="J37" s="2" t="s">
        <v>27</v>
      </c>
      <c r="K37" s="4">
        <v>37</v>
      </c>
      <c r="L37" s="2" t="s">
        <v>27</v>
      </c>
      <c r="M37" s="2" t="s">
        <v>27</v>
      </c>
      <c r="N37" s="2" t="s">
        <v>27</v>
      </c>
      <c r="O37" s="3"/>
      <c r="P37" s="4">
        <v>5</v>
      </c>
      <c r="Q37" s="3"/>
      <c r="R37" s="4">
        <v>94</v>
      </c>
      <c r="S37" s="2" t="s">
        <v>27</v>
      </c>
      <c r="T37" s="2" t="s">
        <v>27</v>
      </c>
      <c r="U37" s="4">
        <v>32</v>
      </c>
      <c r="V37" s="2" t="s">
        <v>27</v>
      </c>
      <c r="W37" s="3"/>
      <c r="X37" s="2" t="s">
        <v>27</v>
      </c>
      <c r="Y37" s="3"/>
      <c r="Z37" s="4">
        <v>172</v>
      </c>
    </row>
    <row r="38" spans="1:26" x14ac:dyDescent="0.25">
      <c r="A38" s="2" t="s">
        <v>100</v>
      </c>
      <c r="B38" s="2" t="s">
        <v>29</v>
      </c>
      <c r="C38" s="2" t="s">
        <v>101</v>
      </c>
      <c r="D38" s="4">
        <v>337</v>
      </c>
      <c r="E38" s="4">
        <v>189</v>
      </c>
      <c r="F38" s="4">
        <v>0.307</v>
      </c>
      <c r="G38" s="3"/>
      <c r="H38" s="2" t="s">
        <v>27</v>
      </c>
      <c r="I38" s="3"/>
      <c r="J38" s="2" t="s">
        <v>27</v>
      </c>
      <c r="K38" s="3"/>
      <c r="L38" s="2" t="s">
        <v>27</v>
      </c>
      <c r="M38" s="2" t="s">
        <v>27</v>
      </c>
      <c r="N38" s="2" t="s">
        <v>27</v>
      </c>
      <c r="O38" s="4">
        <v>1</v>
      </c>
      <c r="P38" s="3"/>
      <c r="Q38" s="3"/>
      <c r="R38" s="4">
        <v>1</v>
      </c>
      <c r="S38" s="2" t="s">
        <v>27</v>
      </c>
      <c r="T38" s="2" t="s">
        <v>27</v>
      </c>
      <c r="U38" s="3"/>
      <c r="V38" s="2" t="s">
        <v>27</v>
      </c>
      <c r="W38" s="3"/>
      <c r="X38" s="2" t="s">
        <v>27</v>
      </c>
      <c r="Y38" s="3"/>
      <c r="Z38" s="4">
        <v>2</v>
      </c>
    </row>
    <row r="39" spans="1:26" x14ac:dyDescent="0.25">
      <c r="A39" s="2" t="s">
        <v>102</v>
      </c>
      <c r="B39" s="2" t="s">
        <v>29</v>
      </c>
      <c r="C39" s="2" t="s">
        <v>103</v>
      </c>
      <c r="D39" s="4">
        <v>352</v>
      </c>
      <c r="E39" s="4">
        <v>163</v>
      </c>
      <c r="F39" s="4">
        <v>1.022</v>
      </c>
      <c r="G39" s="3"/>
      <c r="H39" s="2" t="s">
        <v>27</v>
      </c>
      <c r="I39" s="4">
        <v>6</v>
      </c>
      <c r="J39" s="2" t="s">
        <v>27</v>
      </c>
      <c r="K39" s="4">
        <v>22</v>
      </c>
      <c r="L39" s="2" t="s">
        <v>27</v>
      </c>
      <c r="M39" s="2" t="s">
        <v>27</v>
      </c>
      <c r="N39" s="2" t="s">
        <v>27</v>
      </c>
      <c r="O39" s="3"/>
      <c r="P39" s="4">
        <v>10</v>
      </c>
      <c r="Q39" s="4">
        <v>1</v>
      </c>
      <c r="R39" s="4">
        <v>126</v>
      </c>
      <c r="S39" s="2" t="s">
        <v>27</v>
      </c>
      <c r="T39" s="2" t="s">
        <v>27</v>
      </c>
      <c r="U39" s="4">
        <v>41</v>
      </c>
      <c r="V39" s="2" t="s">
        <v>27</v>
      </c>
      <c r="W39" s="3"/>
      <c r="X39" s="2" t="s">
        <v>27</v>
      </c>
      <c r="Y39" s="3"/>
      <c r="Z39" s="4">
        <v>206</v>
      </c>
    </row>
    <row r="40" spans="1:26" x14ac:dyDescent="0.25">
      <c r="A40" s="2" t="s">
        <v>104</v>
      </c>
      <c r="B40" s="2" t="s">
        <v>29</v>
      </c>
      <c r="C40" s="2" t="s">
        <v>105</v>
      </c>
      <c r="D40" s="4">
        <v>526</v>
      </c>
      <c r="E40" s="4">
        <v>244</v>
      </c>
      <c r="F40" s="4">
        <v>0.59699999999999998</v>
      </c>
      <c r="G40" s="4">
        <v>1</v>
      </c>
      <c r="H40" s="2" t="s">
        <v>27</v>
      </c>
      <c r="I40" s="4">
        <v>2</v>
      </c>
      <c r="J40" s="2" t="s">
        <v>27</v>
      </c>
      <c r="K40" s="4">
        <v>62</v>
      </c>
      <c r="L40" s="2" t="s">
        <v>27</v>
      </c>
      <c r="M40" s="2" t="s">
        <v>27</v>
      </c>
      <c r="N40" s="2" t="s">
        <v>27</v>
      </c>
      <c r="O40" s="3"/>
      <c r="P40" s="4">
        <v>14</v>
      </c>
      <c r="Q40" s="4">
        <v>2</v>
      </c>
      <c r="R40" s="4">
        <v>346</v>
      </c>
      <c r="S40" s="2" t="s">
        <v>27</v>
      </c>
      <c r="T40" s="2" t="s">
        <v>27</v>
      </c>
      <c r="U40" s="4">
        <v>22</v>
      </c>
      <c r="V40" s="2" t="s">
        <v>43</v>
      </c>
      <c r="W40" s="3"/>
      <c r="X40" s="2" t="s">
        <v>27</v>
      </c>
      <c r="Y40" s="3"/>
      <c r="Z40" s="4">
        <v>450</v>
      </c>
    </row>
    <row r="41" spans="1:26" x14ac:dyDescent="0.25">
      <c r="A41" s="2" t="s">
        <v>106</v>
      </c>
      <c r="B41" s="2" t="s">
        <v>29</v>
      </c>
      <c r="C41" s="2" t="s">
        <v>107</v>
      </c>
      <c r="D41" s="4">
        <v>531</v>
      </c>
      <c r="E41" s="4">
        <v>227</v>
      </c>
      <c r="F41" s="4">
        <v>7.0469999999999997</v>
      </c>
      <c r="G41" s="3"/>
      <c r="H41" s="2" t="s">
        <v>27</v>
      </c>
      <c r="I41" s="4">
        <v>4</v>
      </c>
      <c r="J41" s="2" t="s">
        <v>27</v>
      </c>
      <c r="K41" s="4">
        <v>40</v>
      </c>
      <c r="L41" s="2" t="s">
        <v>27</v>
      </c>
      <c r="M41" s="2" t="s">
        <v>27</v>
      </c>
      <c r="N41" s="2" t="s">
        <v>27</v>
      </c>
      <c r="O41" s="3"/>
      <c r="P41" s="4">
        <v>16</v>
      </c>
      <c r="Q41" s="4">
        <v>1</v>
      </c>
      <c r="R41" s="4">
        <v>226</v>
      </c>
      <c r="S41" s="2" t="s">
        <v>27</v>
      </c>
      <c r="T41" s="2" t="s">
        <v>27</v>
      </c>
      <c r="U41" s="4">
        <v>86</v>
      </c>
      <c r="V41" s="2" t="s">
        <v>27</v>
      </c>
      <c r="W41" s="4">
        <v>1</v>
      </c>
      <c r="X41" s="2" t="s">
        <v>27</v>
      </c>
      <c r="Y41" s="3"/>
      <c r="Z41" s="4">
        <v>374</v>
      </c>
    </row>
    <row r="42" spans="1:26" x14ac:dyDescent="0.25">
      <c r="A42" s="2" t="s">
        <v>108</v>
      </c>
      <c r="B42" s="2" t="s">
        <v>29</v>
      </c>
      <c r="C42" s="2" t="s">
        <v>109</v>
      </c>
      <c r="D42" s="4">
        <v>559</v>
      </c>
      <c r="E42" s="4">
        <v>241</v>
      </c>
      <c r="F42" s="4">
        <v>4.0019999999999998</v>
      </c>
      <c r="G42" s="3"/>
      <c r="H42" s="2" t="s">
        <v>27</v>
      </c>
      <c r="I42" s="4">
        <v>8</v>
      </c>
      <c r="J42" s="2" t="s">
        <v>27</v>
      </c>
      <c r="K42" s="4">
        <v>42</v>
      </c>
      <c r="L42" s="2" t="s">
        <v>27</v>
      </c>
      <c r="M42" s="2" t="s">
        <v>27</v>
      </c>
      <c r="N42" s="2" t="s">
        <v>27</v>
      </c>
      <c r="O42" s="3"/>
      <c r="P42" s="4">
        <v>15</v>
      </c>
      <c r="Q42" s="3"/>
      <c r="R42" s="4">
        <v>241</v>
      </c>
      <c r="S42" s="2" t="s">
        <v>27</v>
      </c>
      <c r="T42" s="2" t="s">
        <v>27</v>
      </c>
      <c r="U42" s="4">
        <v>101</v>
      </c>
      <c r="V42" s="2" t="s">
        <v>27</v>
      </c>
      <c r="W42" s="3"/>
      <c r="X42" s="2" t="s">
        <v>27</v>
      </c>
      <c r="Y42" s="3"/>
      <c r="Z42" s="4">
        <v>407</v>
      </c>
    </row>
    <row r="43" spans="1:26" x14ac:dyDescent="0.25">
      <c r="A43" s="2" t="s">
        <v>110</v>
      </c>
      <c r="B43" s="2" t="s">
        <v>29</v>
      </c>
      <c r="C43" s="2" t="s">
        <v>111</v>
      </c>
      <c r="D43" s="4">
        <v>600</v>
      </c>
      <c r="E43" s="4">
        <v>318</v>
      </c>
      <c r="F43" s="4">
        <v>4.3049999999999997</v>
      </c>
      <c r="G43" s="3"/>
      <c r="H43" s="2" t="s">
        <v>27</v>
      </c>
      <c r="I43" s="4">
        <v>4</v>
      </c>
      <c r="J43" s="2" t="s">
        <v>27</v>
      </c>
      <c r="K43" s="4">
        <v>74</v>
      </c>
      <c r="L43" s="2" t="s">
        <v>27</v>
      </c>
      <c r="M43" s="2" t="s">
        <v>27</v>
      </c>
      <c r="N43" s="2" t="s">
        <v>27</v>
      </c>
      <c r="O43" s="3"/>
      <c r="P43" s="4">
        <v>13</v>
      </c>
      <c r="Q43" s="4">
        <v>3</v>
      </c>
      <c r="R43" s="4">
        <v>278</v>
      </c>
      <c r="S43" s="2" t="s">
        <v>27</v>
      </c>
      <c r="T43" s="2" t="s">
        <v>27</v>
      </c>
      <c r="U43" s="4">
        <v>24</v>
      </c>
      <c r="V43" s="2" t="s">
        <v>27</v>
      </c>
      <c r="W43" s="3"/>
      <c r="X43" s="2" t="s">
        <v>112</v>
      </c>
      <c r="Y43" s="3"/>
      <c r="Z43" s="4">
        <v>398</v>
      </c>
    </row>
    <row r="44" spans="1:26" x14ac:dyDescent="0.25">
      <c r="A44" s="2" t="s">
        <v>113</v>
      </c>
      <c r="B44" s="2" t="s">
        <v>29</v>
      </c>
      <c r="C44" s="2" t="s">
        <v>114</v>
      </c>
      <c r="D44" s="4">
        <v>748</v>
      </c>
      <c r="E44" s="4">
        <v>342</v>
      </c>
      <c r="F44" s="4">
        <v>0.999</v>
      </c>
      <c r="G44" s="3"/>
      <c r="H44" s="2" t="s">
        <v>27</v>
      </c>
      <c r="I44" s="4">
        <v>19</v>
      </c>
      <c r="J44" s="2" t="s">
        <v>27</v>
      </c>
      <c r="K44" s="4">
        <v>110</v>
      </c>
      <c r="L44" s="2" t="s">
        <v>27</v>
      </c>
      <c r="M44" s="2" t="s">
        <v>27</v>
      </c>
      <c r="N44" s="2" t="s">
        <v>27</v>
      </c>
      <c r="O44" s="3"/>
      <c r="P44" s="4">
        <v>31</v>
      </c>
      <c r="Q44" s="4">
        <v>2</v>
      </c>
      <c r="R44" s="4">
        <v>382</v>
      </c>
      <c r="S44" s="2" t="s">
        <v>27</v>
      </c>
      <c r="T44" s="2" t="s">
        <v>27</v>
      </c>
      <c r="U44" s="4">
        <v>77</v>
      </c>
      <c r="V44" s="2" t="s">
        <v>27</v>
      </c>
      <c r="W44" s="3"/>
      <c r="X44" s="2" t="s">
        <v>27</v>
      </c>
      <c r="Y44" s="3"/>
      <c r="Z44" s="4">
        <v>621</v>
      </c>
    </row>
    <row r="45" spans="1:26" x14ac:dyDescent="0.25">
      <c r="A45" s="2" t="s">
        <v>115</v>
      </c>
      <c r="B45" s="2" t="s">
        <v>29</v>
      </c>
      <c r="C45" s="2" t="s">
        <v>116</v>
      </c>
      <c r="D45" s="4">
        <v>789</v>
      </c>
      <c r="E45" s="4">
        <v>2</v>
      </c>
      <c r="F45" s="4">
        <v>0.49</v>
      </c>
      <c r="G45" s="3"/>
      <c r="H45" s="2" t="s">
        <v>27</v>
      </c>
      <c r="I45" s="3"/>
      <c r="J45" s="2" t="s">
        <v>27</v>
      </c>
      <c r="K45" s="4">
        <v>4</v>
      </c>
      <c r="L45" s="2" t="s">
        <v>27</v>
      </c>
      <c r="M45" s="2" t="s">
        <v>27</v>
      </c>
      <c r="N45" s="2" t="s">
        <v>27</v>
      </c>
      <c r="O45" s="3"/>
      <c r="P45" s="4">
        <v>1</v>
      </c>
      <c r="Q45" s="4">
        <v>1</v>
      </c>
      <c r="R45" s="4">
        <v>13</v>
      </c>
      <c r="S45" s="2" t="s">
        <v>27</v>
      </c>
      <c r="T45" s="2" t="s">
        <v>27</v>
      </c>
      <c r="U45" s="4">
        <v>5</v>
      </c>
      <c r="V45" s="2" t="s">
        <v>27</v>
      </c>
      <c r="W45" s="3"/>
      <c r="X45" s="2" t="s">
        <v>27</v>
      </c>
      <c r="Y45" s="3"/>
      <c r="Z45" s="4">
        <v>24</v>
      </c>
    </row>
    <row r="46" spans="1:26" x14ac:dyDescent="0.25">
      <c r="A46" s="2" t="s">
        <v>117</v>
      </c>
      <c r="B46" s="2" t="s">
        <v>29</v>
      </c>
      <c r="C46" s="2" t="s">
        <v>118</v>
      </c>
      <c r="D46" s="4">
        <v>860</v>
      </c>
      <c r="E46" s="4">
        <v>510</v>
      </c>
      <c r="F46" s="4">
        <v>13.644</v>
      </c>
      <c r="G46" s="3"/>
      <c r="H46" s="2" t="s">
        <v>27</v>
      </c>
      <c r="I46" s="4">
        <v>7</v>
      </c>
      <c r="J46" s="2" t="s">
        <v>27</v>
      </c>
      <c r="K46" s="4">
        <v>49</v>
      </c>
      <c r="L46" s="2" t="s">
        <v>27</v>
      </c>
      <c r="M46" s="2" t="s">
        <v>27</v>
      </c>
      <c r="N46" s="2" t="s">
        <v>27</v>
      </c>
      <c r="O46" s="3"/>
      <c r="P46" s="4">
        <v>25</v>
      </c>
      <c r="Q46" s="4">
        <v>2</v>
      </c>
      <c r="R46" s="4">
        <v>462</v>
      </c>
      <c r="S46" s="2" t="s">
        <v>43</v>
      </c>
      <c r="T46" s="2" t="s">
        <v>27</v>
      </c>
      <c r="U46" s="4">
        <v>70</v>
      </c>
      <c r="V46" s="2" t="s">
        <v>27</v>
      </c>
      <c r="W46" s="3"/>
      <c r="X46" s="2" t="s">
        <v>27</v>
      </c>
      <c r="Y46" s="4">
        <v>1</v>
      </c>
      <c r="Z46" s="4">
        <v>617</v>
      </c>
    </row>
    <row r="47" spans="1:26" x14ac:dyDescent="0.25">
      <c r="A47" s="2" t="s">
        <v>119</v>
      </c>
      <c r="B47" s="2" t="s">
        <v>29</v>
      </c>
      <c r="C47" s="2" t="s">
        <v>120</v>
      </c>
      <c r="D47" s="4">
        <v>1213</v>
      </c>
      <c r="E47" s="4">
        <v>586</v>
      </c>
      <c r="F47" s="4">
        <v>2.1560000000000001</v>
      </c>
      <c r="G47" s="3"/>
      <c r="H47" s="2" t="s">
        <v>27</v>
      </c>
      <c r="I47" s="4">
        <v>18</v>
      </c>
      <c r="J47" s="2" t="s">
        <v>27</v>
      </c>
      <c r="K47" s="4">
        <v>86</v>
      </c>
      <c r="L47" s="2" t="s">
        <v>27</v>
      </c>
      <c r="M47" s="2" t="s">
        <v>27</v>
      </c>
      <c r="N47" s="2" t="s">
        <v>27</v>
      </c>
      <c r="O47" s="3"/>
      <c r="P47" s="4">
        <v>29</v>
      </c>
      <c r="Q47" s="4">
        <v>4</v>
      </c>
      <c r="R47" s="4">
        <v>707</v>
      </c>
      <c r="S47" s="2" t="s">
        <v>27</v>
      </c>
      <c r="T47" s="2" t="s">
        <v>27</v>
      </c>
      <c r="U47" s="4">
        <v>137</v>
      </c>
      <c r="V47" s="2" t="s">
        <v>27</v>
      </c>
      <c r="W47" s="3"/>
      <c r="X47" s="2" t="s">
        <v>27</v>
      </c>
      <c r="Y47" s="3"/>
      <c r="Z47" s="4">
        <v>981</v>
      </c>
    </row>
    <row r="48" spans="1:26" x14ac:dyDescent="0.25">
      <c r="A48" s="2" t="s">
        <v>121</v>
      </c>
      <c r="B48" s="2" t="s">
        <v>122</v>
      </c>
      <c r="C48" s="2" t="s">
        <v>123</v>
      </c>
      <c r="D48" s="3"/>
      <c r="E48" s="3"/>
      <c r="F48" s="3"/>
      <c r="G48" s="3"/>
      <c r="H48" s="2" t="s">
        <v>27</v>
      </c>
      <c r="I48" s="4">
        <v>1</v>
      </c>
      <c r="J48" s="2" t="s">
        <v>27</v>
      </c>
      <c r="K48" s="4">
        <v>23</v>
      </c>
      <c r="L48" s="2" t="s">
        <v>27</v>
      </c>
      <c r="M48" s="2" t="s">
        <v>27</v>
      </c>
      <c r="N48" s="2" t="s">
        <v>27</v>
      </c>
      <c r="O48" s="3"/>
      <c r="P48" s="3"/>
      <c r="Q48" s="3"/>
      <c r="R48" s="4">
        <v>55</v>
      </c>
      <c r="S48" s="2" t="s">
        <v>27</v>
      </c>
      <c r="T48" s="2" t="s">
        <v>27</v>
      </c>
      <c r="U48" s="4">
        <v>20</v>
      </c>
      <c r="V48" s="2" t="s">
        <v>27</v>
      </c>
      <c r="W48" s="3"/>
      <c r="X48" s="2" t="s">
        <v>27</v>
      </c>
      <c r="Y48" s="3"/>
      <c r="Z48" s="4">
        <v>99</v>
      </c>
    </row>
    <row r="49" spans="1:26" x14ac:dyDescent="0.25">
      <c r="A49" s="2" t="s">
        <v>124</v>
      </c>
      <c r="B49" s="2" t="s">
        <v>122</v>
      </c>
      <c r="C49" s="2" t="s">
        <v>125</v>
      </c>
      <c r="D49" s="4">
        <v>107</v>
      </c>
      <c r="E49" s="4">
        <v>44</v>
      </c>
      <c r="F49" s="4">
        <v>2.6989999999999998</v>
      </c>
      <c r="G49" s="3"/>
      <c r="H49" s="2" t="s">
        <v>27</v>
      </c>
      <c r="I49" s="4">
        <v>2</v>
      </c>
      <c r="J49" s="2" t="s">
        <v>27</v>
      </c>
      <c r="K49" s="4">
        <v>26</v>
      </c>
      <c r="L49" s="2" t="s">
        <v>27</v>
      </c>
      <c r="M49" s="2" t="s">
        <v>27</v>
      </c>
      <c r="N49" s="2" t="s">
        <v>27</v>
      </c>
      <c r="O49" s="3"/>
      <c r="P49" s="4">
        <v>5</v>
      </c>
      <c r="Q49" s="4">
        <v>2</v>
      </c>
      <c r="R49" s="4">
        <v>86</v>
      </c>
      <c r="S49" s="2" t="s">
        <v>27</v>
      </c>
      <c r="T49" s="2" t="s">
        <v>27</v>
      </c>
      <c r="U49" s="4">
        <v>25</v>
      </c>
      <c r="V49" s="2" t="s">
        <v>27</v>
      </c>
      <c r="W49" s="3"/>
      <c r="X49" s="2" t="s">
        <v>27</v>
      </c>
      <c r="Y49" s="3"/>
      <c r="Z49" s="4">
        <v>146</v>
      </c>
    </row>
    <row r="50" spans="1:26" x14ac:dyDescent="0.25">
      <c r="A50" s="2" t="s">
        <v>126</v>
      </c>
      <c r="B50" s="2" t="s">
        <v>122</v>
      </c>
      <c r="C50" s="2" t="s">
        <v>127</v>
      </c>
      <c r="D50" s="4">
        <v>110</v>
      </c>
      <c r="E50" s="4">
        <v>51</v>
      </c>
      <c r="F50" s="4">
        <v>4.3570000000000002</v>
      </c>
      <c r="G50" s="3"/>
      <c r="H50" s="2" t="s">
        <v>27</v>
      </c>
      <c r="I50" s="4">
        <v>4</v>
      </c>
      <c r="J50" s="2" t="s">
        <v>27</v>
      </c>
      <c r="K50" s="4">
        <v>13</v>
      </c>
      <c r="L50" s="2" t="s">
        <v>27</v>
      </c>
      <c r="M50" s="2" t="s">
        <v>27</v>
      </c>
      <c r="N50" s="2" t="s">
        <v>27</v>
      </c>
      <c r="O50" s="3"/>
      <c r="P50" s="4">
        <v>6</v>
      </c>
      <c r="Q50" s="3"/>
      <c r="R50" s="4">
        <v>73</v>
      </c>
      <c r="S50" s="2" t="s">
        <v>43</v>
      </c>
      <c r="T50" s="2" t="s">
        <v>27</v>
      </c>
      <c r="U50" s="4">
        <v>29</v>
      </c>
      <c r="V50" s="2" t="s">
        <v>27</v>
      </c>
      <c r="W50" s="3"/>
      <c r="X50" s="2" t="s">
        <v>27</v>
      </c>
      <c r="Y50" s="3"/>
      <c r="Z50" s="4">
        <v>126</v>
      </c>
    </row>
    <row r="51" spans="1:26" x14ac:dyDescent="0.25">
      <c r="A51" s="2" t="s">
        <v>128</v>
      </c>
      <c r="B51" s="2" t="s">
        <v>122</v>
      </c>
      <c r="C51" s="2" t="s">
        <v>129</v>
      </c>
      <c r="D51" s="4">
        <v>151</v>
      </c>
      <c r="E51" s="4">
        <v>60</v>
      </c>
      <c r="F51" s="4">
        <v>2.5630000000000002</v>
      </c>
      <c r="G51" s="3"/>
      <c r="H51" s="2" t="s">
        <v>27</v>
      </c>
      <c r="I51" s="4">
        <v>3</v>
      </c>
      <c r="J51" s="2" t="s">
        <v>27</v>
      </c>
      <c r="K51" s="4">
        <v>9</v>
      </c>
      <c r="L51" s="2" t="s">
        <v>27</v>
      </c>
      <c r="M51" s="2" t="s">
        <v>27</v>
      </c>
      <c r="N51" s="2" t="s">
        <v>27</v>
      </c>
      <c r="O51" s="3"/>
      <c r="P51" s="4">
        <v>3</v>
      </c>
      <c r="Q51" s="3"/>
      <c r="R51" s="4">
        <v>117</v>
      </c>
      <c r="S51" s="2" t="s">
        <v>27</v>
      </c>
      <c r="T51" s="2" t="s">
        <v>27</v>
      </c>
      <c r="U51" s="4">
        <v>48</v>
      </c>
      <c r="V51" s="2" t="s">
        <v>27</v>
      </c>
      <c r="W51" s="3"/>
      <c r="X51" s="2" t="s">
        <v>27</v>
      </c>
      <c r="Y51" s="3"/>
      <c r="Z51" s="4">
        <v>180</v>
      </c>
    </row>
    <row r="52" spans="1:26" x14ac:dyDescent="0.25">
      <c r="A52" s="2" t="s">
        <v>130</v>
      </c>
      <c r="B52" s="2" t="s">
        <v>122</v>
      </c>
      <c r="C52" s="2" t="s">
        <v>131</v>
      </c>
      <c r="D52" s="4">
        <v>166</v>
      </c>
      <c r="E52" s="4">
        <v>71</v>
      </c>
      <c r="F52" s="4">
        <v>11.247</v>
      </c>
      <c r="G52" s="3"/>
      <c r="H52" s="2" t="s">
        <v>27</v>
      </c>
      <c r="I52" s="3"/>
      <c r="J52" s="2" t="s">
        <v>27</v>
      </c>
      <c r="K52" s="4">
        <v>32</v>
      </c>
      <c r="L52" s="2" t="s">
        <v>27</v>
      </c>
      <c r="M52" s="2" t="s">
        <v>27</v>
      </c>
      <c r="N52" s="2" t="s">
        <v>27</v>
      </c>
      <c r="O52" s="3"/>
      <c r="P52" s="4">
        <v>8</v>
      </c>
      <c r="Q52" s="4">
        <v>1</v>
      </c>
      <c r="R52" s="4">
        <v>87</v>
      </c>
      <c r="S52" s="2" t="s">
        <v>27</v>
      </c>
      <c r="T52" s="2" t="s">
        <v>27</v>
      </c>
      <c r="U52" s="4">
        <v>32</v>
      </c>
      <c r="V52" s="2" t="s">
        <v>27</v>
      </c>
      <c r="W52" s="3"/>
      <c r="X52" s="2" t="s">
        <v>27</v>
      </c>
      <c r="Y52" s="3"/>
      <c r="Z52" s="4">
        <v>160</v>
      </c>
    </row>
    <row r="53" spans="1:26" x14ac:dyDescent="0.25">
      <c r="A53" s="2" t="s">
        <v>132</v>
      </c>
      <c r="B53" s="2" t="s">
        <v>122</v>
      </c>
      <c r="C53" s="2" t="s">
        <v>133</v>
      </c>
      <c r="D53" s="4">
        <v>171</v>
      </c>
      <c r="E53" s="4">
        <v>95</v>
      </c>
      <c r="F53" s="4">
        <v>17.632000000000001</v>
      </c>
      <c r="G53" s="3"/>
      <c r="H53" s="2" t="s">
        <v>27</v>
      </c>
      <c r="I53" s="4">
        <v>5</v>
      </c>
      <c r="J53" s="2" t="s">
        <v>27</v>
      </c>
      <c r="K53" s="4">
        <v>21</v>
      </c>
      <c r="L53" s="2" t="s">
        <v>27</v>
      </c>
      <c r="M53" s="2" t="s">
        <v>27</v>
      </c>
      <c r="N53" s="2" t="s">
        <v>27</v>
      </c>
      <c r="O53" s="3"/>
      <c r="P53" s="4">
        <v>4</v>
      </c>
      <c r="Q53" s="4">
        <v>2</v>
      </c>
      <c r="R53" s="4">
        <v>78</v>
      </c>
      <c r="S53" s="2" t="s">
        <v>27</v>
      </c>
      <c r="T53" s="2" t="s">
        <v>27</v>
      </c>
      <c r="U53" s="4">
        <v>33</v>
      </c>
      <c r="V53" s="2" t="s">
        <v>27</v>
      </c>
      <c r="W53" s="3"/>
      <c r="X53" s="2" t="s">
        <v>27</v>
      </c>
      <c r="Y53" s="3"/>
      <c r="Z53" s="4">
        <v>143</v>
      </c>
    </row>
    <row r="54" spans="1:26" x14ac:dyDescent="0.25">
      <c r="A54" s="2" t="s">
        <v>134</v>
      </c>
      <c r="B54" s="2" t="s">
        <v>122</v>
      </c>
      <c r="C54" s="2" t="s">
        <v>135</v>
      </c>
      <c r="D54" s="4">
        <v>192</v>
      </c>
      <c r="E54" s="4">
        <v>95</v>
      </c>
      <c r="F54" s="4">
        <v>1.627</v>
      </c>
      <c r="G54" s="3"/>
      <c r="H54" s="2" t="s">
        <v>27</v>
      </c>
      <c r="I54" s="4">
        <v>3</v>
      </c>
      <c r="J54" s="2" t="s">
        <v>27</v>
      </c>
      <c r="K54" s="4">
        <v>32</v>
      </c>
      <c r="L54" s="2" t="s">
        <v>27</v>
      </c>
      <c r="M54" s="2" t="s">
        <v>27</v>
      </c>
      <c r="N54" s="2" t="s">
        <v>27</v>
      </c>
      <c r="O54" s="3"/>
      <c r="P54" s="4">
        <v>15</v>
      </c>
      <c r="Q54" s="3"/>
      <c r="R54" s="4">
        <v>89</v>
      </c>
      <c r="S54" s="2" t="s">
        <v>27</v>
      </c>
      <c r="T54" s="2" t="s">
        <v>27</v>
      </c>
      <c r="U54" s="4">
        <v>34</v>
      </c>
      <c r="V54" s="2" t="s">
        <v>27</v>
      </c>
      <c r="W54" s="3"/>
      <c r="X54" s="2" t="s">
        <v>27</v>
      </c>
      <c r="Y54" s="3"/>
      <c r="Z54" s="4">
        <v>173</v>
      </c>
    </row>
    <row r="55" spans="1:26" x14ac:dyDescent="0.25">
      <c r="A55" s="2" t="s">
        <v>136</v>
      </c>
      <c r="B55" s="2" t="s">
        <v>122</v>
      </c>
      <c r="C55" s="2" t="s">
        <v>137</v>
      </c>
      <c r="D55" s="4">
        <v>207</v>
      </c>
      <c r="E55" s="4">
        <v>93</v>
      </c>
      <c r="F55" s="4">
        <v>1.2789999999999999</v>
      </c>
      <c r="G55" s="3"/>
      <c r="H55" s="2" t="s">
        <v>27</v>
      </c>
      <c r="I55" s="4">
        <v>6</v>
      </c>
      <c r="J55" s="2" t="s">
        <v>27</v>
      </c>
      <c r="K55" s="4">
        <v>42</v>
      </c>
      <c r="L55" s="2" t="s">
        <v>27</v>
      </c>
      <c r="M55" s="2" t="s">
        <v>27</v>
      </c>
      <c r="N55" s="2" t="s">
        <v>27</v>
      </c>
      <c r="O55" s="3"/>
      <c r="P55" s="4">
        <v>11</v>
      </c>
      <c r="Q55" s="3"/>
      <c r="R55" s="4">
        <v>130</v>
      </c>
      <c r="S55" s="2" t="s">
        <v>27</v>
      </c>
      <c r="T55" s="2" t="s">
        <v>27</v>
      </c>
      <c r="U55" s="4">
        <v>58</v>
      </c>
      <c r="V55" s="2" t="s">
        <v>27</v>
      </c>
      <c r="W55" s="3"/>
      <c r="X55" s="2" t="s">
        <v>27</v>
      </c>
      <c r="Y55" s="3"/>
      <c r="Z55" s="4">
        <v>247</v>
      </c>
    </row>
    <row r="56" spans="1:26" x14ac:dyDescent="0.25">
      <c r="A56" s="2" t="s">
        <v>138</v>
      </c>
      <c r="B56" s="2" t="s">
        <v>122</v>
      </c>
      <c r="C56" s="2" t="s">
        <v>139</v>
      </c>
      <c r="D56" s="4">
        <v>223</v>
      </c>
      <c r="E56" s="4">
        <v>125</v>
      </c>
      <c r="F56" s="4">
        <v>18.038</v>
      </c>
      <c r="G56" s="3"/>
      <c r="H56" s="2" t="s">
        <v>27</v>
      </c>
      <c r="I56" s="4">
        <v>5</v>
      </c>
      <c r="J56" s="2" t="s">
        <v>27</v>
      </c>
      <c r="K56" s="4">
        <v>14</v>
      </c>
      <c r="L56" s="2" t="s">
        <v>27</v>
      </c>
      <c r="M56" s="2" t="s">
        <v>27</v>
      </c>
      <c r="N56" s="2" t="s">
        <v>27</v>
      </c>
      <c r="O56" s="3"/>
      <c r="P56" s="4">
        <v>7</v>
      </c>
      <c r="Q56" s="3"/>
      <c r="R56" s="4">
        <v>48</v>
      </c>
      <c r="S56" s="2" t="s">
        <v>27</v>
      </c>
      <c r="T56" s="2" t="s">
        <v>27</v>
      </c>
      <c r="U56" s="4">
        <v>13</v>
      </c>
      <c r="V56" s="2" t="s">
        <v>27</v>
      </c>
      <c r="W56" s="4">
        <v>1</v>
      </c>
      <c r="X56" s="2" t="s">
        <v>27</v>
      </c>
      <c r="Y56" s="3"/>
      <c r="Z56" s="4">
        <v>88</v>
      </c>
    </row>
    <row r="57" spans="1:26" x14ac:dyDescent="0.25">
      <c r="A57" s="2" t="s">
        <v>140</v>
      </c>
      <c r="B57" s="2" t="s">
        <v>122</v>
      </c>
      <c r="C57" s="2" t="s">
        <v>141</v>
      </c>
      <c r="D57" s="4">
        <v>228</v>
      </c>
      <c r="E57" s="4">
        <v>104</v>
      </c>
      <c r="F57" s="4">
        <v>12.516</v>
      </c>
      <c r="G57" s="3"/>
      <c r="H57" s="2" t="s">
        <v>27</v>
      </c>
      <c r="I57" s="4">
        <v>2</v>
      </c>
      <c r="J57" s="2" t="s">
        <v>27</v>
      </c>
      <c r="K57" s="4">
        <v>16</v>
      </c>
      <c r="L57" s="2" t="s">
        <v>27</v>
      </c>
      <c r="M57" s="2" t="s">
        <v>27</v>
      </c>
      <c r="N57" s="2" t="s">
        <v>27</v>
      </c>
      <c r="O57" s="3"/>
      <c r="P57" s="4">
        <v>1</v>
      </c>
      <c r="Q57" s="3"/>
      <c r="R57" s="4">
        <v>31</v>
      </c>
      <c r="S57" s="2" t="s">
        <v>27</v>
      </c>
      <c r="T57" s="2" t="s">
        <v>27</v>
      </c>
      <c r="U57" s="4">
        <v>6</v>
      </c>
      <c r="V57" s="2" t="s">
        <v>27</v>
      </c>
      <c r="W57" s="3"/>
      <c r="X57" s="2" t="s">
        <v>27</v>
      </c>
      <c r="Y57" s="3"/>
      <c r="Z57" s="4">
        <v>56</v>
      </c>
    </row>
    <row r="58" spans="1:26" x14ac:dyDescent="0.25">
      <c r="A58" s="2" t="s">
        <v>142</v>
      </c>
      <c r="B58" s="2" t="s">
        <v>122</v>
      </c>
      <c r="C58" s="2" t="s">
        <v>143</v>
      </c>
      <c r="D58" s="4">
        <v>252</v>
      </c>
      <c r="E58" s="4">
        <v>103</v>
      </c>
      <c r="F58" s="4">
        <v>0.86599999999999999</v>
      </c>
      <c r="G58" s="3"/>
      <c r="H58" s="2" t="s">
        <v>27</v>
      </c>
      <c r="I58" s="3"/>
      <c r="J58" s="2" t="s">
        <v>27</v>
      </c>
      <c r="K58" s="4">
        <v>39</v>
      </c>
      <c r="L58" s="2" t="s">
        <v>27</v>
      </c>
      <c r="M58" s="2" t="s">
        <v>27</v>
      </c>
      <c r="N58" s="2" t="s">
        <v>27</v>
      </c>
      <c r="O58" s="3"/>
      <c r="P58" s="4">
        <v>12</v>
      </c>
      <c r="Q58" s="3"/>
      <c r="R58" s="4">
        <v>127</v>
      </c>
      <c r="S58" s="2" t="s">
        <v>27</v>
      </c>
      <c r="T58" s="2" t="s">
        <v>27</v>
      </c>
      <c r="U58" s="4">
        <v>46</v>
      </c>
      <c r="V58" s="2" t="s">
        <v>27</v>
      </c>
      <c r="W58" s="3"/>
      <c r="X58" s="2" t="s">
        <v>27</v>
      </c>
      <c r="Y58" s="3"/>
      <c r="Z58" s="4">
        <v>224</v>
      </c>
    </row>
    <row r="59" spans="1:26" x14ac:dyDescent="0.25">
      <c r="A59" s="2" t="s">
        <v>144</v>
      </c>
      <c r="B59" s="2" t="s">
        <v>122</v>
      </c>
      <c r="C59" s="2" t="s">
        <v>145</v>
      </c>
      <c r="D59" s="4">
        <v>259</v>
      </c>
      <c r="E59" s="4">
        <v>142</v>
      </c>
      <c r="F59" s="4">
        <v>30.027000000000001</v>
      </c>
      <c r="G59" s="3"/>
      <c r="H59" s="2" t="s">
        <v>27</v>
      </c>
      <c r="I59" s="4">
        <v>2</v>
      </c>
      <c r="J59" s="2" t="s">
        <v>27</v>
      </c>
      <c r="K59" s="4">
        <v>23</v>
      </c>
      <c r="L59" s="2" t="s">
        <v>27</v>
      </c>
      <c r="M59" s="2" t="s">
        <v>27</v>
      </c>
      <c r="N59" s="2" t="s">
        <v>27</v>
      </c>
      <c r="O59" s="3"/>
      <c r="P59" s="4">
        <v>7</v>
      </c>
      <c r="Q59" s="3"/>
      <c r="R59" s="4">
        <v>150</v>
      </c>
      <c r="S59" s="2" t="s">
        <v>27</v>
      </c>
      <c r="T59" s="2" t="s">
        <v>27</v>
      </c>
      <c r="U59" s="4">
        <v>64</v>
      </c>
      <c r="V59" s="2" t="s">
        <v>27</v>
      </c>
      <c r="W59" s="4">
        <v>1</v>
      </c>
      <c r="X59" s="2" t="s">
        <v>27</v>
      </c>
      <c r="Y59" s="3"/>
      <c r="Z59" s="4">
        <v>247</v>
      </c>
    </row>
    <row r="60" spans="1:26" x14ac:dyDescent="0.25">
      <c r="A60" s="2" t="s">
        <v>146</v>
      </c>
      <c r="B60" s="2" t="s">
        <v>122</v>
      </c>
      <c r="C60" s="2" t="s">
        <v>147</v>
      </c>
      <c r="D60" s="4">
        <v>273</v>
      </c>
      <c r="E60" s="4">
        <v>134</v>
      </c>
      <c r="F60" s="4">
        <v>6.5449999999999999</v>
      </c>
      <c r="G60" s="4">
        <v>1</v>
      </c>
      <c r="H60" s="2" t="s">
        <v>27</v>
      </c>
      <c r="I60" s="4">
        <v>4</v>
      </c>
      <c r="J60" s="2" t="s">
        <v>27</v>
      </c>
      <c r="K60" s="4">
        <v>28</v>
      </c>
      <c r="L60" s="2" t="s">
        <v>27</v>
      </c>
      <c r="M60" s="2" t="s">
        <v>27</v>
      </c>
      <c r="N60" s="2" t="s">
        <v>27</v>
      </c>
      <c r="O60" s="3"/>
      <c r="P60" s="4">
        <v>13</v>
      </c>
      <c r="Q60" s="3"/>
      <c r="R60" s="4">
        <v>196</v>
      </c>
      <c r="S60" s="2" t="s">
        <v>27</v>
      </c>
      <c r="T60" s="2" t="s">
        <v>27</v>
      </c>
      <c r="U60" s="4">
        <v>65</v>
      </c>
      <c r="V60" s="2" t="s">
        <v>27</v>
      </c>
      <c r="W60" s="3"/>
      <c r="X60" s="2" t="s">
        <v>27</v>
      </c>
      <c r="Y60" s="3"/>
      <c r="Z60" s="4">
        <v>307</v>
      </c>
    </row>
    <row r="61" spans="1:26" x14ac:dyDescent="0.25">
      <c r="A61" s="2" t="s">
        <v>148</v>
      </c>
      <c r="B61" s="2" t="s">
        <v>122</v>
      </c>
      <c r="C61" s="2" t="s">
        <v>149</v>
      </c>
      <c r="D61" s="4">
        <v>279</v>
      </c>
      <c r="E61" s="4">
        <v>141</v>
      </c>
      <c r="F61" s="4">
        <v>7.0369999999999999</v>
      </c>
      <c r="G61" s="3"/>
      <c r="H61" s="2" t="s">
        <v>27</v>
      </c>
      <c r="I61" s="3"/>
      <c r="J61" s="2" t="s">
        <v>27</v>
      </c>
      <c r="K61" s="4">
        <v>5</v>
      </c>
      <c r="L61" s="2" t="s">
        <v>27</v>
      </c>
      <c r="M61" s="2" t="s">
        <v>27</v>
      </c>
      <c r="N61" s="2" t="s">
        <v>27</v>
      </c>
      <c r="O61" s="3"/>
      <c r="P61" s="4">
        <v>3</v>
      </c>
      <c r="Q61" s="3"/>
      <c r="R61" s="4">
        <v>37</v>
      </c>
      <c r="S61" s="2" t="s">
        <v>27</v>
      </c>
      <c r="T61" s="2" t="s">
        <v>27</v>
      </c>
      <c r="U61" s="4">
        <v>14</v>
      </c>
      <c r="V61" s="2" t="s">
        <v>27</v>
      </c>
      <c r="W61" s="3"/>
      <c r="X61" s="2" t="s">
        <v>27</v>
      </c>
      <c r="Y61" s="3"/>
      <c r="Z61" s="4">
        <v>59</v>
      </c>
    </row>
    <row r="62" spans="1:26" x14ac:dyDescent="0.25">
      <c r="A62" s="2" t="s">
        <v>150</v>
      </c>
      <c r="B62" s="2" t="s">
        <v>122</v>
      </c>
      <c r="C62" s="2" t="s">
        <v>151</v>
      </c>
      <c r="D62" s="4">
        <v>301</v>
      </c>
      <c r="E62" s="4">
        <v>124</v>
      </c>
      <c r="F62" s="4">
        <v>5.2140000000000004</v>
      </c>
      <c r="G62" s="3"/>
      <c r="H62" s="2" t="s">
        <v>27</v>
      </c>
      <c r="I62" s="4">
        <v>2</v>
      </c>
      <c r="J62" s="2" t="s">
        <v>27</v>
      </c>
      <c r="K62" s="4">
        <v>5</v>
      </c>
      <c r="L62" s="2" t="s">
        <v>27</v>
      </c>
      <c r="M62" s="2" t="s">
        <v>27</v>
      </c>
      <c r="N62" s="2" t="s">
        <v>27</v>
      </c>
      <c r="O62" s="3"/>
      <c r="P62" s="4">
        <v>6</v>
      </c>
      <c r="Q62" s="3"/>
      <c r="R62" s="4">
        <v>22</v>
      </c>
      <c r="S62" s="2" t="s">
        <v>27</v>
      </c>
      <c r="T62" s="2" t="s">
        <v>27</v>
      </c>
      <c r="U62" s="4">
        <v>4</v>
      </c>
      <c r="V62" s="2" t="s">
        <v>27</v>
      </c>
      <c r="W62" s="3"/>
      <c r="X62" s="2" t="s">
        <v>27</v>
      </c>
      <c r="Y62" s="3"/>
      <c r="Z62" s="4">
        <v>39</v>
      </c>
    </row>
    <row r="63" spans="1:26" x14ac:dyDescent="0.25">
      <c r="A63" s="2" t="s">
        <v>152</v>
      </c>
      <c r="B63" s="2" t="s">
        <v>122</v>
      </c>
      <c r="C63" s="2" t="s">
        <v>153</v>
      </c>
      <c r="D63" s="4">
        <v>301</v>
      </c>
      <c r="E63" s="4">
        <v>143</v>
      </c>
      <c r="F63" s="4">
        <v>2.7509999999999999</v>
      </c>
      <c r="G63" s="3"/>
      <c r="H63" s="2" t="s">
        <v>27</v>
      </c>
      <c r="I63" s="4">
        <v>11</v>
      </c>
      <c r="J63" s="2" t="s">
        <v>27</v>
      </c>
      <c r="K63" s="4">
        <v>21</v>
      </c>
      <c r="L63" s="2" t="s">
        <v>27</v>
      </c>
      <c r="M63" s="2" t="s">
        <v>27</v>
      </c>
      <c r="N63" s="2" t="s">
        <v>27</v>
      </c>
      <c r="O63" s="3"/>
      <c r="P63" s="4">
        <v>8</v>
      </c>
      <c r="Q63" s="3"/>
      <c r="R63" s="4">
        <v>188</v>
      </c>
      <c r="S63" s="2" t="s">
        <v>27</v>
      </c>
      <c r="T63" s="2" t="s">
        <v>27</v>
      </c>
      <c r="U63" s="4">
        <v>75</v>
      </c>
      <c r="V63" s="2" t="s">
        <v>27</v>
      </c>
      <c r="W63" s="3"/>
      <c r="X63" s="2" t="s">
        <v>27</v>
      </c>
      <c r="Y63" s="3"/>
      <c r="Z63" s="4">
        <v>303</v>
      </c>
    </row>
    <row r="64" spans="1:26" x14ac:dyDescent="0.25">
      <c r="A64" s="2" t="s">
        <v>154</v>
      </c>
      <c r="B64" s="2" t="s">
        <v>122</v>
      </c>
      <c r="C64" s="2" t="s">
        <v>155</v>
      </c>
      <c r="D64" s="4">
        <v>310</v>
      </c>
      <c r="E64" s="4">
        <v>133</v>
      </c>
      <c r="F64" s="4">
        <v>8.2840000000000007</v>
      </c>
      <c r="G64" s="3"/>
      <c r="H64" s="2" t="s">
        <v>27</v>
      </c>
      <c r="I64" s="4">
        <v>1</v>
      </c>
      <c r="J64" s="2" t="s">
        <v>27</v>
      </c>
      <c r="K64" s="4">
        <v>19</v>
      </c>
      <c r="L64" s="2" t="s">
        <v>27</v>
      </c>
      <c r="M64" s="2" t="s">
        <v>27</v>
      </c>
      <c r="N64" s="2" t="s">
        <v>27</v>
      </c>
      <c r="O64" s="3"/>
      <c r="P64" s="4">
        <v>2</v>
      </c>
      <c r="Q64" s="4">
        <v>2</v>
      </c>
      <c r="R64" s="4">
        <v>42</v>
      </c>
      <c r="S64" s="2" t="s">
        <v>27</v>
      </c>
      <c r="T64" s="2" t="s">
        <v>27</v>
      </c>
      <c r="U64" s="4">
        <v>9</v>
      </c>
      <c r="V64" s="2" t="s">
        <v>27</v>
      </c>
      <c r="W64" s="3"/>
      <c r="X64" s="2" t="s">
        <v>27</v>
      </c>
      <c r="Y64" s="3"/>
      <c r="Z64" s="4">
        <v>75</v>
      </c>
    </row>
    <row r="65" spans="1:26" x14ac:dyDescent="0.25">
      <c r="A65" s="2" t="s">
        <v>156</v>
      </c>
      <c r="B65" s="2" t="s">
        <v>122</v>
      </c>
      <c r="C65" s="2" t="s">
        <v>157</v>
      </c>
      <c r="D65" s="4">
        <v>327</v>
      </c>
      <c r="E65" s="4">
        <v>139</v>
      </c>
      <c r="F65" s="4">
        <v>1.5349999999999999</v>
      </c>
      <c r="G65" s="3"/>
      <c r="H65" s="2" t="s">
        <v>27</v>
      </c>
      <c r="I65" s="4">
        <v>6</v>
      </c>
      <c r="J65" s="2" t="s">
        <v>27</v>
      </c>
      <c r="K65" s="4">
        <v>16</v>
      </c>
      <c r="L65" s="2" t="s">
        <v>27</v>
      </c>
      <c r="M65" s="2" t="s">
        <v>27</v>
      </c>
      <c r="N65" s="2" t="s">
        <v>27</v>
      </c>
      <c r="O65" s="3"/>
      <c r="P65" s="4">
        <v>9</v>
      </c>
      <c r="Q65" s="3"/>
      <c r="R65" s="4">
        <v>213</v>
      </c>
      <c r="S65" s="2" t="s">
        <v>27</v>
      </c>
      <c r="T65" s="2" t="s">
        <v>27</v>
      </c>
      <c r="U65" s="4">
        <v>78</v>
      </c>
      <c r="V65" s="2" t="s">
        <v>27</v>
      </c>
      <c r="W65" s="3"/>
      <c r="X65" s="2" t="s">
        <v>27</v>
      </c>
      <c r="Y65" s="3"/>
      <c r="Z65" s="4">
        <v>322</v>
      </c>
    </row>
    <row r="66" spans="1:26" x14ac:dyDescent="0.25">
      <c r="A66" s="2" t="s">
        <v>158</v>
      </c>
      <c r="B66" s="2" t="s">
        <v>122</v>
      </c>
      <c r="C66" s="2" t="s">
        <v>159</v>
      </c>
      <c r="D66" s="4">
        <v>331</v>
      </c>
      <c r="E66" s="4">
        <v>152</v>
      </c>
      <c r="F66" s="4">
        <v>4.2869999999999999</v>
      </c>
      <c r="G66" s="3"/>
      <c r="H66" s="2" t="s">
        <v>27</v>
      </c>
      <c r="I66" s="3"/>
      <c r="J66" s="2" t="s">
        <v>27</v>
      </c>
      <c r="K66" s="4">
        <v>40</v>
      </c>
      <c r="L66" s="2" t="s">
        <v>27</v>
      </c>
      <c r="M66" s="2" t="s">
        <v>27</v>
      </c>
      <c r="N66" s="2" t="s">
        <v>27</v>
      </c>
      <c r="O66" s="3"/>
      <c r="P66" s="4">
        <v>5</v>
      </c>
      <c r="Q66" s="4">
        <v>2</v>
      </c>
      <c r="R66" s="4">
        <v>135</v>
      </c>
      <c r="S66" s="2" t="s">
        <v>27</v>
      </c>
      <c r="T66" s="2" t="s">
        <v>27</v>
      </c>
      <c r="U66" s="4">
        <v>34</v>
      </c>
      <c r="V66" s="2" t="s">
        <v>27</v>
      </c>
      <c r="W66" s="3"/>
      <c r="X66" s="2" t="s">
        <v>27</v>
      </c>
      <c r="Y66" s="3"/>
      <c r="Z66" s="4">
        <v>216</v>
      </c>
    </row>
    <row r="67" spans="1:26" x14ac:dyDescent="0.25">
      <c r="A67" s="2" t="s">
        <v>160</v>
      </c>
      <c r="B67" s="2" t="s">
        <v>122</v>
      </c>
      <c r="C67" s="2" t="s">
        <v>161</v>
      </c>
      <c r="D67" s="4">
        <v>371</v>
      </c>
      <c r="E67" s="4">
        <v>193</v>
      </c>
      <c r="F67" s="4">
        <v>21.105</v>
      </c>
      <c r="G67" s="3"/>
      <c r="H67" s="2" t="s">
        <v>27</v>
      </c>
      <c r="I67" s="4">
        <v>3</v>
      </c>
      <c r="J67" s="2" t="s">
        <v>27</v>
      </c>
      <c r="K67" s="4">
        <v>17</v>
      </c>
      <c r="L67" s="2" t="s">
        <v>27</v>
      </c>
      <c r="M67" s="2" t="s">
        <v>27</v>
      </c>
      <c r="N67" s="2" t="s">
        <v>27</v>
      </c>
      <c r="O67" s="3"/>
      <c r="P67" s="4">
        <v>12</v>
      </c>
      <c r="Q67" s="3"/>
      <c r="R67" s="4">
        <v>80</v>
      </c>
      <c r="S67" s="2" t="s">
        <v>27</v>
      </c>
      <c r="T67" s="2" t="s">
        <v>27</v>
      </c>
      <c r="U67" s="4">
        <v>37</v>
      </c>
      <c r="V67" s="2" t="s">
        <v>27</v>
      </c>
      <c r="W67" s="3"/>
      <c r="X67" s="2" t="s">
        <v>27</v>
      </c>
      <c r="Y67" s="3"/>
      <c r="Z67" s="4">
        <v>149</v>
      </c>
    </row>
    <row r="68" spans="1:26" x14ac:dyDescent="0.25">
      <c r="A68" s="2" t="s">
        <v>162</v>
      </c>
      <c r="B68" s="2" t="s">
        <v>122</v>
      </c>
      <c r="C68" s="2" t="s">
        <v>163</v>
      </c>
      <c r="D68" s="4">
        <v>410</v>
      </c>
      <c r="E68" s="4">
        <v>184</v>
      </c>
      <c r="F68" s="4">
        <v>3.1120000000000001</v>
      </c>
      <c r="G68" s="3"/>
      <c r="H68" s="2" t="s">
        <v>27</v>
      </c>
      <c r="I68" s="4">
        <v>1</v>
      </c>
      <c r="J68" s="2" t="s">
        <v>27</v>
      </c>
      <c r="K68" s="3"/>
      <c r="L68" s="2" t="s">
        <v>27</v>
      </c>
      <c r="M68" s="2" t="s">
        <v>27</v>
      </c>
      <c r="N68" s="2" t="s">
        <v>27</v>
      </c>
      <c r="O68" s="3"/>
      <c r="P68" s="3"/>
      <c r="Q68" s="3"/>
      <c r="R68" s="4">
        <v>2</v>
      </c>
      <c r="S68" s="2" t="s">
        <v>27</v>
      </c>
      <c r="T68" s="2" t="s">
        <v>27</v>
      </c>
      <c r="U68" s="4">
        <v>1</v>
      </c>
      <c r="V68" s="2" t="s">
        <v>27</v>
      </c>
      <c r="W68" s="3"/>
      <c r="X68" s="2" t="s">
        <v>27</v>
      </c>
      <c r="Y68" s="3"/>
      <c r="Z68" s="4">
        <v>4</v>
      </c>
    </row>
    <row r="69" spans="1:26" x14ac:dyDescent="0.25">
      <c r="A69" s="2" t="s">
        <v>164</v>
      </c>
      <c r="B69" s="2" t="s">
        <v>122</v>
      </c>
      <c r="C69" s="2" t="s">
        <v>165</v>
      </c>
      <c r="D69" s="4">
        <v>422</v>
      </c>
      <c r="E69" s="4">
        <v>183</v>
      </c>
      <c r="F69" s="4">
        <v>9.3550000000000004</v>
      </c>
      <c r="G69" s="3"/>
      <c r="H69" s="2" t="s">
        <v>27</v>
      </c>
      <c r="I69" s="4">
        <v>2</v>
      </c>
      <c r="J69" s="2" t="s">
        <v>27</v>
      </c>
      <c r="K69" s="4">
        <v>30</v>
      </c>
      <c r="L69" s="2" t="s">
        <v>27</v>
      </c>
      <c r="M69" s="2" t="s">
        <v>27</v>
      </c>
      <c r="N69" s="2" t="s">
        <v>27</v>
      </c>
      <c r="O69" s="3"/>
      <c r="P69" s="4">
        <v>10</v>
      </c>
      <c r="Q69" s="3"/>
      <c r="R69" s="4">
        <v>92</v>
      </c>
      <c r="S69" s="2" t="s">
        <v>27</v>
      </c>
      <c r="T69" s="2" t="s">
        <v>27</v>
      </c>
      <c r="U69" s="4">
        <v>21</v>
      </c>
      <c r="V69" s="2" t="s">
        <v>27</v>
      </c>
      <c r="W69" s="3"/>
      <c r="X69" s="2" t="s">
        <v>27</v>
      </c>
      <c r="Y69" s="3"/>
      <c r="Z69" s="4">
        <v>155</v>
      </c>
    </row>
    <row r="70" spans="1:26" x14ac:dyDescent="0.25">
      <c r="A70" s="2" t="s">
        <v>166</v>
      </c>
      <c r="B70" s="2" t="s">
        <v>122</v>
      </c>
      <c r="C70" s="2" t="s">
        <v>167</v>
      </c>
      <c r="D70" s="4">
        <v>451</v>
      </c>
      <c r="E70" s="4">
        <v>202</v>
      </c>
      <c r="F70" s="4">
        <v>6.9939999999999998</v>
      </c>
      <c r="G70" s="3"/>
      <c r="H70" s="2" t="s">
        <v>27</v>
      </c>
      <c r="I70" s="4">
        <v>5</v>
      </c>
      <c r="J70" s="2" t="s">
        <v>27</v>
      </c>
      <c r="K70" s="4">
        <v>24</v>
      </c>
      <c r="L70" s="2" t="s">
        <v>27</v>
      </c>
      <c r="M70" s="2" t="s">
        <v>27</v>
      </c>
      <c r="N70" s="2" t="s">
        <v>27</v>
      </c>
      <c r="O70" s="3"/>
      <c r="P70" s="4">
        <v>22</v>
      </c>
      <c r="Q70" s="3"/>
      <c r="R70" s="4">
        <v>232</v>
      </c>
      <c r="S70" s="2" t="s">
        <v>27</v>
      </c>
      <c r="T70" s="2" t="s">
        <v>27</v>
      </c>
      <c r="U70" s="4">
        <v>93</v>
      </c>
      <c r="V70" s="2" t="s">
        <v>27</v>
      </c>
      <c r="W70" s="3"/>
      <c r="X70" s="2" t="s">
        <v>27</v>
      </c>
      <c r="Y70" s="3"/>
      <c r="Z70" s="4">
        <v>376</v>
      </c>
    </row>
    <row r="71" spans="1:26" x14ac:dyDescent="0.25">
      <c r="A71" s="2" t="s">
        <v>168</v>
      </c>
      <c r="B71" s="2" t="s">
        <v>122</v>
      </c>
      <c r="C71" s="2" t="s">
        <v>169</v>
      </c>
      <c r="D71" s="4">
        <v>460</v>
      </c>
      <c r="E71" s="4">
        <v>188</v>
      </c>
      <c r="F71" s="4">
        <v>13.353999999999999</v>
      </c>
      <c r="G71" s="4">
        <v>2</v>
      </c>
      <c r="H71" s="2" t="s">
        <v>27</v>
      </c>
      <c r="I71" s="4">
        <v>7</v>
      </c>
      <c r="J71" s="2" t="s">
        <v>27</v>
      </c>
      <c r="K71" s="4">
        <v>19</v>
      </c>
      <c r="L71" s="2" t="s">
        <v>27</v>
      </c>
      <c r="M71" s="2" t="s">
        <v>27</v>
      </c>
      <c r="N71" s="2" t="s">
        <v>27</v>
      </c>
      <c r="O71" s="3"/>
      <c r="P71" s="4">
        <v>9</v>
      </c>
      <c r="Q71" s="3"/>
      <c r="R71" s="4">
        <v>80</v>
      </c>
      <c r="S71" s="2" t="s">
        <v>27</v>
      </c>
      <c r="T71" s="2" t="s">
        <v>27</v>
      </c>
      <c r="U71" s="4">
        <v>33</v>
      </c>
      <c r="V71" s="2" t="s">
        <v>27</v>
      </c>
      <c r="W71" s="3"/>
      <c r="X71" s="2" t="s">
        <v>27</v>
      </c>
      <c r="Y71" s="3"/>
      <c r="Z71" s="4">
        <v>150</v>
      </c>
    </row>
    <row r="72" spans="1:26" x14ac:dyDescent="0.25">
      <c r="A72" s="2" t="s">
        <v>170</v>
      </c>
      <c r="B72" s="2" t="s">
        <v>122</v>
      </c>
      <c r="C72" s="2" t="s">
        <v>171</v>
      </c>
      <c r="D72" s="4">
        <v>476</v>
      </c>
      <c r="E72" s="4">
        <v>247</v>
      </c>
      <c r="F72" s="4">
        <v>38.006</v>
      </c>
      <c r="G72" s="3"/>
      <c r="H72" s="2" t="s">
        <v>27</v>
      </c>
      <c r="I72" s="4">
        <v>1</v>
      </c>
      <c r="J72" s="2" t="s">
        <v>27</v>
      </c>
      <c r="K72" s="4">
        <v>38</v>
      </c>
      <c r="L72" s="2" t="s">
        <v>27</v>
      </c>
      <c r="M72" s="2" t="s">
        <v>27</v>
      </c>
      <c r="N72" s="2" t="s">
        <v>27</v>
      </c>
      <c r="O72" s="3"/>
      <c r="P72" s="4">
        <v>7</v>
      </c>
      <c r="Q72" s="3"/>
      <c r="R72" s="4">
        <v>131</v>
      </c>
      <c r="S72" s="2" t="s">
        <v>27</v>
      </c>
      <c r="T72" s="2" t="s">
        <v>27</v>
      </c>
      <c r="U72" s="4">
        <v>36</v>
      </c>
      <c r="V72" s="2" t="s">
        <v>27</v>
      </c>
      <c r="W72" s="3"/>
      <c r="X72" s="2" t="s">
        <v>27</v>
      </c>
      <c r="Y72" s="3"/>
      <c r="Z72" s="4">
        <v>213</v>
      </c>
    </row>
    <row r="73" spans="1:26" x14ac:dyDescent="0.25">
      <c r="A73" s="2" t="s">
        <v>172</v>
      </c>
      <c r="B73" s="2" t="s">
        <v>122</v>
      </c>
      <c r="C73" s="2" t="s">
        <v>173</v>
      </c>
      <c r="D73" s="4">
        <v>478</v>
      </c>
      <c r="E73" s="4">
        <v>220</v>
      </c>
      <c r="F73" s="4">
        <v>19.091999999999999</v>
      </c>
      <c r="G73" s="3"/>
      <c r="H73" s="2" t="s">
        <v>27</v>
      </c>
      <c r="I73" s="4">
        <v>1</v>
      </c>
      <c r="J73" s="2" t="s">
        <v>27</v>
      </c>
      <c r="K73" s="4">
        <v>4</v>
      </c>
      <c r="L73" s="2" t="s">
        <v>27</v>
      </c>
      <c r="M73" s="2" t="s">
        <v>27</v>
      </c>
      <c r="N73" s="2" t="s">
        <v>27</v>
      </c>
      <c r="O73" s="3"/>
      <c r="P73" s="4">
        <v>1</v>
      </c>
      <c r="Q73" s="4">
        <v>1</v>
      </c>
      <c r="R73" s="4">
        <v>15</v>
      </c>
      <c r="S73" s="2" t="s">
        <v>27</v>
      </c>
      <c r="T73" s="2" t="s">
        <v>27</v>
      </c>
      <c r="U73" s="4">
        <v>13</v>
      </c>
      <c r="V73" s="2" t="s">
        <v>27</v>
      </c>
      <c r="W73" s="3"/>
      <c r="X73" s="2" t="s">
        <v>27</v>
      </c>
      <c r="Y73" s="3"/>
      <c r="Z73" s="4">
        <v>35</v>
      </c>
    </row>
    <row r="74" spans="1:26" x14ac:dyDescent="0.25">
      <c r="A74" s="2" t="s">
        <v>174</v>
      </c>
      <c r="B74" s="2" t="s">
        <v>122</v>
      </c>
      <c r="C74" s="2" t="s">
        <v>175</v>
      </c>
      <c r="D74" s="4">
        <v>482</v>
      </c>
      <c r="E74" s="4">
        <v>222</v>
      </c>
      <c r="F74" s="4">
        <v>11.750999999999999</v>
      </c>
      <c r="G74" s="3"/>
      <c r="H74" s="2" t="s">
        <v>27</v>
      </c>
      <c r="I74" s="4">
        <v>2</v>
      </c>
      <c r="J74" s="2" t="s">
        <v>27</v>
      </c>
      <c r="K74" s="4">
        <v>18</v>
      </c>
      <c r="L74" s="2" t="s">
        <v>27</v>
      </c>
      <c r="M74" s="2" t="s">
        <v>27</v>
      </c>
      <c r="N74" s="2" t="s">
        <v>27</v>
      </c>
      <c r="O74" s="3"/>
      <c r="P74" s="4">
        <v>16</v>
      </c>
      <c r="Q74" s="3"/>
      <c r="R74" s="4">
        <v>154</v>
      </c>
      <c r="S74" s="2" t="s">
        <v>27</v>
      </c>
      <c r="T74" s="2" t="s">
        <v>27</v>
      </c>
      <c r="U74" s="4">
        <v>47</v>
      </c>
      <c r="V74" s="2" t="s">
        <v>27</v>
      </c>
      <c r="W74" s="3"/>
      <c r="X74" s="2" t="s">
        <v>27</v>
      </c>
      <c r="Y74" s="3"/>
      <c r="Z74" s="4">
        <v>237</v>
      </c>
    </row>
    <row r="75" spans="1:26" x14ac:dyDescent="0.25">
      <c r="A75" s="2" t="s">
        <v>176</v>
      </c>
      <c r="B75" s="2" t="s">
        <v>122</v>
      </c>
      <c r="C75" s="2" t="s">
        <v>177</v>
      </c>
      <c r="D75" s="4">
        <v>502</v>
      </c>
      <c r="E75" s="4">
        <v>239</v>
      </c>
      <c r="F75" s="4">
        <v>25.372</v>
      </c>
      <c r="G75" s="3"/>
      <c r="H75" s="2" t="s">
        <v>27</v>
      </c>
      <c r="I75" s="4">
        <v>13</v>
      </c>
      <c r="J75" s="2" t="s">
        <v>27</v>
      </c>
      <c r="K75" s="4">
        <v>35</v>
      </c>
      <c r="L75" s="2" t="s">
        <v>27</v>
      </c>
      <c r="M75" s="2" t="s">
        <v>27</v>
      </c>
      <c r="N75" s="2" t="s">
        <v>27</v>
      </c>
      <c r="O75" s="3"/>
      <c r="P75" s="4">
        <v>14</v>
      </c>
      <c r="Q75" s="3"/>
      <c r="R75" s="4">
        <v>257</v>
      </c>
      <c r="S75" s="2" t="s">
        <v>27</v>
      </c>
      <c r="T75" s="2" t="s">
        <v>27</v>
      </c>
      <c r="U75" s="4">
        <v>125</v>
      </c>
      <c r="V75" s="2" t="s">
        <v>27</v>
      </c>
      <c r="W75" s="4">
        <v>4</v>
      </c>
      <c r="X75" s="2" t="s">
        <v>27</v>
      </c>
      <c r="Y75" s="3"/>
      <c r="Z75" s="4">
        <v>448</v>
      </c>
    </row>
    <row r="76" spans="1:26" x14ac:dyDescent="0.25">
      <c r="A76" s="2" t="s">
        <v>178</v>
      </c>
      <c r="B76" s="2" t="s">
        <v>122</v>
      </c>
      <c r="C76" s="2" t="s">
        <v>179</v>
      </c>
      <c r="D76" s="4">
        <v>515</v>
      </c>
      <c r="E76" s="4">
        <v>236</v>
      </c>
      <c r="F76" s="4">
        <v>21.1</v>
      </c>
      <c r="G76" s="3"/>
      <c r="H76" s="2" t="s">
        <v>27</v>
      </c>
      <c r="I76" s="3"/>
      <c r="J76" s="2" t="s">
        <v>27</v>
      </c>
      <c r="K76" s="4">
        <v>10</v>
      </c>
      <c r="L76" s="2" t="s">
        <v>27</v>
      </c>
      <c r="M76" s="2" t="s">
        <v>27</v>
      </c>
      <c r="N76" s="2" t="s">
        <v>27</v>
      </c>
      <c r="O76" s="3"/>
      <c r="P76" s="4">
        <v>3</v>
      </c>
      <c r="Q76" s="3"/>
      <c r="R76" s="4">
        <v>46</v>
      </c>
      <c r="S76" s="2" t="s">
        <v>27</v>
      </c>
      <c r="T76" s="2" t="s">
        <v>27</v>
      </c>
      <c r="U76" s="4">
        <v>9</v>
      </c>
      <c r="V76" s="2" t="s">
        <v>27</v>
      </c>
      <c r="W76" s="3"/>
      <c r="X76" s="2" t="s">
        <v>27</v>
      </c>
      <c r="Y76" s="3"/>
      <c r="Z76" s="4">
        <v>68</v>
      </c>
    </row>
    <row r="77" spans="1:26" x14ac:dyDescent="0.25">
      <c r="A77" s="2" t="s">
        <v>180</v>
      </c>
      <c r="B77" s="2" t="s">
        <v>122</v>
      </c>
      <c r="C77" s="2" t="s">
        <v>181</v>
      </c>
      <c r="D77" s="4">
        <v>531</v>
      </c>
      <c r="E77" s="4">
        <v>254</v>
      </c>
      <c r="F77" s="4">
        <v>15.475</v>
      </c>
      <c r="G77" s="3"/>
      <c r="H77" s="2" t="s">
        <v>27</v>
      </c>
      <c r="I77" s="4">
        <v>1</v>
      </c>
      <c r="J77" s="2" t="s">
        <v>27</v>
      </c>
      <c r="K77" s="4">
        <v>27</v>
      </c>
      <c r="L77" s="2" t="s">
        <v>27</v>
      </c>
      <c r="M77" s="2" t="s">
        <v>27</v>
      </c>
      <c r="N77" s="2" t="s">
        <v>27</v>
      </c>
      <c r="O77" s="3"/>
      <c r="P77" s="4">
        <v>10</v>
      </c>
      <c r="Q77" s="3"/>
      <c r="R77" s="4">
        <v>104</v>
      </c>
      <c r="S77" s="2" t="s">
        <v>27</v>
      </c>
      <c r="T77" s="2" t="s">
        <v>27</v>
      </c>
      <c r="U77" s="4">
        <v>33</v>
      </c>
      <c r="V77" s="2" t="s">
        <v>27</v>
      </c>
      <c r="W77" s="3"/>
      <c r="X77" s="2" t="s">
        <v>27</v>
      </c>
      <c r="Y77" s="4">
        <v>1</v>
      </c>
      <c r="Z77" s="4">
        <v>176</v>
      </c>
    </row>
    <row r="78" spans="1:26" x14ac:dyDescent="0.25">
      <c r="A78" s="2" t="s">
        <v>182</v>
      </c>
      <c r="B78" s="2" t="s">
        <v>122</v>
      </c>
      <c r="C78" s="2" t="s">
        <v>183</v>
      </c>
      <c r="D78" s="4">
        <v>531</v>
      </c>
      <c r="E78" s="4">
        <v>229</v>
      </c>
      <c r="F78" s="4">
        <v>20.494</v>
      </c>
      <c r="G78" s="3"/>
      <c r="H78" s="2" t="s">
        <v>27</v>
      </c>
      <c r="I78" s="4">
        <v>2</v>
      </c>
      <c r="J78" s="2" t="s">
        <v>27</v>
      </c>
      <c r="K78" s="4">
        <v>21</v>
      </c>
      <c r="L78" s="2" t="s">
        <v>27</v>
      </c>
      <c r="M78" s="2" t="s">
        <v>27</v>
      </c>
      <c r="N78" s="2" t="s">
        <v>27</v>
      </c>
      <c r="O78" s="3"/>
      <c r="P78" s="4">
        <v>5</v>
      </c>
      <c r="Q78" s="3"/>
      <c r="R78" s="4">
        <v>88</v>
      </c>
      <c r="S78" s="2" t="s">
        <v>27</v>
      </c>
      <c r="T78" s="2" t="s">
        <v>27</v>
      </c>
      <c r="U78" s="4">
        <v>7</v>
      </c>
      <c r="V78" s="2" t="s">
        <v>27</v>
      </c>
      <c r="W78" s="3"/>
      <c r="X78" s="2" t="s">
        <v>27</v>
      </c>
      <c r="Y78" s="4">
        <v>1</v>
      </c>
      <c r="Z78" s="4">
        <v>124</v>
      </c>
    </row>
    <row r="79" spans="1:26" x14ac:dyDescent="0.25">
      <c r="A79" s="2" t="s">
        <v>184</v>
      </c>
      <c r="B79" s="2" t="s">
        <v>122</v>
      </c>
      <c r="C79" s="2" t="s">
        <v>185</v>
      </c>
      <c r="D79" s="4">
        <v>532</v>
      </c>
      <c r="E79" s="4">
        <v>255</v>
      </c>
      <c r="F79" s="4">
        <v>16.369</v>
      </c>
      <c r="G79" s="3"/>
      <c r="H79" s="2" t="s">
        <v>27</v>
      </c>
      <c r="I79" s="4">
        <v>9</v>
      </c>
      <c r="J79" s="2" t="s">
        <v>27</v>
      </c>
      <c r="K79" s="4">
        <v>74</v>
      </c>
      <c r="L79" s="2" t="s">
        <v>27</v>
      </c>
      <c r="M79" s="2" t="s">
        <v>27</v>
      </c>
      <c r="N79" s="2" t="s">
        <v>27</v>
      </c>
      <c r="O79" s="3"/>
      <c r="P79" s="4">
        <v>46</v>
      </c>
      <c r="Q79" s="3"/>
      <c r="R79" s="4">
        <v>260</v>
      </c>
      <c r="S79" s="2" t="s">
        <v>27</v>
      </c>
      <c r="T79" s="2" t="s">
        <v>27</v>
      </c>
      <c r="U79" s="4">
        <v>80</v>
      </c>
      <c r="V79" s="2" t="s">
        <v>27</v>
      </c>
      <c r="W79" s="3"/>
      <c r="X79" s="2" t="s">
        <v>27</v>
      </c>
      <c r="Y79" s="4">
        <v>1</v>
      </c>
      <c r="Z79" s="4">
        <v>470</v>
      </c>
    </row>
    <row r="80" spans="1:26" x14ac:dyDescent="0.25">
      <c r="A80" s="2" t="s">
        <v>186</v>
      </c>
      <c r="B80" s="2" t="s">
        <v>122</v>
      </c>
      <c r="C80" s="2" t="s">
        <v>187</v>
      </c>
      <c r="D80" s="4">
        <v>555</v>
      </c>
      <c r="E80" s="4">
        <v>270</v>
      </c>
      <c r="F80" s="4">
        <v>21.212</v>
      </c>
      <c r="G80" s="3"/>
      <c r="H80" s="2" t="s">
        <v>27</v>
      </c>
      <c r="I80" s="4">
        <v>3</v>
      </c>
      <c r="J80" s="2" t="s">
        <v>27</v>
      </c>
      <c r="K80" s="4">
        <v>48</v>
      </c>
      <c r="L80" s="2" t="s">
        <v>27</v>
      </c>
      <c r="M80" s="2" t="s">
        <v>27</v>
      </c>
      <c r="N80" s="2" t="s">
        <v>27</v>
      </c>
      <c r="O80" s="3"/>
      <c r="P80" s="4">
        <v>20</v>
      </c>
      <c r="Q80" s="4">
        <v>1</v>
      </c>
      <c r="R80" s="4">
        <v>226</v>
      </c>
      <c r="S80" s="2" t="s">
        <v>27</v>
      </c>
      <c r="T80" s="2" t="s">
        <v>27</v>
      </c>
      <c r="U80" s="4">
        <v>98</v>
      </c>
      <c r="V80" s="2" t="s">
        <v>27</v>
      </c>
      <c r="W80" s="4">
        <v>1</v>
      </c>
      <c r="X80" s="2" t="s">
        <v>27</v>
      </c>
      <c r="Y80" s="3"/>
      <c r="Z80" s="4">
        <v>397</v>
      </c>
    </row>
    <row r="81" spans="1:26" x14ac:dyDescent="0.25">
      <c r="A81" s="2" t="s">
        <v>188</v>
      </c>
      <c r="B81" s="2" t="s">
        <v>122</v>
      </c>
      <c r="C81" s="2" t="s">
        <v>189</v>
      </c>
      <c r="D81" s="4">
        <v>581</v>
      </c>
      <c r="E81" s="4">
        <v>261</v>
      </c>
      <c r="F81" s="4">
        <v>15.678000000000001</v>
      </c>
      <c r="G81" s="3"/>
      <c r="H81" s="2" t="s">
        <v>27</v>
      </c>
      <c r="I81" s="4">
        <v>9</v>
      </c>
      <c r="J81" s="2" t="s">
        <v>27</v>
      </c>
      <c r="K81" s="4">
        <v>41</v>
      </c>
      <c r="L81" s="2" t="s">
        <v>27</v>
      </c>
      <c r="M81" s="2" t="s">
        <v>27</v>
      </c>
      <c r="N81" s="2" t="s">
        <v>27</v>
      </c>
      <c r="O81" s="3"/>
      <c r="P81" s="4">
        <v>13</v>
      </c>
      <c r="Q81" s="3"/>
      <c r="R81" s="4">
        <v>236</v>
      </c>
      <c r="S81" s="2" t="s">
        <v>27</v>
      </c>
      <c r="T81" s="2" t="s">
        <v>27</v>
      </c>
      <c r="U81" s="4">
        <v>100</v>
      </c>
      <c r="V81" s="2" t="s">
        <v>27</v>
      </c>
      <c r="W81" s="4">
        <v>1</v>
      </c>
      <c r="X81" s="2" t="s">
        <v>27</v>
      </c>
      <c r="Y81" s="3"/>
      <c r="Z81" s="4">
        <v>400</v>
      </c>
    </row>
    <row r="82" spans="1:26" x14ac:dyDescent="0.25">
      <c r="A82" s="2" t="s">
        <v>190</v>
      </c>
      <c r="B82" s="2" t="s">
        <v>122</v>
      </c>
      <c r="C82" s="2" t="s">
        <v>191</v>
      </c>
      <c r="D82" s="4">
        <v>582</v>
      </c>
      <c r="E82" s="4">
        <v>237</v>
      </c>
      <c r="F82" s="4">
        <v>11.994</v>
      </c>
      <c r="G82" s="3"/>
      <c r="H82" s="2" t="s">
        <v>27</v>
      </c>
      <c r="I82" s="4">
        <v>4</v>
      </c>
      <c r="J82" s="2" t="s">
        <v>27</v>
      </c>
      <c r="K82" s="4">
        <v>15</v>
      </c>
      <c r="L82" s="2" t="s">
        <v>27</v>
      </c>
      <c r="M82" s="2" t="s">
        <v>27</v>
      </c>
      <c r="N82" s="2" t="s">
        <v>27</v>
      </c>
      <c r="O82" s="3"/>
      <c r="P82" s="4">
        <v>5</v>
      </c>
      <c r="Q82" s="3"/>
      <c r="R82" s="4">
        <v>70</v>
      </c>
      <c r="S82" s="2" t="s">
        <v>27</v>
      </c>
      <c r="T82" s="2" t="s">
        <v>27</v>
      </c>
      <c r="U82" s="4">
        <v>18</v>
      </c>
      <c r="V82" s="2" t="s">
        <v>27</v>
      </c>
      <c r="W82" s="3"/>
      <c r="X82" s="2" t="s">
        <v>27</v>
      </c>
      <c r="Y82" s="3"/>
      <c r="Z82" s="4">
        <v>112</v>
      </c>
    </row>
    <row r="83" spans="1:26" x14ac:dyDescent="0.25">
      <c r="A83" s="2" t="s">
        <v>192</v>
      </c>
      <c r="B83" s="2" t="s">
        <v>122</v>
      </c>
      <c r="C83" s="2" t="s">
        <v>193</v>
      </c>
      <c r="D83" s="4">
        <v>589</v>
      </c>
      <c r="E83" s="4">
        <v>278</v>
      </c>
      <c r="F83" s="4">
        <v>10.016</v>
      </c>
      <c r="G83" s="3"/>
      <c r="H83" s="2" t="s">
        <v>27</v>
      </c>
      <c r="I83" s="4">
        <v>1</v>
      </c>
      <c r="J83" s="2" t="s">
        <v>27</v>
      </c>
      <c r="K83" s="4">
        <v>33</v>
      </c>
      <c r="L83" s="2" t="s">
        <v>27</v>
      </c>
      <c r="M83" s="2" t="s">
        <v>27</v>
      </c>
      <c r="N83" s="2" t="s">
        <v>27</v>
      </c>
      <c r="O83" s="3"/>
      <c r="P83" s="4">
        <v>10</v>
      </c>
      <c r="Q83" s="3"/>
      <c r="R83" s="4">
        <v>149</v>
      </c>
      <c r="S83" s="2" t="s">
        <v>27</v>
      </c>
      <c r="T83" s="2" t="s">
        <v>27</v>
      </c>
      <c r="U83" s="4">
        <v>14</v>
      </c>
      <c r="V83" s="2" t="s">
        <v>27</v>
      </c>
      <c r="W83" s="3"/>
      <c r="X83" s="2" t="s">
        <v>27</v>
      </c>
      <c r="Y83" s="3"/>
      <c r="Z83" s="4">
        <v>207</v>
      </c>
    </row>
    <row r="84" spans="1:26" x14ac:dyDescent="0.25">
      <c r="A84" s="2" t="s">
        <v>194</v>
      </c>
      <c r="B84" s="2" t="s">
        <v>122</v>
      </c>
      <c r="C84" s="2" t="s">
        <v>195</v>
      </c>
      <c r="D84" s="4">
        <v>635</v>
      </c>
      <c r="E84" s="4">
        <v>286</v>
      </c>
      <c r="F84" s="4">
        <v>8.7119999999999997</v>
      </c>
      <c r="G84" s="3"/>
      <c r="H84" s="2" t="s">
        <v>27</v>
      </c>
      <c r="I84" s="4">
        <v>12</v>
      </c>
      <c r="J84" s="2" t="s">
        <v>27</v>
      </c>
      <c r="K84" s="4">
        <v>20</v>
      </c>
      <c r="L84" s="2" t="s">
        <v>27</v>
      </c>
      <c r="M84" s="2" t="s">
        <v>27</v>
      </c>
      <c r="N84" s="2" t="s">
        <v>27</v>
      </c>
      <c r="O84" s="3"/>
      <c r="P84" s="4">
        <v>16</v>
      </c>
      <c r="Q84" s="3"/>
      <c r="R84" s="4">
        <v>222</v>
      </c>
      <c r="S84" s="2" t="s">
        <v>27</v>
      </c>
      <c r="T84" s="2" t="s">
        <v>27</v>
      </c>
      <c r="U84" s="4">
        <v>80</v>
      </c>
      <c r="V84" s="2" t="s">
        <v>27</v>
      </c>
      <c r="W84" s="4">
        <v>1</v>
      </c>
      <c r="X84" s="2" t="s">
        <v>27</v>
      </c>
      <c r="Y84" s="3"/>
      <c r="Z84" s="4">
        <v>351</v>
      </c>
    </row>
    <row r="85" spans="1:26" x14ac:dyDescent="0.25">
      <c r="A85" s="2" t="s">
        <v>196</v>
      </c>
      <c r="B85" s="2" t="s">
        <v>122</v>
      </c>
      <c r="C85" s="2" t="s">
        <v>197</v>
      </c>
      <c r="D85" s="4">
        <v>660</v>
      </c>
      <c r="E85" s="4">
        <v>299</v>
      </c>
      <c r="F85" s="4">
        <v>17.117999999999999</v>
      </c>
      <c r="G85" s="3"/>
      <c r="H85" s="2" t="s">
        <v>27</v>
      </c>
      <c r="I85" s="4">
        <v>2</v>
      </c>
      <c r="J85" s="2" t="s">
        <v>27</v>
      </c>
      <c r="K85" s="4">
        <v>18</v>
      </c>
      <c r="L85" s="2" t="s">
        <v>27</v>
      </c>
      <c r="M85" s="2" t="s">
        <v>27</v>
      </c>
      <c r="N85" s="2" t="s">
        <v>27</v>
      </c>
      <c r="O85" s="3"/>
      <c r="P85" s="4">
        <v>5</v>
      </c>
      <c r="Q85" s="3"/>
      <c r="R85" s="4">
        <v>84</v>
      </c>
      <c r="S85" s="2" t="s">
        <v>27</v>
      </c>
      <c r="T85" s="2" t="s">
        <v>27</v>
      </c>
      <c r="U85" s="4">
        <v>24</v>
      </c>
      <c r="V85" s="2" t="s">
        <v>27</v>
      </c>
      <c r="W85" s="3"/>
      <c r="X85" s="2" t="s">
        <v>27</v>
      </c>
      <c r="Y85" s="3"/>
      <c r="Z85" s="4">
        <v>133</v>
      </c>
    </row>
    <row r="86" spans="1:26" x14ac:dyDescent="0.25">
      <c r="A86" s="2" t="s">
        <v>198</v>
      </c>
      <c r="B86" s="2" t="s">
        <v>122</v>
      </c>
      <c r="C86" s="2" t="s">
        <v>199</v>
      </c>
      <c r="D86" s="4">
        <v>667</v>
      </c>
      <c r="E86" s="4">
        <v>317</v>
      </c>
      <c r="F86" s="4">
        <v>1.0629999999999999</v>
      </c>
      <c r="G86" s="4">
        <v>11</v>
      </c>
      <c r="H86" s="2" t="s">
        <v>27</v>
      </c>
      <c r="I86" s="4">
        <v>12</v>
      </c>
      <c r="J86" s="2" t="s">
        <v>27</v>
      </c>
      <c r="K86" s="4">
        <v>110</v>
      </c>
      <c r="L86" s="2" t="s">
        <v>27</v>
      </c>
      <c r="M86" s="2" t="s">
        <v>27</v>
      </c>
      <c r="N86" s="2" t="s">
        <v>27</v>
      </c>
      <c r="O86" s="3"/>
      <c r="P86" s="4">
        <v>19</v>
      </c>
      <c r="Q86" s="4">
        <v>4</v>
      </c>
      <c r="R86" s="4">
        <v>379</v>
      </c>
      <c r="S86" s="2" t="s">
        <v>27</v>
      </c>
      <c r="T86" s="2" t="s">
        <v>27</v>
      </c>
      <c r="U86" s="4">
        <v>73</v>
      </c>
      <c r="V86" s="2" t="s">
        <v>27</v>
      </c>
      <c r="W86" s="3"/>
      <c r="X86" s="2" t="s">
        <v>43</v>
      </c>
      <c r="Y86" s="3"/>
      <c r="Z86" s="4">
        <v>609</v>
      </c>
    </row>
    <row r="87" spans="1:26" x14ac:dyDescent="0.25">
      <c r="A87" s="2" t="s">
        <v>200</v>
      </c>
      <c r="B87" s="2" t="s">
        <v>122</v>
      </c>
      <c r="C87" s="2" t="s">
        <v>201</v>
      </c>
      <c r="D87" s="4">
        <v>669</v>
      </c>
      <c r="E87" s="4">
        <v>299</v>
      </c>
      <c r="F87" s="4">
        <v>12.523999999999999</v>
      </c>
      <c r="G87" s="3"/>
      <c r="H87" s="2" t="s">
        <v>27</v>
      </c>
      <c r="I87" s="4">
        <v>10</v>
      </c>
      <c r="J87" s="2" t="s">
        <v>27</v>
      </c>
      <c r="K87" s="4">
        <v>34</v>
      </c>
      <c r="L87" s="2" t="s">
        <v>27</v>
      </c>
      <c r="M87" s="2" t="s">
        <v>27</v>
      </c>
      <c r="N87" s="2" t="s">
        <v>27</v>
      </c>
      <c r="O87" s="3"/>
      <c r="P87" s="4">
        <v>17</v>
      </c>
      <c r="Q87" s="3"/>
      <c r="R87" s="4">
        <v>284</v>
      </c>
      <c r="S87" s="2" t="s">
        <v>27</v>
      </c>
      <c r="T87" s="2" t="s">
        <v>27</v>
      </c>
      <c r="U87" s="4">
        <v>116</v>
      </c>
      <c r="V87" s="2" t="s">
        <v>27</v>
      </c>
      <c r="W87" s="3"/>
      <c r="X87" s="2" t="s">
        <v>27</v>
      </c>
      <c r="Y87" s="3"/>
      <c r="Z87" s="4">
        <v>461</v>
      </c>
    </row>
    <row r="88" spans="1:26" x14ac:dyDescent="0.25">
      <c r="A88" s="2" t="s">
        <v>202</v>
      </c>
      <c r="B88" s="2" t="s">
        <v>122</v>
      </c>
      <c r="C88" s="2" t="s">
        <v>203</v>
      </c>
      <c r="D88" s="4">
        <v>674</v>
      </c>
      <c r="E88" s="4">
        <v>281</v>
      </c>
      <c r="F88" s="4">
        <v>15.509</v>
      </c>
      <c r="G88" s="3"/>
      <c r="H88" s="2" t="s">
        <v>27</v>
      </c>
      <c r="I88" s="3"/>
      <c r="J88" s="2" t="s">
        <v>27</v>
      </c>
      <c r="K88" s="3"/>
      <c r="L88" s="2" t="s">
        <v>27</v>
      </c>
      <c r="M88" s="2" t="s">
        <v>27</v>
      </c>
      <c r="N88" s="2" t="s">
        <v>27</v>
      </c>
      <c r="O88" s="3"/>
      <c r="P88" s="3"/>
      <c r="Q88" s="3"/>
      <c r="R88" s="4">
        <v>4</v>
      </c>
      <c r="S88" s="2" t="s">
        <v>27</v>
      </c>
      <c r="T88" s="2" t="s">
        <v>27</v>
      </c>
      <c r="U88" s="4">
        <v>2</v>
      </c>
      <c r="V88" s="2" t="s">
        <v>27</v>
      </c>
      <c r="W88" s="3"/>
      <c r="X88" s="2" t="s">
        <v>27</v>
      </c>
      <c r="Y88" s="3"/>
      <c r="Z88" s="4">
        <v>6</v>
      </c>
    </row>
    <row r="89" spans="1:26" x14ac:dyDescent="0.25">
      <c r="A89" s="2" t="s">
        <v>204</v>
      </c>
      <c r="B89" s="2" t="s">
        <v>122</v>
      </c>
      <c r="C89" s="2" t="s">
        <v>205</v>
      </c>
      <c r="D89" s="4">
        <v>714</v>
      </c>
      <c r="E89" s="4">
        <v>318</v>
      </c>
      <c r="F89" s="4">
        <v>17.39</v>
      </c>
      <c r="G89" s="3"/>
      <c r="H89" s="2" t="s">
        <v>27</v>
      </c>
      <c r="I89" s="3"/>
      <c r="J89" s="2" t="s">
        <v>27</v>
      </c>
      <c r="K89" s="4">
        <v>29</v>
      </c>
      <c r="L89" s="2" t="s">
        <v>27</v>
      </c>
      <c r="M89" s="2" t="s">
        <v>27</v>
      </c>
      <c r="N89" s="2" t="s">
        <v>27</v>
      </c>
      <c r="O89" s="3"/>
      <c r="P89" s="4">
        <v>12</v>
      </c>
      <c r="Q89" s="4">
        <v>2</v>
      </c>
      <c r="R89" s="4">
        <v>105</v>
      </c>
      <c r="S89" s="2" t="s">
        <v>27</v>
      </c>
      <c r="T89" s="2" t="s">
        <v>27</v>
      </c>
      <c r="U89" s="4">
        <v>23</v>
      </c>
      <c r="V89" s="2" t="s">
        <v>27</v>
      </c>
      <c r="W89" s="3"/>
      <c r="X89" s="2" t="s">
        <v>27</v>
      </c>
      <c r="Y89" s="3"/>
      <c r="Z89" s="4">
        <v>171</v>
      </c>
    </row>
    <row r="90" spans="1:26" x14ac:dyDescent="0.25">
      <c r="A90" s="2" t="s">
        <v>206</v>
      </c>
      <c r="B90" s="2" t="s">
        <v>122</v>
      </c>
      <c r="C90" s="2" t="s">
        <v>207</v>
      </c>
      <c r="D90" s="4">
        <v>729</v>
      </c>
      <c r="E90" s="4">
        <v>327</v>
      </c>
      <c r="F90" s="4">
        <v>14.007</v>
      </c>
      <c r="G90" s="3"/>
      <c r="H90" s="2" t="s">
        <v>27</v>
      </c>
      <c r="I90" s="4">
        <v>14</v>
      </c>
      <c r="J90" s="2" t="s">
        <v>27</v>
      </c>
      <c r="K90" s="4">
        <v>63</v>
      </c>
      <c r="L90" s="2" t="s">
        <v>27</v>
      </c>
      <c r="M90" s="2" t="s">
        <v>27</v>
      </c>
      <c r="N90" s="2" t="s">
        <v>27</v>
      </c>
      <c r="O90" s="3"/>
      <c r="P90" s="4">
        <v>32</v>
      </c>
      <c r="Q90" s="4">
        <v>1</v>
      </c>
      <c r="R90" s="4">
        <v>393</v>
      </c>
      <c r="S90" s="2" t="s">
        <v>27</v>
      </c>
      <c r="T90" s="2" t="s">
        <v>27</v>
      </c>
      <c r="U90" s="4">
        <v>191</v>
      </c>
      <c r="V90" s="2" t="s">
        <v>27</v>
      </c>
      <c r="W90" s="4">
        <v>1</v>
      </c>
      <c r="X90" s="2" t="s">
        <v>27</v>
      </c>
      <c r="Y90" s="3"/>
      <c r="Z90" s="4">
        <v>695</v>
      </c>
    </row>
    <row r="91" spans="1:26" x14ac:dyDescent="0.25">
      <c r="A91" s="2" t="s">
        <v>208</v>
      </c>
      <c r="B91" s="2" t="s">
        <v>122</v>
      </c>
      <c r="C91" s="2" t="s">
        <v>209</v>
      </c>
      <c r="D91" s="4">
        <v>756</v>
      </c>
      <c r="E91" s="4">
        <v>350</v>
      </c>
      <c r="F91" s="4">
        <v>43.017000000000003</v>
      </c>
      <c r="G91" s="3"/>
      <c r="H91" s="2" t="s">
        <v>27</v>
      </c>
      <c r="I91" s="4">
        <v>6</v>
      </c>
      <c r="J91" s="2" t="s">
        <v>27</v>
      </c>
      <c r="K91" s="4">
        <v>23</v>
      </c>
      <c r="L91" s="2" t="s">
        <v>27</v>
      </c>
      <c r="M91" s="2" t="s">
        <v>27</v>
      </c>
      <c r="N91" s="2" t="s">
        <v>27</v>
      </c>
      <c r="O91" s="3"/>
      <c r="P91" s="4">
        <v>6</v>
      </c>
      <c r="Q91" s="3"/>
      <c r="R91" s="4">
        <v>240</v>
      </c>
      <c r="S91" s="2" t="s">
        <v>27</v>
      </c>
      <c r="T91" s="2" t="s">
        <v>27</v>
      </c>
      <c r="U91" s="4">
        <v>99</v>
      </c>
      <c r="V91" s="2" t="s">
        <v>27</v>
      </c>
      <c r="W91" s="3"/>
      <c r="X91" s="2" t="s">
        <v>27</v>
      </c>
      <c r="Y91" s="3"/>
      <c r="Z91" s="4">
        <v>374</v>
      </c>
    </row>
    <row r="92" spans="1:26" x14ac:dyDescent="0.25">
      <c r="A92" s="2" t="s">
        <v>210</v>
      </c>
      <c r="B92" s="2" t="s">
        <v>122</v>
      </c>
      <c r="C92" s="2" t="s">
        <v>211</v>
      </c>
      <c r="D92" s="4">
        <v>793</v>
      </c>
      <c r="E92" s="4">
        <v>358</v>
      </c>
      <c r="F92" s="4">
        <v>2.0099999999999998</v>
      </c>
      <c r="G92" s="3"/>
      <c r="H92" s="2" t="s">
        <v>27</v>
      </c>
      <c r="I92" s="4">
        <v>11</v>
      </c>
      <c r="J92" s="2" t="s">
        <v>27</v>
      </c>
      <c r="K92" s="4">
        <v>78</v>
      </c>
      <c r="L92" s="2" t="s">
        <v>27</v>
      </c>
      <c r="M92" s="2" t="s">
        <v>27</v>
      </c>
      <c r="N92" s="2" t="s">
        <v>27</v>
      </c>
      <c r="O92" s="3"/>
      <c r="P92" s="4">
        <v>16</v>
      </c>
      <c r="Q92" s="4">
        <v>1</v>
      </c>
      <c r="R92" s="4">
        <v>356</v>
      </c>
      <c r="S92" s="2" t="s">
        <v>27</v>
      </c>
      <c r="T92" s="2" t="s">
        <v>27</v>
      </c>
      <c r="U92" s="4">
        <v>136</v>
      </c>
      <c r="V92" s="2" t="s">
        <v>27</v>
      </c>
      <c r="W92" s="3"/>
      <c r="X92" s="2" t="s">
        <v>27</v>
      </c>
      <c r="Y92" s="4">
        <v>1</v>
      </c>
      <c r="Z92" s="4">
        <v>599</v>
      </c>
    </row>
    <row r="93" spans="1:26" x14ac:dyDescent="0.25">
      <c r="A93" s="2" t="s">
        <v>212</v>
      </c>
      <c r="B93" s="2" t="s">
        <v>122</v>
      </c>
      <c r="C93" s="2" t="s">
        <v>213</v>
      </c>
      <c r="D93" s="4">
        <v>802</v>
      </c>
      <c r="E93" s="4">
        <v>359</v>
      </c>
      <c r="F93" s="4">
        <v>1.4670000000000001</v>
      </c>
      <c r="G93" s="3"/>
      <c r="H93" s="2" t="s">
        <v>27</v>
      </c>
      <c r="I93" s="4">
        <v>9</v>
      </c>
      <c r="J93" s="2" t="s">
        <v>27</v>
      </c>
      <c r="K93" s="4">
        <v>70</v>
      </c>
      <c r="L93" s="2" t="s">
        <v>27</v>
      </c>
      <c r="M93" s="2" t="s">
        <v>27</v>
      </c>
      <c r="N93" s="2" t="s">
        <v>27</v>
      </c>
      <c r="O93" s="3"/>
      <c r="P93" s="4">
        <v>21</v>
      </c>
      <c r="Q93" s="4">
        <v>2</v>
      </c>
      <c r="R93" s="4">
        <v>360</v>
      </c>
      <c r="S93" s="2" t="s">
        <v>27</v>
      </c>
      <c r="T93" s="2" t="s">
        <v>27</v>
      </c>
      <c r="U93" s="4">
        <v>34</v>
      </c>
      <c r="V93" s="2" t="s">
        <v>27</v>
      </c>
      <c r="W93" s="3"/>
      <c r="X93" s="2" t="s">
        <v>27</v>
      </c>
      <c r="Y93" s="3"/>
      <c r="Z93" s="4">
        <v>496</v>
      </c>
    </row>
    <row r="94" spans="1:26" x14ac:dyDescent="0.25">
      <c r="A94" s="2" t="s">
        <v>214</v>
      </c>
      <c r="B94" s="2" t="s">
        <v>122</v>
      </c>
      <c r="C94" s="2" t="s">
        <v>215</v>
      </c>
      <c r="D94" s="4">
        <v>834</v>
      </c>
      <c r="E94" s="4">
        <v>333</v>
      </c>
      <c r="F94" s="4">
        <v>16.093</v>
      </c>
      <c r="G94" s="3"/>
      <c r="H94" s="2" t="s">
        <v>27</v>
      </c>
      <c r="I94" s="4">
        <v>3</v>
      </c>
      <c r="J94" s="2" t="s">
        <v>27</v>
      </c>
      <c r="K94" s="4">
        <v>52</v>
      </c>
      <c r="L94" s="2" t="s">
        <v>27</v>
      </c>
      <c r="M94" s="2" t="s">
        <v>27</v>
      </c>
      <c r="N94" s="2" t="s">
        <v>27</v>
      </c>
      <c r="O94" s="3"/>
      <c r="P94" s="4">
        <v>11</v>
      </c>
      <c r="Q94" s="4">
        <v>2</v>
      </c>
      <c r="R94" s="4">
        <v>209</v>
      </c>
      <c r="S94" s="2" t="s">
        <v>27</v>
      </c>
      <c r="T94" s="2" t="s">
        <v>27</v>
      </c>
      <c r="U94" s="4">
        <v>29</v>
      </c>
      <c r="V94" s="2" t="s">
        <v>27</v>
      </c>
      <c r="W94" s="3"/>
      <c r="X94" s="2" t="s">
        <v>27</v>
      </c>
      <c r="Y94" s="3"/>
      <c r="Z94" s="4">
        <v>306</v>
      </c>
    </row>
    <row r="95" spans="1:26" x14ac:dyDescent="0.25">
      <c r="A95" s="2" t="s">
        <v>216</v>
      </c>
      <c r="B95" s="2" t="s">
        <v>122</v>
      </c>
      <c r="C95" s="2" t="s">
        <v>217</v>
      </c>
      <c r="D95" s="4">
        <v>856</v>
      </c>
      <c r="E95" s="4">
        <v>394</v>
      </c>
      <c r="F95" s="4">
        <v>34.81</v>
      </c>
      <c r="G95" s="3"/>
      <c r="H95" s="2" t="s">
        <v>27</v>
      </c>
      <c r="I95" s="4">
        <v>19</v>
      </c>
      <c r="J95" s="2" t="s">
        <v>27</v>
      </c>
      <c r="K95" s="4">
        <v>124</v>
      </c>
      <c r="L95" s="2" t="s">
        <v>27</v>
      </c>
      <c r="M95" s="2" t="s">
        <v>27</v>
      </c>
      <c r="N95" s="2" t="s">
        <v>27</v>
      </c>
      <c r="O95" s="3"/>
      <c r="P95" s="4">
        <v>26</v>
      </c>
      <c r="Q95" s="4">
        <v>6</v>
      </c>
      <c r="R95" s="4">
        <v>399</v>
      </c>
      <c r="S95" s="2" t="s">
        <v>27</v>
      </c>
      <c r="T95" s="2" t="s">
        <v>27</v>
      </c>
      <c r="U95" s="4">
        <v>201</v>
      </c>
      <c r="V95" s="2" t="s">
        <v>27</v>
      </c>
      <c r="W95" s="3"/>
      <c r="X95" s="2" t="s">
        <v>27</v>
      </c>
      <c r="Y95" s="4">
        <v>1</v>
      </c>
      <c r="Z95" s="4">
        <v>776</v>
      </c>
    </row>
    <row r="96" spans="1:26" x14ac:dyDescent="0.25">
      <c r="A96" s="2" t="s">
        <v>218</v>
      </c>
      <c r="B96" s="2" t="s">
        <v>122</v>
      </c>
      <c r="C96" s="2" t="s">
        <v>219</v>
      </c>
      <c r="D96" s="4">
        <v>896</v>
      </c>
      <c r="E96" s="4">
        <v>413</v>
      </c>
      <c r="F96" s="4">
        <v>9.6440000000000001</v>
      </c>
      <c r="G96" s="3"/>
      <c r="H96" s="2" t="s">
        <v>27</v>
      </c>
      <c r="I96" s="4">
        <v>1</v>
      </c>
      <c r="J96" s="2" t="s">
        <v>27</v>
      </c>
      <c r="K96" s="4">
        <v>2</v>
      </c>
      <c r="L96" s="2" t="s">
        <v>27</v>
      </c>
      <c r="M96" s="2" t="s">
        <v>27</v>
      </c>
      <c r="N96" s="2" t="s">
        <v>27</v>
      </c>
      <c r="O96" s="3"/>
      <c r="P96" s="4">
        <v>2</v>
      </c>
      <c r="Q96" s="3"/>
      <c r="R96" s="4">
        <v>9</v>
      </c>
      <c r="S96" s="2" t="s">
        <v>27</v>
      </c>
      <c r="T96" s="2" t="s">
        <v>27</v>
      </c>
      <c r="U96" s="4">
        <v>5</v>
      </c>
      <c r="V96" s="2" t="s">
        <v>27</v>
      </c>
      <c r="W96" s="3"/>
      <c r="X96" s="2" t="s">
        <v>27</v>
      </c>
      <c r="Y96" s="3"/>
      <c r="Z96" s="4">
        <v>19</v>
      </c>
    </row>
    <row r="97" spans="1:26" x14ac:dyDescent="0.25">
      <c r="A97" s="2" t="s">
        <v>220</v>
      </c>
      <c r="B97" s="2" t="s">
        <v>122</v>
      </c>
      <c r="C97" s="2" t="s">
        <v>221</v>
      </c>
      <c r="D97" s="4">
        <v>997</v>
      </c>
      <c r="E97" s="4">
        <v>497</v>
      </c>
      <c r="F97" s="4">
        <v>45.622999999999998</v>
      </c>
      <c r="G97" s="3"/>
      <c r="H97" s="2" t="s">
        <v>27</v>
      </c>
      <c r="I97" s="4">
        <v>5</v>
      </c>
      <c r="J97" s="2" t="s">
        <v>27</v>
      </c>
      <c r="K97" s="4">
        <v>42</v>
      </c>
      <c r="L97" s="2" t="s">
        <v>27</v>
      </c>
      <c r="M97" s="2" t="s">
        <v>27</v>
      </c>
      <c r="N97" s="2" t="s">
        <v>27</v>
      </c>
      <c r="O97" s="3"/>
      <c r="P97" s="4">
        <v>1</v>
      </c>
      <c r="Q97" s="4">
        <v>1</v>
      </c>
      <c r="R97" s="4">
        <v>227</v>
      </c>
      <c r="S97" s="2" t="s">
        <v>27</v>
      </c>
      <c r="T97" s="2" t="s">
        <v>27</v>
      </c>
      <c r="U97" s="4">
        <v>72</v>
      </c>
      <c r="V97" s="2" t="s">
        <v>27</v>
      </c>
      <c r="W97" s="3"/>
      <c r="X97" s="2" t="s">
        <v>27</v>
      </c>
      <c r="Y97" s="3"/>
      <c r="Z97" s="4">
        <v>348</v>
      </c>
    </row>
    <row r="98" spans="1:26" x14ac:dyDescent="0.25">
      <c r="A98" s="2" t="s">
        <v>222</v>
      </c>
      <c r="B98" s="2" t="s">
        <v>122</v>
      </c>
      <c r="C98" s="2" t="s">
        <v>223</v>
      </c>
      <c r="D98" s="4">
        <v>1030</v>
      </c>
      <c r="E98" s="4">
        <v>474</v>
      </c>
      <c r="F98" s="4">
        <v>18.704999999999998</v>
      </c>
      <c r="G98" s="3"/>
      <c r="H98" s="2" t="s">
        <v>27</v>
      </c>
      <c r="I98" s="4">
        <v>1</v>
      </c>
      <c r="J98" s="2" t="s">
        <v>27</v>
      </c>
      <c r="K98" s="4">
        <v>10</v>
      </c>
      <c r="L98" s="2" t="s">
        <v>27</v>
      </c>
      <c r="M98" s="2" t="s">
        <v>27</v>
      </c>
      <c r="N98" s="2" t="s">
        <v>27</v>
      </c>
      <c r="O98" s="3"/>
      <c r="P98" s="4">
        <v>3</v>
      </c>
      <c r="Q98" s="3"/>
      <c r="R98" s="4">
        <v>66</v>
      </c>
      <c r="S98" s="2" t="s">
        <v>27</v>
      </c>
      <c r="T98" s="2" t="s">
        <v>27</v>
      </c>
      <c r="U98" s="4">
        <v>19</v>
      </c>
      <c r="V98" s="2" t="s">
        <v>27</v>
      </c>
      <c r="W98" s="3"/>
      <c r="X98" s="2" t="s">
        <v>27</v>
      </c>
      <c r="Y98" s="3"/>
      <c r="Z98" s="4">
        <v>99</v>
      </c>
    </row>
    <row r="99" spans="1:26" x14ac:dyDescent="0.25">
      <c r="A99" s="2" t="s">
        <v>224</v>
      </c>
      <c r="B99" s="2" t="s">
        <v>122</v>
      </c>
      <c r="C99" s="2" t="s">
        <v>225</v>
      </c>
      <c r="D99" s="4">
        <v>1032</v>
      </c>
      <c r="E99" s="4">
        <v>446</v>
      </c>
      <c r="F99" s="4">
        <v>27.978000000000002</v>
      </c>
      <c r="G99" s="3"/>
      <c r="H99" s="2" t="s">
        <v>27</v>
      </c>
      <c r="I99" s="4">
        <v>11</v>
      </c>
      <c r="J99" s="2" t="s">
        <v>27</v>
      </c>
      <c r="K99" s="4">
        <v>93</v>
      </c>
      <c r="L99" s="2" t="s">
        <v>27</v>
      </c>
      <c r="M99" s="2" t="s">
        <v>27</v>
      </c>
      <c r="N99" s="2" t="s">
        <v>27</v>
      </c>
      <c r="O99" s="3"/>
      <c r="P99" s="4">
        <v>22</v>
      </c>
      <c r="Q99" s="3"/>
      <c r="R99" s="4">
        <v>303</v>
      </c>
      <c r="S99" s="2" t="s">
        <v>27</v>
      </c>
      <c r="T99" s="2" t="s">
        <v>27</v>
      </c>
      <c r="U99" s="4">
        <v>81</v>
      </c>
      <c r="V99" s="2" t="s">
        <v>27</v>
      </c>
      <c r="W99" s="3"/>
      <c r="X99" s="2" t="s">
        <v>27</v>
      </c>
      <c r="Y99" s="3"/>
      <c r="Z99" s="4">
        <v>510</v>
      </c>
    </row>
    <row r="100" spans="1:26" x14ac:dyDescent="0.25">
      <c r="A100" s="2" t="s">
        <v>226</v>
      </c>
      <c r="B100" s="2" t="s">
        <v>122</v>
      </c>
      <c r="C100" s="2" t="s">
        <v>227</v>
      </c>
      <c r="D100" s="4">
        <v>1051</v>
      </c>
      <c r="E100" s="4">
        <v>518</v>
      </c>
      <c r="F100" s="4">
        <v>63.518000000000001</v>
      </c>
      <c r="G100" s="3"/>
      <c r="H100" s="2" t="s">
        <v>27</v>
      </c>
      <c r="I100" s="4">
        <v>3</v>
      </c>
      <c r="J100" s="2" t="s">
        <v>27</v>
      </c>
      <c r="K100" s="4">
        <v>30</v>
      </c>
      <c r="L100" s="2" t="s">
        <v>27</v>
      </c>
      <c r="M100" s="2" t="s">
        <v>27</v>
      </c>
      <c r="N100" s="2" t="s">
        <v>27</v>
      </c>
      <c r="O100" s="3"/>
      <c r="P100" s="4">
        <v>19</v>
      </c>
      <c r="Q100" s="4">
        <v>1</v>
      </c>
      <c r="R100" s="4">
        <v>166</v>
      </c>
      <c r="S100" s="2" t="s">
        <v>27</v>
      </c>
      <c r="T100" s="2" t="s">
        <v>27</v>
      </c>
      <c r="U100" s="4">
        <v>10</v>
      </c>
      <c r="V100" s="2" t="s">
        <v>27</v>
      </c>
      <c r="W100" s="3"/>
      <c r="X100" s="2" t="s">
        <v>27</v>
      </c>
      <c r="Y100" s="4">
        <v>1</v>
      </c>
      <c r="Z100" s="4">
        <v>230</v>
      </c>
    </row>
    <row r="101" spans="1:26" x14ac:dyDescent="0.25">
      <c r="A101" s="2" t="s">
        <v>228</v>
      </c>
      <c r="B101" s="2" t="s">
        <v>122</v>
      </c>
      <c r="C101" s="2" t="s">
        <v>229</v>
      </c>
      <c r="D101" s="4">
        <v>1068</v>
      </c>
      <c r="E101" s="4">
        <v>497</v>
      </c>
      <c r="F101" s="4">
        <v>12.47</v>
      </c>
      <c r="G101" s="3"/>
      <c r="H101" s="2" t="s">
        <v>27</v>
      </c>
      <c r="I101" s="4">
        <v>6</v>
      </c>
      <c r="J101" s="2" t="s">
        <v>27</v>
      </c>
      <c r="K101" s="4">
        <v>42</v>
      </c>
      <c r="L101" s="2" t="s">
        <v>27</v>
      </c>
      <c r="M101" s="2" t="s">
        <v>27</v>
      </c>
      <c r="N101" s="2" t="s">
        <v>27</v>
      </c>
      <c r="O101" s="3"/>
      <c r="P101" s="4">
        <v>16</v>
      </c>
      <c r="Q101" s="4">
        <v>2</v>
      </c>
      <c r="R101" s="4">
        <v>198</v>
      </c>
      <c r="S101" s="2" t="s">
        <v>27</v>
      </c>
      <c r="T101" s="2" t="s">
        <v>27</v>
      </c>
      <c r="U101" s="4">
        <v>70</v>
      </c>
      <c r="V101" s="2" t="s">
        <v>27</v>
      </c>
      <c r="W101" s="3"/>
      <c r="X101" s="2" t="s">
        <v>27</v>
      </c>
      <c r="Y101" s="3"/>
      <c r="Z101" s="4">
        <v>334</v>
      </c>
    </row>
    <row r="102" spans="1:26" x14ac:dyDescent="0.25">
      <c r="A102" s="2" t="s">
        <v>230</v>
      </c>
      <c r="B102" s="2" t="s">
        <v>122</v>
      </c>
      <c r="C102" s="2" t="s">
        <v>231</v>
      </c>
      <c r="D102" s="4">
        <v>1114</v>
      </c>
      <c r="E102" s="4">
        <v>496</v>
      </c>
      <c r="F102" s="4">
        <v>33.634999999999998</v>
      </c>
      <c r="G102" s="3"/>
      <c r="H102" s="2" t="s">
        <v>27</v>
      </c>
      <c r="I102" s="3"/>
      <c r="J102" s="2" t="s">
        <v>27</v>
      </c>
      <c r="K102" s="4">
        <v>17</v>
      </c>
      <c r="L102" s="2" t="s">
        <v>27</v>
      </c>
      <c r="M102" s="2" t="s">
        <v>27</v>
      </c>
      <c r="N102" s="2" t="s">
        <v>27</v>
      </c>
      <c r="O102" s="3"/>
      <c r="P102" s="4">
        <v>6</v>
      </c>
      <c r="Q102" s="4">
        <v>1</v>
      </c>
      <c r="R102" s="4">
        <v>50</v>
      </c>
      <c r="S102" s="2" t="s">
        <v>27</v>
      </c>
      <c r="T102" s="2" t="s">
        <v>27</v>
      </c>
      <c r="U102" s="4">
        <v>17</v>
      </c>
      <c r="V102" s="2" t="s">
        <v>27</v>
      </c>
      <c r="W102" s="3"/>
      <c r="X102" s="2" t="s">
        <v>27</v>
      </c>
      <c r="Y102" s="3"/>
      <c r="Z102" s="4">
        <v>91</v>
      </c>
    </row>
    <row r="103" spans="1:26" x14ac:dyDescent="0.25">
      <c r="A103" s="2" t="s">
        <v>232</v>
      </c>
      <c r="B103" s="2" t="s">
        <v>122</v>
      </c>
      <c r="C103" s="2" t="s">
        <v>233</v>
      </c>
      <c r="D103" s="4">
        <v>1116</v>
      </c>
      <c r="E103" s="4">
        <v>501</v>
      </c>
      <c r="F103" s="4">
        <v>31.388000000000002</v>
      </c>
      <c r="G103" s="3"/>
      <c r="H103" s="2" t="s">
        <v>27</v>
      </c>
      <c r="I103" s="4">
        <v>5</v>
      </c>
      <c r="J103" s="2" t="s">
        <v>27</v>
      </c>
      <c r="K103" s="4">
        <v>58</v>
      </c>
      <c r="L103" s="2" t="s">
        <v>27</v>
      </c>
      <c r="M103" s="2" t="s">
        <v>27</v>
      </c>
      <c r="N103" s="2" t="s">
        <v>27</v>
      </c>
      <c r="O103" s="3"/>
      <c r="P103" s="4">
        <v>16</v>
      </c>
      <c r="Q103" s="3"/>
      <c r="R103" s="4">
        <v>235</v>
      </c>
      <c r="S103" s="2" t="s">
        <v>27</v>
      </c>
      <c r="T103" s="2" t="s">
        <v>27</v>
      </c>
      <c r="U103" s="4">
        <v>58</v>
      </c>
      <c r="V103" s="2" t="s">
        <v>27</v>
      </c>
      <c r="W103" s="3"/>
      <c r="X103" s="2" t="s">
        <v>27</v>
      </c>
      <c r="Y103" s="3"/>
      <c r="Z103" s="4">
        <v>372</v>
      </c>
    </row>
    <row r="104" spans="1:26" x14ac:dyDescent="0.25">
      <c r="A104" s="2" t="s">
        <v>234</v>
      </c>
      <c r="B104" s="2" t="s">
        <v>122</v>
      </c>
      <c r="C104" s="2" t="s">
        <v>235</v>
      </c>
      <c r="D104" s="4">
        <v>1136</v>
      </c>
      <c r="E104" s="4">
        <v>490</v>
      </c>
      <c r="F104" s="4">
        <v>24.576000000000001</v>
      </c>
      <c r="G104" s="3"/>
      <c r="H104" s="2" t="s">
        <v>27</v>
      </c>
      <c r="I104" s="4">
        <v>3</v>
      </c>
      <c r="J104" s="2" t="s">
        <v>27</v>
      </c>
      <c r="K104" s="4">
        <v>12</v>
      </c>
      <c r="L104" s="2" t="s">
        <v>27</v>
      </c>
      <c r="M104" s="2" t="s">
        <v>27</v>
      </c>
      <c r="N104" s="2" t="s">
        <v>27</v>
      </c>
      <c r="O104" s="3"/>
      <c r="P104" s="4">
        <v>4</v>
      </c>
      <c r="Q104" s="3"/>
      <c r="R104" s="4">
        <v>62</v>
      </c>
      <c r="S104" s="2" t="s">
        <v>27</v>
      </c>
      <c r="T104" s="2" t="s">
        <v>27</v>
      </c>
      <c r="U104" s="4">
        <v>30</v>
      </c>
      <c r="V104" s="2" t="s">
        <v>27</v>
      </c>
      <c r="W104" s="3"/>
      <c r="X104" s="2" t="s">
        <v>27</v>
      </c>
      <c r="Y104" s="3"/>
      <c r="Z104" s="4">
        <v>111</v>
      </c>
    </row>
    <row r="105" spans="1:26" x14ac:dyDescent="0.25">
      <c r="A105" s="2" t="s">
        <v>236</v>
      </c>
      <c r="B105" s="2" t="s">
        <v>122</v>
      </c>
      <c r="C105" s="2" t="s">
        <v>237</v>
      </c>
      <c r="D105" s="4">
        <v>1239</v>
      </c>
      <c r="E105" s="4">
        <v>582</v>
      </c>
      <c r="F105" s="4">
        <v>37.673999999999999</v>
      </c>
      <c r="G105" s="3"/>
      <c r="H105" s="2" t="s">
        <v>27</v>
      </c>
      <c r="I105" s="4">
        <v>16</v>
      </c>
      <c r="J105" s="2" t="s">
        <v>27</v>
      </c>
      <c r="K105" s="4">
        <v>39</v>
      </c>
      <c r="L105" s="2" t="s">
        <v>27</v>
      </c>
      <c r="M105" s="2" t="s">
        <v>27</v>
      </c>
      <c r="N105" s="2" t="s">
        <v>27</v>
      </c>
      <c r="O105" s="3"/>
      <c r="P105" s="4">
        <v>13</v>
      </c>
      <c r="Q105" s="4">
        <v>1</v>
      </c>
      <c r="R105" s="4">
        <v>377</v>
      </c>
      <c r="S105" s="2" t="s">
        <v>27</v>
      </c>
      <c r="T105" s="2" t="s">
        <v>27</v>
      </c>
      <c r="U105" s="4">
        <v>148</v>
      </c>
      <c r="V105" s="2" t="s">
        <v>27</v>
      </c>
      <c r="W105" s="4">
        <v>1</v>
      </c>
      <c r="X105" s="2" t="s">
        <v>27</v>
      </c>
      <c r="Y105" s="3"/>
      <c r="Z105" s="4">
        <v>595</v>
      </c>
    </row>
    <row r="106" spans="1:26" x14ac:dyDescent="0.25">
      <c r="A106" s="2" t="s">
        <v>238</v>
      </c>
      <c r="B106" s="2" t="s">
        <v>122</v>
      </c>
      <c r="C106" s="2" t="s">
        <v>239</v>
      </c>
      <c r="D106" s="4">
        <v>1273</v>
      </c>
      <c r="E106" s="4">
        <v>564</v>
      </c>
      <c r="F106" s="4">
        <v>35.256</v>
      </c>
      <c r="G106" s="3"/>
      <c r="H106" s="2" t="s">
        <v>43</v>
      </c>
      <c r="I106" s="4">
        <v>4</v>
      </c>
      <c r="J106" s="2" t="s">
        <v>43</v>
      </c>
      <c r="K106" s="4">
        <v>76</v>
      </c>
      <c r="L106" s="2" t="s">
        <v>27</v>
      </c>
      <c r="M106" s="2" t="s">
        <v>27</v>
      </c>
      <c r="N106" s="2" t="s">
        <v>27</v>
      </c>
      <c r="O106" s="3"/>
      <c r="P106" s="4">
        <v>15</v>
      </c>
      <c r="Q106" s="4">
        <v>2</v>
      </c>
      <c r="R106" s="4">
        <v>192</v>
      </c>
      <c r="S106" s="2" t="s">
        <v>43</v>
      </c>
      <c r="T106" s="2" t="s">
        <v>27</v>
      </c>
      <c r="U106" s="4">
        <v>29</v>
      </c>
      <c r="V106" s="2" t="s">
        <v>27</v>
      </c>
      <c r="W106" s="3"/>
      <c r="X106" s="2" t="s">
        <v>27</v>
      </c>
      <c r="Y106" s="3"/>
      <c r="Z106" s="4">
        <v>321</v>
      </c>
    </row>
    <row r="107" spans="1:26" x14ac:dyDescent="0.25">
      <c r="A107" s="2" t="s">
        <v>240</v>
      </c>
      <c r="B107" s="2" t="s">
        <v>122</v>
      </c>
      <c r="C107" s="2" t="s">
        <v>241</v>
      </c>
      <c r="D107" s="4">
        <v>1276</v>
      </c>
      <c r="E107" s="4">
        <v>578</v>
      </c>
      <c r="F107" s="4">
        <v>36.518999999999998</v>
      </c>
      <c r="G107" s="3"/>
      <c r="H107" s="2" t="s">
        <v>27</v>
      </c>
      <c r="I107" s="4">
        <v>1</v>
      </c>
      <c r="J107" s="2" t="s">
        <v>27</v>
      </c>
      <c r="K107" s="4">
        <v>15</v>
      </c>
      <c r="L107" s="2" t="s">
        <v>27</v>
      </c>
      <c r="M107" s="2" t="s">
        <v>27</v>
      </c>
      <c r="N107" s="2" t="s">
        <v>27</v>
      </c>
      <c r="O107" s="3"/>
      <c r="P107" s="4">
        <v>1</v>
      </c>
      <c r="Q107" s="4">
        <v>1</v>
      </c>
      <c r="R107" s="4">
        <v>72</v>
      </c>
      <c r="S107" s="2" t="s">
        <v>27</v>
      </c>
      <c r="T107" s="2" t="s">
        <v>27</v>
      </c>
      <c r="U107" s="4">
        <v>33</v>
      </c>
      <c r="V107" s="2" t="s">
        <v>27</v>
      </c>
      <c r="W107" s="3"/>
      <c r="X107" s="2" t="s">
        <v>27</v>
      </c>
      <c r="Y107" s="3"/>
      <c r="Z107" s="4">
        <v>123</v>
      </c>
    </row>
    <row r="108" spans="1:26" x14ac:dyDescent="0.25">
      <c r="A108" s="2" t="s">
        <v>242</v>
      </c>
      <c r="B108" s="2" t="s">
        <v>122</v>
      </c>
      <c r="C108" s="2" t="s">
        <v>243</v>
      </c>
      <c r="D108" s="4">
        <v>1281</v>
      </c>
      <c r="E108" s="4">
        <v>857</v>
      </c>
      <c r="F108" s="4">
        <v>32.841999999999999</v>
      </c>
      <c r="G108" s="3"/>
      <c r="H108" s="2" t="s">
        <v>27</v>
      </c>
      <c r="I108" s="4">
        <v>1</v>
      </c>
      <c r="J108" s="2" t="s">
        <v>27</v>
      </c>
      <c r="K108" s="4">
        <v>53</v>
      </c>
      <c r="L108" s="2" t="s">
        <v>27</v>
      </c>
      <c r="M108" s="2" t="s">
        <v>27</v>
      </c>
      <c r="N108" s="2" t="s">
        <v>27</v>
      </c>
      <c r="O108" s="3"/>
      <c r="P108" s="4">
        <v>2</v>
      </c>
      <c r="Q108" s="4">
        <v>5</v>
      </c>
      <c r="R108" s="4">
        <v>23</v>
      </c>
      <c r="S108" s="2" t="s">
        <v>27</v>
      </c>
      <c r="T108" s="2" t="s">
        <v>27</v>
      </c>
      <c r="U108" s="4">
        <v>2</v>
      </c>
      <c r="V108" s="2" t="s">
        <v>27</v>
      </c>
      <c r="W108" s="3"/>
      <c r="X108" s="2" t="s">
        <v>27</v>
      </c>
      <c r="Y108" s="3"/>
      <c r="Z108" s="4">
        <v>86</v>
      </c>
    </row>
    <row r="109" spans="1:26" x14ac:dyDescent="0.25">
      <c r="A109" s="2" t="s">
        <v>244</v>
      </c>
      <c r="B109" s="2" t="s">
        <v>122</v>
      </c>
      <c r="C109" s="2" t="s">
        <v>245</v>
      </c>
      <c r="D109" s="4">
        <v>1319</v>
      </c>
      <c r="E109" s="4">
        <v>548</v>
      </c>
      <c r="F109" s="4">
        <v>44.180999999999997</v>
      </c>
      <c r="G109" s="3"/>
      <c r="H109" s="2" t="s">
        <v>27</v>
      </c>
      <c r="I109" s="4">
        <v>5</v>
      </c>
      <c r="J109" s="2" t="s">
        <v>27</v>
      </c>
      <c r="K109" s="4">
        <v>78</v>
      </c>
      <c r="L109" s="2" t="s">
        <v>27</v>
      </c>
      <c r="M109" s="2" t="s">
        <v>27</v>
      </c>
      <c r="N109" s="2" t="s">
        <v>27</v>
      </c>
      <c r="O109" s="3"/>
      <c r="P109" s="4">
        <v>16</v>
      </c>
      <c r="Q109" s="4">
        <v>3</v>
      </c>
      <c r="R109" s="4">
        <v>270</v>
      </c>
      <c r="S109" s="2" t="s">
        <v>27</v>
      </c>
      <c r="T109" s="2" t="s">
        <v>27</v>
      </c>
      <c r="U109" s="4">
        <v>65</v>
      </c>
      <c r="V109" s="2" t="s">
        <v>27</v>
      </c>
      <c r="W109" s="3"/>
      <c r="X109" s="2" t="s">
        <v>27</v>
      </c>
      <c r="Y109" s="3"/>
      <c r="Z109" s="4">
        <v>437</v>
      </c>
    </row>
    <row r="110" spans="1:26" x14ac:dyDescent="0.25">
      <c r="A110" s="2" t="s">
        <v>246</v>
      </c>
      <c r="B110" s="2" t="s">
        <v>122</v>
      </c>
      <c r="C110" s="2" t="s">
        <v>247</v>
      </c>
      <c r="D110" s="4">
        <v>1323</v>
      </c>
      <c r="E110" s="4">
        <v>569</v>
      </c>
      <c r="F110" s="4">
        <v>47.195</v>
      </c>
      <c r="G110" s="3"/>
      <c r="H110" s="2" t="s">
        <v>27</v>
      </c>
      <c r="I110" s="4">
        <v>2</v>
      </c>
      <c r="J110" s="2" t="s">
        <v>27</v>
      </c>
      <c r="K110" s="4">
        <v>46</v>
      </c>
      <c r="L110" s="2" t="s">
        <v>27</v>
      </c>
      <c r="M110" s="2" t="s">
        <v>27</v>
      </c>
      <c r="N110" s="2" t="s">
        <v>27</v>
      </c>
      <c r="O110" s="3"/>
      <c r="P110" s="4">
        <v>8</v>
      </c>
      <c r="Q110" s="3"/>
      <c r="R110" s="4">
        <v>177</v>
      </c>
      <c r="S110" s="2" t="s">
        <v>27</v>
      </c>
      <c r="T110" s="2" t="s">
        <v>27</v>
      </c>
      <c r="U110" s="4">
        <v>46</v>
      </c>
      <c r="V110" s="2" t="s">
        <v>27</v>
      </c>
      <c r="W110" s="3"/>
      <c r="X110" s="2" t="s">
        <v>27</v>
      </c>
      <c r="Y110" s="3"/>
      <c r="Z110" s="4">
        <v>279</v>
      </c>
    </row>
    <row r="111" spans="1:26" x14ac:dyDescent="0.25">
      <c r="A111" s="2" t="s">
        <v>248</v>
      </c>
      <c r="B111" s="2" t="s">
        <v>122</v>
      </c>
      <c r="C111" s="2" t="s">
        <v>249</v>
      </c>
      <c r="D111" s="4">
        <v>1326</v>
      </c>
      <c r="E111" s="4">
        <v>602</v>
      </c>
      <c r="F111" s="4">
        <v>34.404000000000003</v>
      </c>
      <c r="G111" s="3"/>
      <c r="H111" s="2" t="s">
        <v>27</v>
      </c>
      <c r="I111" s="4">
        <v>6</v>
      </c>
      <c r="J111" s="2" t="s">
        <v>27</v>
      </c>
      <c r="K111" s="4">
        <v>38</v>
      </c>
      <c r="L111" s="2" t="s">
        <v>27</v>
      </c>
      <c r="M111" s="2" t="s">
        <v>27</v>
      </c>
      <c r="N111" s="2" t="s">
        <v>27</v>
      </c>
      <c r="O111" s="3"/>
      <c r="P111" s="4">
        <v>12</v>
      </c>
      <c r="Q111" s="3"/>
      <c r="R111" s="4">
        <v>131</v>
      </c>
      <c r="S111" s="2" t="s">
        <v>27</v>
      </c>
      <c r="T111" s="2" t="s">
        <v>27</v>
      </c>
      <c r="U111" s="4">
        <v>21</v>
      </c>
      <c r="V111" s="2" t="s">
        <v>27</v>
      </c>
      <c r="W111" s="3"/>
      <c r="X111" s="2" t="s">
        <v>27</v>
      </c>
      <c r="Y111" s="3"/>
      <c r="Z111" s="4">
        <v>208</v>
      </c>
    </row>
    <row r="112" spans="1:26" x14ac:dyDescent="0.25">
      <c r="A112" s="2" t="s">
        <v>250</v>
      </c>
      <c r="B112" s="2" t="s">
        <v>122</v>
      </c>
      <c r="C112" s="2" t="s">
        <v>251</v>
      </c>
      <c r="D112" s="4">
        <v>1379</v>
      </c>
      <c r="E112" s="4">
        <v>610</v>
      </c>
      <c r="F112" s="4">
        <v>7.2290000000000001</v>
      </c>
      <c r="G112" s="3"/>
      <c r="H112" s="2" t="s">
        <v>27</v>
      </c>
      <c r="I112" s="3"/>
      <c r="J112" s="2" t="s">
        <v>27</v>
      </c>
      <c r="K112" s="4">
        <v>2</v>
      </c>
      <c r="L112" s="2" t="s">
        <v>27</v>
      </c>
      <c r="M112" s="2" t="s">
        <v>27</v>
      </c>
      <c r="N112" s="2" t="s">
        <v>27</v>
      </c>
      <c r="O112" s="3"/>
      <c r="P112" s="3"/>
      <c r="Q112" s="3"/>
      <c r="R112" s="4">
        <v>1</v>
      </c>
      <c r="S112" s="2" t="s">
        <v>27</v>
      </c>
      <c r="T112" s="2" t="s">
        <v>27</v>
      </c>
      <c r="U112" s="3"/>
      <c r="V112" s="2" t="s">
        <v>27</v>
      </c>
      <c r="W112" s="3"/>
      <c r="X112" s="2" t="s">
        <v>27</v>
      </c>
      <c r="Y112" s="3"/>
      <c r="Z112" s="4">
        <v>3</v>
      </c>
    </row>
    <row r="113" spans="1:26" x14ac:dyDescent="0.25">
      <c r="A113" s="2" t="s">
        <v>252</v>
      </c>
      <c r="B113" s="2" t="s">
        <v>122</v>
      </c>
      <c r="C113" s="2" t="s">
        <v>253</v>
      </c>
      <c r="D113" s="4">
        <v>1389</v>
      </c>
      <c r="E113" s="4">
        <v>617</v>
      </c>
      <c r="F113" s="4">
        <v>9.7140000000000004</v>
      </c>
      <c r="G113" s="4">
        <v>1</v>
      </c>
      <c r="H113" s="2" t="s">
        <v>27</v>
      </c>
      <c r="I113" s="4">
        <v>6</v>
      </c>
      <c r="J113" s="2" t="s">
        <v>27</v>
      </c>
      <c r="K113" s="4">
        <v>111</v>
      </c>
      <c r="L113" s="2" t="s">
        <v>27</v>
      </c>
      <c r="M113" s="2" t="s">
        <v>27</v>
      </c>
      <c r="N113" s="2" t="s">
        <v>27</v>
      </c>
      <c r="O113" s="3"/>
      <c r="P113" s="4">
        <v>21</v>
      </c>
      <c r="Q113" s="4">
        <v>7</v>
      </c>
      <c r="R113" s="4">
        <v>486</v>
      </c>
      <c r="S113" s="2" t="s">
        <v>27</v>
      </c>
      <c r="T113" s="2" t="s">
        <v>27</v>
      </c>
      <c r="U113" s="4">
        <v>53</v>
      </c>
      <c r="V113" s="2" t="s">
        <v>27</v>
      </c>
      <c r="W113" s="3"/>
      <c r="X113" s="2" t="s">
        <v>27</v>
      </c>
      <c r="Y113" s="3"/>
      <c r="Z113" s="4">
        <v>685</v>
      </c>
    </row>
    <row r="114" spans="1:26" x14ac:dyDescent="0.25">
      <c r="A114" s="2" t="s">
        <v>254</v>
      </c>
      <c r="B114" s="2" t="s">
        <v>122</v>
      </c>
      <c r="C114" s="2" t="s">
        <v>255</v>
      </c>
      <c r="D114" s="4">
        <v>1389</v>
      </c>
      <c r="E114" s="4">
        <v>592</v>
      </c>
      <c r="F114" s="4">
        <v>64.408000000000001</v>
      </c>
      <c r="G114" s="3"/>
      <c r="H114" s="2" t="s">
        <v>27</v>
      </c>
      <c r="I114" s="3"/>
      <c r="J114" s="2" t="s">
        <v>27</v>
      </c>
      <c r="K114" s="4">
        <v>48</v>
      </c>
      <c r="L114" s="2" t="s">
        <v>27</v>
      </c>
      <c r="M114" s="2" t="s">
        <v>27</v>
      </c>
      <c r="N114" s="2" t="s">
        <v>27</v>
      </c>
      <c r="O114" s="3"/>
      <c r="P114" s="4">
        <v>7</v>
      </c>
      <c r="Q114" s="4">
        <v>2</v>
      </c>
      <c r="R114" s="4">
        <v>239</v>
      </c>
      <c r="S114" s="2" t="s">
        <v>27</v>
      </c>
      <c r="T114" s="2" t="s">
        <v>27</v>
      </c>
      <c r="U114" s="4">
        <v>52</v>
      </c>
      <c r="V114" s="2" t="s">
        <v>27</v>
      </c>
      <c r="W114" s="3"/>
      <c r="X114" s="2" t="s">
        <v>27</v>
      </c>
      <c r="Y114" s="3"/>
      <c r="Z114" s="4">
        <v>348</v>
      </c>
    </row>
    <row r="115" spans="1:26" x14ac:dyDescent="0.25">
      <c r="A115" s="2" t="s">
        <v>256</v>
      </c>
      <c r="B115" s="2" t="s">
        <v>122</v>
      </c>
      <c r="C115" s="2" t="s">
        <v>257</v>
      </c>
      <c r="D115" s="4">
        <v>1414</v>
      </c>
      <c r="E115" s="4">
        <v>573</v>
      </c>
      <c r="F115" s="4">
        <v>16.916</v>
      </c>
      <c r="G115" s="3"/>
      <c r="H115" s="2" t="s">
        <v>27</v>
      </c>
      <c r="I115" s="4">
        <v>1</v>
      </c>
      <c r="J115" s="2" t="s">
        <v>27</v>
      </c>
      <c r="K115" s="4">
        <v>44</v>
      </c>
      <c r="L115" s="2" t="s">
        <v>27</v>
      </c>
      <c r="M115" s="2" t="s">
        <v>27</v>
      </c>
      <c r="N115" s="2" t="s">
        <v>27</v>
      </c>
      <c r="O115" s="3"/>
      <c r="P115" s="4">
        <v>10</v>
      </c>
      <c r="Q115" s="4">
        <v>1</v>
      </c>
      <c r="R115" s="4">
        <v>154</v>
      </c>
      <c r="S115" s="2" t="s">
        <v>27</v>
      </c>
      <c r="T115" s="2" t="s">
        <v>27</v>
      </c>
      <c r="U115" s="4">
        <v>22</v>
      </c>
      <c r="V115" s="2" t="s">
        <v>27</v>
      </c>
      <c r="W115" s="3"/>
      <c r="X115" s="2" t="s">
        <v>27</v>
      </c>
      <c r="Y115" s="3"/>
      <c r="Z115" s="4">
        <v>232</v>
      </c>
    </row>
    <row r="116" spans="1:26" x14ac:dyDescent="0.25">
      <c r="A116" s="2" t="s">
        <v>258</v>
      </c>
      <c r="B116" s="2" t="s">
        <v>122</v>
      </c>
      <c r="C116" s="2" t="s">
        <v>259</v>
      </c>
      <c r="D116" s="4">
        <v>1433</v>
      </c>
      <c r="E116" s="4">
        <v>632</v>
      </c>
      <c r="F116" s="4">
        <v>41.601999999999997</v>
      </c>
      <c r="G116" s="3"/>
      <c r="H116" s="2" t="s">
        <v>27</v>
      </c>
      <c r="I116" s="3"/>
      <c r="J116" s="2" t="s">
        <v>27</v>
      </c>
      <c r="K116" s="4">
        <v>127</v>
      </c>
      <c r="L116" s="2" t="s">
        <v>27</v>
      </c>
      <c r="M116" s="2" t="s">
        <v>27</v>
      </c>
      <c r="N116" s="2" t="s">
        <v>27</v>
      </c>
      <c r="O116" s="3"/>
      <c r="P116" s="4">
        <v>29</v>
      </c>
      <c r="Q116" s="4">
        <v>4</v>
      </c>
      <c r="R116" s="4">
        <v>483</v>
      </c>
      <c r="S116" s="2" t="s">
        <v>27</v>
      </c>
      <c r="T116" s="2" t="s">
        <v>27</v>
      </c>
      <c r="U116" s="4">
        <v>109</v>
      </c>
      <c r="V116" s="2" t="s">
        <v>27</v>
      </c>
      <c r="W116" s="3"/>
      <c r="X116" s="2" t="s">
        <v>27</v>
      </c>
      <c r="Y116" s="3"/>
      <c r="Z116" s="4">
        <v>752</v>
      </c>
    </row>
    <row r="117" spans="1:26" x14ac:dyDescent="0.25">
      <c r="A117" s="2" t="s">
        <v>260</v>
      </c>
      <c r="B117" s="2" t="s">
        <v>122</v>
      </c>
      <c r="C117" s="2" t="s">
        <v>261</v>
      </c>
      <c r="D117" s="4">
        <v>1460</v>
      </c>
      <c r="E117" s="4">
        <v>732</v>
      </c>
      <c r="F117" s="4">
        <v>2.629</v>
      </c>
      <c r="G117" s="4">
        <v>1</v>
      </c>
      <c r="H117" s="2" t="s">
        <v>27</v>
      </c>
      <c r="I117" s="4">
        <v>27</v>
      </c>
      <c r="J117" s="2" t="s">
        <v>27</v>
      </c>
      <c r="K117" s="4">
        <v>73</v>
      </c>
      <c r="L117" s="2" t="s">
        <v>27</v>
      </c>
      <c r="M117" s="2" t="s">
        <v>27</v>
      </c>
      <c r="N117" s="2" t="s">
        <v>27</v>
      </c>
      <c r="O117" s="3"/>
      <c r="P117" s="4">
        <v>67</v>
      </c>
      <c r="Q117" s="4">
        <v>3</v>
      </c>
      <c r="R117" s="4">
        <v>676</v>
      </c>
      <c r="S117" s="2" t="s">
        <v>27</v>
      </c>
      <c r="T117" s="2" t="s">
        <v>27</v>
      </c>
      <c r="U117" s="4">
        <v>144</v>
      </c>
      <c r="V117" s="2" t="s">
        <v>27</v>
      </c>
      <c r="W117" s="3"/>
      <c r="X117" s="2" t="s">
        <v>112</v>
      </c>
      <c r="Y117" s="4">
        <v>1</v>
      </c>
      <c r="Z117" s="4">
        <v>994</v>
      </c>
    </row>
    <row r="118" spans="1:26" x14ac:dyDescent="0.25">
      <c r="A118" s="2" t="s">
        <v>262</v>
      </c>
      <c r="B118" s="2" t="s">
        <v>122</v>
      </c>
      <c r="C118" s="2" t="s">
        <v>263</v>
      </c>
      <c r="D118" s="4">
        <v>1481</v>
      </c>
      <c r="E118" s="4">
        <v>668</v>
      </c>
      <c r="F118" s="4">
        <v>36.198</v>
      </c>
      <c r="G118" s="4">
        <v>2</v>
      </c>
      <c r="H118" s="2" t="s">
        <v>27</v>
      </c>
      <c r="I118" s="4">
        <v>16</v>
      </c>
      <c r="J118" s="2" t="s">
        <v>27</v>
      </c>
      <c r="K118" s="4">
        <v>127</v>
      </c>
      <c r="L118" s="2" t="s">
        <v>27</v>
      </c>
      <c r="M118" s="2" t="s">
        <v>27</v>
      </c>
      <c r="N118" s="2" t="s">
        <v>27</v>
      </c>
      <c r="O118" s="3"/>
      <c r="P118" s="4">
        <v>52</v>
      </c>
      <c r="Q118" s="4">
        <v>8</v>
      </c>
      <c r="R118" s="4">
        <v>607</v>
      </c>
      <c r="S118" s="2" t="s">
        <v>27</v>
      </c>
      <c r="T118" s="2" t="s">
        <v>27</v>
      </c>
      <c r="U118" s="4">
        <v>106</v>
      </c>
      <c r="V118" s="2" t="s">
        <v>27</v>
      </c>
      <c r="W118" s="4">
        <v>1</v>
      </c>
      <c r="X118" s="2" t="s">
        <v>27</v>
      </c>
      <c r="Y118" s="3"/>
      <c r="Z118" s="4">
        <v>919</v>
      </c>
    </row>
    <row r="119" spans="1:26" x14ac:dyDescent="0.25">
      <c r="A119" s="2" t="s">
        <v>264</v>
      </c>
      <c r="B119" s="2" t="s">
        <v>122</v>
      </c>
      <c r="C119" s="2" t="s">
        <v>265</v>
      </c>
      <c r="D119" s="4">
        <v>1490</v>
      </c>
      <c r="E119" s="4">
        <v>722</v>
      </c>
      <c r="F119" s="4">
        <v>45.491</v>
      </c>
      <c r="G119" s="3"/>
      <c r="H119" s="2" t="s">
        <v>27</v>
      </c>
      <c r="I119" s="4">
        <v>4</v>
      </c>
      <c r="J119" s="2" t="s">
        <v>27</v>
      </c>
      <c r="K119" s="4">
        <v>109</v>
      </c>
      <c r="L119" s="2" t="s">
        <v>27</v>
      </c>
      <c r="M119" s="2" t="s">
        <v>27</v>
      </c>
      <c r="N119" s="2" t="s">
        <v>27</v>
      </c>
      <c r="O119" s="3"/>
      <c r="P119" s="4">
        <v>34</v>
      </c>
      <c r="Q119" s="4">
        <v>3</v>
      </c>
      <c r="R119" s="4">
        <v>465</v>
      </c>
      <c r="S119" s="2" t="s">
        <v>27</v>
      </c>
      <c r="T119" s="2" t="s">
        <v>27</v>
      </c>
      <c r="U119" s="4">
        <v>72</v>
      </c>
      <c r="V119" s="2" t="s">
        <v>27</v>
      </c>
      <c r="W119" s="3"/>
      <c r="X119" s="2" t="s">
        <v>27</v>
      </c>
      <c r="Y119" s="3"/>
      <c r="Z119" s="4">
        <v>687</v>
      </c>
    </row>
    <row r="120" spans="1:26" x14ac:dyDescent="0.25">
      <c r="A120" s="2" t="s">
        <v>266</v>
      </c>
      <c r="B120" s="2" t="s">
        <v>122</v>
      </c>
      <c r="C120" s="2" t="s">
        <v>267</v>
      </c>
      <c r="D120" s="4">
        <v>1534</v>
      </c>
      <c r="E120" s="4">
        <v>683</v>
      </c>
      <c r="F120" s="4">
        <v>40.884</v>
      </c>
      <c r="G120" s="4">
        <v>2</v>
      </c>
      <c r="H120" s="2" t="s">
        <v>27</v>
      </c>
      <c r="I120" s="4">
        <v>29</v>
      </c>
      <c r="J120" s="2" t="s">
        <v>27</v>
      </c>
      <c r="K120" s="4">
        <v>77</v>
      </c>
      <c r="L120" s="2" t="s">
        <v>27</v>
      </c>
      <c r="M120" s="2" t="s">
        <v>27</v>
      </c>
      <c r="N120" s="2" t="s">
        <v>27</v>
      </c>
      <c r="O120" s="3"/>
      <c r="P120" s="4">
        <v>31</v>
      </c>
      <c r="Q120" s="4">
        <v>2</v>
      </c>
      <c r="R120" s="4">
        <v>607</v>
      </c>
      <c r="S120" s="2" t="s">
        <v>27</v>
      </c>
      <c r="T120" s="2" t="s">
        <v>27</v>
      </c>
      <c r="U120" s="4">
        <v>250</v>
      </c>
      <c r="V120" s="2" t="s">
        <v>27</v>
      </c>
      <c r="W120" s="3"/>
      <c r="X120" s="2" t="s">
        <v>27</v>
      </c>
      <c r="Y120" s="3"/>
      <c r="Z120" s="4">
        <v>998</v>
      </c>
    </row>
    <row r="121" spans="1:26" x14ac:dyDescent="0.25">
      <c r="A121" s="2" t="s">
        <v>268</v>
      </c>
      <c r="B121" s="2" t="s">
        <v>122</v>
      </c>
      <c r="C121" s="2" t="s">
        <v>269</v>
      </c>
      <c r="D121" s="4">
        <v>1548</v>
      </c>
      <c r="E121" s="4">
        <v>711</v>
      </c>
      <c r="F121" s="4">
        <v>81.099000000000004</v>
      </c>
      <c r="G121" s="3"/>
      <c r="H121" s="2" t="s">
        <v>27</v>
      </c>
      <c r="I121" s="3"/>
      <c r="J121" s="2" t="s">
        <v>27</v>
      </c>
      <c r="K121" s="3"/>
      <c r="L121" s="2" t="s">
        <v>27</v>
      </c>
      <c r="M121" s="2" t="s">
        <v>27</v>
      </c>
      <c r="N121" s="2" t="s">
        <v>27</v>
      </c>
      <c r="O121" s="3"/>
      <c r="P121" s="3"/>
      <c r="Q121" s="3"/>
      <c r="R121" s="4">
        <v>1</v>
      </c>
      <c r="S121" s="2" t="s">
        <v>27</v>
      </c>
      <c r="T121" s="2" t="s">
        <v>27</v>
      </c>
      <c r="U121" s="4">
        <v>1</v>
      </c>
      <c r="V121" s="2" t="s">
        <v>27</v>
      </c>
      <c r="W121" s="3"/>
      <c r="X121" s="2" t="s">
        <v>27</v>
      </c>
      <c r="Y121" s="3"/>
      <c r="Z121" s="4">
        <v>2</v>
      </c>
    </row>
    <row r="122" spans="1:26" x14ac:dyDescent="0.25">
      <c r="A122" s="2" t="s">
        <v>270</v>
      </c>
      <c r="B122" s="2" t="s">
        <v>122</v>
      </c>
      <c r="C122" s="2" t="s">
        <v>271</v>
      </c>
      <c r="D122" s="4">
        <v>1582</v>
      </c>
      <c r="E122" s="4">
        <v>712</v>
      </c>
      <c r="F122" s="4">
        <v>36.201999999999998</v>
      </c>
      <c r="G122" s="3"/>
      <c r="H122" s="2" t="s">
        <v>27</v>
      </c>
      <c r="I122" s="4">
        <v>7</v>
      </c>
      <c r="J122" s="2" t="s">
        <v>27</v>
      </c>
      <c r="K122" s="4">
        <v>67</v>
      </c>
      <c r="L122" s="2" t="s">
        <v>27</v>
      </c>
      <c r="M122" s="2" t="s">
        <v>27</v>
      </c>
      <c r="N122" s="2" t="s">
        <v>27</v>
      </c>
      <c r="O122" s="3"/>
      <c r="P122" s="4">
        <v>21</v>
      </c>
      <c r="Q122" s="4">
        <v>2</v>
      </c>
      <c r="R122" s="4">
        <v>281</v>
      </c>
      <c r="S122" s="2" t="s">
        <v>27</v>
      </c>
      <c r="T122" s="2" t="s">
        <v>27</v>
      </c>
      <c r="U122" s="4">
        <v>43</v>
      </c>
      <c r="V122" s="2" t="s">
        <v>27</v>
      </c>
      <c r="W122" s="3"/>
      <c r="X122" s="2" t="s">
        <v>27</v>
      </c>
      <c r="Y122" s="3"/>
      <c r="Z122" s="4">
        <v>421</v>
      </c>
    </row>
    <row r="123" spans="1:26" x14ac:dyDescent="0.25">
      <c r="A123" s="2" t="s">
        <v>272</v>
      </c>
      <c r="B123" s="2" t="s">
        <v>122</v>
      </c>
      <c r="C123" s="2" t="s">
        <v>273</v>
      </c>
      <c r="D123" s="4">
        <v>1594</v>
      </c>
      <c r="E123" s="4">
        <v>679</v>
      </c>
      <c r="F123" s="4">
        <v>59.588000000000001</v>
      </c>
      <c r="G123" s="3"/>
      <c r="H123" s="2" t="s">
        <v>27</v>
      </c>
      <c r="I123" s="4">
        <v>12</v>
      </c>
      <c r="J123" s="2" t="s">
        <v>27</v>
      </c>
      <c r="K123" s="4">
        <v>68</v>
      </c>
      <c r="L123" s="2" t="s">
        <v>27</v>
      </c>
      <c r="M123" s="2" t="s">
        <v>27</v>
      </c>
      <c r="N123" s="2" t="s">
        <v>27</v>
      </c>
      <c r="O123" s="3"/>
      <c r="P123" s="4">
        <v>38</v>
      </c>
      <c r="Q123" s="4">
        <v>1</v>
      </c>
      <c r="R123" s="4">
        <v>304</v>
      </c>
      <c r="S123" s="2" t="s">
        <v>112</v>
      </c>
      <c r="T123" s="2" t="s">
        <v>27</v>
      </c>
      <c r="U123" s="4">
        <v>86</v>
      </c>
      <c r="V123" s="2" t="s">
        <v>27</v>
      </c>
      <c r="W123" s="4">
        <v>1</v>
      </c>
      <c r="X123" s="2" t="s">
        <v>27</v>
      </c>
      <c r="Y123" s="4">
        <v>1</v>
      </c>
      <c r="Z123" s="4">
        <v>513</v>
      </c>
    </row>
    <row r="124" spans="1:26" x14ac:dyDescent="0.25">
      <c r="A124" s="2" t="s">
        <v>274</v>
      </c>
      <c r="B124" s="2" t="s">
        <v>122</v>
      </c>
      <c r="C124" s="2" t="s">
        <v>275</v>
      </c>
      <c r="D124" s="4">
        <v>1641</v>
      </c>
      <c r="E124" s="4">
        <v>814</v>
      </c>
      <c r="F124" s="4">
        <v>40.837000000000003</v>
      </c>
      <c r="G124" s="3"/>
      <c r="H124" s="2" t="s">
        <v>27</v>
      </c>
      <c r="I124" s="4">
        <v>3</v>
      </c>
      <c r="J124" s="2" t="s">
        <v>27</v>
      </c>
      <c r="K124" s="4">
        <v>64</v>
      </c>
      <c r="L124" s="2" t="s">
        <v>27</v>
      </c>
      <c r="M124" s="2" t="s">
        <v>27</v>
      </c>
      <c r="N124" s="2" t="s">
        <v>27</v>
      </c>
      <c r="O124" s="3"/>
      <c r="P124" s="4">
        <v>34</v>
      </c>
      <c r="Q124" s="4">
        <v>3</v>
      </c>
      <c r="R124" s="4">
        <v>261</v>
      </c>
      <c r="S124" s="2" t="s">
        <v>27</v>
      </c>
      <c r="T124" s="2" t="s">
        <v>27</v>
      </c>
      <c r="U124" s="4">
        <v>51</v>
      </c>
      <c r="V124" s="2" t="s">
        <v>27</v>
      </c>
      <c r="W124" s="3"/>
      <c r="X124" s="2" t="s">
        <v>27</v>
      </c>
      <c r="Y124" s="3"/>
      <c r="Z124" s="4">
        <v>416</v>
      </c>
    </row>
    <row r="125" spans="1:26" x14ac:dyDescent="0.25">
      <c r="A125" s="2" t="s">
        <v>276</v>
      </c>
      <c r="B125" s="2" t="s">
        <v>122</v>
      </c>
      <c r="C125" s="2" t="s">
        <v>277</v>
      </c>
      <c r="D125" s="4">
        <v>1656</v>
      </c>
      <c r="E125" s="4">
        <v>815</v>
      </c>
      <c r="F125" s="4">
        <v>86.950999999999993</v>
      </c>
      <c r="G125" s="3"/>
      <c r="H125" s="2" t="s">
        <v>27</v>
      </c>
      <c r="I125" s="4">
        <v>8</v>
      </c>
      <c r="J125" s="2" t="s">
        <v>27</v>
      </c>
      <c r="K125" s="4">
        <v>151</v>
      </c>
      <c r="L125" s="2" t="s">
        <v>27</v>
      </c>
      <c r="M125" s="2" t="s">
        <v>27</v>
      </c>
      <c r="N125" s="2" t="s">
        <v>27</v>
      </c>
      <c r="O125" s="3"/>
      <c r="P125" s="4">
        <v>52</v>
      </c>
      <c r="Q125" s="4">
        <v>7</v>
      </c>
      <c r="R125" s="4">
        <v>423</v>
      </c>
      <c r="S125" s="2" t="s">
        <v>27</v>
      </c>
      <c r="T125" s="2" t="s">
        <v>27</v>
      </c>
      <c r="U125" s="4">
        <v>112</v>
      </c>
      <c r="V125" s="2" t="s">
        <v>27</v>
      </c>
      <c r="W125" s="4">
        <v>1</v>
      </c>
      <c r="X125" s="2" t="s">
        <v>27</v>
      </c>
      <c r="Y125" s="3"/>
      <c r="Z125" s="4">
        <v>754</v>
      </c>
    </row>
    <row r="126" spans="1:26" x14ac:dyDescent="0.25">
      <c r="A126" s="2" t="s">
        <v>278</v>
      </c>
      <c r="B126" s="2" t="s">
        <v>122</v>
      </c>
      <c r="C126" s="2" t="s">
        <v>279</v>
      </c>
      <c r="D126" s="4">
        <v>1679</v>
      </c>
      <c r="E126" s="4">
        <v>871</v>
      </c>
      <c r="F126" s="4">
        <v>52.301000000000002</v>
      </c>
      <c r="G126" s="3"/>
      <c r="H126" s="2" t="s">
        <v>27</v>
      </c>
      <c r="I126" s="4">
        <v>4</v>
      </c>
      <c r="J126" s="2" t="s">
        <v>27</v>
      </c>
      <c r="K126" s="4">
        <v>84</v>
      </c>
      <c r="L126" s="2" t="s">
        <v>27</v>
      </c>
      <c r="M126" s="2" t="s">
        <v>27</v>
      </c>
      <c r="N126" s="2" t="s">
        <v>27</v>
      </c>
      <c r="O126" s="3"/>
      <c r="P126" s="4">
        <v>25</v>
      </c>
      <c r="Q126" s="4">
        <v>4</v>
      </c>
      <c r="R126" s="4">
        <v>432</v>
      </c>
      <c r="S126" s="2" t="s">
        <v>27</v>
      </c>
      <c r="T126" s="2" t="s">
        <v>27</v>
      </c>
      <c r="U126" s="4">
        <v>42</v>
      </c>
      <c r="V126" s="2" t="s">
        <v>27</v>
      </c>
      <c r="W126" s="3"/>
      <c r="X126" s="2" t="s">
        <v>27</v>
      </c>
      <c r="Y126" s="3"/>
      <c r="Z126" s="4">
        <v>591</v>
      </c>
    </row>
    <row r="127" spans="1:26" x14ac:dyDescent="0.25">
      <c r="A127" s="2" t="s">
        <v>280</v>
      </c>
      <c r="B127" s="2" t="s">
        <v>122</v>
      </c>
      <c r="C127" s="2" t="s">
        <v>281</v>
      </c>
      <c r="D127" s="4">
        <v>1690</v>
      </c>
      <c r="E127" s="4">
        <v>715</v>
      </c>
      <c r="F127" s="4">
        <v>66.825999999999993</v>
      </c>
      <c r="G127" s="3"/>
      <c r="H127" s="2" t="s">
        <v>27</v>
      </c>
      <c r="I127" s="4">
        <v>2</v>
      </c>
      <c r="J127" s="2" t="s">
        <v>27</v>
      </c>
      <c r="K127" s="4">
        <v>61</v>
      </c>
      <c r="L127" s="2" t="s">
        <v>27</v>
      </c>
      <c r="M127" s="2" t="s">
        <v>27</v>
      </c>
      <c r="N127" s="2" t="s">
        <v>27</v>
      </c>
      <c r="O127" s="3"/>
      <c r="P127" s="4">
        <v>13</v>
      </c>
      <c r="Q127" s="4">
        <v>2</v>
      </c>
      <c r="R127" s="4">
        <v>273</v>
      </c>
      <c r="S127" s="2" t="s">
        <v>27</v>
      </c>
      <c r="T127" s="2" t="s">
        <v>27</v>
      </c>
      <c r="U127" s="4">
        <v>61</v>
      </c>
      <c r="V127" s="2" t="s">
        <v>27</v>
      </c>
      <c r="W127" s="3"/>
      <c r="X127" s="2" t="s">
        <v>27</v>
      </c>
      <c r="Y127" s="3"/>
      <c r="Z127" s="4">
        <v>412</v>
      </c>
    </row>
    <row r="128" spans="1:26" x14ac:dyDescent="0.25">
      <c r="A128" s="2" t="s">
        <v>282</v>
      </c>
      <c r="B128" s="2" t="s">
        <v>122</v>
      </c>
      <c r="C128" s="2" t="s">
        <v>283</v>
      </c>
      <c r="D128" s="4">
        <v>1702</v>
      </c>
      <c r="E128" s="4">
        <v>791</v>
      </c>
      <c r="F128" s="4">
        <v>63.030999999999999</v>
      </c>
      <c r="G128" s="3"/>
      <c r="H128" s="2" t="s">
        <v>27</v>
      </c>
      <c r="I128" s="4">
        <v>11</v>
      </c>
      <c r="J128" s="2" t="s">
        <v>27</v>
      </c>
      <c r="K128" s="4">
        <v>104</v>
      </c>
      <c r="L128" s="2" t="s">
        <v>27</v>
      </c>
      <c r="M128" s="2" t="s">
        <v>27</v>
      </c>
      <c r="N128" s="2" t="s">
        <v>27</v>
      </c>
      <c r="O128" s="3"/>
      <c r="P128" s="4">
        <v>30</v>
      </c>
      <c r="Q128" s="3"/>
      <c r="R128" s="4">
        <v>393</v>
      </c>
      <c r="S128" s="2" t="s">
        <v>27</v>
      </c>
      <c r="T128" s="2" t="s">
        <v>27</v>
      </c>
      <c r="U128" s="4">
        <v>80</v>
      </c>
      <c r="V128" s="2" t="s">
        <v>27</v>
      </c>
      <c r="W128" s="3"/>
      <c r="X128" s="2" t="s">
        <v>27</v>
      </c>
      <c r="Y128" s="4">
        <v>2</v>
      </c>
      <c r="Z128" s="4">
        <v>620</v>
      </c>
    </row>
    <row r="129" spans="1:26" x14ac:dyDescent="0.25">
      <c r="A129" s="2" t="s">
        <v>284</v>
      </c>
      <c r="B129" s="2" t="s">
        <v>122</v>
      </c>
      <c r="C129" s="2" t="s">
        <v>285</v>
      </c>
      <c r="D129" s="4">
        <v>1741</v>
      </c>
      <c r="E129" s="4">
        <v>741</v>
      </c>
      <c r="F129" s="4">
        <v>48.253</v>
      </c>
      <c r="G129" s="3"/>
      <c r="H129" s="2" t="s">
        <v>27</v>
      </c>
      <c r="I129" s="4">
        <v>3</v>
      </c>
      <c r="J129" s="2" t="s">
        <v>27</v>
      </c>
      <c r="K129" s="4">
        <v>29</v>
      </c>
      <c r="L129" s="2" t="s">
        <v>27</v>
      </c>
      <c r="M129" s="2" t="s">
        <v>27</v>
      </c>
      <c r="N129" s="2" t="s">
        <v>27</v>
      </c>
      <c r="O129" s="3"/>
      <c r="P129" s="4">
        <v>4</v>
      </c>
      <c r="Q129" s="3"/>
      <c r="R129" s="4">
        <v>113</v>
      </c>
      <c r="S129" s="2" t="s">
        <v>27</v>
      </c>
      <c r="T129" s="2" t="s">
        <v>27</v>
      </c>
      <c r="U129" s="4">
        <v>20</v>
      </c>
      <c r="V129" s="2" t="s">
        <v>27</v>
      </c>
      <c r="W129" s="3"/>
      <c r="X129" s="2" t="s">
        <v>27</v>
      </c>
      <c r="Y129" s="3"/>
      <c r="Z129" s="4">
        <v>169</v>
      </c>
    </row>
    <row r="130" spans="1:26" x14ac:dyDescent="0.25">
      <c r="A130" s="2" t="s">
        <v>286</v>
      </c>
      <c r="B130" s="2" t="s">
        <v>122</v>
      </c>
      <c r="C130" s="2" t="s">
        <v>287</v>
      </c>
      <c r="D130" s="4">
        <v>1745</v>
      </c>
      <c r="E130" s="4">
        <v>763</v>
      </c>
      <c r="F130" s="4">
        <v>50.42</v>
      </c>
      <c r="G130" s="3"/>
      <c r="H130" s="2" t="s">
        <v>27</v>
      </c>
      <c r="I130" s="4">
        <v>15</v>
      </c>
      <c r="J130" s="2" t="s">
        <v>27</v>
      </c>
      <c r="K130" s="4">
        <v>132</v>
      </c>
      <c r="L130" s="2" t="s">
        <v>27</v>
      </c>
      <c r="M130" s="2" t="s">
        <v>27</v>
      </c>
      <c r="N130" s="2" t="s">
        <v>27</v>
      </c>
      <c r="O130" s="3"/>
      <c r="P130" s="4">
        <v>26</v>
      </c>
      <c r="Q130" s="4">
        <v>3</v>
      </c>
      <c r="R130" s="4">
        <v>392</v>
      </c>
      <c r="S130" s="2" t="s">
        <v>27</v>
      </c>
      <c r="T130" s="2" t="s">
        <v>27</v>
      </c>
      <c r="U130" s="4">
        <v>138</v>
      </c>
      <c r="V130" s="2" t="s">
        <v>27</v>
      </c>
      <c r="W130" s="3"/>
      <c r="X130" s="2" t="s">
        <v>27</v>
      </c>
      <c r="Y130" s="3"/>
      <c r="Z130" s="4">
        <v>706</v>
      </c>
    </row>
    <row r="131" spans="1:26" x14ac:dyDescent="0.25">
      <c r="A131" s="2" t="s">
        <v>288</v>
      </c>
      <c r="B131" s="2" t="s">
        <v>122</v>
      </c>
      <c r="C131" s="2" t="s">
        <v>289</v>
      </c>
      <c r="D131" s="4">
        <v>1752</v>
      </c>
      <c r="E131" s="4">
        <v>729</v>
      </c>
      <c r="F131" s="4">
        <v>20.555</v>
      </c>
      <c r="G131" s="3"/>
      <c r="H131" s="2" t="s">
        <v>27</v>
      </c>
      <c r="I131" s="3"/>
      <c r="J131" s="2" t="s">
        <v>27</v>
      </c>
      <c r="K131" s="4">
        <v>2</v>
      </c>
      <c r="L131" s="2" t="s">
        <v>27</v>
      </c>
      <c r="M131" s="2" t="s">
        <v>27</v>
      </c>
      <c r="N131" s="2" t="s">
        <v>27</v>
      </c>
      <c r="O131" s="3"/>
      <c r="P131" s="3"/>
      <c r="Q131" s="3"/>
      <c r="R131" s="4">
        <v>7</v>
      </c>
      <c r="S131" s="2" t="s">
        <v>27</v>
      </c>
      <c r="T131" s="2" t="s">
        <v>27</v>
      </c>
      <c r="U131" s="4">
        <v>2</v>
      </c>
      <c r="V131" s="2" t="s">
        <v>27</v>
      </c>
      <c r="W131" s="3"/>
      <c r="X131" s="2" t="s">
        <v>27</v>
      </c>
      <c r="Y131" s="3"/>
      <c r="Z131" s="4">
        <v>11</v>
      </c>
    </row>
    <row r="132" spans="1:26" x14ac:dyDescent="0.25">
      <c r="A132" s="2" t="s">
        <v>290</v>
      </c>
      <c r="B132" s="2" t="s">
        <v>122</v>
      </c>
      <c r="C132" s="2" t="s">
        <v>42</v>
      </c>
      <c r="D132" s="4">
        <v>1757</v>
      </c>
      <c r="E132" s="4">
        <v>1483</v>
      </c>
      <c r="F132" s="4">
        <v>0.41599999999999998</v>
      </c>
      <c r="G132" s="3"/>
      <c r="H132" s="2" t="s">
        <v>27</v>
      </c>
      <c r="I132" s="4">
        <v>18</v>
      </c>
      <c r="J132" s="2" t="s">
        <v>27</v>
      </c>
      <c r="K132" s="4">
        <v>511</v>
      </c>
      <c r="L132" s="2" t="s">
        <v>27</v>
      </c>
      <c r="M132" s="2" t="s">
        <v>27</v>
      </c>
      <c r="N132" s="2" t="s">
        <v>27</v>
      </c>
      <c r="O132" s="3"/>
      <c r="P132" s="4">
        <v>81</v>
      </c>
      <c r="Q132" s="4">
        <v>109</v>
      </c>
      <c r="R132" s="4">
        <v>885</v>
      </c>
      <c r="S132" s="2" t="s">
        <v>27</v>
      </c>
      <c r="T132" s="2" t="s">
        <v>27</v>
      </c>
      <c r="U132" s="4">
        <v>57</v>
      </c>
      <c r="V132" s="2" t="s">
        <v>291</v>
      </c>
      <c r="W132" s="3"/>
      <c r="X132" s="2" t="s">
        <v>292</v>
      </c>
      <c r="Y132" s="3"/>
      <c r="Z132" s="4">
        <v>1962</v>
      </c>
    </row>
    <row r="133" spans="1:26" x14ac:dyDescent="0.25">
      <c r="A133" s="2" t="s">
        <v>293</v>
      </c>
      <c r="B133" s="2" t="s">
        <v>122</v>
      </c>
      <c r="C133" s="2" t="s">
        <v>294</v>
      </c>
      <c r="D133" s="4">
        <v>1799</v>
      </c>
      <c r="E133" s="4">
        <v>788</v>
      </c>
      <c r="F133" s="4">
        <v>61.036000000000001</v>
      </c>
      <c r="G133" s="3"/>
      <c r="H133" s="2" t="s">
        <v>27</v>
      </c>
      <c r="I133" s="4">
        <v>20</v>
      </c>
      <c r="J133" s="2" t="s">
        <v>27</v>
      </c>
      <c r="K133" s="4">
        <v>193</v>
      </c>
      <c r="L133" s="2" t="s">
        <v>27</v>
      </c>
      <c r="M133" s="2" t="s">
        <v>27</v>
      </c>
      <c r="N133" s="2" t="s">
        <v>27</v>
      </c>
      <c r="O133" s="3"/>
      <c r="P133" s="4">
        <v>90</v>
      </c>
      <c r="Q133" s="4">
        <v>8</v>
      </c>
      <c r="R133" s="4">
        <v>685</v>
      </c>
      <c r="S133" s="2" t="s">
        <v>27</v>
      </c>
      <c r="T133" s="2" t="s">
        <v>27</v>
      </c>
      <c r="U133" s="4">
        <v>214</v>
      </c>
      <c r="V133" s="2" t="s">
        <v>27</v>
      </c>
      <c r="W133" s="3"/>
      <c r="X133" s="2" t="s">
        <v>27</v>
      </c>
      <c r="Y133" s="4">
        <v>1</v>
      </c>
      <c r="Z133" s="4">
        <v>1211</v>
      </c>
    </row>
    <row r="134" spans="1:26" x14ac:dyDescent="0.25">
      <c r="A134" s="2" t="s">
        <v>295</v>
      </c>
      <c r="B134" s="2" t="s">
        <v>122</v>
      </c>
      <c r="C134" s="2" t="s">
        <v>296</v>
      </c>
      <c r="D134" s="4">
        <v>1807</v>
      </c>
      <c r="E134" s="4">
        <v>818</v>
      </c>
      <c r="F134" s="4">
        <v>33.826999999999998</v>
      </c>
      <c r="G134" s="3"/>
      <c r="H134" s="2" t="s">
        <v>27</v>
      </c>
      <c r="I134" s="4">
        <v>2</v>
      </c>
      <c r="J134" s="2" t="s">
        <v>27</v>
      </c>
      <c r="K134" s="4">
        <v>74</v>
      </c>
      <c r="L134" s="2" t="s">
        <v>27</v>
      </c>
      <c r="M134" s="2" t="s">
        <v>27</v>
      </c>
      <c r="N134" s="2" t="s">
        <v>27</v>
      </c>
      <c r="O134" s="3"/>
      <c r="P134" s="4">
        <v>16</v>
      </c>
      <c r="Q134" s="4">
        <v>4</v>
      </c>
      <c r="R134" s="4">
        <v>343</v>
      </c>
      <c r="S134" s="2" t="s">
        <v>27</v>
      </c>
      <c r="T134" s="2" t="s">
        <v>27</v>
      </c>
      <c r="U134" s="4">
        <v>18</v>
      </c>
      <c r="V134" s="2" t="s">
        <v>27</v>
      </c>
      <c r="W134" s="3"/>
      <c r="X134" s="2" t="s">
        <v>27</v>
      </c>
      <c r="Y134" s="3"/>
      <c r="Z134" s="4">
        <v>457</v>
      </c>
    </row>
    <row r="135" spans="1:26" x14ac:dyDescent="0.25">
      <c r="A135" s="2" t="s">
        <v>297</v>
      </c>
      <c r="B135" s="2" t="s">
        <v>122</v>
      </c>
      <c r="C135" s="2" t="s">
        <v>298</v>
      </c>
      <c r="D135" s="4">
        <v>1813</v>
      </c>
      <c r="E135" s="4">
        <v>792</v>
      </c>
      <c r="F135" s="4">
        <v>62.985999999999997</v>
      </c>
      <c r="G135" s="3"/>
      <c r="H135" s="2" t="s">
        <v>27</v>
      </c>
      <c r="I135" s="4">
        <v>8</v>
      </c>
      <c r="J135" s="2" t="s">
        <v>27</v>
      </c>
      <c r="K135" s="4">
        <v>118</v>
      </c>
      <c r="L135" s="2" t="s">
        <v>27</v>
      </c>
      <c r="M135" s="2" t="s">
        <v>27</v>
      </c>
      <c r="N135" s="2" t="s">
        <v>27</v>
      </c>
      <c r="O135" s="3"/>
      <c r="P135" s="4">
        <v>30</v>
      </c>
      <c r="Q135" s="4">
        <v>2</v>
      </c>
      <c r="R135" s="4">
        <v>338</v>
      </c>
      <c r="S135" s="2" t="s">
        <v>27</v>
      </c>
      <c r="T135" s="2" t="s">
        <v>27</v>
      </c>
      <c r="U135" s="4">
        <v>92</v>
      </c>
      <c r="V135" s="2" t="s">
        <v>27</v>
      </c>
      <c r="W135" s="3"/>
      <c r="X135" s="2" t="s">
        <v>27</v>
      </c>
      <c r="Y135" s="4">
        <v>1</v>
      </c>
      <c r="Z135" s="4">
        <v>589</v>
      </c>
    </row>
    <row r="136" spans="1:26" x14ac:dyDescent="0.25">
      <c r="A136" s="2" t="s">
        <v>299</v>
      </c>
      <c r="B136" s="2" t="s">
        <v>122</v>
      </c>
      <c r="C136" s="2" t="s">
        <v>300</v>
      </c>
      <c r="D136" s="4">
        <v>1852</v>
      </c>
      <c r="E136" s="4">
        <v>949</v>
      </c>
      <c r="F136" s="4">
        <v>85.897000000000006</v>
      </c>
      <c r="G136" s="3"/>
      <c r="H136" s="2" t="s">
        <v>27</v>
      </c>
      <c r="I136" s="4">
        <v>8</v>
      </c>
      <c r="J136" s="2" t="s">
        <v>27</v>
      </c>
      <c r="K136" s="4">
        <v>117</v>
      </c>
      <c r="L136" s="2" t="s">
        <v>27</v>
      </c>
      <c r="M136" s="2" t="s">
        <v>27</v>
      </c>
      <c r="N136" s="2" t="s">
        <v>27</v>
      </c>
      <c r="O136" s="3"/>
      <c r="P136" s="4">
        <v>36</v>
      </c>
      <c r="Q136" s="4">
        <v>7</v>
      </c>
      <c r="R136" s="4">
        <v>430</v>
      </c>
      <c r="S136" s="2" t="s">
        <v>27</v>
      </c>
      <c r="T136" s="2" t="s">
        <v>27</v>
      </c>
      <c r="U136" s="4">
        <v>99</v>
      </c>
      <c r="V136" s="2" t="s">
        <v>27</v>
      </c>
      <c r="W136" s="3"/>
      <c r="X136" s="2" t="s">
        <v>27</v>
      </c>
      <c r="Y136" s="3"/>
      <c r="Z136" s="4">
        <v>697</v>
      </c>
    </row>
    <row r="137" spans="1:26" x14ac:dyDescent="0.25">
      <c r="A137" s="2" t="s">
        <v>301</v>
      </c>
      <c r="B137" s="2" t="s">
        <v>122</v>
      </c>
      <c r="C137" s="2" t="s">
        <v>302</v>
      </c>
      <c r="D137" s="4">
        <v>1854</v>
      </c>
      <c r="E137" s="4">
        <v>815</v>
      </c>
      <c r="F137" s="4">
        <v>37.241</v>
      </c>
      <c r="G137" s="3"/>
      <c r="H137" s="2" t="s">
        <v>27</v>
      </c>
      <c r="I137" s="4">
        <v>18</v>
      </c>
      <c r="J137" s="2" t="s">
        <v>27</v>
      </c>
      <c r="K137" s="4">
        <v>136</v>
      </c>
      <c r="L137" s="2" t="s">
        <v>27</v>
      </c>
      <c r="M137" s="2" t="s">
        <v>27</v>
      </c>
      <c r="N137" s="2" t="s">
        <v>27</v>
      </c>
      <c r="O137" s="3"/>
      <c r="P137" s="4">
        <v>34</v>
      </c>
      <c r="Q137" s="4">
        <v>1</v>
      </c>
      <c r="R137" s="4">
        <v>535</v>
      </c>
      <c r="S137" s="2" t="s">
        <v>27</v>
      </c>
      <c r="T137" s="2" t="s">
        <v>27</v>
      </c>
      <c r="U137" s="4">
        <v>151</v>
      </c>
      <c r="V137" s="2" t="s">
        <v>27</v>
      </c>
      <c r="W137" s="3"/>
      <c r="X137" s="2" t="s">
        <v>27</v>
      </c>
      <c r="Y137" s="3"/>
      <c r="Z137" s="4">
        <v>875</v>
      </c>
    </row>
    <row r="138" spans="1:26" x14ac:dyDescent="0.25">
      <c r="A138" s="2" t="s">
        <v>303</v>
      </c>
      <c r="B138" s="2" t="s">
        <v>122</v>
      </c>
      <c r="C138" s="2" t="s">
        <v>304</v>
      </c>
      <c r="D138" s="4">
        <v>1855</v>
      </c>
      <c r="E138" s="4">
        <v>823</v>
      </c>
      <c r="F138" s="4">
        <v>52.51</v>
      </c>
      <c r="G138" s="3"/>
      <c r="H138" s="2" t="s">
        <v>27</v>
      </c>
      <c r="I138" s="4">
        <v>2</v>
      </c>
      <c r="J138" s="2" t="s">
        <v>27</v>
      </c>
      <c r="K138" s="4">
        <v>77</v>
      </c>
      <c r="L138" s="2" t="s">
        <v>27</v>
      </c>
      <c r="M138" s="2" t="s">
        <v>27</v>
      </c>
      <c r="N138" s="2" t="s">
        <v>27</v>
      </c>
      <c r="O138" s="3"/>
      <c r="P138" s="4">
        <v>24</v>
      </c>
      <c r="Q138" s="4">
        <v>1</v>
      </c>
      <c r="R138" s="4">
        <v>312</v>
      </c>
      <c r="S138" s="2" t="s">
        <v>27</v>
      </c>
      <c r="T138" s="2" t="s">
        <v>27</v>
      </c>
      <c r="U138" s="4">
        <v>89</v>
      </c>
      <c r="V138" s="2" t="s">
        <v>27</v>
      </c>
      <c r="W138" s="3"/>
      <c r="X138" s="2" t="s">
        <v>27</v>
      </c>
      <c r="Y138" s="3"/>
      <c r="Z138" s="4">
        <v>505</v>
      </c>
    </row>
    <row r="139" spans="1:26" x14ac:dyDescent="0.25">
      <c r="A139" s="2" t="s">
        <v>305</v>
      </c>
      <c r="B139" s="2" t="s">
        <v>122</v>
      </c>
      <c r="C139" s="2" t="s">
        <v>306</v>
      </c>
      <c r="D139" s="4">
        <v>1892</v>
      </c>
      <c r="E139" s="4">
        <v>824</v>
      </c>
      <c r="F139" s="4">
        <v>46.697000000000003</v>
      </c>
      <c r="G139" s="3"/>
      <c r="H139" s="2" t="s">
        <v>27</v>
      </c>
      <c r="I139" s="3"/>
      <c r="J139" s="2" t="s">
        <v>27</v>
      </c>
      <c r="K139" s="4">
        <v>22</v>
      </c>
      <c r="L139" s="2" t="s">
        <v>27</v>
      </c>
      <c r="M139" s="2" t="s">
        <v>27</v>
      </c>
      <c r="N139" s="2" t="s">
        <v>27</v>
      </c>
      <c r="O139" s="3"/>
      <c r="P139" s="4">
        <v>14</v>
      </c>
      <c r="Q139" s="4">
        <v>2</v>
      </c>
      <c r="R139" s="4">
        <v>95</v>
      </c>
      <c r="S139" s="2" t="s">
        <v>27</v>
      </c>
      <c r="T139" s="2" t="s">
        <v>27</v>
      </c>
      <c r="U139" s="4">
        <v>11</v>
      </c>
      <c r="V139" s="2" t="s">
        <v>27</v>
      </c>
      <c r="W139" s="3"/>
      <c r="X139" s="2" t="s">
        <v>27</v>
      </c>
      <c r="Y139" s="3"/>
      <c r="Z139" s="4">
        <v>144</v>
      </c>
    </row>
    <row r="140" spans="1:26" x14ac:dyDescent="0.25">
      <c r="A140" s="2" t="s">
        <v>307</v>
      </c>
      <c r="B140" s="2" t="s">
        <v>122</v>
      </c>
      <c r="C140" s="2" t="s">
        <v>308</v>
      </c>
      <c r="D140" s="4">
        <v>1902</v>
      </c>
      <c r="E140" s="4">
        <v>742</v>
      </c>
      <c r="F140" s="4">
        <v>42.24</v>
      </c>
      <c r="G140" s="3"/>
      <c r="H140" s="2" t="s">
        <v>27</v>
      </c>
      <c r="I140" s="3"/>
      <c r="J140" s="2" t="s">
        <v>27</v>
      </c>
      <c r="K140" s="4">
        <v>40</v>
      </c>
      <c r="L140" s="2" t="s">
        <v>27</v>
      </c>
      <c r="M140" s="2" t="s">
        <v>27</v>
      </c>
      <c r="N140" s="2" t="s">
        <v>27</v>
      </c>
      <c r="O140" s="3"/>
      <c r="P140" s="4">
        <v>18</v>
      </c>
      <c r="Q140" s="4">
        <v>1</v>
      </c>
      <c r="R140" s="4">
        <v>202</v>
      </c>
      <c r="S140" s="2" t="s">
        <v>27</v>
      </c>
      <c r="T140" s="2" t="s">
        <v>27</v>
      </c>
      <c r="U140" s="4">
        <v>42</v>
      </c>
      <c r="V140" s="2" t="s">
        <v>27</v>
      </c>
      <c r="W140" s="3"/>
      <c r="X140" s="2" t="s">
        <v>27</v>
      </c>
      <c r="Y140" s="3"/>
      <c r="Z140" s="4">
        <v>303</v>
      </c>
    </row>
    <row r="141" spans="1:26" x14ac:dyDescent="0.25">
      <c r="A141" s="2" t="s">
        <v>309</v>
      </c>
      <c r="B141" s="2" t="s">
        <v>122</v>
      </c>
      <c r="C141" s="2" t="s">
        <v>42</v>
      </c>
      <c r="D141" s="4">
        <v>1928</v>
      </c>
      <c r="E141" s="4">
        <v>366</v>
      </c>
      <c r="F141" s="4">
        <v>21.427</v>
      </c>
      <c r="G141" s="4">
        <v>2</v>
      </c>
      <c r="H141" s="2" t="s">
        <v>27</v>
      </c>
      <c r="I141" s="4">
        <v>20</v>
      </c>
      <c r="J141" s="2" t="s">
        <v>27</v>
      </c>
      <c r="K141" s="4">
        <v>482</v>
      </c>
      <c r="L141" s="2" t="s">
        <v>27</v>
      </c>
      <c r="M141" s="2" t="s">
        <v>27</v>
      </c>
      <c r="N141" s="2" t="s">
        <v>27</v>
      </c>
      <c r="O141" s="3"/>
      <c r="P141" s="4">
        <v>38</v>
      </c>
      <c r="Q141" s="4">
        <v>59</v>
      </c>
      <c r="R141" s="4">
        <v>373</v>
      </c>
      <c r="S141" s="2" t="s">
        <v>27</v>
      </c>
      <c r="T141" s="2" t="s">
        <v>27</v>
      </c>
      <c r="U141" s="4">
        <v>57</v>
      </c>
      <c r="V141" s="2" t="s">
        <v>310</v>
      </c>
      <c r="W141" s="3"/>
      <c r="X141" s="2" t="s">
        <v>27</v>
      </c>
      <c r="Y141" s="3"/>
      <c r="Z141" s="4">
        <v>1039</v>
      </c>
    </row>
    <row r="142" spans="1:26" x14ac:dyDescent="0.25">
      <c r="A142" s="2" t="s">
        <v>311</v>
      </c>
      <c r="B142" s="2" t="s">
        <v>122</v>
      </c>
      <c r="C142" s="2" t="s">
        <v>312</v>
      </c>
      <c r="D142" s="4">
        <v>1973</v>
      </c>
      <c r="E142" s="4">
        <v>825</v>
      </c>
      <c r="F142" s="4">
        <v>31.713999999999999</v>
      </c>
      <c r="G142" s="4">
        <v>1</v>
      </c>
      <c r="H142" s="2" t="s">
        <v>27</v>
      </c>
      <c r="I142" s="4">
        <v>5</v>
      </c>
      <c r="J142" s="2" t="s">
        <v>27</v>
      </c>
      <c r="K142" s="4">
        <v>63</v>
      </c>
      <c r="L142" s="2" t="s">
        <v>27</v>
      </c>
      <c r="M142" s="2" t="s">
        <v>27</v>
      </c>
      <c r="N142" s="2" t="s">
        <v>27</v>
      </c>
      <c r="O142" s="3"/>
      <c r="P142" s="4">
        <v>19</v>
      </c>
      <c r="Q142" s="4">
        <v>1</v>
      </c>
      <c r="R142" s="4">
        <v>149</v>
      </c>
      <c r="S142" s="2" t="s">
        <v>27</v>
      </c>
      <c r="T142" s="2" t="s">
        <v>27</v>
      </c>
      <c r="U142" s="4">
        <v>22</v>
      </c>
      <c r="V142" s="2" t="s">
        <v>27</v>
      </c>
      <c r="W142" s="3"/>
      <c r="X142" s="2" t="s">
        <v>27</v>
      </c>
      <c r="Y142" s="3"/>
      <c r="Z142" s="4">
        <v>260</v>
      </c>
    </row>
    <row r="143" spans="1:26" x14ac:dyDescent="0.25">
      <c r="A143" s="2" t="s">
        <v>313</v>
      </c>
      <c r="B143" s="2" t="s">
        <v>122</v>
      </c>
      <c r="C143" s="2" t="s">
        <v>314</v>
      </c>
      <c r="D143" s="4">
        <v>1982</v>
      </c>
      <c r="E143" s="4">
        <v>910</v>
      </c>
      <c r="F143" s="4">
        <v>54.238</v>
      </c>
      <c r="G143" s="3"/>
      <c r="H143" s="2" t="s">
        <v>27</v>
      </c>
      <c r="I143" s="4">
        <v>13</v>
      </c>
      <c r="J143" s="2" t="s">
        <v>27</v>
      </c>
      <c r="K143" s="4">
        <v>144</v>
      </c>
      <c r="L143" s="2" t="s">
        <v>27</v>
      </c>
      <c r="M143" s="2" t="s">
        <v>27</v>
      </c>
      <c r="N143" s="2" t="s">
        <v>27</v>
      </c>
      <c r="O143" s="3"/>
      <c r="P143" s="4">
        <v>65</v>
      </c>
      <c r="Q143" s="4">
        <v>9</v>
      </c>
      <c r="R143" s="4">
        <v>480</v>
      </c>
      <c r="S143" s="2" t="s">
        <v>27</v>
      </c>
      <c r="T143" s="2" t="s">
        <v>27</v>
      </c>
      <c r="U143" s="4">
        <v>78</v>
      </c>
      <c r="V143" s="2" t="s">
        <v>27</v>
      </c>
      <c r="W143" s="3"/>
      <c r="X143" s="2" t="s">
        <v>27</v>
      </c>
      <c r="Y143" s="3"/>
      <c r="Z143" s="4">
        <v>789</v>
      </c>
    </row>
    <row r="144" spans="1:26" x14ac:dyDescent="0.25">
      <c r="A144" s="2" t="s">
        <v>315</v>
      </c>
      <c r="B144" s="2" t="s">
        <v>122</v>
      </c>
      <c r="C144" s="2" t="s">
        <v>316</v>
      </c>
      <c r="D144" s="4">
        <v>2026</v>
      </c>
      <c r="E144" s="4">
        <v>965</v>
      </c>
      <c r="F144" s="4">
        <v>49.459000000000003</v>
      </c>
      <c r="G144" s="4">
        <v>1</v>
      </c>
      <c r="H144" s="2" t="s">
        <v>27</v>
      </c>
      <c r="I144" s="4">
        <v>23</v>
      </c>
      <c r="J144" s="2" t="s">
        <v>27</v>
      </c>
      <c r="K144" s="4">
        <v>108</v>
      </c>
      <c r="L144" s="2" t="s">
        <v>27</v>
      </c>
      <c r="M144" s="2" t="s">
        <v>27</v>
      </c>
      <c r="N144" s="2" t="s">
        <v>27</v>
      </c>
      <c r="O144" s="3"/>
      <c r="P144" s="4">
        <v>26</v>
      </c>
      <c r="Q144" s="4">
        <v>3</v>
      </c>
      <c r="R144" s="4">
        <v>623</v>
      </c>
      <c r="S144" s="2" t="s">
        <v>27</v>
      </c>
      <c r="T144" s="2" t="s">
        <v>27</v>
      </c>
      <c r="U144" s="4">
        <v>199</v>
      </c>
      <c r="V144" s="2" t="s">
        <v>27</v>
      </c>
      <c r="W144" s="3"/>
      <c r="X144" s="2" t="s">
        <v>27</v>
      </c>
      <c r="Y144" s="3"/>
      <c r="Z144" s="4">
        <v>983</v>
      </c>
    </row>
    <row r="145" spans="1:26" x14ac:dyDescent="0.25">
      <c r="A145" s="2" t="s">
        <v>317</v>
      </c>
      <c r="B145" s="2" t="s">
        <v>122</v>
      </c>
      <c r="C145" s="2" t="s">
        <v>318</v>
      </c>
      <c r="D145" s="4">
        <v>2028</v>
      </c>
      <c r="E145" s="4">
        <v>915</v>
      </c>
      <c r="F145" s="4">
        <v>30.294</v>
      </c>
      <c r="G145" s="4">
        <v>1</v>
      </c>
      <c r="H145" s="2" t="s">
        <v>27</v>
      </c>
      <c r="I145" s="4">
        <v>15</v>
      </c>
      <c r="J145" s="2" t="s">
        <v>27</v>
      </c>
      <c r="K145" s="4">
        <v>220</v>
      </c>
      <c r="L145" s="2" t="s">
        <v>27</v>
      </c>
      <c r="M145" s="2" t="s">
        <v>27</v>
      </c>
      <c r="N145" s="2" t="s">
        <v>27</v>
      </c>
      <c r="O145" s="3"/>
      <c r="P145" s="4">
        <v>39</v>
      </c>
      <c r="Q145" s="4">
        <v>12</v>
      </c>
      <c r="R145" s="4">
        <v>847</v>
      </c>
      <c r="S145" s="2" t="s">
        <v>43</v>
      </c>
      <c r="T145" s="2" t="s">
        <v>27</v>
      </c>
      <c r="U145" s="4">
        <v>338</v>
      </c>
      <c r="V145" s="2" t="s">
        <v>27</v>
      </c>
      <c r="W145" s="3"/>
      <c r="X145" s="2" t="s">
        <v>27</v>
      </c>
      <c r="Y145" s="3"/>
      <c r="Z145" s="4">
        <v>1473</v>
      </c>
    </row>
    <row r="146" spans="1:26" x14ac:dyDescent="0.25">
      <c r="A146" s="2" t="s">
        <v>319</v>
      </c>
      <c r="B146" s="2" t="s">
        <v>122</v>
      </c>
      <c r="C146" s="2" t="s">
        <v>320</v>
      </c>
      <c r="D146" s="4">
        <v>2037</v>
      </c>
      <c r="E146" s="4">
        <v>1169</v>
      </c>
      <c r="F146" s="4">
        <v>50.875</v>
      </c>
      <c r="G146" s="3"/>
      <c r="H146" s="2" t="s">
        <v>27</v>
      </c>
      <c r="I146" s="4">
        <v>6</v>
      </c>
      <c r="J146" s="2" t="s">
        <v>27</v>
      </c>
      <c r="K146" s="4">
        <v>103</v>
      </c>
      <c r="L146" s="2" t="s">
        <v>27</v>
      </c>
      <c r="M146" s="2" t="s">
        <v>27</v>
      </c>
      <c r="N146" s="2" t="s">
        <v>27</v>
      </c>
      <c r="O146" s="3"/>
      <c r="P146" s="4">
        <v>42</v>
      </c>
      <c r="Q146" s="3"/>
      <c r="R146" s="4">
        <v>543</v>
      </c>
      <c r="S146" s="2" t="s">
        <v>27</v>
      </c>
      <c r="T146" s="2" t="s">
        <v>27</v>
      </c>
      <c r="U146" s="4">
        <v>79</v>
      </c>
      <c r="V146" s="2" t="s">
        <v>27</v>
      </c>
      <c r="W146" s="3"/>
      <c r="X146" s="2" t="s">
        <v>27</v>
      </c>
      <c r="Y146" s="3"/>
      <c r="Z146" s="4">
        <v>773</v>
      </c>
    </row>
    <row r="147" spans="1:26" x14ac:dyDescent="0.25">
      <c r="A147" s="2" t="s">
        <v>321</v>
      </c>
      <c r="B147" s="2" t="s">
        <v>122</v>
      </c>
      <c r="C147" s="2" t="s">
        <v>322</v>
      </c>
      <c r="D147" s="4">
        <v>2060</v>
      </c>
      <c r="E147" s="4">
        <v>953</v>
      </c>
      <c r="F147" s="4">
        <v>22.765000000000001</v>
      </c>
      <c r="G147" s="3"/>
      <c r="H147" s="2" t="s">
        <v>27</v>
      </c>
      <c r="I147" s="4">
        <v>12</v>
      </c>
      <c r="J147" s="2" t="s">
        <v>27</v>
      </c>
      <c r="K147" s="4">
        <v>144</v>
      </c>
      <c r="L147" s="2" t="s">
        <v>27</v>
      </c>
      <c r="M147" s="2" t="s">
        <v>27</v>
      </c>
      <c r="N147" s="2" t="s">
        <v>27</v>
      </c>
      <c r="O147" s="3"/>
      <c r="P147" s="4">
        <v>43</v>
      </c>
      <c r="Q147" s="4">
        <v>9</v>
      </c>
      <c r="R147" s="4">
        <v>596</v>
      </c>
      <c r="S147" s="2" t="s">
        <v>27</v>
      </c>
      <c r="T147" s="2" t="s">
        <v>27</v>
      </c>
      <c r="U147" s="4">
        <v>80</v>
      </c>
      <c r="V147" s="2" t="s">
        <v>27</v>
      </c>
      <c r="W147" s="4">
        <v>1</v>
      </c>
      <c r="X147" s="2" t="s">
        <v>27</v>
      </c>
      <c r="Y147" s="3"/>
      <c r="Z147" s="4">
        <v>885</v>
      </c>
    </row>
    <row r="148" spans="1:26" x14ac:dyDescent="0.25">
      <c r="A148" s="2" t="s">
        <v>323</v>
      </c>
      <c r="B148" s="2" t="s">
        <v>122</v>
      </c>
      <c r="C148" s="2" t="s">
        <v>324</v>
      </c>
      <c r="D148" s="4">
        <v>2067</v>
      </c>
      <c r="E148" s="4">
        <v>893</v>
      </c>
      <c r="F148" s="4">
        <v>53.476999999999997</v>
      </c>
      <c r="G148" s="3"/>
      <c r="H148" s="2" t="s">
        <v>27</v>
      </c>
      <c r="I148" s="4">
        <v>5</v>
      </c>
      <c r="J148" s="2" t="s">
        <v>27</v>
      </c>
      <c r="K148" s="4">
        <v>55</v>
      </c>
      <c r="L148" s="2" t="s">
        <v>27</v>
      </c>
      <c r="M148" s="2" t="s">
        <v>27</v>
      </c>
      <c r="N148" s="2" t="s">
        <v>27</v>
      </c>
      <c r="O148" s="3"/>
      <c r="P148" s="4">
        <v>19</v>
      </c>
      <c r="Q148" s="4">
        <v>3</v>
      </c>
      <c r="R148" s="4">
        <v>244</v>
      </c>
      <c r="S148" s="2" t="s">
        <v>27</v>
      </c>
      <c r="T148" s="2" t="s">
        <v>27</v>
      </c>
      <c r="U148" s="4">
        <v>50</v>
      </c>
      <c r="V148" s="2" t="s">
        <v>27</v>
      </c>
      <c r="W148" s="4">
        <v>1</v>
      </c>
      <c r="X148" s="2" t="s">
        <v>27</v>
      </c>
      <c r="Y148" s="4">
        <v>1</v>
      </c>
      <c r="Z148" s="4">
        <v>378</v>
      </c>
    </row>
    <row r="149" spans="1:26" x14ac:dyDescent="0.25">
      <c r="A149" s="2" t="s">
        <v>325</v>
      </c>
      <c r="B149" s="2" t="s">
        <v>122</v>
      </c>
      <c r="C149" s="2" t="s">
        <v>326</v>
      </c>
      <c r="D149" s="4">
        <v>2073</v>
      </c>
      <c r="E149" s="4">
        <v>981</v>
      </c>
      <c r="F149" s="4">
        <v>85.56</v>
      </c>
      <c r="G149" s="4">
        <v>3</v>
      </c>
      <c r="H149" s="2" t="s">
        <v>27</v>
      </c>
      <c r="I149" s="4">
        <v>3</v>
      </c>
      <c r="J149" s="2" t="s">
        <v>27</v>
      </c>
      <c r="K149" s="4">
        <v>93</v>
      </c>
      <c r="L149" s="2" t="s">
        <v>27</v>
      </c>
      <c r="M149" s="2" t="s">
        <v>27</v>
      </c>
      <c r="N149" s="2" t="s">
        <v>27</v>
      </c>
      <c r="O149" s="3"/>
      <c r="P149" s="4">
        <v>20</v>
      </c>
      <c r="Q149" s="4">
        <v>1</v>
      </c>
      <c r="R149" s="4">
        <v>279</v>
      </c>
      <c r="S149" s="2" t="s">
        <v>27</v>
      </c>
      <c r="T149" s="2" t="s">
        <v>27</v>
      </c>
      <c r="U149" s="4">
        <v>53</v>
      </c>
      <c r="V149" s="2" t="s">
        <v>27</v>
      </c>
      <c r="W149" s="3"/>
      <c r="X149" s="2" t="s">
        <v>27</v>
      </c>
      <c r="Y149" s="3"/>
      <c r="Z149" s="4">
        <v>452</v>
      </c>
    </row>
    <row r="150" spans="1:26" x14ac:dyDescent="0.25">
      <c r="A150" s="2" t="s">
        <v>327</v>
      </c>
      <c r="B150" s="2" t="s">
        <v>122</v>
      </c>
      <c r="C150" s="2" t="s">
        <v>328</v>
      </c>
      <c r="D150" s="4">
        <v>2092</v>
      </c>
      <c r="E150" s="4">
        <v>915</v>
      </c>
      <c r="F150" s="4">
        <v>9.234</v>
      </c>
      <c r="G150" s="3"/>
      <c r="H150" s="2" t="s">
        <v>27</v>
      </c>
      <c r="I150" s="4">
        <v>5</v>
      </c>
      <c r="J150" s="2" t="s">
        <v>27</v>
      </c>
      <c r="K150" s="4">
        <v>68</v>
      </c>
      <c r="L150" s="2" t="s">
        <v>27</v>
      </c>
      <c r="M150" s="2" t="s">
        <v>27</v>
      </c>
      <c r="N150" s="2" t="s">
        <v>27</v>
      </c>
      <c r="O150" s="3"/>
      <c r="P150" s="4">
        <v>35</v>
      </c>
      <c r="Q150" s="4">
        <v>5</v>
      </c>
      <c r="R150" s="4">
        <v>524</v>
      </c>
      <c r="S150" s="2" t="s">
        <v>27</v>
      </c>
      <c r="T150" s="2" t="s">
        <v>27</v>
      </c>
      <c r="U150" s="4">
        <v>28</v>
      </c>
      <c r="V150" s="2" t="s">
        <v>27</v>
      </c>
      <c r="W150" s="3"/>
      <c r="X150" s="2" t="s">
        <v>27</v>
      </c>
      <c r="Y150" s="3"/>
      <c r="Z150" s="4">
        <v>665</v>
      </c>
    </row>
    <row r="151" spans="1:26" x14ac:dyDescent="0.25">
      <c r="A151" s="2" t="s">
        <v>329</v>
      </c>
      <c r="B151" s="2" t="s">
        <v>122</v>
      </c>
      <c r="C151" s="2" t="s">
        <v>330</v>
      </c>
      <c r="D151" s="4">
        <v>2120</v>
      </c>
      <c r="E151" s="4">
        <v>861</v>
      </c>
      <c r="F151" s="4">
        <v>58.234000000000002</v>
      </c>
      <c r="G151" s="3"/>
      <c r="H151" s="2" t="s">
        <v>27</v>
      </c>
      <c r="I151" s="4">
        <v>5</v>
      </c>
      <c r="J151" s="2" t="s">
        <v>27</v>
      </c>
      <c r="K151" s="4">
        <v>45</v>
      </c>
      <c r="L151" s="2" t="s">
        <v>27</v>
      </c>
      <c r="M151" s="2" t="s">
        <v>27</v>
      </c>
      <c r="N151" s="2" t="s">
        <v>27</v>
      </c>
      <c r="O151" s="3"/>
      <c r="P151" s="4">
        <v>26</v>
      </c>
      <c r="Q151" s="3"/>
      <c r="R151" s="4">
        <v>208</v>
      </c>
      <c r="S151" s="2" t="s">
        <v>27</v>
      </c>
      <c r="T151" s="2" t="s">
        <v>27</v>
      </c>
      <c r="U151" s="4">
        <v>40</v>
      </c>
      <c r="V151" s="2" t="s">
        <v>27</v>
      </c>
      <c r="W151" s="3"/>
      <c r="X151" s="2" t="s">
        <v>27</v>
      </c>
      <c r="Y151" s="3"/>
      <c r="Z151" s="4">
        <v>324</v>
      </c>
    </row>
    <row r="152" spans="1:26" x14ac:dyDescent="0.25">
      <c r="A152" s="2" t="s">
        <v>331</v>
      </c>
      <c r="B152" s="2" t="s">
        <v>122</v>
      </c>
      <c r="C152" s="2" t="s">
        <v>332</v>
      </c>
      <c r="D152" s="4">
        <v>2128</v>
      </c>
      <c r="E152" s="4">
        <v>963</v>
      </c>
      <c r="F152" s="4">
        <v>53.493000000000002</v>
      </c>
      <c r="G152" s="3"/>
      <c r="H152" s="2" t="s">
        <v>27</v>
      </c>
      <c r="I152" s="4">
        <v>4</v>
      </c>
      <c r="J152" s="2" t="s">
        <v>27</v>
      </c>
      <c r="K152" s="4">
        <v>64</v>
      </c>
      <c r="L152" s="2" t="s">
        <v>27</v>
      </c>
      <c r="M152" s="2" t="s">
        <v>27</v>
      </c>
      <c r="N152" s="2" t="s">
        <v>27</v>
      </c>
      <c r="O152" s="3"/>
      <c r="P152" s="4">
        <v>14</v>
      </c>
      <c r="Q152" s="4">
        <v>2</v>
      </c>
      <c r="R152" s="4">
        <v>257</v>
      </c>
      <c r="S152" s="2" t="s">
        <v>27</v>
      </c>
      <c r="T152" s="2" t="s">
        <v>27</v>
      </c>
      <c r="U152" s="4">
        <v>46</v>
      </c>
      <c r="V152" s="2" t="s">
        <v>27</v>
      </c>
      <c r="W152" s="3"/>
      <c r="X152" s="2" t="s">
        <v>27</v>
      </c>
      <c r="Y152" s="4">
        <v>1</v>
      </c>
      <c r="Z152" s="4">
        <v>388</v>
      </c>
    </row>
    <row r="153" spans="1:26" x14ac:dyDescent="0.25">
      <c r="A153" s="2" t="s">
        <v>333</v>
      </c>
      <c r="B153" s="2" t="s">
        <v>122</v>
      </c>
      <c r="C153" s="2" t="s">
        <v>334</v>
      </c>
      <c r="D153" s="4">
        <v>2131</v>
      </c>
      <c r="E153" s="4">
        <v>867</v>
      </c>
      <c r="F153" s="4">
        <v>43.582999999999998</v>
      </c>
      <c r="G153" s="3"/>
      <c r="H153" s="2" t="s">
        <v>27</v>
      </c>
      <c r="I153" s="4">
        <v>2</v>
      </c>
      <c r="J153" s="2" t="s">
        <v>27</v>
      </c>
      <c r="K153" s="4">
        <v>68</v>
      </c>
      <c r="L153" s="2" t="s">
        <v>27</v>
      </c>
      <c r="M153" s="2" t="s">
        <v>27</v>
      </c>
      <c r="N153" s="2" t="s">
        <v>27</v>
      </c>
      <c r="O153" s="3"/>
      <c r="P153" s="4">
        <v>11</v>
      </c>
      <c r="Q153" s="4">
        <v>1</v>
      </c>
      <c r="R153" s="4">
        <v>285</v>
      </c>
      <c r="S153" s="2" t="s">
        <v>27</v>
      </c>
      <c r="T153" s="2" t="s">
        <v>27</v>
      </c>
      <c r="U153" s="4">
        <v>35</v>
      </c>
      <c r="V153" s="2" t="s">
        <v>27</v>
      </c>
      <c r="W153" s="3"/>
      <c r="X153" s="2" t="s">
        <v>27</v>
      </c>
      <c r="Y153" s="3"/>
      <c r="Z153" s="4">
        <v>402</v>
      </c>
    </row>
    <row r="154" spans="1:26" x14ac:dyDescent="0.25">
      <c r="A154" s="2" t="s">
        <v>335</v>
      </c>
      <c r="B154" s="2" t="s">
        <v>122</v>
      </c>
      <c r="C154" s="2" t="s">
        <v>336</v>
      </c>
      <c r="D154" s="4">
        <v>2141</v>
      </c>
      <c r="E154" s="4">
        <v>894</v>
      </c>
      <c r="F154" s="4">
        <v>53.567</v>
      </c>
      <c r="G154" s="3"/>
      <c r="H154" s="2" t="s">
        <v>27</v>
      </c>
      <c r="I154" s="4">
        <v>3</v>
      </c>
      <c r="J154" s="2" t="s">
        <v>27</v>
      </c>
      <c r="K154" s="4">
        <v>56</v>
      </c>
      <c r="L154" s="2" t="s">
        <v>27</v>
      </c>
      <c r="M154" s="2" t="s">
        <v>27</v>
      </c>
      <c r="N154" s="2" t="s">
        <v>27</v>
      </c>
      <c r="O154" s="3"/>
      <c r="P154" s="4">
        <v>11</v>
      </c>
      <c r="Q154" s="4">
        <v>1</v>
      </c>
      <c r="R154" s="4">
        <v>185</v>
      </c>
      <c r="S154" s="2" t="s">
        <v>27</v>
      </c>
      <c r="T154" s="2" t="s">
        <v>27</v>
      </c>
      <c r="U154" s="4">
        <v>47</v>
      </c>
      <c r="V154" s="2" t="s">
        <v>27</v>
      </c>
      <c r="W154" s="3"/>
      <c r="X154" s="2" t="s">
        <v>27</v>
      </c>
      <c r="Y154" s="4">
        <v>1</v>
      </c>
      <c r="Z154" s="4">
        <v>304</v>
      </c>
    </row>
    <row r="155" spans="1:26" x14ac:dyDescent="0.25">
      <c r="A155" s="2" t="s">
        <v>337</v>
      </c>
      <c r="B155" s="2" t="s">
        <v>122</v>
      </c>
      <c r="C155" s="2" t="s">
        <v>338</v>
      </c>
      <c r="D155" s="4">
        <v>2203</v>
      </c>
      <c r="E155" s="4">
        <v>1111</v>
      </c>
      <c r="F155" s="4">
        <v>116.944</v>
      </c>
      <c r="G155" s="3"/>
      <c r="H155" s="2" t="s">
        <v>27</v>
      </c>
      <c r="I155" s="3"/>
      <c r="J155" s="2" t="s">
        <v>27</v>
      </c>
      <c r="K155" s="4">
        <v>1</v>
      </c>
      <c r="L155" s="2" t="s">
        <v>27</v>
      </c>
      <c r="M155" s="2" t="s">
        <v>27</v>
      </c>
      <c r="N155" s="2" t="s">
        <v>27</v>
      </c>
      <c r="O155" s="3"/>
      <c r="P155" s="3"/>
      <c r="Q155" s="3"/>
      <c r="R155" s="4">
        <v>1</v>
      </c>
      <c r="S155" s="2" t="s">
        <v>27</v>
      </c>
      <c r="T155" s="2" t="s">
        <v>27</v>
      </c>
      <c r="U155" s="3"/>
      <c r="V155" s="2" t="s">
        <v>27</v>
      </c>
      <c r="W155" s="4">
        <v>1</v>
      </c>
      <c r="X155" s="2" t="s">
        <v>27</v>
      </c>
      <c r="Y155" s="3"/>
      <c r="Z155" s="4">
        <v>3</v>
      </c>
    </row>
    <row r="156" spans="1:26" x14ac:dyDescent="0.25">
      <c r="A156" s="2" t="s">
        <v>339</v>
      </c>
      <c r="B156" s="2" t="s">
        <v>122</v>
      </c>
      <c r="C156" s="2" t="s">
        <v>340</v>
      </c>
      <c r="D156" s="4">
        <v>2326</v>
      </c>
      <c r="E156" s="4">
        <v>1080</v>
      </c>
      <c r="F156" s="4">
        <v>71.802000000000007</v>
      </c>
      <c r="G156" s="3"/>
      <c r="H156" s="2" t="s">
        <v>27</v>
      </c>
      <c r="I156" s="3"/>
      <c r="J156" s="2" t="s">
        <v>27</v>
      </c>
      <c r="K156" s="4">
        <v>2</v>
      </c>
      <c r="L156" s="2" t="s">
        <v>27</v>
      </c>
      <c r="M156" s="2" t="s">
        <v>27</v>
      </c>
      <c r="N156" s="2" t="s">
        <v>27</v>
      </c>
      <c r="O156" s="3"/>
      <c r="P156" s="3"/>
      <c r="Q156" s="3"/>
      <c r="R156" s="4">
        <v>3</v>
      </c>
      <c r="S156" s="2" t="s">
        <v>27</v>
      </c>
      <c r="T156" s="2" t="s">
        <v>27</v>
      </c>
      <c r="U156" s="4">
        <v>1</v>
      </c>
      <c r="V156" s="2" t="s">
        <v>27</v>
      </c>
      <c r="W156" s="3"/>
      <c r="X156" s="2" t="s">
        <v>27</v>
      </c>
      <c r="Y156" s="3"/>
      <c r="Z156" s="4">
        <v>6</v>
      </c>
    </row>
    <row r="157" spans="1:26" x14ac:dyDescent="0.25">
      <c r="A157" s="2" t="s">
        <v>341</v>
      </c>
      <c r="B157" s="2" t="s">
        <v>122</v>
      </c>
      <c r="C157" s="2" t="s">
        <v>342</v>
      </c>
      <c r="D157" s="4">
        <v>2390</v>
      </c>
      <c r="E157" s="4">
        <v>1129</v>
      </c>
      <c r="F157" s="4">
        <v>29.681000000000001</v>
      </c>
      <c r="G157" s="3"/>
      <c r="H157" s="2" t="s">
        <v>27</v>
      </c>
      <c r="I157" s="4">
        <v>27</v>
      </c>
      <c r="J157" s="2" t="s">
        <v>27</v>
      </c>
      <c r="K157" s="4">
        <v>140</v>
      </c>
      <c r="L157" s="2" t="s">
        <v>27</v>
      </c>
      <c r="M157" s="2" t="s">
        <v>27</v>
      </c>
      <c r="N157" s="2" t="s">
        <v>27</v>
      </c>
      <c r="O157" s="3"/>
      <c r="P157" s="4">
        <v>54</v>
      </c>
      <c r="Q157" s="4">
        <v>3</v>
      </c>
      <c r="R157" s="4">
        <v>985</v>
      </c>
      <c r="S157" s="2" t="s">
        <v>27</v>
      </c>
      <c r="T157" s="2" t="s">
        <v>27</v>
      </c>
      <c r="U157" s="4">
        <v>411</v>
      </c>
      <c r="V157" s="2" t="s">
        <v>27</v>
      </c>
      <c r="W157" s="3"/>
      <c r="X157" s="2" t="s">
        <v>27</v>
      </c>
      <c r="Y157" s="3"/>
      <c r="Z157" s="4">
        <v>1620</v>
      </c>
    </row>
    <row r="158" spans="1:26" x14ac:dyDescent="0.25">
      <c r="A158" s="2" t="s">
        <v>343</v>
      </c>
      <c r="B158" s="2" t="s">
        <v>122</v>
      </c>
      <c r="C158" s="2" t="s">
        <v>344</v>
      </c>
      <c r="D158" s="4">
        <v>2419</v>
      </c>
      <c r="E158" s="4">
        <v>1149</v>
      </c>
      <c r="F158" s="4">
        <v>70.09</v>
      </c>
      <c r="G158" s="3"/>
      <c r="H158" s="2" t="s">
        <v>27</v>
      </c>
      <c r="I158" s="4">
        <v>8</v>
      </c>
      <c r="J158" s="2" t="s">
        <v>27</v>
      </c>
      <c r="K158" s="4">
        <v>144</v>
      </c>
      <c r="L158" s="2" t="s">
        <v>27</v>
      </c>
      <c r="M158" s="2" t="s">
        <v>27</v>
      </c>
      <c r="N158" s="2" t="s">
        <v>27</v>
      </c>
      <c r="O158" s="3"/>
      <c r="P158" s="4">
        <v>49</v>
      </c>
      <c r="Q158" s="4">
        <v>9</v>
      </c>
      <c r="R158" s="4">
        <v>435</v>
      </c>
      <c r="S158" s="2" t="s">
        <v>27</v>
      </c>
      <c r="T158" s="2" t="s">
        <v>27</v>
      </c>
      <c r="U158" s="4">
        <v>105</v>
      </c>
      <c r="V158" s="2" t="s">
        <v>27</v>
      </c>
      <c r="W158" s="4">
        <v>2</v>
      </c>
      <c r="X158" s="2" t="s">
        <v>27</v>
      </c>
      <c r="Y158" s="3"/>
      <c r="Z158" s="4">
        <v>752</v>
      </c>
    </row>
    <row r="159" spans="1:26" x14ac:dyDescent="0.25">
      <c r="A159" s="2" t="s">
        <v>345</v>
      </c>
      <c r="B159" s="2" t="s">
        <v>122</v>
      </c>
      <c r="C159" s="2" t="s">
        <v>346</v>
      </c>
      <c r="D159" s="4">
        <v>2422</v>
      </c>
      <c r="E159" s="4">
        <v>1210</v>
      </c>
      <c r="F159" s="4">
        <v>99.962000000000003</v>
      </c>
      <c r="G159" s="3"/>
      <c r="H159" s="2" t="s">
        <v>27</v>
      </c>
      <c r="I159" s="3"/>
      <c r="J159" s="2" t="s">
        <v>27</v>
      </c>
      <c r="K159" s="4">
        <v>14</v>
      </c>
      <c r="L159" s="2" t="s">
        <v>27</v>
      </c>
      <c r="M159" s="2" t="s">
        <v>27</v>
      </c>
      <c r="N159" s="2" t="s">
        <v>27</v>
      </c>
      <c r="O159" s="4">
        <v>1</v>
      </c>
      <c r="P159" s="4">
        <v>1</v>
      </c>
      <c r="Q159" s="3"/>
      <c r="R159" s="4">
        <v>14</v>
      </c>
      <c r="S159" s="2" t="s">
        <v>27</v>
      </c>
      <c r="T159" s="2" t="s">
        <v>27</v>
      </c>
      <c r="U159" s="4">
        <v>8</v>
      </c>
      <c r="V159" s="2" t="s">
        <v>27</v>
      </c>
      <c r="W159" s="3"/>
      <c r="X159" s="2" t="s">
        <v>27</v>
      </c>
      <c r="Y159" s="3"/>
      <c r="Z159" s="4">
        <v>38</v>
      </c>
    </row>
    <row r="160" spans="1:26" x14ac:dyDescent="0.25">
      <c r="A160" s="2" t="s">
        <v>347</v>
      </c>
      <c r="B160" s="2" t="s">
        <v>122</v>
      </c>
      <c r="C160" s="2" t="s">
        <v>348</v>
      </c>
      <c r="D160" s="4">
        <v>2499</v>
      </c>
      <c r="E160" s="4">
        <v>1168</v>
      </c>
      <c r="F160" s="4">
        <v>23.242000000000001</v>
      </c>
      <c r="G160" s="4">
        <v>3</v>
      </c>
      <c r="H160" s="2" t="s">
        <v>27</v>
      </c>
      <c r="I160" s="4">
        <v>42</v>
      </c>
      <c r="J160" s="2" t="s">
        <v>27</v>
      </c>
      <c r="K160" s="4">
        <v>216</v>
      </c>
      <c r="L160" s="2" t="s">
        <v>27</v>
      </c>
      <c r="M160" s="2" t="s">
        <v>27</v>
      </c>
      <c r="N160" s="2" t="s">
        <v>27</v>
      </c>
      <c r="O160" s="3"/>
      <c r="P160" s="4">
        <v>78</v>
      </c>
      <c r="Q160" s="4">
        <v>5</v>
      </c>
      <c r="R160" s="4">
        <v>1050</v>
      </c>
      <c r="S160" s="2" t="s">
        <v>27</v>
      </c>
      <c r="T160" s="2" t="s">
        <v>27</v>
      </c>
      <c r="U160" s="4">
        <v>350</v>
      </c>
      <c r="V160" s="2" t="s">
        <v>27</v>
      </c>
      <c r="W160" s="3"/>
      <c r="X160" s="2" t="s">
        <v>27</v>
      </c>
      <c r="Y160" s="3"/>
      <c r="Z160" s="4">
        <v>1744</v>
      </c>
    </row>
    <row r="161" spans="1:26" x14ac:dyDescent="0.25">
      <c r="A161" s="2" t="s">
        <v>349</v>
      </c>
      <c r="B161" s="2" t="s">
        <v>122</v>
      </c>
      <c r="C161" s="2" t="s">
        <v>350</v>
      </c>
      <c r="D161" s="4">
        <v>2502</v>
      </c>
      <c r="E161" s="4">
        <v>1142</v>
      </c>
      <c r="F161" s="4">
        <v>74.027000000000001</v>
      </c>
      <c r="G161" s="3"/>
      <c r="H161" s="2" t="s">
        <v>27</v>
      </c>
      <c r="I161" s="4">
        <v>4</v>
      </c>
      <c r="J161" s="2" t="s">
        <v>27</v>
      </c>
      <c r="K161" s="4">
        <v>71</v>
      </c>
      <c r="L161" s="2" t="s">
        <v>27</v>
      </c>
      <c r="M161" s="2" t="s">
        <v>27</v>
      </c>
      <c r="N161" s="2" t="s">
        <v>27</v>
      </c>
      <c r="O161" s="3"/>
      <c r="P161" s="4">
        <v>14</v>
      </c>
      <c r="Q161" s="4">
        <v>1</v>
      </c>
      <c r="R161" s="4">
        <v>272</v>
      </c>
      <c r="S161" s="2" t="s">
        <v>27</v>
      </c>
      <c r="T161" s="2" t="s">
        <v>27</v>
      </c>
      <c r="U161" s="4">
        <v>60</v>
      </c>
      <c r="V161" s="2" t="s">
        <v>27</v>
      </c>
      <c r="W161" s="3"/>
      <c r="X161" s="2" t="s">
        <v>27</v>
      </c>
      <c r="Y161" s="3"/>
      <c r="Z161" s="4">
        <v>422</v>
      </c>
    </row>
    <row r="162" spans="1:26" x14ac:dyDescent="0.25">
      <c r="A162" s="2" t="s">
        <v>351</v>
      </c>
      <c r="B162" s="2" t="s">
        <v>122</v>
      </c>
      <c r="C162" s="2" t="s">
        <v>352</v>
      </c>
      <c r="D162" s="4">
        <v>2510</v>
      </c>
      <c r="E162" s="4">
        <v>1137</v>
      </c>
      <c r="F162" s="4">
        <v>45.009</v>
      </c>
      <c r="G162" s="4">
        <v>4</v>
      </c>
      <c r="H162" s="2" t="s">
        <v>27</v>
      </c>
      <c r="I162" s="4">
        <v>15</v>
      </c>
      <c r="J162" s="2" t="s">
        <v>27</v>
      </c>
      <c r="K162" s="4">
        <v>313</v>
      </c>
      <c r="L162" s="2" t="s">
        <v>27</v>
      </c>
      <c r="M162" s="2" t="s">
        <v>27</v>
      </c>
      <c r="N162" s="2" t="s">
        <v>27</v>
      </c>
      <c r="O162" s="3"/>
      <c r="P162" s="4">
        <v>46</v>
      </c>
      <c r="Q162" s="4">
        <v>12</v>
      </c>
      <c r="R162" s="4">
        <v>1092</v>
      </c>
      <c r="S162" s="2" t="s">
        <v>27</v>
      </c>
      <c r="T162" s="2" t="s">
        <v>27</v>
      </c>
      <c r="U162" s="4">
        <v>157</v>
      </c>
      <c r="V162" s="2" t="s">
        <v>27</v>
      </c>
      <c r="W162" s="3"/>
      <c r="X162" s="2" t="s">
        <v>43</v>
      </c>
      <c r="Y162" s="3"/>
      <c r="Z162" s="4">
        <v>1640</v>
      </c>
    </row>
    <row r="163" spans="1:26" x14ac:dyDescent="0.25">
      <c r="A163" s="2" t="s">
        <v>353</v>
      </c>
      <c r="B163" s="2" t="s">
        <v>122</v>
      </c>
      <c r="C163" s="2" t="s">
        <v>354</v>
      </c>
      <c r="D163" s="4">
        <v>2516</v>
      </c>
      <c r="E163" s="4">
        <v>1054</v>
      </c>
      <c r="F163" s="4">
        <v>56.521000000000001</v>
      </c>
      <c r="G163" s="4">
        <v>2</v>
      </c>
      <c r="H163" s="2" t="s">
        <v>27</v>
      </c>
      <c r="I163" s="4">
        <v>3</v>
      </c>
      <c r="J163" s="2" t="s">
        <v>27</v>
      </c>
      <c r="K163" s="4">
        <v>52</v>
      </c>
      <c r="L163" s="2" t="s">
        <v>27</v>
      </c>
      <c r="M163" s="2" t="s">
        <v>27</v>
      </c>
      <c r="N163" s="2" t="s">
        <v>27</v>
      </c>
      <c r="O163" s="3"/>
      <c r="P163" s="4">
        <v>9</v>
      </c>
      <c r="Q163" s="4">
        <v>4</v>
      </c>
      <c r="R163" s="4">
        <v>288</v>
      </c>
      <c r="S163" s="2" t="s">
        <v>27</v>
      </c>
      <c r="T163" s="2" t="s">
        <v>27</v>
      </c>
      <c r="U163" s="4">
        <v>42</v>
      </c>
      <c r="V163" s="2" t="s">
        <v>27</v>
      </c>
      <c r="W163" s="3"/>
      <c r="X163" s="2" t="s">
        <v>27</v>
      </c>
      <c r="Y163" s="3"/>
      <c r="Z163" s="4">
        <v>400</v>
      </c>
    </row>
    <row r="164" spans="1:26" x14ac:dyDescent="0.25">
      <c r="A164" s="2" t="s">
        <v>355</v>
      </c>
      <c r="B164" s="2" t="s">
        <v>122</v>
      </c>
      <c r="C164" s="2" t="s">
        <v>356</v>
      </c>
      <c r="D164" s="4">
        <v>2549</v>
      </c>
      <c r="E164" s="4">
        <v>1120</v>
      </c>
      <c r="F164" s="4">
        <v>58.591000000000001</v>
      </c>
      <c r="G164" s="3"/>
      <c r="H164" s="2" t="s">
        <v>27</v>
      </c>
      <c r="I164" s="4">
        <v>22</v>
      </c>
      <c r="J164" s="2" t="s">
        <v>27</v>
      </c>
      <c r="K164" s="4">
        <v>98</v>
      </c>
      <c r="L164" s="2" t="s">
        <v>27</v>
      </c>
      <c r="M164" s="2" t="s">
        <v>27</v>
      </c>
      <c r="N164" s="2" t="s">
        <v>27</v>
      </c>
      <c r="O164" s="3"/>
      <c r="P164" s="4">
        <v>28</v>
      </c>
      <c r="Q164" s="4">
        <v>3</v>
      </c>
      <c r="R164" s="4">
        <v>495</v>
      </c>
      <c r="S164" s="2" t="s">
        <v>27</v>
      </c>
      <c r="T164" s="2" t="s">
        <v>27</v>
      </c>
      <c r="U164" s="4">
        <v>90</v>
      </c>
      <c r="V164" s="2" t="s">
        <v>27</v>
      </c>
      <c r="W164" s="3"/>
      <c r="X164" s="2" t="s">
        <v>27</v>
      </c>
      <c r="Y164" s="3"/>
      <c r="Z164" s="4">
        <v>736</v>
      </c>
    </row>
    <row r="165" spans="1:26" x14ac:dyDescent="0.25">
      <c r="A165" s="2" t="s">
        <v>357</v>
      </c>
      <c r="B165" s="2" t="s">
        <v>122</v>
      </c>
      <c r="C165" s="2" t="s">
        <v>358</v>
      </c>
      <c r="D165" s="4">
        <v>2569</v>
      </c>
      <c r="E165" s="4">
        <v>1114</v>
      </c>
      <c r="F165" s="4">
        <v>88.325999999999993</v>
      </c>
      <c r="G165" s="4">
        <v>2</v>
      </c>
      <c r="H165" s="2" t="s">
        <v>27</v>
      </c>
      <c r="I165" s="4">
        <v>8</v>
      </c>
      <c r="J165" s="2" t="s">
        <v>27</v>
      </c>
      <c r="K165" s="4">
        <v>194</v>
      </c>
      <c r="L165" s="2" t="s">
        <v>27</v>
      </c>
      <c r="M165" s="2" t="s">
        <v>27</v>
      </c>
      <c r="N165" s="2" t="s">
        <v>27</v>
      </c>
      <c r="O165" s="3"/>
      <c r="P165" s="4">
        <v>48</v>
      </c>
      <c r="Q165" s="4">
        <v>6</v>
      </c>
      <c r="R165" s="4">
        <v>760</v>
      </c>
      <c r="S165" s="2" t="s">
        <v>112</v>
      </c>
      <c r="T165" s="2" t="s">
        <v>27</v>
      </c>
      <c r="U165" s="4">
        <v>190</v>
      </c>
      <c r="V165" s="2" t="s">
        <v>27</v>
      </c>
      <c r="W165" s="4">
        <v>2</v>
      </c>
      <c r="X165" s="2" t="s">
        <v>27</v>
      </c>
      <c r="Y165" s="3"/>
      <c r="Z165" s="4">
        <v>1212</v>
      </c>
    </row>
    <row r="166" spans="1:26" x14ac:dyDescent="0.25">
      <c r="A166" s="2" t="s">
        <v>359</v>
      </c>
      <c r="B166" s="2" t="s">
        <v>122</v>
      </c>
      <c r="C166" s="2" t="s">
        <v>360</v>
      </c>
      <c r="D166" s="4">
        <v>2586</v>
      </c>
      <c r="E166" s="4">
        <v>1044</v>
      </c>
      <c r="F166" s="4">
        <v>86.531000000000006</v>
      </c>
      <c r="G166" s="4">
        <v>9</v>
      </c>
      <c r="H166" s="2" t="s">
        <v>27</v>
      </c>
      <c r="I166" s="4">
        <v>4</v>
      </c>
      <c r="J166" s="2" t="s">
        <v>27</v>
      </c>
      <c r="K166" s="4">
        <v>119</v>
      </c>
      <c r="L166" s="2" t="s">
        <v>27</v>
      </c>
      <c r="M166" s="2" t="s">
        <v>27</v>
      </c>
      <c r="N166" s="2" t="s">
        <v>27</v>
      </c>
      <c r="O166" s="3"/>
      <c r="P166" s="4">
        <v>25</v>
      </c>
      <c r="Q166" s="4">
        <v>9</v>
      </c>
      <c r="R166" s="4">
        <v>322</v>
      </c>
      <c r="S166" s="2" t="s">
        <v>27</v>
      </c>
      <c r="T166" s="2" t="s">
        <v>27</v>
      </c>
      <c r="U166" s="4">
        <v>71</v>
      </c>
      <c r="V166" s="2" t="s">
        <v>27</v>
      </c>
      <c r="W166" s="3"/>
      <c r="X166" s="2" t="s">
        <v>27</v>
      </c>
      <c r="Y166" s="3"/>
      <c r="Z166" s="4">
        <v>559</v>
      </c>
    </row>
    <row r="167" spans="1:26" x14ac:dyDescent="0.25">
      <c r="A167" s="2" t="s">
        <v>361</v>
      </c>
      <c r="B167" s="2" t="s">
        <v>122</v>
      </c>
      <c r="C167" s="2" t="s">
        <v>362</v>
      </c>
      <c r="D167" s="4">
        <v>2609</v>
      </c>
      <c r="E167" s="4">
        <v>1753</v>
      </c>
      <c r="F167" s="4">
        <v>45.026000000000003</v>
      </c>
      <c r="G167" s="3"/>
      <c r="H167" s="2" t="s">
        <v>27</v>
      </c>
      <c r="I167" s="4">
        <v>7</v>
      </c>
      <c r="J167" s="2" t="s">
        <v>27</v>
      </c>
      <c r="K167" s="4">
        <v>100</v>
      </c>
      <c r="L167" s="2" t="s">
        <v>27</v>
      </c>
      <c r="M167" s="2" t="s">
        <v>27</v>
      </c>
      <c r="N167" s="2" t="s">
        <v>27</v>
      </c>
      <c r="O167" s="3"/>
      <c r="P167" s="4">
        <v>37</v>
      </c>
      <c r="Q167" s="4">
        <v>11</v>
      </c>
      <c r="R167" s="4">
        <v>432</v>
      </c>
      <c r="S167" s="2" t="s">
        <v>27</v>
      </c>
      <c r="T167" s="2" t="s">
        <v>27</v>
      </c>
      <c r="U167" s="4">
        <v>87</v>
      </c>
      <c r="V167" s="2" t="s">
        <v>27</v>
      </c>
      <c r="W167" s="3"/>
      <c r="X167" s="2" t="s">
        <v>27</v>
      </c>
      <c r="Y167" s="3"/>
      <c r="Z167" s="4">
        <v>674</v>
      </c>
    </row>
    <row r="168" spans="1:26" x14ac:dyDescent="0.25">
      <c r="A168" s="2" t="s">
        <v>363</v>
      </c>
      <c r="B168" s="2" t="s">
        <v>122</v>
      </c>
      <c r="C168" s="2" t="s">
        <v>364</v>
      </c>
      <c r="D168" s="4">
        <v>2685</v>
      </c>
      <c r="E168" s="4">
        <v>1172</v>
      </c>
      <c r="F168" s="4">
        <v>59.758000000000003</v>
      </c>
      <c r="G168" s="3"/>
      <c r="H168" s="2" t="s">
        <v>27</v>
      </c>
      <c r="I168" s="4">
        <v>6</v>
      </c>
      <c r="J168" s="2" t="s">
        <v>27</v>
      </c>
      <c r="K168" s="4">
        <v>108</v>
      </c>
      <c r="L168" s="2" t="s">
        <v>27</v>
      </c>
      <c r="M168" s="2" t="s">
        <v>27</v>
      </c>
      <c r="N168" s="2" t="s">
        <v>27</v>
      </c>
      <c r="O168" s="3"/>
      <c r="P168" s="4">
        <v>33</v>
      </c>
      <c r="Q168" s="4">
        <v>1</v>
      </c>
      <c r="R168" s="4">
        <v>361</v>
      </c>
      <c r="S168" s="2" t="s">
        <v>27</v>
      </c>
      <c r="T168" s="2" t="s">
        <v>27</v>
      </c>
      <c r="U168" s="4">
        <v>54</v>
      </c>
      <c r="V168" s="2" t="s">
        <v>27</v>
      </c>
      <c r="W168" s="3"/>
      <c r="X168" s="2" t="s">
        <v>27</v>
      </c>
      <c r="Y168" s="3"/>
      <c r="Z168" s="4">
        <v>563</v>
      </c>
    </row>
    <row r="169" spans="1:26" x14ac:dyDescent="0.25">
      <c r="A169" s="2" t="s">
        <v>365</v>
      </c>
      <c r="B169" s="2" t="s">
        <v>122</v>
      </c>
      <c r="C169" s="2" t="s">
        <v>366</v>
      </c>
      <c r="D169" s="4">
        <v>2699</v>
      </c>
      <c r="E169" s="4">
        <v>1306</v>
      </c>
      <c r="F169" s="4">
        <v>76.096999999999994</v>
      </c>
      <c r="G169" s="4">
        <v>1</v>
      </c>
      <c r="H169" s="2" t="s">
        <v>27</v>
      </c>
      <c r="I169" s="4">
        <v>16</v>
      </c>
      <c r="J169" s="2" t="s">
        <v>27</v>
      </c>
      <c r="K169" s="4">
        <v>79</v>
      </c>
      <c r="L169" s="2" t="s">
        <v>27</v>
      </c>
      <c r="M169" s="2" t="s">
        <v>27</v>
      </c>
      <c r="N169" s="2" t="s">
        <v>27</v>
      </c>
      <c r="O169" s="3"/>
      <c r="P169" s="4">
        <v>69</v>
      </c>
      <c r="Q169" s="4">
        <v>3</v>
      </c>
      <c r="R169" s="4">
        <v>667</v>
      </c>
      <c r="S169" s="2" t="s">
        <v>27</v>
      </c>
      <c r="T169" s="2" t="s">
        <v>27</v>
      </c>
      <c r="U169" s="4">
        <v>250</v>
      </c>
      <c r="V169" s="2" t="s">
        <v>27</v>
      </c>
      <c r="W169" s="3"/>
      <c r="X169" s="2" t="s">
        <v>27</v>
      </c>
      <c r="Y169" s="3"/>
      <c r="Z169" s="4">
        <v>1085</v>
      </c>
    </row>
    <row r="170" spans="1:26" x14ac:dyDescent="0.25">
      <c r="A170" s="2" t="s">
        <v>367</v>
      </c>
      <c r="B170" s="2" t="s">
        <v>122</v>
      </c>
      <c r="C170" s="2" t="s">
        <v>368</v>
      </c>
      <c r="D170" s="4">
        <v>2736</v>
      </c>
      <c r="E170" s="4">
        <v>1161</v>
      </c>
      <c r="F170" s="4">
        <v>67.638000000000005</v>
      </c>
      <c r="G170" s="4">
        <v>1</v>
      </c>
      <c r="H170" s="2" t="s">
        <v>27</v>
      </c>
      <c r="I170" s="4">
        <v>7</v>
      </c>
      <c r="J170" s="2" t="s">
        <v>27</v>
      </c>
      <c r="K170" s="4">
        <v>113</v>
      </c>
      <c r="L170" s="2" t="s">
        <v>27</v>
      </c>
      <c r="M170" s="2" t="s">
        <v>27</v>
      </c>
      <c r="N170" s="2" t="s">
        <v>27</v>
      </c>
      <c r="O170" s="3"/>
      <c r="P170" s="4">
        <v>28</v>
      </c>
      <c r="Q170" s="4">
        <v>5</v>
      </c>
      <c r="R170" s="4">
        <v>364</v>
      </c>
      <c r="S170" s="2" t="s">
        <v>27</v>
      </c>
      <c r="T170" s="2" t="s">
        <v>27</v>
      </c>
      <c r="U170" s="4">
        <v>43</v>
      </c>
      <c r="V170" s="2" t="s">
        <v>27</v>
      </c>
      <c r="W170" s="3"/>
      <c r="X170" s="2" t="s">
        <v>27</v>
      </c>
      <c r="Y170" s="3"/>
      <c r="Z170" s="4">
        <v>561</v>
      </c>
    </row>
    <row r="171" spans="1:26" x14ac:dyDescent="0.25">
      <c r="A171" s="2" t="s">
        <v>369</v>
      </c>
      <c r="B171" s="2" t="s">
        <v>122</v>
      </c>
      <c r="C171" s="2" t="s">
        <v>370</v>
      </c>
      <c r="D171" s="4">
        <v>2763</v>
      </c>
      <c r="E171" s="4">
        <v>1218</v>
      </c>
      <c r="F171" s="4">
        <v>83.197999999999993</v>
      </c>
      <c r="G171" s="3"/>
      <c r="H171" s="2" t="s">
        <v>27</v>
      </c>
      <c r="I171" s="4">
        <v>4</v>
      </c>
      <c r="J171" s="2" t="s">
        <v>27</v>
      </c>
      <c r="K171" s="4">
        <v>75</v>
      </c>
      <c r="L171" s="2" t="s">
        <v>27</v>
      </c>
      <c r="M171" s="2" t="s">
        <v>27</v>
      </c>
      <c r="N171" s="2" t="s">
        <v>27</v>
      </c>
      <c r="O171" s="3"/>
      <c r="P171" s="4">
        <v>13</v>
      </c>
      <c r="Q171" s="3"/>
      <c r="R171" s="4">
        <v>227</v>
      </c>
      <c r="S171" s="2" t="s">
        <v>27</v>
      </c>
      <c r="T171" s="2" t="s">
        <v>27</v>
      </c>
      <c r="U171" s="4">
        <v>41</v>
      </c>
      <c r="V171" s="2" t="s">
        <v>27</v>
      </c>
      <c r="W171" s="3"/>
      <c r="X171" s="2" t="s">
        <v>27</v>
      </c>
      <c r="Y171" s="3"/>
      <c r="Z171" s="4">
        <v>360</v>
      </c>
    </row>
    <row r="172" spans="1:26" x14ac:dyDescent="0.25">
      <c r="A172" s="2" t="s">
        <v>371</v>
      </c>
      <c r="B172" s="2" t="s">
        <v>122</v>
      </c>
      <c r="C172" s="2" t="s">
        <v>372</v>
      </c>
      <c r="D172" s="4">
        <v>2767</v>
      </c>
      <c r="E172" s="4">
        <v>1182</v>
      </c>
      <c r="F172" s="4">
        <v>34.966999999999999</v>
      </c>
      <c r="G172" s="3"/>
      <c r="H172" s="2" t="s">
        <v>27</v>
      </c>
      <c r="I172" s="4">
        <v>7</v>
      </c>
      <c r="J172" s="2" t="s">
        <v>27</v>
      </c>
      <c r="K172" s="4">
        <v>576</v>
      </c>
      <c r="L172" s="2" t="s">
        <v>27</v>
      </c>
      <c r="M172" s="2" t="s">
        <v>27</v>
      </c>
      <c r="N172" s="2" t="s">
        <v>27</v>
      </c>
      <c r="O172" s="3"/>
      <c r="P172" s="4">
        <v>51</v>
      </c>
      <c r="Q172" s="4">
        <v>15</v>
      </c>
      <c r="R172" s="4">
        <v>1284</v>
      </c>
      <c r="S172" s="2" t="s">
        <v>27</v>
      </c>
      <c r="T172" s="2" t="s">
        <v>27</v>
      </c>
      <c r="U172" s="4">
        <v>84</v>
      </c>
      <c r="V172" s="2" t="s">
        <v>27</v>
      </c>
      <c r="W172" s="3"/>
      <c r="X172" s="2" t="s">
        <v>27</v>
      </c>
      <c r="Y172" s="3"/>
      <c r="Z172" s="4">
        <v>2017</v>
      </c>
    </row>
    <row r="173" spans="1:26" x14ac:dyDescent="0.25">
      <c r="A173" s="2" t="s">
        <v>373</v>
      </c>
      <c r="B173" s="2" t="s">
        <v>122</v>
      </c>
      <c r="C173" s="2" t="s">
        <v>374</v>
      </c>
      <c r="D173" s="4">
        <v>2771</v>
      </c>
      <c r="E173" s="4">
        <v>1184</v>
      </c>
      <c r="F173" s="4">
        <v>64.475999999999999</v>
      </c>
      <c r="G173" s="3"/>
      <c r="H173" s="2" t="s">
        <v>27</v>
      </c>
      <c r="I173" s="4">
        <v>7</v>
      </c>
      <c r="J173" s="2" t="s">
        <v>27</v>
      </c>
      <c r="K173" s="4">
        <v>66</v>
      </c>
      <c r="L173" s="2" t="s">
        <v>27</v>
      </c>
      <c r="M173" s="2" t="s">
        <v>27</v>
      </c>
      <c r="N173" s="2" t="s">
        <v>27</v>
      </c>
      <c r="O173" s="3"/>
      <c r="P173" s="4">
        <v>19</v>
      </c>
      <c r="Q173" s="3"/>
      <c r="R173" s="4">
        <v>176</v>
      </c>
      <c r="S173" s="2" t="s">
        <v>27</v>
      </c>
      <c r="T173" s="2" t="s">
        <v>27</v>
      </c>
      <c r="U173" s="4">
        <v>41</v>
      </c>
      <c r="V173" s="2" t="s">
        <v>27</v>
      </c>
      <c r="W173" s="3"/>
      <c r="X173" s="2" t="s">
        <v>27</v>
      </c>
      <c r="Y173" s="3"/>
      <c r="Z173" s="4">
        <v>309</v>
      </c>
    </row>
    <row r="174" spans="1:26" x14ac:dyDescent="0.25">
      <c r="A174" s="2" t="s">
        <v>375</v>
      </c>
      <c r="B174" s="2" t="s">
        <v>122</v>
      </c>
      <c r="C174" s="2" t="s">
        <v>376</v>
      </c>
      <c r="D174" s="4">
        <v>2786</v>
      </c>
      <c r="E174" s="4">
        <v>1184</v>
      </c>
      <c r="F174" s="4">
        <v>85.340999999999994</v>
      </c>
      <c r="G174" s="3"/>
      <c r="H174" s="2" t="s">
        <v>27</v>
      </c>
      <c r="I174" s="4">
        <v>4</v>
      </c>
      <c r="J174" s="2" t="s">
        <v>27</v>
      </c>
      <c r="K174" s="4">
        <v>97</v>
      </c>
      <c r="L174" s="2" t="s">
        <v>27</v>
      </c>
      <c r="M174" s="2" t="s">
        <v>27</v>
      </c>
      <c r="N174" s="2" t="s">
        <v>27</v>
      </c>
      <c r="O174" s="3"/>
      <c r="P174" s="4">
        <v>14</v>
      </c>
      <c r="Q174" s="3"/>
      <c r="R174" s="4">
        <v>228</v>
      </c>
      <c r="S174" s="2" t="s">
        <v>27</v>
      </c>
      <c r="T174" s="2" t="s">
        <v>27</v>
      </c>
      <c r="U174" s="4">
        <v>47</v>
      </c>
      <c r="V174" s="2" t="s">
        <v>27</v>
      </c>
      <c r="W174" s="3"/>
      <c r="X174" s="2" t="s">
        <v>27</v>
      </c>
      <c r="Y174" s="3"/>
      <c r="Z174" s="4">
        <v>390</v>
      </c>
    </row>
    <row r="175" spans="1:26" x14ac:dyDescent="0.25">
      <c r="A175" s="2" t="s">
        <v>377</v>
      </c>
      <c r="B175" s="2" t="s">
        <v>122</v>
      </c>
      <c r="C175" s="2" t="s">
        <v>378</v>
      </c>
      <c r="D175" s="4">
        <v>2838</v>
      </c>
      <c r="E175" s="4">
        <v>1383</v>
      </c>
      <c r="F175" s="4">
        <v>74.334000000000003</v>
      </c>
      <c r="G175" s="3"/>
      <c r="H175" s="2" t="s">
        <v>27</v>
      </c>
      <c r="I175" s="4">
        <v>15</v>
      </c>
      <c r="J175" s="2" t="s">
        <v>27</v>
      </c>
      <c r="K175" s="4">
        <v>148</v>
      </c>
      <c r="L175" s="2" t="s">
        <v>27</v>
      </c>
      <c r="M175" s="2" t="s">
        <v>27</v>
      </c>
      <c r="N175" s="2" t="s">
        <v>27</v>
      </c>
      <c r="O175" s="3"/>
      <c r="P175" s="4">
        <v>58</v>
      </c>
      <c r="Q175" s="4">
        <v>2</v>
      </c>
      <c r="R175" s="4">
        <v>734</v>
      </c>
      <c r="S175" s="2" t="s">
        <v>27</v>
      </c>
      <c r="T175" s="2" t="s">
        <v>27</v>
      </c>
      <c r="U175" s="4">
        <v>156</v>
      </c>
      <c r="V175" s="2" t="s">
        <v>27</v>
      </c>
      <c r="W175" s="3"/>
      <c r="X175" s="2" t="s">
        <v>27</v>
      </c>
      <c r="Y175" s="3"/>
      <c r="Z175" s="4">
        <v>1113</v>
      </c>
    </row>
    <row r="176" spans="1:26" x14ac:dyDescent="0.25">
      <c r="A176" s="2" t="s">
        <v>379</v>
      </c>
      <c r="B176" s="2" t="s">
        <v>122</v>
      </c>
      <c r="C176" s="2" t="s">
        <v>380</v>
      </c>
      <c r="D176" s="4">
        <v>2864</v>
      </c>
      <c r="E176" s="4">
        <v>1182</v>
      </c>
      <c r="F176" s="4">
        <v>49.097000000000001</v>
      </c>
      <c r="G176" s="4">
        <v>1</v>
      </c>
      <c r="H176" s="2" t="s">
        <v>27</v>
      </c>
      <c r="I176" s="4">
        <v>10</v>
      </c>
      <c r="J176" s="2" t="s">
        <v>27</v>
      </c>
      <c r="K176" s="4">
        <v>92</v>
      </c>
      <c r="L176" s="2" t="s">
        <v>27</v>
      </c>
      <c r="M176" s="2" t="s">
        <v>27</v>
      </c>
      <c r="N176" s="2" t="s">
        <v>27</v>
      </c>
      <c r="O176" s="3"/>
      <c r="P176" s="4">
        <v>38</v>
      </c>
      <c r="Q176" s="4">
        <v>3</v>
      </c>
      <c r="R176" s="4">
        <v>481</v>
      </c>
      <c r="S176" s="2" t="s">
        <v>27</v>
      </c>
      <c r="T176" s="2" t="s">
        <v>27</v>
      </c>
      <c r="U176" s="4">
        <v>53</v>
      </c>
      <c r="V176" s="2" t="s">
        <v>27</v>
      </c>
      <c r="W176" s="3"/>
      <c r="X176" s="2" t="s">
        <v>27</v>
      </c>
      <c r="Y176" s="3"/>
      <c r="Z176" s="4">
        <v>678</v>
      </c>
    </row>
    <row r="177" spans="1:26" x14ac:dyDescent="0.25">
      <c r="A177" s="2" t="s">
        <v>381</v>
      </c>
      <c r="B177" s="2" t="s">
        <v>122</v>
      </c>
      <c r="C177" s="2" t="s">
        <v>382</v>
      </c>
      <c r="D177" s="4">
        <v>2874</v>
      </c>
      <c r="E177" s="4">
        <v>1337</v>
      </c>
      <c r="F177" s="4">
        <v>22.727</v>
      </c>
      <c r="G177" s="3"/>
      <c r="H177" s="2" t="s">
        <v>27</v>
      </c>
      <c r="I177" s="3"/>
      <c r="J177" s="2" t="s">
        <v>27</v>
      </c>
      <c r="K177" s="3"/>
      <c r="L177" s="2" t="s">
        <v>27</v>
      </c>
      <c r="M177" s="2" t="s">
        <v>27</v>
      </c>
      <c r="N177" s="2" t="s">
        <v>27</v>
      </c>
      <c r="O177" s="3"/>
      <c r="P177" s="4">
        <v>3</v>
      </c>
      <c r="Q177" s="3"/>
      <c r="R177" s="4">
        <v>4</v>
      </c>
      <c r="S177" s="2" t="s">
        <v>27</v>
      </c>
      <c r="T177" s="2" t="s">
        <v>27</v>
      </c>
      <c r="U177" s="3"/>
      <c r="V177" s="2" t="s">
        <v>27</v>
      </c>
      <c r="W177" s="3"/>
      <c r="X177" s="2" t="s">
        <v>27</v>
      </c>
      <c r="Y177" s="3"/>
      <c r="Z177" s="4">
        <v>7</v>
      </c>
    </row>
    <row r="178" spans="1:26" x14ac:dyDescent="0.25">
      <c r="A178" s="2" t="s">
        <v>383</v>
      </c>
      <c r="B178" s="2" t="s">
        <v>122</v>
      </c>
      <c r="C178" s="2" t="s">
        <v>42</v>
      </c>
      <c r="D178" s="4">
        <v>2877</v>
      </c>
      <c r="E178" s="4">
        <v>1293</v>
      </c>
      <c r="F178" s="4">
        <v>35.223999999999997</v>
      </c>
      <c r="G178" s="3"/>
      <c r="H178" s="2" t="s">
        <v>27</v>
      </c>
      <c r="I178" s="4">
        <v>13</v>
      </c>
      <c r="J178" s="2" t="s">
        <v>27</v>
      </c>
      <c r="K178" s="4">
        <v>299</v>
      </c>
      <c r="L178" s="2" t="s">
        <v>27</v>
      </c>
      <c r="M178" s="2" t="s">
        <v>27</v>
      </c>
      <c r="N178" s="2" t="s">
        <v>27</v>
      </c>
      <c r="O178" s="3"/>
      <c r="P178" s="4">
        <v>32</v>
      </c>
      <c r="Q178" s="4">
        <v>7</v>
      </c>
      <c r="R178" s="4">
        <v>1162</v>
      </c>
      <c r="S178" s="2" t="s">
        <v>27</v>
      </c>
      <c r="T178" s="2" t="s">
        <v>27</v>
      </c>
      <c r="U178" s="4">
        <v>109</v>
      </c>
      <c r="V178" s="2" t="s">
        <v>112</v>
      </c>
      <c r="W178" s="4">
        <v>1</v>
      </c>
      <c r="X178" s="2" t="s">
        <v>27</v>
      </c>
      <c r="Y178" s="3"/>
      <c r="Z178" s="4">
        <v>1625</v>
      </c>
    </row>
    <row r="179" spans="1:26" x14ac:dyDescent="0.25">
      <c r="A179" s="2" t="s">
        <v>384</v>
      </c>
      <c r="B179" s="2" t="s">
        <v>122</v>
      </c>
      <c r="C179" s="2" t="s">
        <v>385</v>
      </c>
      <c r="D179" s="4">
        <v>2974</v>
      </c>
      <c r="E179" s="4">
        <v>1349</v>
      </c>
      <c r="F179" s="4">
        <v>82.070999999999998</v>
      </c>
      <c r="G179" s="3"/>
      <c r="H179" s="2" t="s">
        <v>27</v>
      </c>
      <c r="I179" s="4">
        <v>3</v>
      </c>
      <c r="J179" s="2" t="s">
        <v>27</v>
      </c>
      <c r="K179" s="4">
        <v>57</v>
      </c>
      <c r="L179" s="2" t="s">
        <v>27</v>
      </c>
      <c r="M179" s="2" t="s">
        <v>27</v>
      </c>
      <c r="N179" s="2" t="s">
        <v>27</v>
      </c>
      <c r="O179" s="3"/>
      <c r="P179" s="4">
        <v>30</v>
      </c>
      <c r="Q179" s="4">
        <v>3</v>
      </c>
      <c r="R179" s="4">
        <v>298</v>
      </c>
      <c r="S179" s="2" t="s">
        <v>27</v>
      </c>
      <c r="T179" s="2" t="s">
        <v>27</v>
      </c>
      <c r="U179" s="4">
        <v>61</v>
      </c>
      <c r="V179" s="2" t="s">
        <v>27</v>
      </c>
      <c r="W179" s="3"/>
      <c r="X179" s="2" t="s">
        <v>27</v>
      </c>
      <c r="Y179" s="3"/>
      <c r="Z179" s="4">
        <v>452</v>
      </c>
    </row>
    <row r="180" spans="1:26" x14ac:dyDescent="0.25">
      <c r="A180" s="2" t="s">
        <v>386</v>
      </c>
      <c r="B180" s="2" t="s">
        <v>122</v>
      </c>
      <c r="C180" s="2" t="s">
        <v>387</v>
      </c>
      <c r="D180" s="4">
        <v>3118</v>
      </c>
      <c r="E180" s="4">
        <v>1219</v>
      </c>
      <c r="F180" s="4">
        <v>52.219000000000001</v>
      </c>
      <c r="G180" s="3"/>
      <c r="H180" s="2" t="s">
        <v>27</v>
      </c>
      <c r="I180" s="4">
        <v>6</v>
      </c>
      <c r="J180" s="2" t="s">
        <v>27</v>
      </c>
      <c r="K180" s="4">
        <v>73</v>
      </c>
      <c r="L180" s="2" t="s">
        <v>27</v>
      </c>
      <c r="M180" s="2" t="s">
        <v>27</v>
      </c>
      <c r="N180" s="2" t="s">
        <v>27</v>
      </c>
      <c r="O180" s="3"/>
      <c r="P180" s="4">
        <v>21</v>
      </c>
      <c r="Q180" s="4">
        <v>2</v>
      </c>
      <c r="R180" s="4">
        <v>246</v>
      </c>
      <c r="S180" s="2" t="s">
        <v>27</v>
      </c>
      <c r="T180" s="2" t="s">
        <v>27</v>
      </c>
      <c r="U180" s="4">
        <v>32</v>
      </c>
      <c r="V180" s="2" t="s">
        <v>27</v>
      </c>
      <c r="W180" s="3"/>
      <c r="X180" s="2" t="s">
        <v>112</v>
      </c>
      <c r="Y180" s="3"/>
      <c r="Z180" s="4">
        <v>382</v>
      </c>
    </row>
    <row r="181" spans="1:26" x14ac:dyDescent="0.25">
      <c r="A181" s="2" t="s">
        <v>388</v>
      </c>
      <c r="B181" s="2" t="s">
        <v>122</v>
      </c>
      <c r="C181" s="2" t="s">
        <v>389</v>
      </c>
      <c r="D181" s="4">
        <v>3121</v>
      </c>
      <c r="E181" s="4">
        <v>1347</v>
      </c>
      <c r="F181" s="4">
        <v>50.899000000000001</v>
      </c>
      <c r="G181" s="3"/>
      <c r="H181" s="2" t="s">
        <v>27</v>
      </c>
      <c r="I181" s="4">
        <v>7</v>
      </c>
      <c r="J181" s="2" t="s">
        <v>27</v>
      </c>
      <c r="K181" s="4">
        <v>43</v>
      </c>
      <c r="L181" s="2" t="s">
        <v>27</v>
      </c>
      <c r="M181" s="2" t="s">
        <v>27</v>
      </c>
      <c r="N181" s="2" t="s">
        <v>27</v>
      </c>
      <c r="O181" s="3"/>
      <c r="P181" s="4">
        <v>13</v>
      </c>
      <c r="Q181" s="3"/>
      <c r="R181" s="4">
        <v>133</v>
      </c>
      <c r="S181" s="2" t="s">
        <v>27</v>
      </c>
      <c r="T181" s="2" t="s">
        <v>27</v>
      </c>
      <c r="U181" s="4">
        <v>36</v>
      </c>
      <c r="V181" s="2" t="s">
        <v>27</v>
      </c>
      <c r="W181" s="3"/>
      <c r="X181" s="2" t="s">
        <v>27</v>
      </c>
      <c r="Y181" s="3"/>
      <c r="Z181" s="4">
        <v>232</v>
      </c>
    </row>
    <row r="182" spans="1:26" x14ac:dyDescent="0.25">
      <c r="A182" s="2" t="s">
        <v>390</v>
      </c>
      <c r="B182" s="2" t="s">
        <v>122</v>
      </c>
      <c r="C182" s="2" t="s">
        <v>391</v>
      </c>
      <c r="D182" s="4">
        <v>3131</v>
      </c>
      <c r="E182" s="4">
        <v>1329</v>
      </c>
      <c r="F182" s="4">
        <v>47.27</v>
      </c>
      <c r="G182" s="4">
        <v>2</v>
      </c>
      <c r="H182" s="2" t="s">
        <v>27</v>
      </c>
      <c r="I182" s="4">
        <v>11</v>
      </c>
      <c r="J182" s="2" t="s">
        <v>27</v>
      </c>
      <c r="K182" s="4">
        <v>59</v>
      </c>
      <c r="L182" s="2" t="s">
        <v>27</v>
      </c>
      <c r="M182" s="2" t="s">
        <v>27</v>
      </c>
      <c r="N182" s="2" t="s">
        <v>27</v>
      </c>
      <c r="O182" s="3"/>
      <c r="P182" s="4">
        <v>35</v>
      </c>
      <c r="Q182" s="4">
        <v>4</v>
      </c>
      <c r="R182" s="4">
        <v>343</v>
      </c>
      <c r="S182" s="2" t="s">
        <v>27</v>
      </c>
      <c r="T182" s="2" t="s">
        <v>27</v>
      </c>
      <c r="U182" s="4">
        <v>57</v>
      </c>
      <c r="V182" s="2" t="s">
        <v>27</v>
      </c>
      <c r="W182" s="3"/>
      <c r="X182" s="2" t="s">
        <v>27</v>
      </c>
      <c r="Y182" s="4">
        <v>1</v>
      </c>
      <c r="Z182" s="4">
        <v>512</v>
      </c>
    </row>
    <row r="183" spans="1:26" x14ac:dyDescent="0.25">
      <c r="A183" s="2" t="s">
        <v>392</v>
      </c>
      <c r="B183" s="2" t="s">
        <v>122</v>
      </c>
      <c r="C183" s="2" t="s">
        <v>393</v>
      </c>
      <c r="D183" s="4">
        <v>3143</v>
      </c>
      <c r="E183" s="4">
        <v>1544</v>
      </c>
      <c r="F183" s="4">
        <v>38.048999999999999</v>
      </c>
      <c r="G183" s="3"/>
      <c r="H183" s="2" t="s">
        <v>27</v>
      </c>
      <c r="I183" s="4">
        <v>10</v>
      </c>
      <c r="J183" s="2" t="s">
        <v>27</v>
      </c>
      <c r="K183" s="4">
        <v>66</v>
      </c>
      <c r="L183" s="2" t="s">
        <v>27</v>
      </c>
      <c r="M183" s="2" t="s">
        <v>27</v>
      </c>
      <c r="N183" s="2" t="s">
        <v>27</v>
      </c>
      <c r="O183" s="3"/>
      <c r="P183" s="4">
        <v>40</v>
      </c>
      <c r="Q183" s="4">
        <v>1</v>
      </c>
      <c r="R183" s="4">
        <v>1052</v>
      </c>
      <c r="S183" s="2" t="s">
        <v>27</v>
      </c>
      <c r="T183" s="2" t="s">
        <v>27</v>
      </c>
      <c r="U183" s="4">
        <v>110</v>
      </c>
      <c r="V183" s="2" t="s">
        <v>27</v>
      </c>
      <c r="W183" s="3"/>
      <c r="X183" s="2" t="s">
        <v>27</v>
      </c>
      <c r="Y183" s="3"/>
      <c r="Z183" s="4">
        <v>1279</v>
      </c>
    </row>
    <row r="184" spans="1:26" x14ac:dyDescent="0.25">
      <c r="A184" s="2" t="s">
        <v>394</v>
      </c>
      <c r="B184" s="2" t="s">
        <v>122</v>
      </c>
      <c r="C184" s="2" t="s">
        <v>395</v>
      </c>
      <c r="D184" s="4">
        <v>3191</v>
      </c>
      <c r="E184" s="4">
        <v>2648</v>
      </c>
      <c r="F184" s="4">
        <v>49.302999999999997</v>
      </c>
      <c r="G184" s="4">
        <v>4</v>
      </c>
      <c r="H184" s="2" t="s">
        <v>27</v>
      </c>
      <c r="I184" s="4">
        <v>20</v>
      </c>
      <c r="J184" s="2" t="s">
        <v>27</v>
      </c>
      <c r="K184" s="4">
        <v>100</v>
      </c>
      <c r="L184" s="2" t="s">
        <v>27</v>
      </c>
      <c r="M184" s="2" t="s">
        <v>27</v>
      </c>
      <c r="N184" s="2" t="s">
        <v>27</v>
      </c>
      <c r="O184" s="3"/>
      <c r="P184" s="4">
        <v>40</v>
      </c>
      <c r="Q184" s="4">
        <v>11</v>
      </c>
      <c r="R184" s="4">
        <v>272</v>
      </c>
      <c r="S184" s="2" t="s">
        <v>27</v>
      </c>
      <c r="T184" s="2" t="s">
        <v>27</v>
      </c>
      <c r="U184" s="4">
        <v>52</v>
      </c>
      <c r="V184" s="2" t="s">
        <v>27</v>
      </c>
      <c r="W184" s="3"/>
      <c r="X184" s="2" t="s">
        <v>27</v>
      </c>
      <c r="Y184" s="3"/>
      <c r="Z184" s="4">
        <v>499</v>
      </c>
    </row>
    <row r="185" spans="1:26" x14ac:dyDescent="0.25">
      <c r="A185" s="2" t="s">
        <v>396</v>
      </c>
      <c r="B185" s="2" t="s">
        <v>122</v>
      </c>
      <c r="C185" s="2" t="s">
        <v>397</v>
      </c>
      <c r="D185" s="4">
        <v>3217</v>
      </c>
      <c r="E185" s="4">
        <v>1521</v>
      </c>
      <c r="F185" s="4">
        <v>88.221999999999994</v>
      </c>
      <c r="G185" s="3"/>
      <c r="H185" s="2" t="s">
        <v>27</v>
      </c>
      <c r="I185" s="4">
        <v>4</v>
      </c>
      <c r="J185" s="2" t="s">
        <v>27</v>
      </c>
      <c r="K185" s="4">
        <v>106</v>
      </c>
      <c r="L185" s="2" t="s">
        <v>27</v>
      </c>
      <c r="M185" s="2" t="s">
        <v>27</v>
      </c>
      <c r="N185" s="2" t="s">
        <v>27</v>
      </c>
      <c r="O185" s="3"/>
      <c r="P185" s="4">
        <v>7</v>
      </c>
      <c r="Q185" s="3"/>
      <c r="R185" s="4">
        <v>173</v>
      </c>
      <c r="S185" s="2" t="s">
        <v>27</v>
      </c>
      <c r="T185" s="2" t="s">
        <v>27</v>
      </c>
      <c r="U185" s="4">
        <v>38</v>
      </c>
      <c r="V185" s="2" t="s">
        <v>27</v>
      </c>
      <c r="W185" s="3"/>
      <c r="X185" s="2" t="s">
        <v>27</v>
      </c>
      <c r="Y185" s="3"/>
      <c r="Z185" s="4">
        <v>328</v>
      </c>
    </row>
    <row r="186" spans="1:26" x14ac:dyDescent="0.25">
      <c r="A186" s="2" t="s">
        <v>398</v>
      </c>
      <c r="B186" s="2" t="s">
        <v>122</v>
      </c>
      <c r="C186" s="2" t="s">
        <v>399</v>
      </c>
      <c r="D186" s="4">
        <v>3288</v>
      </c>
      <c r="E186" s="4">
        <v>1394</v>
      </c>
      <c r="F186" s="4">
        <v>63.533000000000001</v>
      </c>
      <c r="G186" s="4">
        <v>1</v>
      </c>
      <c r="H186" s="2" t="s">
        <v>27</v>
      </c>
      <c r="I186" s="4">
        <v>10</v>
      </c>
      <c r="J186" s="2" t="s">
        <v>27</v>
      </c>
      <c r="K186" s="4">
        <v>336</v>
      </c>
      <c r="L186" s="2" t="s">
        <v>27</v>
      </c>
      <c r="M186" s="2" t="s">
        <v>27</v>
      </c>
      <c r="N186" s="2" t="s">
        <v>27</v>
      </c>
      <c r="O186" s="3"/>
      <c r="P186" s="4">
        <v>63</v>
      </c>
      <c r="Q186" s="4">
        <v>3</v>
      </c>
      <c r="R186" s="4">
        <v>1080</v>
      </c>
      <c r="S186" s="2" t="s">
        <v>27</v>
      </c>
      <c r="T186" s="2" t="s">
        <v>27</v>
      </c>
      <c r="U186" s="4">
        <v>184</v>
      </c>
      <c r="V186" s="2" t="s">
        <v>27</v>
      </c>
      <c r="W186" s="3"/>
      <c r="X186" s="2" t="s">
        <v>27</v>
      </c>
      <c r="Y186" s="3"/>
      <c r="Z186" s="4">
        <v>1677</v>
      </c>
    </row>
    <row r="187" spans="1:26" x14ac:dyDescent="0.25">
      <c r="A187" s="2" t="s">
        <v>400</v>
      </c>
      <c r="B187" s="2" t="s">
        <v>122</v>
      </c>
      <c r="C187" s="2" t="s">
        <v>401</v>
      </c>
      <c r="D187" s="4">
        <v>3321</v>
      </c>
      <c r="E187" s="4">
        <v>1326</v>
      </c>
      <c r="F187" s="4">
        <v>16.274000000000001</v>
      </c>
      <c r="G187" s="3"/>
      <c r="H187" s="2" t="s">
        <v>27</v>
      </c>
      <c r="I187" s="4">
        <v>15</v>
      </c>
      <c r="J187" s="2" t="s">
        <v>27</v>
      </c>
      <c r="K187" s="4">
        <v>91</v>
      </c>
      <c r="L187" s="2" t="s">
        <v>27</v>
      </c>
      <c r="M187" s="2" t="s">
        <v>27</v>
      </c>
      <c r="N187" s="2" t="s">
        <v>27</v>
      </c>
      <c r="O187" s="3"/>
      <c r="P187" s="4">
        <v>50</v>
      </c>
      <c r="Q187" s="4">
        <v>1</v>
      </c>
      <c r="R187" s="4">
        <v>648</v>
      </c>
      <c r="S187" s="2" t="s">
        <v>27</v>
      </c>
      <c r="T187" s="2" t="s">
        <v>27</v>
      </c>
      <c r="U187" s="4">
        <v>235</v>
      </c>
      <c r="V187" s="2" t="s">
        <v>27</v>
      </c>
      <c r="W187" s="3"/>
      <c r="X187" s="2" t="s">
        <v>27</v>
      </c>
      <c r="Y187" s="3"/>
      <c r="Z187" s="4">
        <v>1040</v>
      </c>
    </row>
    <row r="188" spans="1:26" x14ac:dyDescent="0.25">
      <c r="A188" s="2" t="s">
        <v>402</v>
      </c>
      <c r="B188" s="2" t="s">
        <v>122</v>
      </c>
      <c r="C188" s="2" t="s">
        <v>403</v>
      </c>
      <c r="D188" s="4">
        <v>3354</v>
      </c>
      <c r="E188" s="4">
        <v>1492</v>
      </c>
      <c r="F188" s="4">
        <v>97.676000000000002</v>
      </c>
      <c r="G188" s="4">
        <v>3</v>
      </c>
      <c r="H188" s="2" t="s">
        <v>27</v>
      </c>
      <c r="I188" s="4">
        <v>9</v>
      </c>
      <c r="J188" s="2" t="s">
        <v>27</v>
      </c>
      <c r="K188" s="4">
        <v>151</v>
      </c>
      <c r="L188" s="2" t="s">
        <v>27</v>
      </c>
      <c r="M188" s="2" t="s">
        <v>27</v>
      </c>
      <c r="N188" s="2" t="s">
        <v>27</v>
      </c>
      <c r="O188" s="3"/>
      <c r="P188" s="4">
        <v>20</v>
      </c>
      <c r="Q188" s="4">
        <v>3</v>
      </c>
      <c r="R188" s="4">
        <v>814</v>
      </c>
      <c r="S188" s="2" t="s">
        <v>27</v>
      </c>
      <c r="T188" s="2" t="s">
        <v>27</v>
      </c>
      <c r="U188" s="4">
        <v>143</v>
      </c>
      <c r="V188" s="2" t="s">
        <v>27</v>
      </c>
      <c r="W188" s="3"/>
      <c r="X188" s="2" t="s">
        <v>27</v>
      </c>
      <c r="Y188" s="3"/>
      <c r="Z188" s="4">
        <v>1143</v>
      </c>
    </row>
    <row r="189" spans="1:26" x14ac:dyDescent="0.25">
      <c r="A189" s="2" t="s">
        <v>404</v>
      </c>
      <c r="B189" s="2" t="s">
        <v>122</v>
      </c>
      <c r="C189" s="2" t="s">
        <v>405</v>
      </c>
      <c r="D189" s="4">
        <v>3376</v>
      </c>
      <c r="E189" s="4">
        <v>1348</v>
      </c>
      <c r="F189" s="4">
        <v>76.331999999999994</v>
      </c>
      <c r="G189" s="4">
        <v>1</v>
      </c>
      <c r="H189" s="2" t="s">
        <v>27</v>
      </c>
      <c r="I189" s="4">
        <v>11</v>
      </c>
      <c r="J189" s="2" t="s">
        <v>27</v>
      </c>
      <c r="K189" s="4">
        <v>168</v>
      </c>
      <c r="L189" s="2" t="s">
        <v>27</v>
      </c>
      <c r="M189" s="2" t="s">
        <v>27</v>
      </c>
      <c r="N189" s="2" t="s">
        <v>27</v>
      </c>
      <c r="O189" s="3"/>
      <c r="P189" s="4">
        <v>27</v>
      </c>
      <c r="Q189" s="4">
        <v>9</v>
      </c>
      <c r="R189" s="4">
        <v>631</v>
      </c>
      <c r="S189" s="2" t="s">
        <v>43</v>
      </c>
      <c r="T189" s="2" t="s">
        <v>27</v>
      </c>
      <c r="U189" s="4">
        <v>89</v>
      </c>
      <c r="V189" s="2" t="s">
        <v>27</v>
      </c>
      <c r="W189" s="3"/>
      <c r="X189" s="2" t="s">
        <v>27</v>
      </c>
      <c r="Y189" s="3"/>
      <c r="Z189" s="4">
        <v>937</v>
      </c>
    </row>
    <row r="190" spans="1:26" x14ac:dyDescent="0.25">
      <c r="A190" s="2" t="s">
        <v>406</v>
      </c>
      <c r="B190" s="2" t="s">
        <v>122</v>
      </c>
      <c r="C190" s="2" t="s">
        <v>407</v>
      </c>
      <c r="D190" s="4">
        <v>3418</v>
      </c>
      <c r="E190" s="4">
        <v>1620</v>
      </c>
      <c r="F190" s="4">
        <v>150.36600000000001</v>
      </c>
      <c r="G190" s="4">
        <v>1</v>
      </c>
      <c r="H190" s="2" t="s">
        <v>27</v>
      </c>
      <c r="I190" s="4">
        <v>4</v>
      </c>
      <c r="J190" s="2" t="s">
        <v>27</v>
      </c>
      <c r="K190" s="4">
        <v>175</v>
      </c>
      <c r="L190" s="2" t="s">
        <v>27</v>
      </c>
      <c r="M190" s="2" t="s">
        <v>27</v>
      </c>
      <c r="N190" s="2" t="s">
        <v>27</v>
      </c>
      <c r="O190" s="3"/>
      <c r="P190" s="4">
        <v>67</v>
      </c>
      <c r="Q190" s="4">
        <v>14</v>
      </c>
      <c r="R190" s="4">
        <v>638</v>
      </c>
      <c r="S190" s="2" t="s">
        <v>27</v>
      </c>
      <c r="T190" s="2" t="s">
        <v>27</v>
      </c>
      <c r="U190" s="4">
        <v>149</v>
      </c>
      <c r="V190" s="2" t="s">
        <v>27</v>
      </c>
      <c r="W190" s="3"/>
      <c r="X190" s="2" t="s">
        <v>27</v>
      </c>
      <c r="Y190" s="4">
        <v>1</v>
      </c>
      <c r="Z190" s="4">
        <v>1049</v>
      </c>
    </row>
    <row r="191" spans="1:26" x14ac:dyDescent="0.25">
      <c r="A191" s="2" t="s">
        <v>408</v>
      </c>
      <c r="B191" s="2" t="s">
        <v>122</v>
      </c>
      <c r="C191" s="2" t="s">
        <v>409</v>
      </c>
      <c r="D191" s="4">
        <v>3451</v>
      </c>
      <c r="E191" s="4">
        <v>1651</v>
      </c>
      <c r="F191" s="4">
        <v>57.003</v>
      </c>
      <c r="G191" s="3"/>
      <c r="H191" s="2" t="s">
        <v>27</v>
      </c>
      <c r="I191" s="4">
        <v>9</v>
      </c>
      <c r="J191" s="2" t="s">
        <v>27</v>
      </c>
      <c r="K191" s="4">
        <v>96</v>
      </c>
      <c r="L191" s="2" t="s">
        <v>27</v>
      </c>
      <c r="M191" s="2" t="s">
        <v>27</v>
      </c>
      <c r="N191" s="2" t="s">
        <v>27</v>
      </c>
      <c r="O191" s="3"/>
      <c r="P191" s="4">
        <v>21</v>
      </c>
      <c r="Q191" s="4">
        <v>2</v>
      </c>
      <c r="R191" s="4">
        <v>291</v>
      </c>
      <c r="S191" s="2" t="s">
        <v>27</v>
      </c>
      <c r="T191" s="2" t="s">
        <v>27</v>
      </c>
      <c r="U191" s="4">
        <v>50</v>
      </c>
      <c r="V191" s="2" t="s">
        <v>27</v>
      </c>
      <c r="W191" s="4">
        <v>1</v>
      </c>
      <c r="X191" s="2" t="s">
        <v>27</v>
      </c>
      <c r="Y191" s="3"/>
      <c r="Z191" s="4">
        <v>470</v>
      </c>
    </row>
    <row r="192" spans="1:26" x14ac:dyDescent="0.25">
      <c r="A192" s="2" t="s">
        <v>410</v>
      </c>
      <c r="B192" s="2" t="s">
        <v>122</v>
      </c>
      <c r="C192" s="2" t="s">
        <v>411</v>
      </c>
      <c r="D192" s="4">
        <v>3476</v>
      </c>
      <c r="E192" s="4">
        <v>1494</v>
      </c>
      <c r="F192" s="4">
        <v>78.867999999999995</v>
      </c>
      <c r="G192" s="4">
        <v>1</v>
      </c>
      <c r="H192" s="2" t="s">
        <v>27</v>
      </c>
      <c r="I192" s="4">
        <v>9</v>
      </c>
      <c r="J192" s="2" t="s">
        <v>27</v>
      </c>
      <c r="K192" s="4">
        <v>158</v>
      </c>
      <c r="L192" s="2" t="s">
        <v>27</v>
      </c>
      <c r="M192" s="2" t="s">
        <v>27</v>
      </c>
      <c r="N192" s="2" t="s">
        <v>27</v>
      </c>
      <c r="O192" s="3"/>
      <c r="P192" s="4">
        <v>36</v>
      </c>
      <c r="Q192" s="4">
        <v>7</v>
      </c>
      <c r="R192" s="4">
        <v>659</v>
      </c>
      <c r="S192" s="2" t="s">
        <v>27</v>
      </c>
      <c r="T192" s="2" t="s">
        <v>27</v>
      </c>
      <c r="U192" s="4">
        <v>69</v>
      </c>
      <c r="V192" s="2" t="s">
        <v>27</v>
      </c>
      <c r="W192" s="3"/>
      <c r="X192" s="2" t="s">
        <v>27</v>
      </c>
      <c r="Y192" s="3"/>
      <c r="Z192" s="4">
        <v>939</v>
      </c>
    </row>
    <row r="193" spans="1:26" x14ac:dyDescent="0.25">
      <c r="A193" s="2" t="s">
        <v>412</v>
      </c>
      <c r="B193" s="2" t="s">
        <v>122</v>
      </c>
      <c r="C193" s="2" t="s">
        <v>413</v>
      </c>
      <c r="D193" s="4">
        <v>3504</v>
      </c>
      <c r="E193" s="4">
        <v>1529</v>
      </c>
      <c r="F193" s="4">
        <v>61.109000000000002</v>
      </c>
      <c r="G193" s="4">
        <v>2</v>
      </c>
      <c r="H193" s="2" t="s">
        <v>27</v>
      </c>
      <c r="I193" s="4">
        <v>59</v>
      </c>
      <c r="J193" s="2" t="s">
        <v>27</v>
      </c>
      <c r="K193" s="4">
        <v>315</v>
      </c>
      <c r="L193" s="2" t="s">
        <v>27</v>
      </c>
      <c r="M193" s="2" t="s">
        <v>27</v>
      </c>
      <c r="N193" s="2" t="s">
        <v>27</v>
      </c>
      <c r="O193" s="3"/>
      <c r="P193" s="4">
        <v>138</v>
      </c>
      <c r="Q193" s="4">
        <v>16</v>
      </c>
      <c r="R193" s="4">
        <v>1310</v>
      </c>
      <c r="S193" s="2" t="s">
        <v>27</v>
      </c>
      <c r="T193" s="2" t="s">
        <v>27</v>
      </c>
      <c r="U193" s="4">
        <v>346</v>
      </c>
      <c r="V193" s="2" t="s">
        <v>27</v>
      </c>
      <c r="W193" s="3"/>
      <c r="X193" s="2" t="s">
        <v>43</v>
      </c>
      <c r="Y193" s="4">
        <v>2</v>
      </c>
      <c r="Z193" s="4">
        <v>2189</v>
      </c>
    </row>
    <row r="194" spans="1:26" x14ac:dyDescent="0.25">
      <c r="A194" s="2" t="s">
        <v>414</v>
      </c>
      <c r="B194" s="2" t="s">
        <v>122</v>
      </c>
      <c r="C194" s="2" t="s">
        <v>415</v>
      </c>
      <c r="D194" s="4">
        <v>3540</v>
      </c>
      <c r="E194" s="4">
        <v>1654</v>
      </c>
      <c r="F194" s="4">
        <v>28.99</v>
      </c>
      <c r="G194" s="4">
        <v>8</v>
      </c>
      <c r="H194" s="2" t="s">
        <v>27</v>
      </c>
      <c r="I194" s="4">
        <v>13</v>
      </c>
      <c r="J194" s="2" t="s">
        <v>27</v>
      </c>
      <c r="K194" s="4">
        <v>197</v>
      </c>
      <c r="L194" s="2" t="s">
        <v>27</v>
      </c>
      <c r="M194" s="2" t="s">
        <v>27</v>
      </c>
      <c r="N194" s="2" t="s">
        <v>27</v>
      </c>
      <c r="O194" s="3"/>
      <c r="P194" s="4">
        <v>42</v>
      </c>
      <c r="Q194" s="4">
        <v>16</v>
      </c>
      <c r="R194" s="4">
        <v>938</v>
      </c>
      <c r="S194" s="2" t="s">
        <v>27</v>
      </c>
      <c r="T194" s="2" t="s">
        <v>27</v>
      </c>
      <c r="U194" s="4">
        <v>53</v>
      </c>
      <c r="V194" s="2" t="s">
        <v>27</v>
      </c>
      <c r="W194" s="3"/>
      <c r="X194" s="2" t="s">
        <v>27</v>
      </c>
      <c r="Y194" s="3"/>
      <c r="Z194" s="4">
        <v>1267</v>
      </c>
    </row>
    <row r="195" spans="1:26" x14ac:dyDescent="0.25">
      <c r="A195" s="2" t="s">
        <v>416</v>
      </c>
      <c r="B195" s="2" t="s">
        <v>122</v>
      </c>
      <c r="C195" s="2" t="s">
        <v>417</v>
      </c>
      <c r="D195" s="4">
        <v>3555</v>
      </c>
      <c r="E195" s="4">
        <v>1459</v>
      </c>
      <c r="F195" s="4">
        <v>106.032</v>
      </c>
      <c r="G195" s="3"/>
      <c r="H195" s="2" t="s">
        <v>27</v>
      </c>
      <c r="I195" s="4">
        <v>13</v>
      </c>
      <c r="J195" s="2" t="s">
        <v>27</v>
      </c>
      <c r="K195" s="4">
        <v>134</v>
      </c>
      <c r="L195" s="2" t="s">
        <v>27</v>
      </c>
      <c r="M195" s="2" t="s">
        <v>27</v>
      </c>
      <c r="N195" s="2" t="s">
        <v>27</v>
      </c>
      <c r="O195" s="3"/>
      <c r="P195" s="4">
        <v>38</v>
      </c>
      <c r="Q195" s="4">
        <v>4</v>
      </c>
      <c r="R195" s="4">
        <v>495</v>
      </c>
      <c r="S195" s="2" t="s">
        <v>27</v>
      </c>
      <c r="T195" s="2" t="s">
        <v>27</v>
      </c>
      <c r="U195" s="4">
        <v>129</v>
      </c>
      <c r="V195" s="2" t="s">
        <v>27</v>
      </c>
      <c r="W195" s="3"/>
      <c r="X195" s="2" t="s">
        <v>27</v>
      </c>
      <c r="Y195" s="3"/>
      <c r="Z195" s="4">
        <v>813</v>
      </c>
    </row>
    <row r="196" spans="1:26" x14ac:dyDescent="0.25">
      <c r="A196" s="2" t="s">
        <v>418</v>
      </c>
      <c r="B196" s="2" t="s">
        <v>122</v>
      </c>
      <c r="C196" s="2" t="s">
        <v>419</v>
      </c>
      <c r="D196" s="4">
        <v>3764</v>
      </c>
      <c r="E196" s="4">
        <v>1649</v>
      </c>
      <c r="F196" s="4">
        <v>40.746000000000002</v>
      </c>
      <c r="G196" s="3"/>
      <c r="H196" s="2" t="s">
        <v>27</v>
      </c>
      <c r="I196" s="4">
        <v>11</v>
      </c>
      <c r="J196" s="2" t="s">
        <v>27</v>
      </c>
      <c r="K196" s="4">
        <v>66</v>
      </c>
      <c r="L196" s="2" t="s">
        <v>27</v>
      </c>
      <c r="M196" s="2" t="s">
        <v>27</v>
      </c>
      <c r="N196" s="2" t="s">
        <v>27</v>
      </c>
      <c r="O196" s="3"/>
      <c r="P196" s="4">
        <v>28</v>
      </c>
      <c r="Q196" s="4">
        <v>3</v>
      </c>
      <c r="R196" s="4">
        <v>334</v>
      </c>
      <c r="S196" s="2" t="s">
        <v>27</v>
      </c>
      <c r="T196" s="2" t="s">
        <v>27</v>
      </c>
      <c r="U196" s="4">
        <v>142</v>
      </c>
      <c r="V196" s="2" t="s">
        <v>43</v>
      </c>
      <c r="W196" s="3"/>
      <c r="X196" s="2" t="s">
        <v>43</v>
      </c>
      <c r="Y196" s="3"/>
      <c r="Z196" s="4">
        <v>586</v>
      </c>
    </row>
    <row r="197" spans="1:26" x14ac:dyDescent="0.25">
      <c r="A197" s="2" t="s">
        <v>420</v>
      </c>
      <c r="B197" s="2" t="s">
        <v>122</v>
      </c>
      <c r="C197" s="2" t="s">
        <v>421</v>
      </c>
      <c r="D197" s="4">
        <v>3789</v>
      </c>
      <c r="E197" s="4">
        <v>1595</v>
      </c>
      <c r="F197" s="4">
        <v>37.512999999999998</v>
      </c>
      <c r="G197" s="4">
        <v>7</v>
      </c>
      <c r="H197" s="2" t="s">
        <v>27</v>
      </c>
      <c r="I197" s="4">
        <v>28</v>
      </c>
      <c r="J197" s="2" t="s">
        <v>27</v>
      </c>
      <c r="K197" s="4">
        <v>263</v>
      </c>
      <c r="L197" s="2" t="s">
        <v>27</v>
      </c>
      <c r="M197" s="2" t="s">
        <v>27</v>
      </c>
      <c r="N197" s="2" t="s">
        <v>27</v>
      </c>
      <c r="O197" s="3"/>
      <c r="P197" s="4">
        <v>60</v>
      </c>
      <c r="Q197" s="4">
        <v>25</v>
      </c>
      <c r="R197" s="4">
        <v>1295</v>
      </c>
      <c r="S197" s="2" t="s">
        <v>27</v>
      </c>
      <c r="T197" s="2" t="s">
        <v>27</v>
      </c>
      <c r="U197" s="4">
        <v>142</v>
      </c>
      <c r="V197" s="2" t="s">
        <v>27</v>
      </c>
      <c r="W197" s="4">
        <v>1</v>
      </c>
      <c r="X197" s="2" t="s">
        <v>27</v>
      </c>
      <c r="Y197" s="3"/>
      <c r="Z197" s="4">
        <v>1821</v>
      </c>
    </row>
    <row r="198" spans="1:26" x14ac:dyDescent="0.25">
      <c r="A198" s="2" t="s">
        <v>422</v>
      </c>
      <c r="B198" s="2" t="s">
        <v>122</v>
      </c>
      <c r="C198" s="2" t="s">
        <v>423</v>
      </c>
      <c r="D198" s="4">
        <v>3843</v>
      </c>
      <c r="E198" s="4">
        <v>1744</v>
      </c>
      <c r="F198" s="4">
        <v>43.860999999999997</v>
      </c>
      <c r="G198" s="4">
        <v>1</v>
      </c>
      <c r="H198" s="2" t="s">
        <v>27</v>
      </c>
      <c r="I198" s="4">
        <v>10</v>
      </c>
      <c r="J198" s="2" t="s">
        <v>27</v>
      </c>
      <c r="K198" s="4">
        <v>102</v>
      </c>
      <c r="L198" s="2" t="s">
        <v>27</v>
      </c>
      <c r="M198" s="2" t="s">
        <v>27</v>
      </c>
      <c r="N198" s="2" t="s">
        <v>27</v>
      </c>
      <c r="O198" s="3"/>
      <c r="P198" s="4">
        <v>26</v>
      </c>
      <c r="Q198" s="4">
        <v>6</v>
      </c>
      <c r="R198" s="4">
        <v>570</v>
      </c>
      <c r="S198" s="2" t="s">
        <v>27</v>
      </c>
      <c r="T198" s="2" t="s">
        <v>27</v>
      </c>
      <c r="U198" s="4">
        <v>68</v>
      </c>
      <c r="V198" s="2" t="s">
        <v>27</v>
      </c>
      <c r="W198" s="3"/>
      <c r="X198" s="2" t="s">
        <v>27</v>
      </c>
      <c r="Y198" s="3"/>
      <c r="Z198" s="4">
        <v>783</v>
      </c>
    </row>
    <row r="199" spans="1:26" x14ac:dyDescent="0.25">
      <c r="A199" s="2" t="s">
        <v>424</v>
      </c>
      <c r="B199" s="2" t="s">
        <v>122</v>
      </c>
      <c r="C199" s="2" t="s">
        <v>425</v>
      </c>
      <c r="D199" s="4">
        <v>3965</v>
      </c>
      <c r="E199" s="4">
        <v>1630</v>
      </c>
      <c r="F199" s="4">
        <v>47.331000000000003</v>
      </c>
      <c r="G199" s="4">
        <v>2</v>
      </c>
      <c r="H199" s="2" t="s">
        <v>27</v>
      </c>
      <c r="I199" s="4">
        <v>29</v>
      </c>
      <c r="J199" s="2" t="s">
        <v>27</v>
      </c>
      <c r="K199" s="4">
        <v>244</v>
      </c>
      <c r="L199" s="2" t="s">
        <v>27</v>
      </c>
      <c r="M199" s="2" t="s">
        <v>27</v>
      </c>
      <c r="N199" s="2" t="s">
        <v>27</v>
      </c>
      <c r="O199" s="3"/>
      <c r="P199" s="4">
        <v>95</v>
      </c>
      <c r="Q199" s="4">
        <v>8</v>
      </c>
      <c r="R199" s="4">
        <v>1473</v>
      </c>
      <c r="S199" s="2" t="s">
        <v>43</v>
      </c>
      <c r="T199" s="2" t="s">
        <v>27</v>
      </c>
      <c r="U199" s="4">
        <v>465</v>
      </c>
      <c r="V199" s="2" t="s">
        <v>27</v>
      </c>
      <c r="W199" s="4">
        <v>5</v>
      </c>
      <c r="X199" s="2" t="s">
        <v>27</v>
      </c>
      <c r="Y199" s="4">
        <v>4</v>
      </c>
      <c r="Z199" s="4">
        <v>2326</v>
      </c>
    </row>
    <row r="200" spans="1:26" x14ac:dyDescent="0.25">
      <c r="A200" s="2" t="s">
        <v>426</v>
      </c>
      <c r="B200" s="2" t="s">
        <v>122</v>
      </c>
      <c r="C200" s="2" t="s">
        <v>427</v>
      </c>
      <c r="D200" s="4">
        <v>3982</v>
      </c>
      <c r="E200" s="4">
        <v>1852</v>
      </c>
      <c r="F200" s="4">
        <v>145.71700000000001</v>
      </c>
      <c r="G200" s="4">
        <v>1</v>
      </c>
      <c r="H200" s="2" t="s">
        <v>27</v>
      </c>
      <c r="I200" s="4">
        <v>3</v>
      </c>
      <c r="J200" s="2" t="s">
        <v>27</v>
      </c>
      <c r="K200" s="4">
        <v>91</v>
      </c>
      <c r="L200" s="2" t="s">
        <v>27</v>
      </c>
      <c r="M200" s="2" t="s">
        <v>27</v>
      </c>
      <c r="N200" s="2" t="s">
        <v>27</v>
      </c>
      <c r="O200" s="3"/>
      <c r="P200" s="4">
        <v>13</v>
      </c>
      <c r="Q200" s="4">
        <v>3</v>
      </c>
      <c r="R200" s="4">
        <v>261</v>
      </c>
      <c r="S200" s="2" t="s">
        <v>27</v>
      </c>
      <c r="T200" s="2" t="s">
        <v>27</v>
      </c>
      <c r="U200" s="4">
        <v>51</v>
      </c>
      <c r="V200" s="2" t="s">
        <v>27</v>
      </c>
      <c r="W200" s="3"/>
      <c r="X200" s="2" t="s">
        <v>27</v>
      </c>
      <c r="Y200" s="3"/>
      <c r="Z200" s="4">
        <v>423</v>
      </c>
    </row>
    <row r="201" spans="1:26" x14ac:dyDescent="0.25">
      <c r="A201" s="2" t="s">
        <v>428</v>
      </c>
      <c r="B201" s="2" t="s">
        <v>122</v>
      </c>
      <c r="C201" s="2" t="s">
        <v>429</v>
      </c>
      <c r="D201" s="4">
        <v>4036</v>
      </c>
      <c r="E201" s="4">
        <v>1806</v>
      </c>
      <c r="F201" s="4">
        <v>33.457999999999998</v>
      </c>
      <c r="G201" s="4">
        <v>6</v>
      </c>
      <c r="H201" s="2" t="s">
        <v>27</v>
      </c>
      <c r="I201" s="4">
        <v>3</v>
      </c>
      <c r="J201" s="2" t="s">
        <v>27</v>
      </c>
      <c r="K201" s="4">
        <v>137</v>
      </c>
      <c r="L201" s="2" t="s">
        <v>27</v>
      </c>
      <c r="M201" s="2" t="s">
        <v>27</v>
      </c>
      <c r="N201" s="2" t="s">
        <v>27</v>
      </c>
      <c r="O201" s="3"/>
      <c r="P201" s="4">
        <v>67</v>
      </c>
      <c r="Q201" s="4">
        <v>5</v>
      </c>
      <c r="R201" s="4">
        <v>630</v>
      </c>
      <c r="S201" s="2" t="s">
        <v>27</v>
      </c>
      <c r="T201" s="2" t="s">
        <v>27</v>
      </c>
      <c r="U201" s="4">
        <v>113</v>
      </c>
      <c r="V201" s="2" t="s">
        <v>27</v>
      </c>
      <c r="W201" s="3"/>
      <c r="X201" s="2" t="s">
        <v>27</v>
      </c>
      <c r="Y201" s="3"/>
      <c r="Z201" s="4">
        <v>961</v>
      </c>
    </row>
    <row r="202" spans="1:26" x14ac:dyDescent="0.25">
      <c r="A202" s="2" t="s">
        <v>430</v>
      </c>
      <c r="B202" s="2" t="s">
        <v>122</v>
      </c>
      <c r="C202" s="2" t="s">
        <v>431</v>
      </c>
      <c r="D202" s="4">
        <v>4037</v>
      </c>
      <c r="E202" s="4">
        <v>1765</v>
      </c>
      <c r="F202" s="4">
        <v>124.389</v>
      </c>
      <c r="G202" s="4">
        <v>1</v>
      </c>
      <c r="H202" s="2" t="s">
        <v>27</v>
      </c>
      <c r="I202" s="4">
        <v>2</v>
      </c>
      <c r="J202" s="2" t="s">
        <v>27</v>
      </c>
      <c r="K202" s="4">
        <v>141</v>
      </c>
      <c r="L202" s="2" t="s">
        <v>27</v>
      </c>
      <c r="M202" s="2" t="s">
        <v>27</v>
      </c>
      <c r="N202" s="2" t="s">
        <v>27</v>
      </c>
      <c r="O202" s="3"/>
      <c r="P202" s="4">
        <v>20</v>
      </c>
      <c r="Q202" s="4">
        <v>10</v>
      </c>
      <c r="R202" s="4">
        <v>378</v>
      </c>
      <c r="S202" s="2" t="s">
        <v>27</v>
      </c>
      <c r="T202" s="2" t="s">
        <v>27</v>
      </c>
      <c r="U202" s="4">
        <v>53</v>
      </c>
      <c r="V202" s="2" t="s">
        <v>27</v>
      </c>
      <c r="W202" s="3"/>
      <c r="X202" s="2" t="s">
        <v>27</v>
      </c>
      <c r="Y202" s="3"/>
      <c r="Z202" s="4">
        <v>605</v>
      </c>
    </row>
    <row r="203" spans="1:26" x14ac:dyDescent="0.25">
      <c r="A203" s="2" t="s">
        <v>432</v>
      </c>
      <c r="B203" s="2" t="s">
        <v>122</v>
      </c>
      <c r="C203" s="2" t="s">
        <v>433</v>
      </c>
      <c r="D203" s="4">
        <v>4063</v>
      </c>
      <c r="E203" s="4">
        <v>1996</v>
      </c>
      <c r="F203" s="4">
        <v>59.6</v>
      </c>
      <c r="G203" s="3"/>
      <c r="H203" s="2" t="s">
        <v>27</v>
      </c>
      <c r="I203" s="4">
        <v>2</v>
      </c>
      <c r="J203" s="2" t="s">
        <v>27</v>
      </c>
      <c r="K203" s="4">
        <v>28</v>
      </c>
      <c r="L203" s="2" t="s">
        <v>27</v>
      </c>
      <c r="M203" s="2" t="s">
        <v>27</v>
      </c>
      <c r="N203" s="2" t="s">
        <v>27</v>
      </c>
      <c r="O203" s="4">
        <v>1</v>
      </c>
      <c r="P203" s="4">
        <v>4</v>
      </c>
      <c r="Q203" s="4">
        <v>1</v>
      </c>
      <c r="R203" s="4">
        <v>83</v>
      </c>
      <c r="S203" s="2" t="s">
        <v>27</v>
      </c>
      <c r="T203" s="2" t="s">
        <v>27</v>
      </c>
      <c r="U203" s="4">
        <v>31</v>
      </c>
      <c r="V203" s="2" t="s">
        <v>27</v>
      </c>
      <c r="W203" s="3"/>
      <c r="X203" s="2" t="s">
        <v>27</v>
      </c>
      <c r="Y203" s="3"/>
      <c r="Z203" s="4">
        <v>150</v>
      </c>
    </row>
    <row r="204" spans="1:26" x14ac:dyDescent="0.25">
      <c r="A204" s="2" t="s">
        <v>434</v>
      </c>
      <c r="B204" s="2" t="s">
        <v>122</v>
      </c>
      <c r="C204" s="2" t="s">
        <v>435</v>
      </c>
      <c r="D204" s="4">
        <v>4086</v>
      </c>
      <c r="E204" s="4">
        <v>1955</v>
      </c>
      <c r="F204" s="4">
        <v>139.18199999999999</v>
      </c>
      <c r="G204" s="4">
        <v>1</v>
      </c>
      <c r="H204" s="2" t="s">
        <v>27</v>
      </c>
      <c r="I204" s="4">
        <v>14</v>
      </c>
      <c r="J204" s="2" t="s">
        <v>27</v>
      </c>
      <c r="K204" s="4">
        <v>137</v>
      </c>
      <c r="L204" s="2" t="s">
        <v>27</v>
      </c>
      <c r="M204" s="2" t="s">
        <v>27</v>
      </c>
      <c r="N204" s="2" t="s">
        <v>27</v>
      </c>
      <c r="O204" s="3"/>
      <c r="P204" s="4">
        <v>55</v>
      </c>
      <c r="Q204" s="4">
        <v>3</v>
      </c>
      <c r="R204" s="4">
        <v>670</v>
      </c>
      <c r="S204" s="2" t="s">
        <v>27</v>
      </c>
      <c r="T204" s="2" t="s">
        <v>27</v>
      </c>
      <c r="U204" s="4">
        <v>262</v>
      </c>
      <c r="V204" s="2" t="s">
        <v>27</v>
      </c>
      <c r="W204" s="3"/>
      <c r="X204" s="2" t="s">
        <v>43</v>
      </c>
      <c r="Y204" s="3"/>
      <c r="Z204" s="4">
        <v>1143</v>
      </c>
    </row>
    <row r="205" spans="1:26" x14ac:dyDescent="0.25">
      <c r="A205" s="2" t="s">
        <v>436</v>
      </c>
      <c r="B205" s="2" t="s">
        <v>122</v>
      </c>
      <c r="C205" s="2" t="s">
        <v>437</v>
      </c>
      <c r="D205" s="4">
        <v>4103</v>
      </c>
      <c r="E205" s="4">
        <v>1695</v>
      </c>
      <c r="F205" s="4">
        <v>34.558999999999997</v>
      </c>
      <c r="G205" s="3"/>
      <c r="H205" s="2" t="s">
        <v>27</v>
      </c>
      <c r="I205" s="4">
        <v>9</v>
      </c>
      <c r="J205" s="2" t="s">
        <v>27</v>
      </c>
      <c r="K205" s="4">
        <v>117</v>
      </c>
      <c r="L205" s="2" t="s">
        <v>27</v>
      </c>
      <c r="M205" s="2" t="s">
        <v>27</v>
      </c>
      <c r="N205" s="2" t="s">
        <v>27</v>
      </c>
      <c r="O205" s="3"/>
      <c r="P205" s="4">
        <v>24</v>
      </c>
      <c r="Q205" s="4">
        <v>5</v>
      </c>
      <c r="R205" s="4">
        <v>601</v>
      </c>
      <c r="S205" s="2" t="s">
        <v>27</v>
      </c>
      <c r="T205" s="2" t="s">
        <v>27</v>
      </c>
      <c r="U205" s="4">
        <v>56</v>
      </c>
      <c r="V205" s="2" t="s">
        <v>27</v>
      </c>
      <c r="W205" s="4">
        <v>2</v>
      </c>
      <c r="X205" s="2" t="s">
        <v>27</v>
      </c>
      <c r="Y205" s="3"/>
      <c r="Z205" s="4">
        <v>814</v>
      </c>
    </row>
    <row r="206" spans="1:26" x14ac:dyDescent="0.25">
      <c r="A206" s="2" t="s">
        <v>438</v>
      </c>
      <c r="B206" s="2" t="s">
        <v>122</v>
      </c>
      <c r="C206" s="2" t="s">
        <v>439</v>
      </c>
      <c r="D206" s="4">
        <v>4109</v>
      </c>
      <c r="E206" s="4">
        <v>1767</v>
      </c>
      <c r="F206" s="4">
        <v>66.268000000000001</v>
      </c>
      <c r="G206" s="3"/>
      <c r="H206" s="2" t="s">
        <v>27</v>
      </c>
      <c r="I206" s="4">
        <v>9</v>
      </c>
      <c r="J206" s="2" t="s">
        <v>27</v>
      </c>
      <c r="K206" s="4">
        <v>53</v>
      </c>
      <c r="L206" s="2" t="s">
        <v>27</v>
      </c>
      <c r="M206" s="2" t="s">
        <v>27</v>
      </c>
      <c r="N206" s="2" t="s">
        <v>27</v>
      </c>
      <c r="O206" s="3"/>
      <c r="P206" s="4">
        <v>29</v>
      </c>
      <c r="Q206" s="4">
        <v>6</v>
      </c>
      <c r="R206" s="4">
        <v>250</v>
      </c>
      <c r="S206" s="2" t="s">
        <v>27</v>
      </c>
      <c r="T206" s="2" t="s">
        <v>27</v>
      </c>
      <c r="U206" s="4">
        <v>72</v>
      </c>
      <c r="V206" s="2" t="s">
        <v>27</v>
      </c>
      <c r="W206" s="3"/>
      <c r="X206" s="2" t="s">
        <v>27</v>
      </c>
      <c r="Y206" s="4">
        <v>1</v>
      </c>
      <c r="Z206" s="4">
        <v>420</v>
      </c>
    </row>
    <row r="207" spans="1:26" x14ac:dyDescent="0.25">
      <c r="A207" s="2" t="s">
        <v>440</v>
      </c>
      <c r="B207" s="2" t="s">
        <v>122</v>
      </c>
      <c r="C207" s="2" t="s">
        <v>441</v>
      </c>
      <c r="D207" s="4">
        <v>4117</v>
      </c>
      <c r="E207" s="4">
        <v>1832</v>
      </c>
      <c r="F207" s="4">
        <v>159.374</v>
      </c>
      <c r="G207" s="4">
        <v>1</v>
      </c>
      <c r="H207" s="2" t="s">
        <v>27</v>
      </c>
      <c r="I207" s="4">
        <v>36</v>
      </c>
      <c r="J207" s="2" t="s">
        <v>27</v>
      </c>
      <c r="K207" s="4">
        <v>138</v>
      </c>
      <c r="L207" s="2" t="s">
        <v>27</v>
      </c>
      <c r="M207" s="2" t="s">
        <v>27</v>
      </c>
      <c r="N207" s="2" t="s">
        <v>27</v>
      </c>
      <c r="O207" s="3"/>
      <c r="P207" s="4">
        <v>63</v>
      </c>
      <c r="Q207" s="4">
        <v>2</v>
      </c>
      <c r="R207" s="4">
        <v>640</v>
      </c>
      <c r="S207" s="2" t="s">
        <v>27</v>
      </c>
      <c r="T207" s="2" t="s">
        <v>27</v>
      </c>
      <c r="U207" s="4">
        <v>155</v>
      </c>
      <c r="V207" s="2" t="s">
        <v>27</v>
      </c>
      <c r="W207" s="3"/>
      <c r="X207" s="2" t="s">
        <v>27</v>
      </c>
      <c r="Y207" s="4">
        <v>1</v>
      </c>
      <c r="Z207" s="4">
        <v>1036</v>
      </c>
    </row>
    <row r="208" spans="1:26" x14ac:dyDescent="0.25">
      <c r="A208" s="2" t="s">
        <v>442</v>
      </c>
      <c r="B208" s="2" t="s">
        <v>122</v>
      </c>
      <c r="C208" s="2" t="s">
        <v>443</v>
      </c>
      <c r="D208" s="4">
        <v>4118</v>
      </c>
      <c r="E208" s="4">
        <v>1531</v>
      </c>
      <c r="F208" s="4">
        <v>22.591999999999999</v>
      </c>
      <c r="G208" s="3"/>
      <c r="H208" s="2" t="s">
        <v>27</v>
      </c>
      <c r="I208" s="4">
        <v>1</v>
      </c>
      <c r="J208" s="2" t="s">
        <v>27</v>
      </c>
      <c r="K208" s="4">
        <v>11</v>
      </c>
      <c r="L208" s="2" t="s">
        <v>27</v>
      </c>
      <c r="M208" s="2" t="s">
        <v>27</v>
      </c>
      <c r="N208" s="2" t="s">
        <v>27</v>
      </c>
      <c r="O208" s="3"/>
      <c r="P208" s="4">
        <v>3</v>
      </c>
      <c r="Q208" s="3"/>
      <c r="R208" s="4">
        <v>36</v>
      </c>
      <c r="S208" s="2" t="s">
        <v>27</v>
      </c>
      <c r="T208" s="2" t="s">
        <v>27</v>
      </c>
      <c r="U208" s="4">
        <v>5</v>
      </c>
      <c r="V208" s="2" t="s">
        <v>27</v>
      </c>
      <c r="W208" s="3"/>
      <c r="X208" s="2" t="s">
        <v>27</v>
      </c>
      <c r="Y208" s="3"/>
      <c r="Z208" s="4">
        <v>56</v>
      </c>
    </row>
    <row r="209" spans="1:26" x14ac:dyDescent="0.25">
      <c r="A209" s="2" t="s">
        <v>444</v>
      </c>
      <c r="B209" s="2" t="s">
        <v>122</v>
      </c>
      <c r="C209" s="2" t="s">
        <v>445</v>
      </c>
      <c r="D209" s="4">
        <v>4122</v>
      </c>
      <c r="E209" s="4">
        <v>1857</v>
      </c>
      <c r="F209" s="4">
        <v>114.315</v>
      </c>
      <c r="G209" s="4">
        <v>8</v>
      </c>
      <c r="H209" s="2" t="s">
        <v>27</v>
      </c>
      <c r="I209" s="4">
        <v>12</v>
      </c>
      <c r="J209" s="2" t="s">
        <v>27</v>
      </c>
      <c r="K209" s="4">
        <v>197</v>
      </c>
      <c r="L209" s="2" t="s">
        <v>27</v>
      </c>
      <c r="M209" s="2" t="s">
        <v>27</v>
      </c>
      <c r="N209" s="2" t="s">
        <v>27</v>
      </c>
      <c r="O209" s="3"/>
      <c r="P209" s="4">
        <v>47</v>
      </c>
      <c r="Q209" s="4">
        <v>3</v>
      </c>
      <c r="R209" s="4">
        <v>666</v>
      </c>
      <c r="S209" s="2" t="s">
        <v>27</v>
      </c>
      <c r="T209" s="2" t="s">
        <v>27</v>
      </c>
      <c r="U209" s="4">
        <v>105</v>
      </c>
      <c r="V209" s="2" t="s">
        <v>27</v>
      </c>
      <c r="W209" s="3"/>
      <c r="X209" s="2" t="s">
        <v>27</v>
      </c>
      <c r="Y209" s="4">
        <v>1</v>
      </c>
      <c r="Z209" s="4">
        <v>1039</v>
      </c>
    </row>
    <row r="210" spans="1:26" x14ac:dyDescent="0.25">
      <c r="A210" s="2" t="s">
        <v>446</v>
      </c>
      <c r="B210" s="2" t="s">
        <v>122</v>
      </c>
      <c r="C210" s="2" t="s">
        <v>447</v>
      </c>
      <c r="D210" s="4">
        <v>4193</v>
      </c>
      <c r="E210" s="4">
        <v>1618</v>
      </c>
      <c r="F210" s="4">
        <v>51.73</v>
      </c>
      <c r="G210" s="3"/>
      <c r="H210" s="2" t="s">
        <v>27</v>
      </c>
      <c r="I210" s="4">
        <v>4</v>
      </c>
      <c r="J210" s="2" t="s">
        <v>27</v>
      </c>
      <c r="K210" s="4">
        <v>99</v>
      </c>
      <c r="L210" s="2" t="s">
        <v>27</v>
      </c>
      <c r="M210" s="2" t="s">
        <v>27</v>
      </c>
      <c r="N210" s="2" t="s">
        <v>27</v>
      </c>
      <c r="O210" s="3"/>
      <c r="P210" s="4">
        <v>19</v>
      </c>
      <c r="Q210" s="3"/>
      <c r="R210" s="4">
        <v>471</v>
      </c>
      <c r="S210" s="2" t="s">
        <v>27</v>
      </c>
      <c r="T210" s="2" t="s">
        <v>27</v>
      </c>
      <c r="U210" s="4">
        <v>64</v>
      </c>
      <c r="V210" s="2" t="s">
        <v>27</v>
      </c>
      <c r="W210" s="3"/>
      <c r="X210" s="2" t="s">
        <v>27</v>
      </c>
      <c r="Y210" s="3"/>
      <c r="Z210" s="4">
        <v>657</v>
      </c>
    </row>
    <row r="211" spans="1:26" x14ac:dyDescent="0.25">
      <c r="A211" s="2" t="s">
        <v>448</v>
      </c>
      <c r="B211" s="2" t="s">
        <v>122</v>
      </c>
      <c r="C211" s="2" t="s">
        <v>449</v>
      </c>
      <c r="D211" s="4">
        <v>4231</v>
      </c>
      <c r="E211" s="4">
        <v>2072</v>
      </c>
      <c r="F211" s="4">
        <v>57.963999999999999</v>
      </c>
      <c r="G211" s="4">
        <v>2</v>
      </c>
      <c r="H211" s="2" t="s">
        <v>27</v>
      </c>
      <c r="I211" s="4">
        <v>17</v>
      </c>
      <c r="J211" s="2" t="s">
        <v>27</v>
      </c>
      <c r="K211" s="4">
        <v>263</v>
      </c>
      <c r="L211" s="2" t="s">
        <v>27</v>
      </c>
      <c r="M211" s="2" t="s">
        <v>27</v>
      </c>
      <c r="N211" s="2" t="s">
        <v>27</v>
      </c>
      <c r="O211" s="3"/>
      <c r="P211" s="4">
        <v>73</v>
      </c>
      <c r="Q211" s="4">
        <v>19</v>
      </c>
      <c r="R211" s="4">
        <v>1164</v>
      </c>
      <c r="S211" s="2" t="s">
        <v>27</v>
      </c>
      <c r="T211" s="2" t="s">
        <v>27</v>
      </c>
      <c r="U211" s="4">
        <v>213</v>
      </c>
      <c r="V211" s="2" t="s">
        <v>27</v>
      </c>
      <c r="W211" s="3"/>
      <c r="X211" s="2" t="s">
        <v>27</v>
      </c>
      <c r="Y211" s="3"/>
      <c r="Z211" s="4">
        <v>1751</v>
      </c>
    </row>
    <row r="212" spans="1:26" x14ac:dyDescent="0.25">
      <c r="A212" s="2" t="s">
        <v>450</v>
      </c>
      <c r="B212" s="2" t="s">
        <v>122</v>
      </c>
      <c r="C212" s="2" t="s">
        <v>451</v>
      </c>
      <c r="D212" s="4">
        <v>4423</v>
      </c>
      <c r="E212" s="4">
        <v>2046</v>
      </c>
      <c r="F212" s="4">
        <v>120.82</v>
      </c>
      <c r="G212" s="4">
        <v>1</v>
      </c>
      <c r="H212" s="2" t="s">
        <v>27</v>
      </c>
      <c r="I212" s="4">
        <v>45</v>
      </c>
      <c r="J212" s="2" t="s">
        <v>27</v>
      </c>
      <c r="K212" s="4">
        <v>340</v>
      </c>
      <c r="L212" s="2" t="s">
        <v>27</v>
      </c>
      <c r="M212" s="2" t="s">
        <v>27</v>
      </c>
      <c r="N212" s="2" t="s">
        <v>27</v>
      </c>
      <c r="O212" s="3"/>
      <c r="P212" s="4">
        <v>132</v>
      </c>
      <c r="Q212" s="4">
        <v>12</v>
      </c>
      <c r="R212" s="4">
        <v>1276</v>
      </c>
      <c r="S212" s="2" t="s">
        <v>43</v>
      </c>
      <c r="T212" s="2" t="s">
        <v>27</v>
      </c>
      <c r="U212" s="4">
        <v>234</v>
      </c>
      <c r="V212" s="2" t="s">
        <v>27</v>
      </c>
      <c r="W212" s="3"/>
      <c r="X212" s="2" t="s">
        <v>27</v>
      </c>
      <c r="Y212" s="3"/>
      <c r="Z212" s="4">
        <v>2041</v>
      </c>
    </row>
    <row r="213" spans="1:26" x14ac:dyDescent="0.25">
      <c r="A213" s="2" t="s">
        <v>452</v>
      </c>
      <c r="B213" s="2" t="s">
        <v>122</v>
      </c>
      <c r="C213" s="2" t="s">
        <v>453</v>
      </c>
      <c r="D213" s="4">
        <v>4434</v>
      </c>
      <c r="E213" s="4">
        <v>1820</v>
      </c>
      <c r="F213" s="4">
        <v>52.871000000000002</v>
      </c>
      <c r="G213" s="3"/>
      <c r="H213" s="2" t="s">
        <v>27</v>
      </c>
      <c r="I213" s="4">
        <v>11</v>
      </c>
      <c r="J213" s="2" t="s">
        <v>27</v>
      </c>
      <c r="K213" s="4">
        <v>123</v>
      </c>
      <c r="L213" s="2" t="s">
        <v>27</v>
      </c>
      <c r="M213" s="2" t="s">
        <v>27</v>
      </c>
      <c r="N213" s="2" t="s">
        <v>27</v>
      </c>
      <c r="O213" s="3"/>
      <c r="P213" s="4">
        <v>18</v>
      </c>
      <c r="Q213" s="4">
        <v>6</v>
      </c>
      <c r="R213" s="4">
        <v>464</v>
      </c>
      <c r="S213" s="2" t="s">
        <v>27</v>
      </c>
      <c r="T213" s="2" t="s">
        <v>27</v>
      </c>
      <c r="U213" s="4">
        <v>61</v>
      </c>
      <c r="V213" s="2" t="s">
        <v>27</v>
      </c>
      <c r="W213" s="4">
        <v>2</v>
      </c>
      <c r="X213" s="2" t="s">
        <v>27</v>
      </c>
      <c r="Y213" s="3"/>
      <c r="Z213" s="4">
        <v>685</v>
      </c>
    </row>
    <row r="214" spans="1:26" x14ac:dyDescent="0.25">
      <c r="A214" s="2" t="s">
        <v>454</v>
      </c>
      <c r="B214" s="2" t="s">
        <v>122</v>
      </c>
      <c r="C214" s="2" t="s">
        <v>455</v>
      </c>
      <c r="D214" s="4">
        <v>4619</v>
      </c>
      <c r="E214" s="4">
        <v>2017</v>
      </c>
      <c r="F214" s="4">
        <v>79.316999999999993</v>
      </c>
      <c r="G214" s="3"/>
      <c r="H214" s="2" t="s">
        <v>27</v>
      </c>
      <c r="I214" s="4">
        <v>18</v>
      </c>
      <c r="J214" s="2" t="s">
        <v>27</v>
      </c>
      <c r="K214" s="4">
        <v>159</v>
      </c>
      <c r="L214" s="2" t="s">
        <v>27</v>
      </c>
      <c r="M214" s="2" t="s">
        <v>27</v>
      </c>
      <c r="N214" s="2" t="s">
        <v>27</v>
      </c>
      <c r="O214" s="3"/>
      <c r="P214" s="4">
        <v>40</v>
      </c>
      <c r="Q214" s="4">
        <v>8</v>
      </c>
      <c r="R214" s="4">
        <v>362</v>
      </c>
      <c r="S214" s="2" t="s">
        <v>27</v>
      </c>
      <c r="T214" s="2" t="s">
        <v>27</v>
      </c>
      <c r="U214" s="4">
        <v>119</v>
      </c>
      <c r="V214" s="2" t="s">
        <v>27</v>
      </c>
      <c r="W214" s="3"/>
      <c r="X214" s="2" t="s">
        <v>27</v>
      </c>
      <c r="Y214" s="3"/>
      <c r="Z214" s="4">
        <v>706</v>
      </c>
    </row>
    <row r="215" spans="1:26" x14ac:dyDescent="0.25">
      <c r="A215" s="2" t="s">
        <v>456</v>
      </c>
      <c r="B215" s="2" t="s">
        <v>122</v>
      </c>
      <c r="C215" s="2" t="s">
        <v>457</v>
      </c>
      <c r="D215" s="4">
        <v>4621</v>
      </c>
      <c r="E215" s="4">
        <v>2052</v>
      </c>
      <c r="F215" s="4">
        <v>92.147999999999996</v>
      </c>
      <c r="G215" s="3"/>
      <c r="H215" s="2" t="s">
        <v>27</v>
      </c>
      <c r="I215" s="4">
        <v>10</v>
      </c>
      <c r="J215" s="2" t="s">
        <v>27</v>
      </c>
      <c r="K215" s="4">
        <v>119</v>
      </c>
      <c r="L215" s="2" t="s">
        <v>27</v>
      </c>
      <c r="M215" s="2" t="s">
        <v>27</v>
      </c>
      <c r="N215" s="2" t="s">
        <v>27</v>
      </c>
      <c r="O215" s="3"/>
      <c r="P215" s="4">
        <v>40</v>
      </c>
      <c r="Q215" s="4">
        <v>1</v>
      </c>
      <c r="R215" s="4">
        <v>528</v>
      </c>
      <c r="S215" s="2" t="s">
        <v>27</v>
      </c>
      <c r="T215" s="2" t="s">
        <v>27</v>
      </c>
      <c r="U215" s="4">
        <v>86</v>
      </c>
      <c r="V215" s="2" t="s">
        <v>27</v>
      </c>
      <c r="W215" s="3"/>
      <c r="X215" s="2" t="s">
        <v>27</v>
      </c>
      <c r="Y215" s="3"/>
      <c r="Z215" s="4">
        <v>784</v>
      </c>
    </row>
    <row r="216" spans="1:26" x14ac:dyDescent="0.25">
      <c r="A216" s="2" t="s">
        <v>458</v>
      </c>
      <c r="B216" s="2" t="s">
        <v>122</v>
      </c>
      <c r="C216" s="2" t="s">
        <v>459</v>
      </c>
      <c r="D216" s="4">
        <v>4627</v>
      </c>
      <c r="E216" s="4">
        <v>2405</v>
      </c>
      <c r="F216" s="4">
        <v>110.11499999999999</v>
      </c>
      <c r="G216" s="3"/>
      <c r="H216" s="2" t="s">
        <v>27</v>
      </c>
      <c r="I216" s="3"/>
      <c r="J216" s="2" t="s">
        <v>27</v>
      </c>
      <c r="K216" s="4">
        <v>4</v>
      </c>
      <c r="L216" s="2" t="s">
        <v>27</v>
      </c>
      <c r="M216" s="2" t="s">
        <v>27</v>
      </c>
      <c r="N216" s="2" t="s">
        <v>27</v>
      </c>
      <c r="O216" s="3"/>
      <c r="P216" s="4">
        <v>3</v>
      </c>
      <c r="Q216" s="3"/>
      <c r="R216" s="4">
        <v>38</v>
      </c>
      <c r="S216" s="2" t="s">
        <v>27</v>
      </c>
      <c r="T216" s="2" t="s">
        <v>27</v>
      </c>
      <c r="U216" s="4">
        <v>10</v>
      </c>
      <c r="V216" s="2" t="s">
        <v>27</v>
      </c>
      <c r="W216" s="3"/>
      <c r="X216" s="2" t="s">
        <v>27</v>
      </c>
      <c r="Y216" s="3"/>
      <c r="Z216" s="4">
        <v>55</v>
      </c>
    </row>
    <row r="217" spans="1:26" x14ac:dyDescent="0.25">
      <c r="A217" s="2" t="s">
        <v>460</v>
      </c>
      <c r="B217" s="2" t="s">
        <v>122</v>
      </c>
      <c r="C217" s="2" t="s">
        <v>461</v>
      </c>
      <c r="D217" s="4">
        <v>4667</v>
      </c>
      <c r="E217" s="4">
        <v>3286</v>
      </c>
      <c r="F217" s="4">
        <v>101.039</v>
      </c>
      <c r="G217" s="3"/>
      <c r="H217" s="2" t="s">
        <v>27</v>
      </c>
      <c r="I217" s="4">
        <v>8</v>
      </c>
      <c r="J217" s="2" t="s">
        <v>27</v>
      </c>
      <c r="K217" s="4">
        <v>113</v>
      </c>
      <c r="L217" s="2" t="s">
        <v>27</v>
      </c>
      <c r="M217" s="2" t="s">
        <v>27</v>
      </c>
      <c r="N217" s="2" t="s">
        <v>27</v>
      </c>
      <c r="O217" s="3"/>
      <c r="P217" s="4">
        <v>33</v>
      </c>
      <c r="Q217" s="4">
        <v>3</v>
      </c>
      <c r="R217" s="4">
        <v>458</v>
      </c>
      <c r="S217" s="2" t="s">
        <v>27</v>
      </c>
      <c r="T217" s="2" t="s">
        <v>27</v>
      </c>
      <c r="U217" s="4">
        <v>39</v>
      </c>
      <c r="V217" s="2" t="s">
        <v>27</v>
      </c>
      <c r="W217" s="3"/>
      <c r="X217" s="2" t="s">
        <v>43</v>
      </c>
      <c r="Y217" s="3"/>
      <c r="Z217" s="4">
        <v>655</v>
      </c>
    </row>
    <row r="218" spans="1:26" x14ac:dyDescent="0.25">
      <c r="A218" s="2" t="s">
        <v>462</v>
      </c>
      <c r="B218" s="2" t="s">
        <v>122</v>
      </c>
      <c r="C218" s="2" t="s">
        <v>463</v>
      </c>
      <c r="D218" s="4">
        <v>4714</v>
      </c>
      <c r="E218" s="4">
        <v>1977</v>
      </c>
      <c r="F218" s="4">
        <v>76.959999999999994</v>
      </c>
      <c r="G218" s="4">
        <v>1</v>
      </c>
      <c r="H218" s="2" t="s">
        <v>27</v>
      </c>
      <c r="I218" s="4">
        <v>11</v>
      </c>
      <c r="J218" s="2" t="s">
        <v>27</v>
      </c>
      <c r="K218" s="4">
        <v>167</v>
      </c>
      <c r="L218" s="2" t="s">
        <v>27</v>
      </c>
      <c r="M218" s="2" t="s">
        <v>27</v>
      </c>
      <c r="N218" s="2" t="s">
        <v>27</v>
      </c>
      <c r="O218" s="3"/>
      <c r="P218" s="4">
        <v>49</v>
      </c>
      <c r="Q218" s="4">
        <v>5</v>
      </c>
      <c r="R218" s="4">
        <v>935</v>
      </c>
      <c r="S218" s="2" t="s">
        <v>27</v>
      </c>
      <c r="T218" s="2" t="s">
        <v>27</v>
      </c>
      <c r="U218" s="4">
        <v>116</v>
      </c>
      <c r="V218" s="2" t="s">
        <v>27</v>
      </c>
      <c r="W218" s="4">
        <v>2</v>
      </c>
      <c r="X218" s="2" t="s">
        <v>27</v>
      </c>
      <c r="Y218" s="3"/>
      <c r="Z218" s="4">
        <v>1286</v>
      </c>
    </row>
    <row r="219" spans="1:26" x14ac:dyDescent="0.25">
      <c r="A219" s="2" t="s">
        <v>464</v>
      </c>
      <c r="B219" s="2" t="s">
        <v>122</v>
      </c>
      <c r="C219" s="2" t="s">
        <v>465</v>
      </c>
      <c r="D219" s="4">
        <v>4799</v>
      </c>
      <c r="E219" s="4">
        <v>1986</v>
      </c>
      <c r="F219" s="4">
        <v>94.757999999999996</v>
      </c>
      <c r="G219" s="3"/>
      <c r="H219" s="2" t="s">
        <v>27</v>
      </c>
      <c r="I219" s="4">
        <v>7</v>
      </c>
      <c r="J219" s="2" t="s">
        <v>27</v>
      </c>
      <c r="K219" s="4">
        <v>154</v>
      </c>
      <c r="L219" s="2" t="s">
        <v>27</v>
      </c>
      <c r="M219" s="2" t="s">
        <v>27</v>
      </c>
      <c r="N219" s="2" t="s">
        <v>27</v>
      </c>
      <c r="O219" s="3"/>
      <c r="P219" s="4">
        <v>31</v>
      </c>
      <c r="Q219" s="4">
        <v>6</v>
      </c>
      <c r="R219" s="4">
        <v>690</v>
      </c>
      <c r="S219" s="2" t="s">
        <v>27</v>
      </c>
      <c r="T219" s="2" t="s">
        <v>27</v>
      </c>
      <c r="U219" s="4">
        <v>41</v>
      </c>
      <c r="V219" s="2" t="s">
        <v>27</v>
      </c>
      <c r="W219" s="3"/>
      <c r="X219" s="2" t="s">
        <v>27</v>
      </c>
      <c r="Y219" s="3"/>
      <c r="Z219" s="4">
        <v>929</v>
      </c>
    </row>
    <row r="220" spans="1:26" x14ac:dyDescent="0.25">
      <c r="A220" s="2" t="s">
        <v>466</v>
      </c>
      <c r="B220" s="2" t="s">
        <v>122</v>
      </c>
      <c r="C220" s="2" t="s">
        <v>467</v>
      </c>
      <c r="D220" s="4">
        <v>4931</v>
      </c>
      <c r="E220" s="4">
        <v>2189</v>
      </c>
      <c r="F220" s="4">
        <v>116.75</v>
      </c>
      <c r="G220" s="3"/>
      <c r="H220" s="2" t="s">
        <v>27</v>
      </c>
      <c r="I220" s="4">
        <v>4</v>
      </c>
      <c r="J220" s="2" t="s">
        <v>27</v>
      </c>
      <c r="K220" s="4">
        <v>111</v>
      </c>
      <c r="L220" s="2" t="s">
        <v>27</v>
      </c>
      <c r="M220" s="2" t="s">
        <v>27</v>
      </c>
      <c r="N220" s="2" t="s">
        <v>27</v>
      </c>
      <c r="O220" s="3"/>
      <c r="P220" s="4">
        <v>48</v>
      </c>
      <c r="Q220" s="4">
        <v>1</v>
      </c>
      <c r="R220" s="4">
        <v>486</v>
      </c>
      <c r="S220" s="2" t="s">
        <v>27</v>
      </c>
      <c r="T220" s="2" t="s">
        <v>27</v>
      </c>
      <c r="U220" s="4">
        <v>74</v>
      </c>
      <c r="V220" s="2" t="s">
        <v>27</v>
      </c>
      <c r="W220" s="3"/>
      <c r="X220" s="2" t="s">
        <v>27</v>
      </c>
      <c r="Y220" s="3"/>
      <c r="Z220" s="4">
        <v>724</v>
      </c>
    </row>
    <row r="221" spans="1:26" x14ac:dyDescent="0.25">
      <c r="A221" s="2" t="s">
        <v>468</v>
      </c>
      <c r="B221" s="2" t="s">
        <v>122</v>
      </c>
      <c r="C221" s="2" t="s">
        <v>469</v>
      </c>
      <c r="D221" s="4">
        <v>4932</v>
      </c>
      <c r="E221" s="4">
        <v>2237</v>
      </c>
      <c r="F221" s="4">
        <v>121.163</v>
      </c>
      <c r="G221" s="4">
        <v>4</v>
      </c>
      <c r="H221" s="2" t="s">
        <v>27</v>
      </c>
      <c r="I221" s="4">
        <v>8</v>
      </c>
      <c r="J221" s="2" t="s">
        <v>27</v>
      </c>
      <c r="K221" s="4">
        <v>78</v>
      </c>
      <c r="L221" s="2" t="s">
        <v>27</v>
      </c>
      <c r="M221" s="2" t="s">
        <v>27</v>
      </c>
      <c r="N221" s="2" t="s">
        <v>27</v>
      </c>
      <c r="O221" s="3"/>
      <c r="P221" s="4">
        <v>24</v>
      </c>
      <c r="Q221" s="4">
        <v>2</v>
      </c>
      <c r="R221" s="4">
        <v>572</v>
      </c>
      <c r="S221" s="2" t="s">
        <v>27</v>
      </c>
      <c r="T221" s="2" t="s">
        <v>27</v>
      </c>
      <c r="U221" s="4">
        <v>72</v>
      </c>
      <c r="V221" s="2" t="s">
        <v>27</v>
      </c>
      <c r="W221" s="3"/>
      <c r="X221" s="2" t="s">
        <v>27</v>
      </c>
      <c r="Y221" s="3"/>
      <c r="Z221" s="4">
        <v>760</v>
      </c>
    </row>
    <row r="222" spans="1:26" x14ac:dyDescent="0.25">
      <c r="A222" s="2" t="s">
        <v>470</v>
      </c>
      <c r="B222" s="2" t="s">
        <v>122</v>
      </c>
      <c r="C222" s="2" t="s">
        <v>471</v>
      </c>
      <c r="D222" s="4">
        <v>4953</v>
      </c>
      <c r="E222" s="4">
        <v>3114</v>
      </c>
      <c r="F222" s="4">
        <v>99.638000000000005</v>
      </c>
      <c r="G222" s="4">
        <v>2</v>
      </c>
      <c r="H222" s="2" t="s">
        <v>27</v>
      </c>
      <c r="I222" s="4">
        <v>10</v>
      </c>
      <c r="J222" s="2" t="s">
        <v>27</v>
      </c>
      <c r="K222" s="4">
        <v>206</v>
      </c>
      <c r="L222" s="2" t="s">
        <v>27</v>
      </c>
      <c r="M222" s="2" t="s">
        <v>27</v>
      </c>
      <c r="N222" s="2" t="s">
        <v>27</v>
      </c>
      <c r="O222" s="3"/>
      <c r="P222" s="4">
        <v>100</v>
      </c>
      <c r="Q222" s="4">
        <v>15</v>
      </c>
      <c r="R222" s="4">
        <v>856</v>
      </c>
      <c r="S222" s="2" t="s">
        <v>27</v>
      </c>
      <c r="T222" s="2" t="s">
        <v>27</v>
      </c>
      <c r="U222" s="4">
        <v>42</v>
      </c>
      <c r="V222" s="2" t="s">
        <v>27</v>
      </c>
      <c r="W222" s="4">
        <v>1</v>
      </c>
      <c r="X222" s="2" t="s">
        <v>27</v>
      </c>
      <c r="Y222" s="3"/>
      <c r="Z222" s="4">
        <v>1232</v>
      </c>
    </row>
    <row r="223" spans="1:26" x14ac:dyDescent="0.25">
      <c r="A223" s="2" t="s">
        <v>472</v>
      </c>
      <c r="B223" s="2" t="s">
        <v>122</v>
      </c>
      <c r="C223" s="2" t="s">
        <v>473</v>
      </c>
      <c r="D223" s="4">
        <v>5084</v>
      </c>
      <c r="E223" s="4">
        <v>2155</v>
      </c>
      <c r="F223" s="4">
        <v>91.271000000000001</v>
      </c>
      <c r="G223" s="4">
        <v>4</v>
      </c>
      <c r="H223" s="2" t="s">
        <v>27</v>
      </c>
      <c r="I223" s="4">
        <v>22</v>
      </c>
      <c r="J223" s="2" t="s">
        <v>27</v>
      </c>
      <c r="K223" s="4">
        <v>201</v>
      </c>
      <c r="L223" s="2" t="s">
        <v>27</v>
      </c>
      <c r="M223" s="2" t="s">
        <v>27</v>
      </c>
      <c r="N223" s="2" t="s">
        <v>27</v>
      </c>
      <c r="O223" s="3"/>
      <c r="P223" s="4">
        <v>74</v>
      </c>
      <c r="Q223" s="4">
        <v>9</v>
      </c>
      <c r="R223" s="4">
        <v>849</v>
      </c>
      <c r="S223" s="2" t="s">
        <v>27</v>
      </c>
      <c r="T223" s="2" t="s">
        <v>27</v>
      </c>
      <c r="U223" s="4">
        <v>146</v>
      </c>
      <c r="V223" s="2" t="s">
        <v>27</v>
      </c>
      <c r="W223" s="3"/>
      <c r="X223" s="2" t="s">
        <v>27</v>
      </c>
      <c r="Y223" s="3"/>
      <c r="Z223" s="4">
        <v>1305</v>
      </c>
    </row>
    <row r="224" spans="1:26" x14ac:dyDescent="0.25">
      <c r="A224" s="2" t="s">
        <v>474</v>
      </c>
      <c r="B224" s="2" t="s">
        <v>122</v>
      </c>
      <c r="C224" s="2" t="s">
        <v>475</v>
      </c>
      <c r="D224" s="4">
        <v>5103</v>
      </c>
      <c r="E224" s="4">
        <v>1494</v>
      </c>
      <c r="F224" s="4">
        <v>23.388000000000002</v>
      </c>
      <c r="G224" s="4">
        <v>9</v>
      </c>
      <c r="H224" s="2" t="s">
        <v>27</v>
      </c>
      <c r="I224" s="4">
        <v>6</v>
      </c>
      <c r="J224" s="2" t="s">
        <v>27</v>
      </c>
      <c r="K224" s="4">
        <v>64</v>
      </c>
      <c r="L224" s="2" t="s">
        <v>27</v>
      </c>
      <c r="M224" s="2" t="s">
        <v>27</v>
      </c>
      <c r="N224" s="2" t="s">
        <v>27</v>
      </c>
      <c r="O224" s="3"/>
      <c r="P224" s="4">
        <v>20</v>
      </c>
      <c r="Q224" s="4">
        <v>4</v>
      </c>
      <c r="R224" s="4">
        <v>161</v>
      </c>
      <c r="S224" s="2" t="s">
        <v>27</v>
      </c>
      <c r="T224" s="2" t="s">
        <v>27</v>
      </c>
      <c r="U224" s="4">
        <v>69</v>
      </c>
      <c r="V224" s="2" t="s">
        <v>27</v>
      </c>
      <c r="W224" s="3"/>
      <c r="X224" s="2" t="s">
        <v>27</v>
      </c>
      <c r="Y224" s="3"/>
      <c r="Z224" s="4">
        <v>333</v>
      </c>
    </row>
    <row r="225" spans="1:26" x14ac:dyDescent="0.25">
      <c r="A225" s="2" t="s">
        <v>476</v>
      </c>
      <c r="B225" s="2" t="s">
        <v>122</v>
      </c>
      <c r="C225" s="2" t="s">
        <v>477</v>
      </c>
      <c r="D225" s="4">
        <v>5114</v>
      </c>
      <c r="E225" s="4">
        <v>1952</v>
      </c>
      <c r="F225" s="4">
        <v>43.122999999999998</v>
      </c>
      <c r="G225" s="3"/>
      <c r="H225" s="2" t="s">
        <v>27</v>
      </c>
      <c r="I225" s="4">
        <v>21</v>
      </c>
      <c r="J225" s="2" t="s">
        <v>27</v>
      </c>
      <c r="K225" s="4">
        <v>264</v>
      </c>
      <c r="L225" s="2" t="s">
        <v>27</v>
      </c>
      <c r="M225" s="2" t="s">
        <v>27</v>
      </c>
      <c r="N225" s="2" t="s">
        <v>27</v>
      </c>
      <c r="O225" s="3"/>
      <c r="P225" s="4">
        <v>34</v>
      </c>
      <c r="Q225" s="4">
        <v>15</v>
      </c>
      <c r="R225" s="4">
        <v>1340</v>
      </c>
      <c r="S225" s="2" t="s">
        <v>27</v>
      </c>
      <c r="T225" s="2" t="s">
        <v>27</v>
      </c>
      <c r="U225" s="4">
        <v>85</v>
      </c>
      <c r="V225" s="2" t="s">
        <v>27</v>
      </c>
      <c r="W225" s="4">
        <v>2</v>
      </c>
      <c r="X225" s="2" t="s">
        <v>112</v>
      </c>
      <c r="Y225" s="3"/>
      <c r="Z225" s="4">
        <v>1763</v>
      </c>
    </row>
    <row r="226" spans="1:26" x14ac:dyDescent="0.25">
      <c r="A226" s="2" t="s">
        <v>478</v>
      </c>
      <c r="B226" s="2" t="s">
        <v>122</v>
      </c>
      <c r="C226" s="2" t="s">
        <v>479</v>
      </c>
      <c r="D226" s="4">
        <v>5150</v>
      </c>
      <c r="E226" s="4">
        <v>2320</v>
      </c>
      <c r="F226" s="4">
        <v>51.445</v>
      </c>
      <c r="G226" s="4">
        <v>19</v>
      </c>
      <c r="H226" s="2" t="s">
        <v>27</v>
      </c>
      <c r="I226" s="4">
        <v>77</v>
      </c>
      <c r="J226" s="2" t="s">
        <v>27</v>
      </c>
      <c r="K226" s="4">
        <v>607</v>
      </c>
      <c r="L226" s="2" t="s">
        <v>27</v>
      </c>
      <c r="M226" s="2" t="s">
        <v>27</v>
      </c>
      <c r="N226" s="2" t="s">
        <v>27</v>
      </c>
      <c r="O226" s="3"/>
      <c r="P226" s="4">
        <v>158</v>
      </c>
      <c r="Q226" s="4">
        <v>67</v>
      </c>
      <c r="R226" s="4">
        <v>2284</v>
      </c>
      <c r="S226" s="2" t="s">
        <v>112</v>
      </c>
      <c r="T226" s="2" t="s">
        <v>27</v>
      </c>
      <c r="U226" s="4">
        <v>567</v>
      </c>
      <c r="V226" s="2" t="s">
        <v>27</v>
      </c>
      <c r="W226" s="4">
        <v>1</v>
      </c>
      <c r="X226" s="2" t="s">
        <v>43</v>
      </c>
      <c r="Y226" s="4">
        <v>3</v>
      </c>
      <c r="Z226" s="4">
        <v>3786</v>
      </c>
    </row>
    <row r="227" spans="1:26" x14ac:dyDescent="0.25">
      <c r="A227" s="2" t="s">
        <v>480</v>
      </c>
      <c r="B227" s="2" t="s">
        <v>122</v>
      </c>
      <c r="C227" s="2" t="s">
        <v>481</v>
      </c>
      <c r="D227" s="4">
        <v>5245</v>
      </c>
      <c r="E227" s="4">
        <v>2382</v>
      </c>
      <c r="F227" s="4">
        <v>91.206999999999994</v>
      </c>
      <c r="G227" s="4">
        <v>2</v>
      </c>
      <c r="H227" s="2" t="s">
        <v>27</v>
      </c>
      <c r="I227" s="4">
        <v>24</v>
      </c>
      <c r="J227" s="2" t="s">
        <v>27</v>
      </c>
      <c r="K227" s="4">
        <v>326</v>
      </c>
      <c r="L227" s="2" t="s">
        <v>27</v>
      </c>
      <c r="M227" s="2" t="s">
        <v>27</v>
      </c>
      <c r="N227" s="2" t="s">
        <v>27</v>
      </c>
      <c r="O227" s="3"/>
      <c r="P227" s="4">
        <v>152</v>
      </c>
      <c r="Q227" s="4">
        <v>21</v>
      </c>
      <c r="R227" s="4">
        <v>1208</v>
      </c>
      <c r="S227" s="2" t="s">
        <v>27</v>
      </c>
      <c r="T227" s="2" t="s">
        <v>27</v>
      </c>
      <c r="U227" s="4">
        <v>124</v>
      </c>
      <c r="V227" s="2" t="s">
        <v>27</v>
      </c>
      <c r="W227" s="4">
        <v>5</v>
      </c>
      <c r="X227" s="2" t="s">
        <v>43</v>
      </c>
      <c r="Y227" s="3"/>
      <c r="Z227" s="4">
        <v>1863</v>
      </c>
    </row>
    <row r="228" spans="1:26" x14ac:dyDescent="0.25">
      <c r="A228" s="2" t="s">
        <v>482</v>
      </c>
      <c r="B228" s="2" t="s">
        <v>122</v>
      </c>
      <c r="C228" s="2" t="s">
        <v>483</v>
      </c>
      <c r="D228" s="4">
        <v>5284</v>
      </c>
      <c r="E228" s="4">
        <v>2294</v>
      </c>
      <c r="F228" s="4">
        <v>62.225000000000001</v>
      </c>
      <c r="G228" s="4">
        <v>2</v>
      </c>
      <c r="H228" s="2" t="s">
        <v>27</v>
      </c>
      <c r="I228" s="4">
        <v>20</v>
      </c>
      <c r="J228" s="2" t="s">
        <v>27</v>
      </c>
      <c r="K228" s="4">
        <v>142</v>
      </c>
      <c r="L228" s="2" t="s">
        <v>27</v>
      </c>
      <c r="M228" s="2" t="s">
        <v>27</v>
      </c>
      <c r="N228" s="2" t="s">
        <v>27</v>
      </c>
      <c r="O228" s="3"/>
      <c r="P228" s="4">
        <v>45</v>
      </c>
      <c r="Q228" s="4">
        <v>3</v>
      </c>
      <c r="R228" s="4">
        <v>556</v>
      </c>
      <c r="S228" s="2" t="s">
        <v>27</v>
      </c>
      <c r="T228" s="2" t="s">
        <v>27</v>
      </c>
      <c r="U228" s="4">
        <v>82</v>
      </c>
      <c r="V228" s="2" t="s">
        <v>27</v>
      </c>
      <c r="W228" s="3"/>
      <c r="X228" s="2" t="s">
        <v>27</v>
      </c>
      <c r="Y228" s="3"/>
      <c r="Z228" s="4">
        <v>850</v>
      </c>
    </row>
    <row r="229" spans="1:26" x14ac:dyDescent="0.25">
      <c r="A229" s="2" t="s">
        <v>484</v>
      </c>
      <c r="B229" s="2" t="s">
        <v>122</v>
      </c>
      <c r="C229" s="2" t="s">
        <v>485</v>
      </c>
      <c r="D229" s="4">
        <v>5298</v>
      </c>
      <c r="E229" s="4">
        <v>2851</v>
      </c>
      <c r="F229" s="4">
        <v>87.537999999999997</v>
      </c>
      <c r="G229" s="4">
        <v>6</v>
      </c>
      <c r="H229" s="2" t="s">
        <v>27</v>
      </c>
      <c r="I229" s="4">
        <v>28</v>
      </c>
      <c r="J229" s="2" t="s">
        <v>27</v>
      </c>
      <c r="K229" s="4">
        <v>424</v>
      </c>
      <c r="L229" s="2" t="s">
        <v>27</v>
      </c>
      <c r="M229" s="2" t="s">
        <v>27</v>
      </c>
      <c r="N229" s="2" t="s">
        <v>27</v>
      </c>
      <c r="O229" s="3"/>
      <c r="P229" s="4">
        <v>172</v>
      </c>
      <c r="Q229" s="4">
        <v>20</v>
      </c>
      <c r="R229" s="4">
        <v>1541</v>
      </c>
      <c r="S229" s="2" t="s">
        <v>27</v>
      </c>
      <c r="T229" s="2" t="s">
        <v>27</v>
      </c>
      <c r="U229" s="4">
        <v>339</v>
      </c>
      <c r="V229" s="2" t="s">
        <v>112</v>
      </c>
      <c r="W229" s="3"/>
      <c r="X229" s="2" t="s">
        <v>27</v>
      </c>
      <c r="Y229" s="3"/>
      <c r="Z229" s="4">
        <v>2532</v>
      </c>
    </row>
    <row r="230" spans="1:26" x14ac:dyDescent="0.25">
      <c r="A230" s="2" t="s">
        <v>486</v>
      </c>
      <c r="B230" s="2" t="s">
        <v>122</v>
      </c>
      <c r="C230" s="2" t="s">
        <v>487</v>
      </c>
      <c r="D230" s="4">
        <v>5369</v>
      </c>
      <c r="E230" s="4">
        <v>2125</v>
      </c>
      <c r="F230" s="4">
        <v>79.430000000000007</v>
      </c>
      <c r="G230" s="3"/>
      <c r="H230" s="2" t="s">
        <v>27</v>
      </c>
      <c r="I230" s="3"/>
      <c r="J230" s="2" t="s">
        <v>27</v>
      </c>
      <c r="K230" s="4">
        <v>3</v>
      </c>
      <c r="L230" s="2" t="s">
        <v>27</v>
      </c>
      <c r="M230" s="2" t="s">
        <v>27</v>
      </c>
      <c r="N230" s="2" t="s">
        <v>27</v>
      </c>
      <c r="O230" s="3"/>
      <c r="P230" s="4">
        <v>1</v>
      </c>
      <c r="Q230" s="3"/>
      <c r="R230" s="4">
        <v>18</v>
      </c>
      <c r="S230" s="2" t="s">
        <v>27</v>
      </c>
      <c r="T230" s="2" t="s">
        <v>27</v>
      </c>
      <c r="U230" s="4">
        <v>4</v>
      </c>
      <c r="V230" s="2" t="s">
        <v>27</v>
      </c>
      <c r="W230" s="3"/>
      <c r="X230" s="2" t="s">
        <v>27</v>
      </c>
      <c r="Y230" s="3"/>
      <c r="Z230" s="4">
        <v>26</v>
      </c>
    </row>
    <row r="231" spans="1:26" x14ac:dyDescent="0.25">
      <c r="A231" s="2" t="s">
        <v>488</v>
      </c>
      <c r="B231" s="2" t="s">
        <v>122</v>
      </c>
      <c r="C231" s="2" t="s">
        <v>489</v>
      </c>
      <c r="D231" s="4">
        <v>5485</v>
      </c>
      <c r="E231" s="4">
        <v>2361</v>
      </c>
      <c r="F231" s="4">
        <v>65.790999999999997</v>
      </c>
      <c r="G231" s="4">
        <v>6</v>
      </c>
      <c r="H231" s="2" t="s">
        <v>27</v>
      </c>
      <c r="I231" s="4">
        <v>20</v>
      </c>
      <c r="J231" s="2" t="s">
        <v>27</v>
      </c>
      <c r="K231" s="4">
        <v>100</v>
      </c>
      <c r="L231" s="2" t="s">
        <v>27</v>
      </c>
      <c r="M231" s="2" t="s">
        <v>27</v>
      </c>
      <c r="N231" s="2" t="s">
        <v>27</v>
      </c>
      <c r="O231" s="3"/>
      <c r="P231" s="4">
        <v>59</v>
      </c>
      <c r="Q231" s="4">
        <v>5</v>
      </c>
      <c r="R231" s="4">
        <v>359</v>
      </c>
      <c r="S231" s="2" t="s">
        <v>27</v>
      </c>
      <c r="T231" s="2" t="s">
        <v>27</v>
      </c>
      <c r="U231" s="4">
        <v>150</v>
      </c>
      <c r="V231" s="2" t="s">
        <v>27</v>
      </c>
      <c r="W231" s="3"/>
      <c r="X231" s="2" t="s">
        <v>27</v>
      </c>
      <c r="Y231" s="3"/>
      <c r="Z231" s="4">
        <v>699</v>
      </c>
    </row>
    <row r="232" spans="1:26" x14ac:dyDescent="0.25">
      <c r="A232" s="2" t="s">
        <v>490</v>
      </c>
      <c r="B232" s="2" t="s">
        <v>122</v>
      </c>
      <c r="C232" s="2" t="s">
        <v>491</v>
      </c>
      <c r="D232" s="4">
        <v>5501</v>
      </c>
      <c r="E232" s="4">
        <v>2407</v>
      </c>
      <c r="F232" s="4">
        <v>57.655000000000001</v>
      </c>
      <c r="G232" s="3"/>
      <c r="H232" s="2" t="s">
        <v>27</v>
      </c>
      <c r="I232" s="4">
        <v>17</v>
      </c>
      <c r="J232" s="2" t="s">
        <v>27</v>
      </c>
      <c r="K232" s="4">
        <v>142</v>
      </c>
      <c r="L232" s="2" t="s">
        <v>27</v>
      </c>
      <c r="M232" s="2" t="s">
        <v>27</v>
      </c>
      <c r="N232" s="2" t="s">
        <v>27</v>
      </c>
      <c r="O232" s="3"/>
      <c r="P232" s="4">
        <v>65</v>
      </c>
      <c r="Q232" s="4">
        <v>5</v>
      </c>
      <c r="R232" s="4">
        <v>620</v>
      </c>
      <c r="S232" s="2" t="s">
        <v>27</v>
      </c>
      <c r="T232" s="2" t="s">
        <v>27</v>
      </c>
      <c r="U232" s="4">
        <v>133</v>
      </c>
      <c r="V232" s="2" t="s">
        <v>27</v>
      </c>
      <c r="W232" s="3"/>
      <c r="X232" s="2" t="s">
        <v>27</v>
      </c>
      <c r="Y232" s="3"/>
      <c r="Z232" s="4">
        <v>982</v>
      </c>
    </row>
    <row r="233" spans="1:26" x14ac:dyDescent="0.25">
      <c r="A233" s="2" t="s">
        <v>492</v>
      </c>
      <c r="B233" s="2" t="s">
        <v>122</v>
      </c>
      <c r="C233" s="2" t="s">
        <v>493</v>
      </c>
      <c r="D233" s="4">
        <v>5840</v>
      </c>
      <c r="E233" s="4">
        <v>2608</v>
      </c>
      <c r="F233" s="4">
        <v>117.789</v>
      </c>
      <c r="G233" s="4">
        <v>6</v>
      </c>
      <c r="H233" s="2" t="s">
        <v>27</v>
      </c>
      <c r="I233" s="4">
        <v>15</v>
      </c>
      <c r="J233" s="2" t="s">
        <v>27</v>
      </c>
      <c r="K233" s="4">
        <v>295</v>
      </c>
      <c r="L233" s="2" t="s">
        <v>27</v>
      </c>
      <c r="M233" s="2" t="s">
        <v>27</v>
      </c>
      <c r="N233" s="2" t="s">
        <v>27</v>
      </c>
      <c r="O233" s="3"/>
      <c r="P233" s="4">
        <v>163</v>
      </c>
      <c r="Q233" s="4">
        <v>25</v>
      </c>
      <c r="R233" s="4">
        <v>1130</v>
      </c>
      <c r="S233" s="2" t="s">
        <v>27</v>
      </c>
      <c r="T233" s="2" t="s">
        <v>27</v>
      </c>
      <c r="U233" s="4">
        <v>82</v>
      </c>
      <c r="V233" s="2" t="s">
        <v>27</v>
      </c>
      <c r="W233" s="3"/>
      <c r="X233" s="2" t="s">
        <v>27</v>
      </c>
      <c r="Y233" s="3"/>
      <c r="Z233" s="4">
        <v>1716</v>
      </c>
    </row>
    <row r="234" spans="1:26" x14ac:dyDescent="0.25">
      <c r="A234" s="2" t="s">
        <v>494</v>
      </c>
      <c r="B234" s="2" t="s">
        <v>122</v>
      </c>
      <c r="C234" s="2" t="s">
        <v>495</v>
      </c>
      <c r="D234" s="4">
        <v>6007</v>
      </c>
      <c r="E234" s="4">
        <v>2714</v>
      </c>
      <c r="F234" s="4">
        <v>91.561000000000007</v>
      </c>
      <c r="G234" s="3"/>
      <c r="H234" s="2" t="s">
        <v>27</v>
      </c>
      <c r="I234" s="4">
        <v>7</v>
      </c>
      <c r="J234" s="2" t="s">
        <v>27</v>
      </c>
      <c r="K234" s="4">
        <v>32</v>
      </c>
      <c r="L234" s="2" t="s">
        <v>27</v>
      </c>
      <c r="M234" s="2" t="s">
        <v>27</v>
      </c>
      <c r="N234" s="2" t="s">
        <v>27</v>
      </c>
      <c r="O234" s="3"/>
      <c r="P234" s="4">
        <v>10</v>
      </c>
      <c r="Q234" s="4">
        <v>1</v>
      </c>
      <c r="R234" s="4">
        <v>166</v>
      </c>
      <c r="S234" s="2" t="s">
        <v>27</v>
      </c>
      <c r="T234" s="2" t="s">
        <v>27</v>
      </c>
      <c r="U234" s="4">
        <v>29</v>
      </c>
      <c r="V234" s="2" t="s">
        <v>27</v>
      </c>
      <c r="W234" s="3"/>
      <c r="X234" s="2" t="s">
        <v>27</v>
      </c>
      <c r="Y234" s="3"/>
      <c r="Z234" s="4">
        <v>245</v>
      </c>
    </row>
    <row r="235" spans="1:26" x14ac:dyDescent="0.25">
      <c r="A235" s="2" t="s">
        <v>496</v>
      </c>
      <c r="B235" s="2" t="s">
        <v>122</v>
      </c>
      <c r="C235" s="2" t="s">
        <v>497</v>
      </c>
      <c r="D235" s="4">
        <v>6056</v>
      </c>
      <c r="E235" s="4">
        <v>2192</v>
      </c>
      <c r="F235" s="4">
        <v>56.447000000000003</v>
      </c>
      <c r="G235" s="4">
        <v>1</v>
      </c>
      <c r="H235" s="2" t="s">
        <v>27</v>
      </c>
      <c r="I235" s="4">
        <v>7</v>
      </c>
      <c r="J235" s="2" t="s">
        <v>27</v>
      </c>
      <c r="K235" s="4">
        <v>63</v>
      </c>
      <c r="L235" s="2" t="s">
        <v>27</v>
      </c>
      <c r="M235" s="2" t="s">
        <v>27</v>
      </c>
      <c r="N235" s="2" t="s">
        <v>27</v>
      </c>
      <c r="O235" s="3"/>
      <c r="P235" s="4">
        <v>36</v>
      </c>
      <c r="Q235" s="3"/>
      <c r="R235" s="4">
        <v>555</v>
      </c>
      <c r="S235" s="2" t="s">
        <v>27</v>
      </c>
      <c r="T235" s="2" t="s">
        <v>27</v>
      </c>
      <c r="U235" s="4">
        <v>89</v>
      </c>
      <c r="V235" s="2" t="s">
        <v>27</v>
      </c>
      <c r="W235" s="3"/>
      <c r="X235" s="2" t="s">
        <v>27</v>
      </c>
      <c r="Y235" s="3"/>
      <c r="Z235" s="4">
        <v>751</v>
      </c>
    </row>
    <row r="236" spans="1:26" x14ac:dyDescent="0.25">
      <c r="A236" s="2" t="s">
        <v>498</v>
      </c>
      <c r="B236" s="2" t="s">
        <v>122</v>
      </c>
      <c r="C236" s="2" t="s">
        <v>499</v>
      </c>
      <c r="D236" s="4">
        <v>6152</v>
      </c>
      <c r="E236" s="4">
        <v>2648</v>
      </c>
      <c r="F236" s="4">
        <v>123.70699999999999</v>
      </c>
      <c r="G236" s="4">
        <v>1</v>
      </c>
      <c r="H236" s="2" t="s">
        <v>27</v>
      </c>
      <c r="I236" s="4">
        <v>4</v>
      </c>
      <c r="J236" s="2" t="s">
        <v>27</v>
      </c>
      <c r="K236" s="4">
        <v>276</v>
      </c>
      <c r="L236" s="2" t="s">
        <v>27</v>
      </c>
      <c r="M236" s="2" t="s">
        <v>27</v>
      </c>
      <c r="N236" s="2" t="s">
        <v>27</v>
      </c>
      <c r="O236" s="3"/>
      <c r="P236" s="4">
        <v>57</v>
      </c>
      <c r="Q236" s="4">
        <v>15</v>
      </c>
      <c r="R236" s="4">
        <v>1153</v>
      </c>
      <c r="S236" s="2" t="s">
        <v>27</v>
      </c>
      <c r="T236" s="2" t="s">
        <v>27</v>
      </c>
      <c r="U236" s="4">
        <v>134</v>
      </c>
      <c r="V236" s="2" t="s">
        <v>27</v>
      </c>
      <c r="W236" s="3"/>
      <c r="X236" s="2" t="s">
        <v>43</v>
      </c>
      <c r="Y236" s="3"/>
      <c r="Z236" s="4">
        <v>1641</v>
      </c>
    </row>
    <row r="237" spans="1:26" x14ac:dyDescent="0.25">
      <c r="A237" s="2" t="s">
        <v>500</v>
      </c>
      <c r="B237" s="2" t="s">
        <v>122</v>
      </c>
      <c r="C237" s="2" t="s">
        <v>501</v>
      </c>
      <c r="D237" s="4">
        <v>6199</v>
      </c>
      <c r="E237" s="4">
        <v>2828</v>
      </c>
      <c r="F237" s="4">
        <v>88.534000000000006</v>
      </c>
      <c r="G237" s="4">
        <v>4</v>
      </c>
      <c r="H237" s="2" t="s">
        <v>27</v>
      </c>
      <c r="I237" s="4">
        <v>4</v>
      </c>
      <c r="J237" s="2" t="s">
        <v>27</v>
      </c>
      <c r="K237" s="4">
        <v>206</v>
      </c>
      <c r="L237" s="2" t="s">
        <v>27</v>
      </c>
      <c r="M237" s="2" t="s">
        <v>27</v>
      </c>
      <c r="N237" s="2" t="s">
        <v>27</v>
      </c>
      <c r="O237" s="3"/>
      <c r="P237" s="4">
        <v>86</v>
      </c>
      <c r="Q237" s="4">
        <v>11</v>
      </c>
      <c r="R237" s="4">
        <v>979</v>
      </c>
      <c r="S237" s="2" t="s">
        <v>27</v>
      </c>
      <c r="T237" s="2" t="s">
        <v>27</v>
      </c>
      <c r="U237" s="4">
        <v>59</v>
      </c>
      <c r="V237" s="2" t="s">
        <v>27</v>
      </c>
      <c r="W237" s="3"/>
      <c r="X237" s="2" t="s">
        <v>27</v>
      </c>
      <c r="Y237" s="3"/>
      <c r="Z237" s="4">
        <v>1349</v>
      </c>
    </row>
    <row r="238" spans="1:26" x14ac:dyDescent="0.25">
      <c r="A238" s="2" t="s">
        <v>502</v>
      </c>
      <c r="B238" s="2" t="s">
        <v>122</v>
      </c>
      <c r="C238" s="2" t="s">
        <v>503</v>
      </c>
      <c r="D238" s="4">
        <v>6564</v>
      </c>
      <c r="E238" s="4">
        <v>3011</v>
      </c>
      <c r="F238" s="4">
        <v>146.44800000000001</v>
      </c>
      <c r="G238" s="4">
        <v>5</v>
      </c>
      <c r="H238" s="2" t="s">
        <v>27</v>
      </c>
      <c r="I238" s="4">
        <v>26</v>
      </c>
      <c r="J238" s="2" t="s">
        <v>27</v>
      </c>
      <c r="K238" s="4">
        <v>243</v>
      </c>
      <c r="L238" s="2" t="s">
        <v>27</v>
      </c>
      <c r="M238" s="2" t="s">
        <v>27</v>
      </c>
      <c r="N238" s="2" t="s">
        <v>27</v>
      </c>
      <c r="O238" s="3"/>
      <c r="P238" s="4">
        <v>68</v>
      </c>
      <c r="Q238" s="4">
        <v>16</v>
      </c>
      <c r="R238" s="4">
        <v>855</v>
      </c>
      <c r="S238" s="2" t="s">
        <v>27</v>
      </c>
      <c r="T238" s="2" t="s">
        <v>27</v>
      </c>
      <c r="U238" s="4">
        <v>94</v>
      </c>
      <c r="V238" s="2" t="s">
        <v>43</v>
      </c>
      <c r="W238" s="4">
        <v>1</v>
      </c>
      <c r="X238" s="2" t="s">
        <v>43</v>
      </c>
      <c r="Y238" s="3"/>
      <c r="Z238" s="4">
        <v>1310</v>
      </c>
    </row>
    <row r="239" spans="1:26" x14ac:dyDescent="0.25">
      <c r="A239" s="2" t="s">
        <v>504</v>
      </c>
      <c r="B239" s="2" t="s">
        <v>122</v>
      </c>
      <c r="C239" s="2" t="s">
        <v>505</v>
      </c>
      <c r="D239" s="4">
        <v>6737</v>
      </c>
      <c r="E239" s="4">
        <v>3178</v>
      </c>
      <c r="F239" s="4">
        <v>128.63900000000001</v>
      </c>
      <c r="G239" s="3"/>
      <c r="H239" s="2" t="s">
        <v>27</v>
      </c>
      <c r="I239" s="4">
        <v>75</v>
      </c>
      <c r="J239" s="2" t="s">
        <v>27</v>
      </c>
      <c r="K239" s="4">
        <v>506</v>
      </c>
      <c r="L239" s="2" t="s">
        <v>27</v>
      </c>
      <c r="M239" s="2" t="s">
        <v>27</v>
      </c>
      <c r="N239" s="2" t="s">
        <v>27</v>
      </c>
      <c r="O239" s="3"/>
      <c r="P239" s="4">
        <v>358</v>
      </c>
      <c r="Q239" s="4">
        <v>22</v>
      </c>
      <c r="R239" s="4">
        <v>2610</v>
      </c>
      <c r="S239" s="2" t="s">
        <v>27</v>
      </c>
      <c r="T239" s="2" t="s">
        <v>27</v>
      </c>
      <c r="U239" s="4">
        <v>608</v>
      </c>
      <c r="V239" s="2" t="s">
        <v>27</v>
      </c>
      <c r="W239" s="3"/>
      <c r="X239" s="2" t="s">
        <v>43</v>
      </c>
      <c r="Y239" s="4">
        <v>2</v>
      </c>
      <c r="Z239" s="4">
        <v>4182</v>
      </c>
    </row>
    <row r="240" spans="1:26" x14ac:dyDescent="0.25">
      <c r="A240" s="2" t="s">
        <v>506</v>
      </c>
      <c r="B240" s="2" t="s">
        <v>122</v>
      </c>
      <c r="C240" s="2" t="s">
        <v>507</v>
      </c>
      <c r="D240" s="4">
        <v>7080</v>
      </c>
      <c r="E240" s="4">
        <v>3640</v>
      </c>
      <c r="F240" s="4">
        <v>228.70699999999999</v>
      </c>
      <c r="G240" s="3"/>
      <c r="H240" s="2" t="s">
        <v>27</v>
      </c>
      <c r="I240" s="4">
        <v>16</v>
      </c>
      <c r="J240" s="2" t="s">
        <v>27</v>
      </c>
      <c r="K240" s="4">
        <v>304</v>
      </c>
      <c r="L240" s="2" t="s">
        <v>27</v>
      </c>
      <c r="M240" s="2" t="s">
        <v>27</v>
      </c>
      <c r="N240" s="2" t="s">
        <v>27</v>
      </c>
      <c r="O240" s="3"/>
      <c r="P240" s="4">
        <v>64</v>
      </c>
      <c r="Q240" s="4">
        <v>12</v>
      </c>
      <c r="R240" s="4">
        <v>1070</v>
      </c>
      <c r="S240" s="2" t="s">
        <v>27</v>
      </c>
      <c r="T240" s="2" t="s">
        <v>27</v>
      </c>
      <c r="U240" s="4">
        <v>170</v>
      </c>
      <c r="V240" s="2" t="s">
        <v>27</v>
      </c>
      <c r="W240" s="4">
        <v>1</v>
      </c>
      <c r="X240" s="2" t="s">
        <v>27</v>
      </c>
      <c r="Y240" s="4">
        <v>3</v>
      </c>
      <c r="Z240" s="4">
        <v>1640</v>
      </c>
    </row>
    <row r="241" spans="1:26" x14ac:dyDescent="0.25">
      <c r="A241" s="2" t="s">
        <v>508</v>
      </c>
      <c r="B241" s="2" t="s">
        <v>122</v>
      </c>
      <c r="C241" s="2" t="s">
        <v>509</v>
      </c>
      <c r="D241" s="4">
        <v>7153</v>
      </c>
      <c r="E241" s="4">
        <v>3272</v>
      </c>
      <c r="F241" s="4">
        <v>175.46</v>
      </c>
      <c r="G241" s="4">
        <v>8</v>
      </c>
      <c r="H241" s="2" t="s">
        <v>27</v>
      </c>
      <c r="I241" s="4">
        <v>26</v>
      </c>
      <c r="J241" s="2" t="s">
        <v>27</v>
      </c>
      <c r="K241" s="4">
        <v>427</v>
      </c>
      <c r="L241" s="2" t="s">
        <v>27</v>
      </c>
      <c r="M241" s="2" t="s">
        <v>27</v>
      </c>
      <c r="N241" s="2" t="s">
        <v>27</v>
      </c>
      <c r="O241" s="3"/>
      <c r="P241" s="4">
        <v>81</v>
      </c>
      <c r="Q241" s="4">
        <v>13</v>
      </c>
      <c r="R241" s="4">
        <v>1522</v>
      </c>
      <c r="S241" s="2" t="s">
        <v>27</v>
      </c>
      <c r="T241" s="2" t="s">
        <v>27</v>
      </c>
      <c r="U241" s="4">
        <v>201</v>
      </c>
      <c r="V241" s="2" t="s">
        <v>27</v>
      </c>
      <c r="W241" s="3"/>
      <c r="X241" s="2" t="s">
        <v>27</v>
      </c>
      <c r="Y241" s="4">
        <v>1</v>
      </c>
      <c r="Z241" s="4">
        <v>2279</v>
      </c>
    </row>
    <row r="242" spans="1:26" x14ac:dyDescent="0.25">
      <c r="A242" s="2" t="s">
        <v>510</v>
      </c>
      <c r="B242" s="2" t="s">
        <v>122</v>
      </c>
      <c r="C242" s="2" t="s">
        <v>511</v>
      </c>
      <c r="D242" s="4">
        <v>7153</v>
      </c>
      <c r="E242" s="4">
        <v>3310</v>
      </c>
      <c r="F242" s="4">
        <v>107.333</v>
      </c>
      <c r="G242" s="4">
        <v>4</v>
      </c>
      <c r="H242" s="2" t="s">
        <v>27</v>
      </c>
      <c r="I242" s="4">
        <v>34</v>
      </c>
      <c r="J242" s="2" t="s">
        <v>27</v>
      </c>
      <c r="K242" s="4">
        <v>323</v>
      </c>
      <c r="L242" s="2" t="s">
        <v>27</v>
      </c>
      <c r="M242" s="2" t="s">
        <v>27</v>
      </c>
      <c r="N242" s="2" t="s">
        <v>27</v>
      </c>
      <c r="O242" s="3"/>
      <c r="P242" s="4">
        <v>76</v>
      </c>
      <c r="Q242" s="4">
        <v>17</v>
      </c>
      <c r="R242" s="4">
        <v>1347</v>
      </c>
      <c r="S242" s="2" t="s">
        <v>27</v>
      </c>
      <c r="T242" s="2" t="s">
        <v>27</v>
      </c>
      <c r="U242" s="4">
        <v>115</v>
      </c>
      <c r="V242" s="2" t="s">
        <v>27</v>
      </c>
      <c r="W242" s="3"/>
      <c r="X242" s="2" t="s">
        <v>112</v>
      </c>
      <c r="Y242" s="3"/>
      <c r="Z242" s="4">
        <v>1918</v>
      </c>
    </row>
    <row r="243" spans="1:26" x14ac:dyDescent="0.25">
      <c r="A243" s="2" t="s">
        <v>512</v>
      </c>
      <c r="B243" s="2" t="s">
        <v>122</v>
      </c>
      <c r="C243" s="2" t="s">
        <v>513</v>
      </c>
      <c r="D243" s="4">
        <v>7265</v>
      </c>
      <c r="E243" s="4">
        <v>3284</v>
      </c>
      <c r="F243" s="4">
        <v>146.10300000000001</v>
      </c>
      <c r="G243" s="3"/>
      <c r="H243" s="2" t="s">
        <v>27</v>
      </c>
      <c r="I243" s="4">
        <v>1</v>
      </c>
      <c r="J243" s="2" t="s">
        <v>27</v>
      </c>
      <c r="K243" s="4">
        <v>15</v>
      </c>
      <c r="L243" s="2" t="s">
        <v>27</v>
      </c>
      <c r="M243" s="2" t="s">
        <v>27</v>
      </c>
      <c r="N243" s="2" t="s">
        <v>27</v>
      </c>
      <c r="O243" s="4">
        <v>1</v>
      </c>
      <c r="P243" s="4">
        <v>3</v>
      </c>
      <c r="Q243" s="3"/>
      <c r="R243" s="4">
        <v>36</v>
      </c>
      <c r="S243" s="2" t="s">
        <v>27</v>
      </c>
      <c r="T243" s="2" t="s">
        <v>27</v>
      </c>
      <c r="U243" s="4">
        <v>9</v>
      </c>
      <c r="V243" s="2" t="s">
        <v>27</v>
      </c>
      <c r="W243" s="3"/>
      <c r="X243" s="2" t="s">
        <v>27</v>
      </c>
      <c r="Y243" s="3"/>
      <c r="Z243" s="4">
        <v>65</v>
      </c>
    </row>
    <row r="244" spans="1:26" x14ac:dyDescent="0.25">
      <c r="A244" s="2" t="s">
        <v>514</v>
      </c>
      <c r="B244" s="2" t="s">
        <v>122</v>
      </c>
      <c r="C244" s="2" t="s">
        <v>515</v>
      </c>
      <c r="D244" s="4">
        <v>7366</v>
      </c>
      <c r="E244" s="4">
        <v>2564</v>
      </c>
      <c r="F244" s="4">
        <v>25.356999999999999</v>
      </c>
      <c r="G244" s="4">
        <v>1</v>
      </c>
      <c r="H244" s="2" t="s">
        <v>27</v>
      </c>
      <c r="I244" s="4">
        <v>9</v>
      </c>
      <c r="J244" s="2" t="s">
        <v>27</v>
      </c>
      <c r="K244" s="4">
        <v>284</v>
      </c>
      <c r="L244" s="2" t="s">
        <v>27</v>
      </c>
      <c r="M244" s="2" t="s">
        <v>27</v>
      </c>
      <c r="N244" s="2" t="s">
        <v>27</v>
      </c>
      <c r="O244" s="3"/>
      <c r="P244" s="4">
        <v>71</v>
      </c>
      <c r="Q244" s="4">
        <v>26</v>
      </c>
      <c r="R244" s="4">
        <v>2172</v>
      </c>
      <c r="S244" s="2" t="s">
        <v>27</v>
      </c>
      <c r="T244" s="2" t="s">
        <v>27</v>
      </c>
      <c r="U244" s="4">
        <v>114</v>
      </c>
      <c r="V244" s="2" t="s">
        <v>27</v>
      </c>
      <c r="W244" s="3"/>
      <c r="X244" s="2" t="s">
        <v>27</v>
      </c>
      <c r="Y244" s="3"/>
      <c r="Z244" s="4">
        <v>2677</v>
      </c>
    </row>
    <row r="245" spans="1:26" x14ac:dyDescent="0.25">
      <c r="A245" s="2" t="s">
        <v>516</v>
      </c>
      <c r="B245" s="2" t="s">
        <v>122</v>
      </c>
      <c r="C245" s="2" t="s">
        <v>517</v>
      </c>
      <c r="D245" s="4">
        <v>7457</v>
      </c>
      <c r="E245" s="4">
        <v>3183</v>
      </c>
      <c r="F245" s="4">
        <v>43.488999999999997</v>
      </c>
      <c r="G245" s="4">
        <v>13</v>
      </c>
      <c r="H245" s="2" t="s">
        <v>43</v>
      </c>
      <c r="I245" s="4">
        <v>73</v>
      </c>
      <c r="J245" s="2" t="s">
        <v>27</v>
      </c>
      <c r="K245" s="4">
        <v>651</v>
      </c>
      <c r="L245" s="2" t="s">
        <v>27</v>
      </c>
      <c r="M245" s="2" t="s">
        <v>27</v>
      </c>
      <c r="N245" s="2" t="s">
        <v>27</v>
      </c>
      <c r="O245" s="3"/>
      <c r="P245" s="4">
        <v>175</v>
      </c>
      <c r="Q245" s="4">
        <v>57</v>
      </c>
      <c r="R245" s="4">
        <v>2199</v>
      </c>
      <c r="S245" s="2" t="s">
        <v>43</v>
      </c>
      <c r="T245" s="2" t="s">
        <v>27</v>
      </c>
      <c r="U245" s="4">
        <v>171</v>
      </c>
      <c r="V245" s="2" t="s">
        <v>27</v>
      </c>
      <c r="W245" s="4">
        <v>1</v>
      </c>
      <c r="X245" s="2" t="s">
        <v>112</v>
      </c>
      <c r="Y245" s="3"/>
      <c r="Z245" s="4">
        <v>3344</v>
      </c>
    </row>
    <row r="246" spans="1:26" x14ac:dyDescent="0.25">
      <c r="A246" s="2" t="s">
        <v>518</v>
      </c>
      <c r="B246" s="2" t="s">
        <v>122</v>
      </c>
      <c r="C246" s="2" t="s">
        <v>519</v>
      </c>
      <c r="D246" s="4">
        <v>7538</v>
      </c>
      <c r="E246" s="4">
        <v>3245</v>
      </c>
      <c r="F246" s="4">
        <v>176.58099999999999</v>
      </c>
      <c r="G246" s="4">
        <v>2</v>
      </c>
      <c r="H246" s="2" t="s">
        <v>27</v>
      </c>
      <c r="I246" s="4">
        <v>13</v>
      </c>
      <c r="J246" s="2" t="s">
        <v>27</v>
      </c>
      <c r="K246" s="4">
        <v>193</v>
      </c>
      <c r="L246" s="2" t="s">
        <v>27</v>
      </c>
      <c r="M246" s="2" t="s">
        <v>27</v>
      </c>
      <c r="N246" s="2" t="s">
        <v>27</v>
      </c>
      <c r="O246" s="3"/>
      <c r="P246" s="4">
        <v>40</v>
      </c>
      <c r="Q246" s="4">
        <v>15</v>
      </c>
      <c r="R246" s="4">
        <v>576</v>
      </c>
      <c r="S246" s="2" t="s">
        <v>27</v>
      </c>
      <c r="T246" s="2" t="s">
        <v>27</v>
      </c>
      <c r="U246" s="4">
        <v>121</v>
      </c>
      <c r="V246" s="2" t="s">
        <v>27</v>
      </c>
      <c r="W246" s="3"/>
      <c r="X246" s="2" t="s">
        <v>27</v>
      </c>
      <c r="Y246" s="3"/>
      <c r="Z246" s="4">
        <v>960</v>
      </c>
    </row>
    <row r="247" spans="1:26" x14ac:dyDescent="0.25">
      <c r="A247" s="2" t="s">
        <v>520</v>
      </c>
      <c r="B247" s="2" t="s">
        <v>122</v>
      </c>
      <c r="C247" s="2" t="s">
        <v>521</v>
      </c>
      <c r="D247" s="4">
        <v>8205</v>
      </c>
      <c r="E247" s="4">
        <v>3481</v>
      </c>
      <c r="F247" s="4">
        <v>147.33099999999999</v>
      </c>
      <c r="G247" s="3"/>
      <c r="H247" s="2" t="s">
        <v>27</v>
      </c>
      <c r="I247" s="4">
        <v>8</v>
      </c>
      <c r="J247" s="2" t="s">
        <v>27</v>
      </c>
      <c r="K247" s="4">
        <v>421</v>
      </c>
      <c r="L247" s="2" t="s">
        <v>27</v>
      </c>
      <c r="M247" s="2" t="s">
        <v>27</v>
      </c>
      <c r="N247" s="2" t="s">
        <v>27</v>
      </c>
      <c r="O247" s="3"/>
      <c r="P247" s="4">
        <v>96</v>
      </c>
      <c r="Q247" s="4">
        <v>18</v>
      </c>
      <c r="R247" s="4">
        <v>2138</v>
      </c>
      <c r="S247" s="2" t="s">
        <v>27</v>
      </c>
      <c r="T247" s="2" t="s">
        <v>27</v>
      </c>
      <c r="U247" s="4">
        <v>434</v>
      </c>
      <c r="V247" s="2" t="s">
        <v>27</v>
      </c>
      <c r="W247" s="3"/>
      <c r="X247" s="2" t="s">
        <v>27</v>
      </c>
      <c r="Y247" s="3"/>
      <c r="Z247" s="4">
        <v>3115</v>
      </c>
    </row>
    <row r="248" spans="1:26" x14ac:dyDescent="0.25">
      <c r="A248" s="2" t="s">
        <v>522</v>
      </c>
      <c r="B248" s="2" t="s">
        <v>122</v>
      </c>
      <c r="C248" s="2" t="s">
        <v>523</v>
      </c>
      <c r="D248" s="4">
        <v>8276</v>
      </c>
      <c r="E248" s="4">
        <v>3520</v>
      </c>
      <c r="F248" s="4">
        <v>190.43</v>
      </c>
      <c r="G248" s="4">
        <v>4</v>
      </c>
      <c r="H248" s="2" t="s">
        <v>27</v>
      </c>
      <c r="I248" s="4">
        <v>16</v>
      </c>
      <c r="J248" s="2" t="s">
        <v>27</v>
      </c>
      <c r="K248" s="4">
        <v>399</v>
      </c>
      <c r="L248" s="2" t="s">
        <v>27</v>
      </c>
      <c r="M248" s="2" t="s">
        <v>27</v>
      </c>
      <c r="N248" s="2" t="s">
        <v>27</v>
      </c>
      <c r="O248" s="3"/>
      <c r="P248" s="4">
        <v>86</v>
      </c>
      <c r="Q248" s="4">
        <v>26</v>
      </c>
      <c r="R248" s="4">
        <v>1411</v>
      </c>
      <c r="S248" s="2" t="s">
        <v>27</v>
      </c>
      <c r="T248" s="2" t="s">
        <v>27</v>
      </c>
      <c r="U248" s="4">
        <v>121</v>
      </c>
      <c r="V248" s="2" t="s">
        <v>43</v>
      </c>
      <c r="W248" s="3"/>
      <c r="X248" s="2" t="s">
        <v>292</v>
      </c>
      <c r="Y248" s="3"/>
      <c r="Z248" s="4">
        <v>2069</v>
      </c>
    </row>
    <row r="249" spans="1:26" x14ac:dyDescent="0.25">
      <c r="A249" s="2" t="s">
        <v>524</v>
      </c>
      <c r="B249" s="2" t="s">
        <v>122</v>
      </c>
      <c r="C249" s="2" t="s">
        <v>525</v>
      </c>
      <c r="D249" s="4">
        <v>8324</v>
      </c>
      <c r="E249" s="4">
        <v>3104</v>
      </c>
      <c r="F249" s="4">
        <v>173.47499999999999</v>
      </c>
      <c r="G249" s="4">
        <v>7</v>
      </c>
      <c r="H249" s="2" t="s">
        <v>27</v>
      </c>
      <c r="I249" s="4">
        <v>72</v>
      </c>
      <c r="J249" s="2" t="s">
        <v>27</v>
      </c>
      <c r="K249" s="4">
        <v>582</v>
      </c>
      <c r="L249" s="2" t="s">
        <v>27</v>
      </c>
      <c r="M249" s="2" t="s">
        <v>27</v>
      </c>
      <c r="N249" s="2" t="s">
        <v>27</v>
      </c>
      <c r="O249" s="3"/>
      <c r="P249" s="4">
        <v>234</v>
      </c>
      <c r="Q249" s="4">
        <v>45</v>
      </c>
      <c r="R249" s="4">
        <v>2185</v>
      </c>
      <c r="S249" s="2" t="s">
        <v>526</v>
      </c>
      <c r="T249" s="2" t="s">
        <v>27</v>
      </c>
      <c r="U249" s="4">
        <v>395</v>
      </c>
      <c r="V249" s="2" t="s">
        <v>27</v>
      </c>
      <c r="W249" s="4">
        <v>2</v>
      </c>
      <c r="X249" s="2" t="s">
        <v>526</v>
      </c>
      <c r="Y249" s="3"/>
      <c r="Z249" s="4">
        <v>3528</v>
      </c>
    </row>
    <row r="250" spans="1:26" x14ac:dyDescent="0.25">
      <c r="A250" s="2" t="s">
        <v>527</v>
      </c>
      <c r="B250" s="2" t="s">
        <v>122</v>
      </c>
      <c r="C250" s="2" t="s">
        <v>528</v>
      </c>
      <c r="D250" s="4">
        <v>8421</v>
      </c>
      <c r="E250" s="4">
        <v>4090</v>
      </c>
      <c r="F250" s="4">
        <v>299.61200000000002</v>
      </c>
      <c r="G250" s="4">
        <v>12</v>
      </c>
      <c r="H250" s="2" t="s">
        <v>27</v>
      </c>
      <c r="I250" s="4">
        <v>16</v>
      </c>
      <c r="J250" s="2" t="s">
        <v>27</v>
      </c>
      <c r="K250" s="4">
        <v>533</v>
      </c>
      <c r="L250" s="2" t="s">
        <v>27</v>
      </c>
      <c r="M250" s="2" t="s">
        <v>27</v>
      </c>
      <c r="N250" s="2" t="s">
        <v>27</v>
      </c>
      <c r="O250" s="3"/>
      <c r="P250" s="4">
        <v>166</v>
      </c>
      <c r="Q250" s="4">
        <v>27</v>
      </c>
      <c r="R250" s="4">
        <v>2085</v>
      </c>
      <c r="S250" s="2" t="s">
        <v>27</v>
      </c>
      <c r="T250" s="2" t="s">
        <v>27</v>
      </c>
      <c r="U250" s="4">
        <v>460</v>
      </c>
      <c r="V250" s="2" t="s">
        <v>27</v>
      </c>
      <c r="W250" s="3"/>
      <c r="X250" s="2" t="s">
        <v>43</v>
      </c>
      <c r="Y250" s="3"/>
      <c r="Z250" s="4">
        <v>3300</v>
      </c>
    </row>
    <row r="251" spans="1:26" x14ac:dyDescent="0.25">
      <c r="A251" s="2" t="s">
        <v>529</v>
      </c>
      <c r="B251" s="2" t="s">
        <v>122</v>
      </c>
      <c r="C251" s="2" t="s">
        <v>530</v>
      </c>
      <c r="D251" s="4">
        <v>8706</v>
      </c>
      <c r="E251" s="4">
        <v>3747</v>
      </c>
      <c r="F251" s="4">
        <v>131.67500000000001</v>
      </c>
      <c r="G251" s="4">
        <v>11</v>
      </c>
      <c r="H251" s="2" t="s">
        <v>27</v>
      </c>
      <c r="I251" s="4">
        <v>20</v>
      </c>
      <c r="J251" s="2" t="s">
        <v>27</v>
      </c>
      <c r="K251" s="4">
        <v>399</v>
      </c>
      <c r="L251" s="2" t="s">
        <v>27</v>
      </c>
      <c r="M251" s="2" t="s">
        <v>27</v>
      </c>
      <c r="N251" s="2" t="s">
        <v>27</v>
      </c>
      <c r="O251" s="3"/>
      <c r="P251" s="4">
        <v>99</v>
      </c>
      <c r="Q251" s="4">
        <v>33</v>
      </c>
      <c r="R251" s="4">
        <v>1612</v>
      </c>
      <c r="S251" s="2" t="s">
        <v>27</v>
      </c>
      <c r="T251" s="2" t="s">
        <v>27</v>
      </c>
      <c r="U251" s="4">
        <v>130</v>
      </c>
      <c r="V251" s="2" t="s">
        <v>27</v>
      </c>
      <c r="W251" s="3"/>
      <c r="X251" s="2" t="s">
        <v>27</v>
      </c>
      <c r="Y251" s="3"/>
      <c r="Z251" s="4">
        <v>2304</v>
      </c>
    </row>
    <row r="252" spans="1:26" x14ac:dyDescent="0.25">
      <c r="A252" s="2" t="s">
        <v>531</v>
      </c>
      <c r="B252" s="2" t="s">
        <v>122</v>
      </c>
      <c r="C252" s="2" t="s">
        <v>532</v>
      </c>
      <c r="D252" s="4">
        <v>8869</v>
      </c>
      <c r="E252" s="4">
        <v>4240</v>
      </c>
      <c r="F252" s="4">
        <v>204.51400000000001</v>
      </c>
      <c r="G252" s="4">
        <v>6</v>
      </c>
      <c r="H252" s="2" t="s">
        <v>27</v>
      </c>
      <c r="I252" s="4">
        <v>8</v>
      </c>
      <c r="J252" s="2" t="s">
        <v>27</v>
      </c>
      <c r="K252" s="4">
        <v>246</v>
      </c>
      <c r="L252" s="2" t="s">
        <v>27</v>
      </c>
      <c r="M252" s="2" t="s">
        <v>27</v>
      </c>
      <c r="N252" s="2" t="s">
        <v>27</v>
      </c>
      <c r="O252" s="3"/>
      <c r="P252" s="4">
        <v>62</v>
      </c>
      <c r="Q252" s="4">
        <v>16</v>
      </c>
      <c r="R252" s="4">
        <v>1077</v>
      </c>
      <c r="S252" s="2" t="s">
        <v>27</v>
      </c>
      <c r="T252" s="2" t="s">
        <v>27</v>
      </c>
      <c r="U252" s="4">
        <v>41</v>
      </c>
      <c r="V252" s="2" t="s">
        <v>27</v>
      </c>
      <c r="W252" s="3"/>
      <c r="X252" s="2" t="s">
        <v>27</v>
      </c>
      <c r="Y252" s="3"/>
      <c r="Z252" s="4">
        <v>1456</v>
      </c>
    </row>
    <row r="253" spans="1:26" x14ac:dyDescent="0.25">
      <c r="A253" s="2" t="s">
        <v>533</v>
      </c>
      <c r="B253" s="2" t="s">
        <v>122</v>
      </c>
      <c r="C253" s="2" t="s">
        <v>534</v>
      </c>
      <c r="D253" s="4">
        <v>9300</v>
      </c>
      <c r="E253" s="4">
        <v>4218</v>
      </c>
      <c r="F253" s="4">
        <v>172.75700000000001</v>
      </c>
      <c r="G253" s="4">
        <v>8</v>
      </c>
      <c r="H253" s="2" t="s">
        <v>27</v>
      </c>
      <c r="I253" s="4">
        <v>48</v>
      </c>
      <c r="J253" s="2" t="s">
        <v>27</v>
      </c>
      <c r="K253" s="4">
        <v>397</v>
      </c>
      <c r="L253" s="2" t="s">
        <v>27</v>
      </c>
      <c r="M253" s="2" t="s">
        <v>27</v>
      </c>
      <c r="N253" s="2" t="s">
        <v>27</v>
      </c>
      <c r="O253" s="3"/>
      <c r="P253" s="4">
        <v>96</v>
      </c>
      <c r="Q253" s="4">
        <v>26</v>
      </c>
      <c r="R253" s="4">
        <v>1590</v>
      </c>
      <c r="S253" s="2" t="s">
        <v>27</v>
      </c>
      <c r="T253" s="2" t="s">
        <v>43</v>
      </c>
      <c r="U253" s="4">
        <v>258</v>
      </c>
      <c r="V253" s="2" t="s">
        <v>27</v>
      </c>
      <c r="W253" s="3"/>
      <c r="X253" s="2" t="s">
        <v>27</v>
      </c>
      <c r="Y253" s="3"/>
      <c r="Z253" s="4">
        <v>2424</v>
      </c>
    </row>
    <row r="254" spans="1:26" x14ac:dyDescent="0.25">
      <c r="A254" s="2" t="s">
        <v>535</v>
      </c>
      <c r="B254" s="2" t="s">
        <v>122</v>
      </c>
      <c r="C254" s="2" t="s">
        <v>536</v>
      </c>
      <c r="D254" s="4">
        <v>9386</v>
      </c>
      <c r="E254" s="4">
        <v>3854</v>
      </c>
      <c r="F254" s="4">
        <v>86.557000000000002</v>
      </c>
      <c r="G254" s="4">
        <v>7</v>
      </c>
      <c r="H254" s="2" t="s">
        <v>27</v>
      </c>
      <c r="I254" s="4">
        <v>111</v>
      </c>
      <c r="J254" s="2" t="s">
        <v>27</v>
      </c>
      <c r="K254" s="4">
        <v>969</v>
      </c>
      <c r="L254" s="2" t="s">
        <v>27</v>
      </c>
      <c r="M254" s="2" t="s">
        <v>27</v>
      </c>
      <c r="N254" s="2" t="s">
        <v>27</v>
      </c>
      <c r="O254" s="3"/>
      <c r="P254" s="4">
        <v>213</v>
      </c>
      <c r="Q254" s="4">
        <v>46</v>
      </c>
      <c r="R254" s="4">
        <v>3752</v>
      </c>
      <c r="S254" s="2" t="s">
        <v>526</v>
      </c>
      <c r="T254" s="2" t="s">
        <v>27</v>
      </c>
      <c r="U254" s="4">
        <v>1050</v>
      </c>
      <c r="V254" s="2" t="s">
        <v>27</v>
      </c>
      <c r="W254" s="4">
        <v>2</v>
      </c>
      <c r="X254" s="2" t="s">
        <v>43</v>
      </c>
      <c r="Y254" s="3"/>
      <c r="Z254" s="4">
        <v>6154</v>
      </c>
    </row>
    <row r="255" spans="1:26" x14ac:dyDescent="0.25">
      <c r="A255" s="2" t="s">
        <v>537</v>
      </c>
      <c r="B255" s="2" t="s">
        <v>122</v>
      </c>
      <c r="C255" s="2" t="s">
        <v>538</v>
      </c>
      <c r="D255" s="4">
        <v>10026</v>
      </c>
      <c r="E255" s="4">
        <v>4635</v>
      </c>
      <c r="F255" s="4">
        <v>211.934</v>
      </c>
      <c r="G255" s="4">
        <v>12</v>
      </c>
      <c r="H255" s="2" t="s">
        <v>27</v>
      </c>
      <c r="I255" s="4">
        <v>28</v>
      </c>
      <c r="J255" s="2" t="s">
        <v>27</v>
      </c>
      <c r="K255" s="4">
        <v>424</v>
      </c>
      <c r="L255" s="2" t="s">
        <v>27</v>
      </c>
      <c r="M255" s="2" t="s">
        <v>27</v>
      </c>
      <c r="N255" s="2" t="s">
        <v>27</v>
      </c>
      <c r="O255" s="3"/>
      <c r="P255" s="4">
        <v>95</v>
      </c>
      <c r="Q255" s="4">
        <v>25</v>
      </c>
      <c r="R255" s="4">
        <v>1101</v>
      </c>
      <c r="S255" s="2" t="s">
        <v>27</v>
      </c>
      <c r="T255" s="2" t="s">
        <v>27</v>
      </c>
      <c r="U255" s="4">
        <v>153</v>
      </c>
      <c r="V255" s="2" t="s">
        <v>27</v>
      </c>
      <c r="W255" s="3"/>
      <c r="X255" s="2" t="s">
        <v>27</v>
      </c>
      <c r="Y255" s="3"/>
      <c r="Z255" s="4">
        <v>1838</v>
      </c>
    </row>
    <row r="256" spans="1:26" x14ac:dyDescent="0.25">
      <c r="A256" s="2" t="s">
        <v>539</v>
      </c>
      <c r="B256" s="2" t="s">
        <v>122</v>
      </c>
      <c r="C256" s="2" t="s">
        <v>540</v>
      </c>
      <c r="D256" s="4">
        <v>10362</v>
      </c>
      <c r="E256" s="4">
        <v>4502</v>
      </c>
      <c r="F256" s="4">
        <v>133.18799999999999</v>
      </c>
      <c r="G256" s="4">
        <v>9</v>
      </c>
      <c r="H256" s="2" t="s">
        <v>27</v>
      </c>
      <c r="I256" s="4">
        <v>88</v>
      </c>
      <c r="J256" s="2" t="s">
        <v>27</v>
      </c>
      <c r="K256" s="4">
        <v>546</v>
      </c>
      <c r="L256" s="2" t="s">
        <v>27</v>
      </c>
      <c r="M256" s="2" t="s">
        <v>27</v>
      </c>
      <c r="N256" s="2" t="s">
        <v>27</v>
      </c>
      <c r="O256" s="3"/>
      <c r="P256" s="4">
        <v>205</v>
      </c>
      <c r="Q256" s="4">
        <v>45</v>
      </c>
      <c r="R256" s="4">
        <v>3367</v>
      </c>
      <c r="S256" s="2" t="s">
        <v>43</v>
      </c>
      <c r="T256" s="2" t="s">
        <v>27</v>
      </c>
      <c r="U256" s="4">
        <v>1036</v>
      </c>
      <c r="V256" s="2" t="s">
        <v>27</v>
      </c>
      <c r="W256" s="4">
        <v>1</v>
      </c>
      <c r="X256" s="2" t="s">
        <v>526</v>
      </c>
      <c r="Y256" s="3"/>
      <c r="Z256" s="4">
        <v>5301</v>
      </c>
    </row>
    <row r="257" spans="1:26" x14ac:dyDescent="0.25">
      <c r="A257" s="2" t="s">
        <v>541</v>
      </c>
      <c r="B257" s="2" t="s">
        <v>122</v>
      </c>
      <c r="C257" s="2" t="s">
        <v>542</v>
      </c>
      <c r="D257" s="4">
        <v>10785</v>
      </c>
      <c r="E257" s="4">
        <v>4179</v>
      </c>
      <c r="F257" s="4">
        <v>106.46899999999999</v>
      </c>
      <c r="G257" s="3"/>
      <c r="H257" s="2" t="s">
        <v>27</v>
      </c>
      <c r="I257" s="3"/>
      <c r="J257" s="2" t="s">
        <v>27</v>
      </c>
      <c r="K257" s="4">
        <v>1</v>
      </c>
      <c r="L257" s="2" t="s">
        <v>27</v>
      </c>
      <c r="M257" s="2" t="s">
        <v>27</v>
      </c>
      <c r="N257" s="2" t="s">
        <v>27</v>
      </c>
      <c r="O257" s="3"/>
      <c r="P257" s="4">
        <v>1</v>
      </c>
      <c r="Q257" s="3"/>
      <c r="R257" s="4">
        <v>5</v>
      </c>
      <c r="S257" s="2" t="s">
        <v>27</v>
      </c>
      <c r="T257" s="2" t="s">
        <v>27</v>
      </c>
      <c r="U257" s="4">
        <v>2</v>
      </c>
      <c r="V257" s="2" t="s">
        <v>27</v>
      </c>
      <c r="W257" s="3"/>
      <c r="X257" s="2" t="s">
        <v>27</v>
      </c>
      <c r="Y257" s="3"/>
      <c r="Z257" s="4">
        <v>9</v>
      </c>
    </row>
    <row r="258" spans="1:26" x14ac:dyDescent="0.25">
      <c r="A258" s="2" t="s">
        <v>543</v>
      </c>
      <c r="B258" s="2" t="s">
        <v>122</v>
      </c>
      <c r="C258" s="2" t="s">
        <v>42</v>
      </c>
      <c r="D258" s="4">
        <v>10994</v>
      </c>
      <c r="E258" s="4">
        <v>4451</v>
      </c>
      <c r="F258" s="4">
        <v>14.449</v>
      </c>
      <c r="G258" s="4">
        <v>3</v>
      </c>
      <c r="H258" s="2" t="s">
        <v>27</v>
      </c>
      <c r="I258" s="4">
        <v>14</v>
      </c>
      <c r="J258" s="2" t="s">
        <v>27</v>
      </c>
      <c r="K258" s="4">
        <v>598</v>
      </c>
      <c r="L258" s="2" t="s">
        <v>27</v>
      </c>
      <c r="M258" s="2" t="s">
        <v>27</v>
      </c>
      <c r="N258" s="2" t="s">
        <v>27</v>
      </c>
      <c r="O258" s="3"/>
      <c r="P258" s="4">
        <v>44</v>
      </c>
      <c r="Q258" s="4">
        <v>37</v>
      </c>
      <c r="R258" s="4">
        <v>4083</v>
      </c>
      <c r="S258" s="2" t="s">
        <v>27</v>
      </c>
      <c r="T258" s="2" t="s">
        <v>27</v>
      </c>
      <c r="U258" s="4">
        <v>46</v>
      </c>
      <c r="V258" s="2" t="s">
        <v>526</v>
      </c>
      <c r="W258" s="3"/>
      <c r="X258" s="2" t="s">
        <v>112</v>
      </c>
      <c r="Y258" s="3"/>
      <c r="Z258" s="4">
        <v>4830</v>
      </c>
    </row>
    <row r="259" spans="1:26" x14ac:dyDescent="0.25">
      <c r="A259" s="2" t="s">
        <v>544</v>
      </c>
      <c r="B259" s="2" t="s">
        <v>122</v>
      </c>
      <c r="C259" s="2" t="s">
        <v>545</v>
      </c>
      <c r="D259" s="4">
        <v>11132</v>
      </c>
      <c r="E259" s="4">
        <v>5045</v>
      </c>
      <c r="F259" s="4">
        <v>123.87</v>
      </c>
      <c r="G259" s="4">
        <v>2</v>
      </c>
      <c r="H259" s="2" t="s">
        <v>27</v>
      </c>
      <c r="I259" s="4">
        <v>5</v>
      </c>
      <c r="J259" s="2" t="s">
        <v>27</v>
      </c>
      <c r="K259" s="4">
        <v>30</v>
      </c>
      <c r="L259" s="2" t="s">
        <v>27</v>
      </c>
      <c r="M259" s="2" t="s">
        <v>27</v>
      </c>
      <c r="N259" s="2" t="s">
        <v>27</v>
      </c>
      <c r="O259" s="4">
        <v>1</v>
      </c>
      <c r="P259" s="4">
        <v>13</v>
      </c>
      <c r="Q259" s="3"/>
      <c r="R259" s="4">
        <v>202</v>
      </c>
      <c r="S259" s="2" t="s">
        <v>27</v>
      </c>
      <c r="T259" s="2" t="s">
        <v>27</v>
      </c>
      <c r="U259" s="4">
        <v>78</v>
      </c>
      <c r="V259" s="2" t="s">
        <v>27</v>
      </c>
      <c r="W259" s="3"/>
      <c r="X259" s="2" t="s">
        <v>27</v>
      </c>
      <c r="Y259" s="3"/>
      <c r="Z259" s="4">
        <v>331</v>
      </c>
    </row>
    <row r="260" spans="1:26" x14ac:dyDescent="0.25">
      <c r="A260" s="2" t="s">
        <v>546</v>
      </c>
      <c r="B260" s="2" t="s">
        <v>122</v>
      </c>
      <c r="C260" s="2" t="s">
        <v>547</v>
      </c>
      <c r="D260" s="4">
        <v>11331</v>
      </c>
      <c r="E260" s="4">
        <v>5418</v>
      </c>
      <c r="F260" s="4">
        <v>264.99599999999998</v>
      </c>
      <c r="G260" s="3"/>
      <c r="H260" s="2" t="s">
        <v>27</v>
      </c>
      <c r="I260" s="4">
        <v>5</v>
      </c>
      <c r="J260" s="2" t="s">
        <v>27</v>
      </c>
      <c r="K260" s="4">
        <v>100</v>
      </c>
      <c r="L260" s="2" t="s">
        <v>27</v>
      </c>
      <c r="M260" s="2" t="s">
        <v>27</v>
      </c>
      <c r="N260" s="2" t="s">
        <v>27</v>
      </c>
      <c r="O260" s="3"/>
      <c r="P260" s="4">
        <v>44</v>
      </c>
      <c r="Q260" s="4">
        <v>4</v>
      </c>
      <c r="R260" s="4">
        <v>377</v>
      </c>
      <c r="S260" s="2" t="s">
        <v>27</v>
      </c>
      <c r="T260" s="2" t="s">
        <v>27</v>
      </c>
      <c r="U260" s="4">
        <v>130</v>
      </c>
      <c r="V260" s="2" t="s">
        <v>27</v>
      </c>
      <c r="W260" s="4">
        <v>2</v>
      </c>
      <c r="X260" s="2" t="s">
        <v>27</v>
      </c>
      <c r="Y260" s="3"/>
      <c r="Z260" s="4">
        <v>662</v>
      </c>
    </row>
    <row r="261" spans="1:26" x14ac:dyDescent="0.25">
      <c r="A261" s="2" t="s">
        <v>548</v>
      </c>
      <c r="B261" s="2" t="s">
        <v>122</v>
      </c>
      <c r="C261" s="2" t="s">
        <v>549</v>
      </c>
      <c r="D261" s="4">
        <v>11612</v>
      </c>
      <c r="E261" s="4">
        <v>5036</v>
      </c>
      <c r="F261" s="4">
        <v>131.982</v>
      </c>
      <c r="G261" s="4">
        <v>4</v>
      </c>
      <c r="H261" s="2" t="s">
        <v>27</v>
      </c>
      <c r="I261" s="4">
        <v>26</v>
      </c>
      <c r="J261" s="2" t="s">
        <v>27</v>
      </c>
      <c r="K261" s="4">
        <v>414</v>
      </c>
      <c r="L261" s="2" t="s">
        <v>27</v>
      </c>
      <c r="M261" s="2" t="s">
        <v>27</v>
      </c>
      <c r="N261" s="2" t="s">
        <v>27</v>
      </c>
      <c r="O261" s="3"/>
      <c r="P261" s="4">
        <v>96</v>
      </c>
      <c r="Q261" s="4">
        <v>30</v>
      </c>
      <c r="R261" s="4">
        <v>1722</v>
      </c>
      <c r="S261" s="2" t="s">
        <v>27</v>
      </c>
      <c r="T261" s="2" t="s">
        <v>27</v>
      </c>
      <c r="U261" s="4">
        <v>210</v>
      </c>
      <c r="V261" s="2" t="s">
        <v>27</v>
      </c>
      <c r="W261" s="3"/>
      <c r="X261" s="2" t="s">
        <v>526</v>
      </c>
      <c r="Y261" s="3"/>
      <c r="Z261" s="4">
        <v>2505</v>
      </c>
    </row>
    <row r="262" spans="1:26" x14ac:dyDescent="0.25">
      <c r="A262" s="2" t="s">
        <v>550</v>
      </c>
      <c r="B262" s="2" t="s">
        <v>122</v>
      </c>
      <c r="C262" s="2" t="s">
        <v>551</v>
      </c>
      <c r="D262" s="4">
        <v>11747</v>
      </c>
      <c r="E262" s="4">
        <v>5057</v>
      </c>
      <c r="F262" s="4">
        <v>152.714</v>
      </c>
      <c r="G262" s="4">
        <v>18</v>
      </c>
      <c r="H262" s="2" t="s">
        <v>27</v>
      </c>
      <c r="I262" s="4">
        <v>129</v>
      </c>
      <c r="J262" s="2" t="s">
        <v>27</v>
      </c>
      <c r="K262" s="4">
        <v>1045</v>
      </c>
      <c r="L262" s="2" t="s">
        <v>27</v>
      </c>
      <c r="M262" s="2" t="s">
        <v>27</v>
      </c>
      <c r="N262" s="2" t="s">
        <v>27</v>
      </c>
      <c r="O262" s="3"/>
      <c r="P262" s="4">
        <v>168</v>
      </c>
      <c r="Q262" s="4">
        <v>59</v>
      </c>
      <c r="R262" s="4">
        <v>4055</v>
      </c>
      <c r="S262" s="2" t="s">
        <v>43</v>
      </c>
      <c r="T262" s="2" t="s">
        <v>27</v>
      </c>
      <c r="U262" s="4">
        <v>1050</v>
      </c>
      <c r="V262" s="2" t="s">
        <v>43</v>
      </c>
      <c r="W262" s="4">
        <v>1</v>
      </c>
      <c r="X262" s="2" t="s">
        <v>552</v>
      </c>
      <c r="Y262" s="3"/>
      <c r="Z262" s="4">
        <v>6531</v>
      </c>
    </row>
    <row r="263" spans="1:26" x14ac:dyDescent="0.25">
      <c r="A263" s="2" t="s">
        <v>553</v>
      </c>
      <c r="B263" s="2" t="s">
        <v>122</v>
      </c>
      <c r="C263" s="2" t="s">
        <v>554</v>
      </c>
      <c r="D263" s="4">
        <v>12355</v>
      </c>
      <c r="E263" s="4">
        <v>5314</v>
      </c>
      <c r="F263" s="4">
        <v>143.374</v>
      </c>
      <c r="G263" s="4">
        <v>5</v>
      </c>
      <c r="H263" s="2" t="s">
        <v>27</v>
      </c>
      <c r="I263" s="4">
        <v>47</v>
      </c>
      <c r="J263" s="2" t="s">
        <v>27</v>
      </c>
      <c r="K263" s="4">
        <v>607</v>
      </c>
      <c r="L263" s="2" t="s">
        <v>27</v>
      </c>
      <c r="M263" s="2" t="s">
        <v>27</v>
      </c>
      <c r="N263" s="2" t="s">
        <v>27</v>
      </c>
      <c r="O263" s="3"/>
      <c r="P263" s="4">
        <v>215</v>
      </c>
      <c r="Q263" s="4">
        <v>58</v>
      </c>
      <c r="R263" s="4">
        <v>2627</v>
      </c>
      <c r="S263" s="2" t="s">
        <v>27</v>
      </c>
      <c r="T263" s="2" t="s">
        <v>27</v>
      </c>
      <c r="U263" s="4">
        <v>202</v>
      </c>
      <c r="V263" s="2" t="s">
        <v>27</v>
      </c>
      <c r="W263" s="4">
        <v>4</v>
      </c>
      <c r="X263" s="2" t="s">
        <v>555</v>
      </c>
      <c r="Y263" s="3"/>
      <c r="Z263" s="4">
        <v>3777</v>
      </c>
    </row>
    <row r="264" spans="1:26" x14ac:dyDescent="0.25">
      <c r="A264" s="2" t="s">
        <v>556</v>
      </c>
      <c r="B264" s="2" t="s">
        <v>122</v>
      </c>
      <c r="C264" s="2" t="s">
        <v>557</v>
      </c>
      <c r="D264" s="4">
        <v>12573</v>
      </c>
      <c r="E264" s="4">
        <v>6346</v>
      </c>
      <c r="F264" s="4">
        <v>139.81299999999999</v>
      </c>
      <c r="G264" s="4">
        <v>16</v>
      </c>
      <c r="H264" s="2" t="s">
        <v>27</v>
      </c>
      <c r="I264" s="4">
        <v>16</v>
      </c>
      <c r="J264" s="2" t="s">
        <v>27</v>
      </c>
      <c r="K264" s="4">
        <v>500</v>
      </c>
      <c r="L264" s="2" t="s">
        <v>27</v>
      </c>
      <c r="M264" s="2" t="s">
        <v>27</v>
      </c>
      <c r="N264" s="2" t="s">
        <v>27</v>
      </c>
      <c r="O264" s="3"/>
      <c r="P264" s="4">
        <v>207</v>
      </c>
      <c r="Q264" s="4">
        <v>25</v>
      </c>
      <c r="R264" s="4">
        <v>1278</v>
      </c>
      <c r="S264" s="2" t="s">
        <v>27</v>
      </c>
      <c r="T264" s="2" t="s">
        <v>27</v>
      </c>
      <c r="U264" s="4">
        <v>94</v>
      </c>
      <c r="V264" s="2" t="s">
        <v>27</v>
      </c>
      <c r="W264" s="3"/>
      <c r="X264" s="2" t="s">
        <v>292</v>
      </c>
      <c r="Y264" s="3"/>
      <c r="Z264" s="4">
        <v>2141</v>
      </c>
    </row>
    <row r="265" spans="1:26" x14ac:dyDescent="0.25">
      <c r="A265" s="2" t="s">
        <v>558</v>
      </c>
      <c r="B265" s="2" t="s">
        <v>122</v>
      </c>
      <c r="C265" s="2" t="s">
        <v>559</v>
      </c>
      <c r="D265" s="4">
        <v>13061</v>
      </c>
      <c r="E265" s="4">
        <v>6036</v>
      </c>
      <c r="F265" s="4">
        <v>206.00299999999999</v>
      </c>
      <c r="G265" s="4">
        <v>3</v>
      </c>
      <c r="H265" s="2" t="s">
        <v>27</v>
      </c>
      <c r="I265" s="4">
        <v>35</v>
      </c>
      <c r="J265" s="2" t="s">
        <v>27</v>
      </c>
      <c r="K265" s="4">
        <v>445</v>
      </c>
      <c r="L265" s="2" t="s">
        <v>27</v>
      </c>
      <c r="M265" s="2" t="s">
        <v>27</v>
      </c>
      <c r="N265" s="2" t="s">
        <v>27</v>
      </c>
      <c r="O265" s="3"/>
      <c r="P265" s="4">
        <v>117</v>
      </c>
      <c r="Q265" s="4">
        <v>32</v>
      </c>
      <c r="R265" s="4">
        <v>2029</v>
      </c>
      <c r="S265" s="2" t="s">
        <v>43</v>
      </c>
      <c r="T265" s="2" t="s">
        <v>27</v>
      </c>
      <c r="U265" s="4">
        <v>251</v>
      </c>
      <c r="V265" s="2" t="s">
        <v>27</v>
      </c>
      <c r="W265" s="3"/>
      <c r="X265" s="2" t="s">
        <v>27</v>
      </c>
      <c r="Y265" s="3"/>
      <c r="Z265" s="4">
        <v>2913</v>
      </c>
    </row>
    <row r="266" spans="1:26" x14ac:dyDescent="0.25">
      <c r="A266" s="2" t="s">
        <v>560</v>
      </c>
      <c r="B266" s="2" t="s">
        <v>122</v>
      </c>
      <c r="C266" s="2" t="s">
        <v>561</v>
      </c>
      <c r="D266" s="4">
        <v>13070</v>
      </c>
      <c r="E266" s="4">
        <v>5148</v>
      </c>
      <c r="F266" s="4">
        <v>75.522999999999996</v>
      </c>
      <c r="G266" s="4">
        <v>3</v>
      </c>
      <c r="H266" s="2" t="s">
        <v>27</v>
      </c>
      <c r="I266" s="4">
        <v>11</v>
      </c>
      <c r="J266" s="2" t="s">
        <v>27</v>
      </c>
      <c r="K266" s="4">
        <v>140</v>
      </c>
      <c r="L266" s="2" t="s">
        <v>27</v>
      </c>
      <c r="M266" s="2" t="s">
        <v>27</v>
      </c>
      <c r="N266" s="2" t="s">
        <v>27</v>
      </c>
      <c r="O266" s="3"/>
      <c r="P266" s="4">
        <v>29</v>
      </c>
      <c r="Q266" s="4">
        <v>4</v>
      </c>
      <c r="R266" s="4">
        <v>1252</v>
      </c>
      <c r="S266" s="2" t="s">
        <v>27</v>
      </c>
      <c r="T266" s="2" t="s">
        <v>27</v>
      </c>
      <c r="U266" s="4">
        <v>56</v>
      </c>
      <c r="V266" s="2" t="s">
        <v>27</v>
      </c>
      <c r="W266" s="3"/>
      <c r="X266" s="2" t="s">
        <v>27</v>
      </c>
      <c r="Y266" s="3"/>
      <c r="Z266" s="4">
        <v>1495</v>
      </c>
    </row>
    <row r="267" spans="1:26" x14ac:dyDescent="0.25">
      <c r="A267" s="2" t="s">
        <v>562</v>
      </c>
      <c r="B267" s="2" t="s">
        <v>122</v>
      </c>
      <c r="C267" s="2" t="s">
        <v>563</v>
      </c>
      <c r="D267" s="4">
        <v>13570</v>
      </c>
      <c r="E267" s="4">
        <v>6439</v>
      </c>
      <c r="F267" s="4">
        <v>71.947999999999993</v>
      </c>
      <c r="G267" s="4">
        <v>3</v>
      </c>
      <c r="H267" s="2" t="s">
        <v>27</v>
      </c>
      <c r="I267" s="4">
        <v>163</v>
      </c>
      <c r="J267" s="2" t="s">
        <v>27</v>
      </c>
      <c r="K267" s="4">
        <v>1076</v>
      </c>
      <c r="L267" s="2" t="s">
        <v>27</v>
      </c>
      <c r="M267" s="2" t="s">
        <v>27</v>
      </c>
      <c r="N267" s="2" t="s">
        <v>27</v>
      </c>
      <c r="O267" s="3"/>
      <c r="P267" s="4">
        <v>445</v>
      </c>
      <c r="Q267" s="4">
        <v>103</v>
      </c>
      <c r="R267" s="4">
        <v>5970</v>
      </c>
      <c r="S267" s="2" t="s">
        <v>27</v>
      </c>
      <c r="T267" s="2" t="s">
        <v>27</v>
      </c>
      <c r="U267" s="4">
        <v>1293</v>
      </c>
      <c r="V267" s="2" t="s">
        <v>27</v>
      </c>
      <c r="W267" s="4">
        <v>4</v>
      </c>
      <c r="X267" s="2" t="s">
        <v>552</v>
      </c>
      <c r="Y267" s="3"/>
      <c r="Z267" s="4">
        <v>9061</v>
      </c>
    </row>
    <row r="268" spans="1:26" x14ac:dyDescent="0.25">
      <c r="A268" s="2" t="s">
        <v>564</v>
      </c>
      <c r="B268" s="2" t="s">
        <v>122</v>
      </c>
      <c r="C268" s="2" t="s">
        <v>565</v>
      </c>
      <c r="D268" s="4">
        <v>14096</v>
      </c>
      <c r="E268" s="4">
        <v>6237</v>
      </c>
      <c r="F268" s="4">
        <v>158.50399999999999</v>
      </c>
      <c r="G268" s="4">
        <v>2</v>
      </c>
      <c r="H268" s="2" t="s">
        <v>27</v>
      </c>
      <c r="I268" s="4">
        <v>41</v>
      </c>
      <c r="J268" s="2" t="s">
        <v>27</v>
      </c>
      <c r="K268" s="4">
        <v>591</v>
      </c>
      <c r="L268" s="2" t="s">
        <v>27</v>
      </c>
      <c r="M268" s="2" t="s">
        <v>27</v>
      </c>
      <c r="N268" s="2" t="s">
        <v>27</v>
      </c>
      <c r="O268" s="3"/>
      <c r="P268" s="4">
        <v>149</v>
      </c>
      <c r="Q268" s="4">
        <v>30</v>
      </c>
      <c r="R268" s="4">
        <v>3099</v>
      </c>
      <c r="S268" s="2" t="s">
        <v>27</v>
      </c>
      <c r="T268" s="2" t="s">
        <v>27</v>
      </c>
      <c r="U268" s="4">
        <v>322</v>
      </c>
      <c r="V268" s="2" t="s">
        <v>43</v>
      </c>
      <c r="W268" s="3"/>
      <c r="X268" s="2" t="s">
        <v>27</v>
      </c>
      <c r="Y268" s="3"/>
      <c r="Z268" s="4">
        <v>4235</v>
      </c>
    </row>
    <row r="269" spans="1:26" x14ac:dyDescent="0.25">
      <c r="A269" s="2" t="s">
        <v>566</v>
      </c>
      <c r="B269" s="2" t="s">
        <v>122</v>
      </c>
      <c r="C269" s="2" t="s">
        <v>567</v>
      </c>
      <c r="D269" s="4">
        <v>14228</v>
      </c>
      <c r="E269" s="4">
        <v>6672</v>
      </c>
      <c r="F269" s="4">
        <v>140.00399999999999</v>
      </c>
      <c r="G269" s="4">
        <v>8</v>
      </c>
      <c r="H269" s="2" t="s">
        <v>27</v>
      </c>
      <c r="I269" s="4">
        <v>98</v>
      </c>
      <c r="J269" s="2" t="s">
        <v>27</v>
      </c>
      <c r="K269" s="4">
        <v>1200</v>
      </c>
      <c r="L269" s="2" t="s">
        <v>27</v>
      </c>
      <c r="M269" s="2" t="s">
        <v>27</v>
      </c>
      <c r="N269" s="2" t="s">
        <v>27</v>
      </c>
      <c r="O269" s="3"/>
      <c r="P269" s="4">
        <v>210</v>
      </c>
      <c r="Q269" s="4">
        <v>98</v>
      </c>
      <c r="R269" s="4">
        <v>4699</v>
      </c>
      <c r="S269" s="2" t="s">
        <v>27</v>
      </c>
      <c r="T269" s="2" t="s">
        <v>27</v>
      </c>
      <c r="U269" s="4">
        <v>381</v>
      </c>
      <c r="V269" s="2" t="s">
        <v>27</v>
      </c>
      <c r="W269" s="4">
        <v>4</v>
      </c>
      <c r="X269" s="2" t="s">
        <v>292</v>
      </c>
      <c r="Y269" s="3"/>
      <c r="Z269" s="4">
        <v>6703</v>
      </c>
    </row>
    <row r="270" spans="1:26" x14ac:dyDescent="0.25">
      <c r="A270" s="2" t="s">
        <v>568</v>
      </c>
      <c r="B270" s="2" t="s">
        <v>122</v>
      </c>
      <c r="C270" s="2" t="s">
        <v>569</v>
      </c>
      <c r="D270" s="4">
        <v>14292</v>
      </c>
      <c r="E270" s="4">
        <v>5533</v>
      </c>
      <c r="F270" s="4">
        <v>122.58199999999999</v>
      </c>
      <c r="G270" s="4">
        <v>4</v>
      </c>
      <c r="H270" s="2" t="s">
        <v>27</v>
      </c>
      <c r="I270" s="4">
        <v>23</v>
      </c>
      <c r="J270" s="2" t="s">
        <v>27</v>
      </c>
      <c r="K270" s="4">
        <v>285</v>
      </c>
      <c r="L270" s="2" t="s">
        <v>27</v>
      </c>
      <c r="M270" s="2" t="s">
        <v>27</v>
      </c>
      <c r="N270" s="2" t="s">
        <v>27</v>
      </c>
      <c r="O270" s="3"/>
      <c r="P270" s="4">
        <v>76</v>
      </c>
      <c r="Q270" s="4">
        <v>9</v>
      </c>
      <c r="R270" s="4">
        <v>1498</v>
      </c>
      <c r="S270" s="2" t="s">
        <v>27</v>
      </c>
      <c r="T270" s="2" t="s">
        <v>27</v>
      </c>
      <c r="U270" s="4">
        <v>138</v>
      </c>
      <c r="V270" s="2" t="s">
        <v>27</v>
      </c>
      <c r="W270" s="3"/>
      <c r="X270" s="2" t="s">
        <v>27</v>
      </c>
      <c r="Y270" s="4">
        <v>2</v>
      </c>
      <c r="Z270" s="4">
        <v>2035</v>
      </c>
    </row>
    <row r="271" spans="1:26" x14ac:dyDescent="0.25">
      <c r="A271" s="2" t="s">
        <v>570</v>
      </c>
      <c r="B271" s="2" t="s">
        <v>122</v>
      </c>
      <c r="C271" s="2" t="s">
        <v>42</v>
      </c>
      <c r="D271" s="4">
        <v>14647</v>
      </c>
      <c r="E271" s="4">
        <v>5596</v>
      </c>
      <c r="F271" s="4">
        <v>2.9630000000000001</v>
      </c>
      <c r="G271" s="3"/>
      <c r="H271" s="2" t="s">
        <v>27</v>
      </c>
      <c r="I271" s="3"/>
      <c r="J271" s="2" t="s">
        <v>27</v>
      </c>
      <c r="K271" s="4">
        <v>101</v>
      </c>
      <c r="L271" s="2" t="s">
        <v>27</v>
      </c>
      <c r="M271" s="2" t="s">
        <v>27</v>
      </c>
      <c r="N271" s="2" t="s">
        <v>27</v>
      </c>
      <c r="O271" s="3"/>
      <c r="P271" s="4">
        <v>17</v>
      </c>
      <c r="Q271" s="4">
        <v>6</v>
      </c>
      <c r="R271" s="4">
        <v>5173</v>
      </c>
      <c r="S271" s="2" t="s">
        <v>27</v>
      </c>
      <c r="T271" s="2" t="s">
        <v>27</v>
      </c>
      <c r="U271" s="4">
        <v>22</v>
      </c>
      <c r="V271" s="2" t="s">
        <v>112</v>
      </c>
      <c r="W271" s="3"/>
      <c r="X271" s="2" t="s">
        <v>43</v>
      </c>
      <c r="Y271" s="3"/>
      <c r="Z271" s="4">
        <v>5322</v>
      </c>
    </row>
    <row r="272" spans="1:26" x14ac:dyDescent="0.25">
      <c r="A272" s="2" t="s">
        <v>571</v>
      </c>
      <c r="B272" s="2" t="s">
        <v>122</v>
      </c>
      <c r="C272" s="2" t="s">
        <v>57</v>
      </c>
      <c r="D272" s="4">
        <v>15349</v>
      </c>
      <c r="E272" s="4">
        <v>7275</v>
      </c>
      <c r="F272" s="4">
        <v>186.874</v>
      </c>
      <c r="G272" s="4">
        <v>1</v>
      </c>
      <c r="H272" s="2" t="s">
        <v>27</v>
      </c>
      <c r="I272" s="4">
        <v>16</v>
      </c>
      <c r="J272" s="2" t="s">
        <v>27</v>
      </c>
      <c r="K272" s="4">
        <v>485</v>
      </c>
      <c r="L272" s="2" t="s">
        <v>27</v>
      </c>
      <c r="M272" s="2" t="s">
        <v>27</v>
      </c>
      <c r="N272" s="2" t="s">
        <v>27</v>
      </c>
      <c r="O272" s="3"/>
      <c r="P272" s="4">
        <v>83</v>
      </c>
      <c r="Q272" s="4">
        <v>45</v>
      </c>
      <c r="R272" s="4">
        <v>1640</v>
      </c>
      <c r="S272" s="2" t="s">
        <v>27</v>
      </c>
      <c r="T272" s="2" t="s">
        <v>27</v>
      </c>
      <c r="U272" s="4">
        <v>113</v>
      </c>
      <c r="V272" s="2" t="s">
        <v>27</v>
      </c>
      <c r="W272" s="3"/>
      <c r="X272" s="2" t="s">
        <v>552</v>
      </c>
      <c r="Y272" s="3"/>
      <c r="Z272" s="4">
        <v>2387</v>
      </c>
    </row>
    <row r="273" spans="1:26" x14ac:dyDescent="0.25">
      <c r="A273" s="2" t="s">
        <v>572</v>
      </c>
      <c r="B273" s="2" t="s">
        <v>122</v>
      </c>
      <c r="C273" s="2" t="s">
        <v>573</v>
      </c>
      <c r="D273" s="4">
        <v>15886</v>
      </c>
      <c r="E273" s="4">
        <v>6935</v>
      </c>
      <c r="F273" s="4">
        <v>217.47200000000001</v>
      </c>
      <c r="G273" s="3"/>
      <c r="H273" s="2" t="s">
        <v>27</v>
      </c>
      <c r="I273" s="4">
        <v>40</v>
      </c>
      <c r="J273" s="2" t="s">
        <v>27</v>
      </c>
      <c r="K273" s="4">
        <v>827</v>
      </c>
      <c r="L273" s="2" t="s">
        <v>27</v>
      </c>
      <c r="M273" s="2" t="s">
        <v>27</v>
      </c>
      <c r="N273" s="2" t="s">
        <v>27</v>
      </c>
      <c r="O273" s="3"/>
      <c r="P273" s="4">
        <v>176</v>
      </c>
      <c r="Q273" s="4">
        <v>47</v>
      </c>
      <c r="R273" s="4">
        <v>2952</v>
      </c>
      <c r="S273" s="2" t="s">
        <v>27</v>
      </c>
      <c r="T273" s="2" t="s">
        <v>27</v>
      </c>
      <c r="U273" s="4">
        <v>220</v>
      </c>
      <c r="V273" s="2" t="s">
        <v>27</v>
      </c>
      <c r="W273" s="4">
        <v>1</v>
      </c>
      <c r="X273" s="2" t="s">
        <v>43</v>
      </c>
      <c r="Y273" s="3"/>
      <c r="Z273" s="4">
        <v>4264</v>
      </c>
    </row>
    <row r="274" spans="1:26" x14ac:dyDescent="0.25">
      <c r="A274" s="2" t="s">
        <v>574</v>
      </c>
      <c r="B274" s="2" t="s">
        <v>122</v>
      </c>
      <c r="C274" s="2" t="s">
        <v>575</v>
      </c>
      <c r="D274" s="4">
        <v>15925</v>
      </c>
      <c r="E274" s="4">
        <v>7288</v>
      </c>
      <c r="F274" s="4">
        <v>319.80500000000001</v>
      </c>
      <c r="G274" s="4">
        <v>5</v>
      </c>
      <c r="H274" s="2" t="s">
        <v>27</v>
      </c>
      <c r="I274" s="4">
        <v>23</v>
      </c>
      <c r="J274" s="2" t="s">
        <v>27</v>
      </c>
      <c r="K274" s="4">
        <v>595</v>
      </c>
      <c r="L274" s="2" t="s">
        <v>27</v>
      </c>
      <c r="M274" s="2" t="s">
        <v>27</v>
      </c>
      <c r="N274" s="2" t="s">
        <v>27</v>
      </c>
      <c r="O274" s="3"/>
      <c r="P274" s="4">
        <v>194</v>
      </c>
      <c r="Q274" s="4">
        <v>55</v>
      </c>
      <c r="R274" s="4">
        <v>1958</v>
      </c>
      <c r="S274" s="2" t="s">
        <v>27</v>
      </c>
      <c r="T274" s="2" t="s">
        <v>27</v>
      </c>
      <c r="U274" s="4">
        <v>100</v>
      </c>
      <c r="V274" s="2" t="s">
        <v>43</v>
      </c>
      <c r="W274" s="3"/>
      <c r="X274" s="2" t="s">
        <v>27</v>
      </c>
      <c r="Y274" s="3"/>
      <c r="Z274" s="4">
        <v>2931</v>
      </c>
    </row>
    <row r="275" spans="1:26" x14ac:dyDescent="0.25">
      <c r="A275" s="2" t="s">
        <v>576</v>
      </c>
      <c r="B275" s="2" t="s">
        <v>122</v>
      </c>
      <c r="C275" s="2" t="s">
        <v>577</v>
      </c>
      <c r="D275" s="4">
        <v>16459</v>
      </c>
      <c r="E275" s="4">
        <v>7339</v>
      </c>
      <c r="F275" s="4">
        <v>6.0179999999999998</v>
      </c>
      <c r="G275" s="3"/>
      <c r="H275" s="2" t="s">
        <v>27</v>
      </c>
      <c r="I275" s="3"/>
      <c r="J275" s="2" t="s">
        <v>27</v>
      </c>
      <c r="K275" s="3"/>
      <c r="L275" s="2" t="s">
        <v>27</v>
      </c>
      <c r="M275" s="2" t="s">
        <v>27</v>
      </c>
      <c r="N275" s="2" t="s">
        <v>27</v>
      </c>
      <c r="O275" s="3"/>
      <c r="P275" s="3"/>
      <c r="Q275" s="3"/>
      <c r="R275" s="4">
        <v>1</v>
      </c>
      <c r="S275" s="2" t="s">
        <v>27</v>
      </c>
      <c r="T275" s="2" t="s">
        <v>27</v>
      </c>
      <c r="U275" s="3"/>
      <c r="V275" s="2" t="s">
        <v>27</v>
      </c>
      <c r="W275" s="3"/>
      <c r="X275" s="2" t="s">
        <v>27</v>
      </c>
      <c r="Y275" s="3"/>
      <c r="Z275" s="4">
        <v>1</v>
      </c>
    </row>
    <row r="276" spans="1:26" x14ac:dyDescent="0.25">
      <c r="A276" s="2" t="s">
        <v>578</v>
      </c>
      <c r="B276" s="2" t="s">
        <v>122</v>
      </c>
      <c r="C276" s="2" t="s">
        <v>579</v>
      </c>
      <c r="D276" s="4">
        <v>17592</v>
      </c>
      <c r="E276" s="4">
        <v>8533</v>
      </c>
      <c r="F276" s="4">
        <v>199.77699999999999</v>
      </c>
      <c r="G276" s="4">
        <v>13</v>
      </c>
      <c r="H276" s="2" t="s">
        <v>27</v>
      </c>
      <c r="I276" s="4">
        <v>154</v>
      </c>
      <c r="J276" s="2" t="s">
        <v>27</v>
      </c>
      <c r="K276" s="4">
        <v>1552</v>
      </c>
      <c r="L276" s="2" t="s">
        <v>27</v>
      </c>
      <c r="M276" s="2" t="s">
        <v>27</v>
      </c>
      <c r="N276" s="2" t="s">
        <v>27</v>
      </c>
      <c r="O276" s="3"/>
      <c r="P276" s="4">
        <v>439</v>
      </c>
      <c r="Q276" s="4">
        <v>138</v>
      </c>
      <c r="R276" s="4">
        <v>3881</v>
      </c>
      <c r="S276" s="2" t="s">
        <v>27</v>
      </c>
      <c r="T276" s="2" t="s">
        <v>27</v>
      </c>
      <c r="U276" s="4">
        <v>362</v>
      </c>
      <c r="V276" s="2" t="s">
        <v>43</v>
      </c>
      <c r="W276" s="4">
        <v>1</v>
      </c>
      <c r="X276" s="2" t="s">
        <v>552</v>
      </c>
      <c r="Y276" s="3"/>
      <c r="Z276" s="4">
        <v>6545</v>
      </c>
    </row>
    <row r="277" spans="1:26" x14ac:dyDescent="0.25">
      <c r="A277" s="2" t="s">
        <v>580</v>
      </c>
      <c r="B277" s="2" t="s">
        <v>122</v>
      </c>
      <c r="C277" s="2" t="s">
        <v>581</v>
      </c>
      <c r="D277" s="4">
        <v>18220</v>
      </c>
      <c r="E277" s="4">
        <v>8092</v>
      </c>
      <c r="F277" s="4">
        <v>258.286</v>
      </c>
      <c r="G277" s="4">
        <v>7</v>
      </c>
      <c r="H277" s="2" t="s">
        <v>27</v>
      </c>
      <c r="I277" s="4">
        <v>73</v>
      </c>
      <c r="J277" s="2" t="s">
        <v>27</v>
      </c>
      <c r="K277" s="4">
        <v>1451</v>
      </c>
      <c r="L277" s="2" t="s">
        <v>27</v>
      </c>
      <c r="M277" s="2" t="s">
        <v>27</v>
      </c>
      <c r="N277" s="2" t="s">
        <v>27</v>
      </c>
      <c r="O277" s="4">
        <v>1</v>
      </c>
      <c r="P277" s="4">
        <v>204</v>
      </c>
      <c r="Q277" s="4">
        <v>41</v>
      </c>
      <c r="R277" s="4">
        <v>3650</v>
      </c>
      <c r="S277" s="2" t="s">
        <v>112</v>
      </c>
      <c r="T277" s="2" t="s">
        <v>27</v>
      </c>
      <c r="U277" s="4">
        <v>480</v>
      </c>
      <c r="V277" s="2" t="s">
        <v>27</v>
      </c>
      <c r="W277" s="3"/>
      <c r="X277" s="2" t="s">
        <v>43</v>
      </c>
      <c r="Y277" s="4">
        <v>1</v>
      </c>
      <c r="Z277" s="4">
        <v>5911</v>
      </c>
    </row>
    <row r="278" spans="1:26" x14ac:dyDescent="0.25">
      <c r="A278" s="2" t="s">
        <v>582</v>
      </c>
      <c r="B278" s="2" t="s">
        <v>122</v>
      </c>
      <c r="C278" s="2" t="s">
        <v>583</v>
      </c>
      <c r="D278" s="4">
        <v>18334</v>
      </c>
      <c r="E278" s="4">
        <v>7748</v>
      </c>
      <c r="F278" s="4">
        <v>105.65600000000001</v>
      </c>
      <c r="G278" s="3"/>
      <c r="H278" s="2" t="s">
        <v>27</v>
      </c>
      <c r="I278" s="4">
        <v>56</v>
      </c>
      <c r="J278" s="2" t="s">
        <v>27</v>
      </c>
      <c r="K278" s="4">
        <v>278</v>
      </c>
      <c r="L278" s="2" t="s">
        <v>27</v>
      </c>
      <c r="M278" s="2" t="s">
        <v>27</v>
      </c>
      <c r="N278" s="2" t="s">
        <v>27</v>
      </c>
      <c r="O278" s="3"/>
      <c r="P278" s="4">
        <v>145</v>
      </c>
      <c r="Q278" s="4">
        <v>19</v>
      </c>
      <c r="R278" s="4">
        <v>1946</v>
      </c>
      <c r="S278" s="2" t="s">
        <v>27</v>
      </c>
      <c r="T278" s="2" t="s">
        <v>27</v>
      </c>
      <c r="U278" s="4">
        <v>322</v>
      </c>
      <c r="V278" s="2" t="s">
        <v>27</v>
      </c>
      <c r="W278" s="4">
        <v>1</v>
      </c>
      <c r="X278" s="2" t="s">
        <v>27</v>
      </c>
      <c r="Y278" s="3"/>
      <c r="Z278" s="4">
        <v>2767</v>
      </c>
    </row>
    <row r="279" spans="1:26" x14ac:dyDescent="0.25">
      <c r="A279" s="2" t="s">
        <v>584</v>
      </c>
      <c r="B279" s="2" t="s">
        <v>122</v>
      </c>
      <c r="C279" s="2" t="s">
        <v>585</v>
      </c>
      <c r="D279" s="4">
        <v>18507</v>
      </c>
      <c r="E279" s="4">
        <v>7604</v>
      </c>
      <c r="F279" s="4">
        <v>293.79899999999998</v>
      </c>
      <c r="G279" s="4">
        <v>5</v>
      </c>
      <c r="H279" s="2" t="s">
        <v>27</v>
      </c>
      <c r="I279" s="4">
        <v>65</v>
      </c>
      <c r="J279" s="2" t="s">
        <v>27</v>
      </c>
      <c r="K279" s="4">
        <v>585</v>
      </c>
      <c r="L279" s="2" t="s">
        <v>27</v>
      </c>
      <c r="M279" s="2" t="s">
        <v>27</v>
      </c>
      <c r="N279" s="2" t="s">
        <v>27</v>
      </c>
      <c r="O279" s="3"/>
      <c r="P279" s="4">
        <v>195</v>
      </c>
      <c r="Q279" s="4">
        <v>51</v>
      </c>
      <c r="R279" s="4">
        <v>2278</v>
      </c>
      <c r="S279" s="2" t="s">
        <v>27</v>
      </c>
      <c r="T279" s="2" t="s">
        <v>27</v>
      </c>
      <c r="U279" s="4">
        <v>363</v>
      </c>
      <c r="V279" s="2" t="s">
        <v>43</v>
      </c>
      <c r="W279" s="3"/>
      <c r="X279" s="2" t="s">
        <v>552</v>
      </c>
      <c r="Y279" s="3"/>
      <c r="Z279" s="4">
        <v>3547</v>
      </c>
    </row>
    <row r="280" spans="1:26" x14ac:dyDescent="0.25">
      <c r="A280" s="2" t="s">
        <v>586</v>
      </c>
      <c r="B280" s="2" t="s">
        <v>122</v>
      </c>
      <c r="C280" s="2" t="s">
        <v>587</v>
      </c>
      <c r="D280" s="4">
        <v>19143</v>
      </c>
      <c r="E280" s="4">
        <v>7610</v>
      </c>
      <c r="F280" s="4">
        <v>371.03899999999999</v>
      </c>
      <c r="G280" s="3"/>
      <c r="H280" s="2" t="s">
        <v>27</v>
      </c>
      <c r="I280" s="4">
        <v>40</v>
      </c>
      <c r="J280" s="2" t="s">
        <v>27</v>
      </c>
      <c r="K280" s="4">
        <v>551</v>
      </c>
      <c r="L280" s="2" t="s">
        <v>27</v>
      </c>
      <c r="M280" s="2" t="s">
        <v>27</v>
      </c>
      <c r="N280" s="2" t="s">
        <v>27</v>
      </c>
      <c r="O280" s="3"/>
      <c r="P280" s="4">
        <v>170</v>
      </c>
      <c r="Q280" s="4">
        <v>39</v>
      </c>
      <c r="R280" s="4">
        <v>1516</v>
      </c>
      <c r="S280" s="2" t="s">
        <v>27</v>
      </c>
      <c r="T280" s="2" t="s">
        <v>27</v>
      </c>
      <c r="U280" s="4">
        <v>359</v>
      </c>
      <c r="V280" s="2" t="s">
        <v>27</v>
      </c>
      <c r="W280" s="4">
        <v>2</v>
      </c>
      <c r="X280" s="2" t="s">
        <v>27</v>
      </c>
      <c r="Y280" s="3"/>
      <c r="Z280" s="4">
        <v>2677</v>
      </c>
    </row>
    <row r="281" spans="1:26" x14ac:dyDescent="0.25">
      <c r="A281" s="2" t="s">
        <v>588</v>
      </c>
      <c r="B281" s="2" t="s">
        <v>122</v>
      </c>
      <c r="C281" s="2" t="s">
        <v>589</v>
      </c>
      <c r="D281" s="4">
        <v>19334</v>
      </c>
      <c r="E281" s="4">
        <v>9023</v>
      </c>
      <c r="F281" s="4">
        <v>221.40199999999999</v>
      </c>
      <c r="G281" s="4">
        <v>12</v>
      </c>
      <c r="H281" s="2" t="s">
        <v>27</v>
      </c>
      <c r="I281" s="4">
        <v>61</v>
      </c>
      <c r="J281" s="2" t="s">
        <v>27</v>
      </c>
      <c r="K281" s="4">
        <v>1187</v>
      </c>
      <c r="L281" s="2" t="s">
        <v>27</v>
      </c>
      <c r="M281" s="2" t="s">
        <v>27</v>
      </c>
      <c r="N281" s="2" t="s">
        <v>27</v>
      </c>
      <c r="O281" s="3"/>
      <c r="P281" s="4">
        <v>236</v>
      </c>
      <c r="Q281" s="4">
        <v>54</v>
      </c>
      <c r="R281" s="4">
        <v>5788</v>
      </c>
      <c r="S281" s="2" t="s">
        <v>27</v>
      </c>
      <c r="T281" s="2" t="s">
        <v>27</v>
      </c>
      <c r="U281" s="4">
        <v>482</v>
      </c>
      <c r="V281" s="2" t="s">
        <v>27</v>
      </c>
      <c r="W281" s="4">
        <v>1</v>
      </c>
      <c r="X281" s="2" t="s">
        <v>555</v>
      </c>
      <c r="Y281" s="4">
        <v>2</v>
      </c>
      <c r="Z281" s="4">
        <v>7835</v>
      </c>
    </row>
    <row r="282" spans="1:26" x14ac:dyDescent="0.25">
      <c r="A282" s="2" t="s">
        <v>590</v>
      </c>
      <c r="B282" s="2" t="s">
        <v>122</v>
      </c>
      <c r="C282" s="2" t="s">
        <v>591</v>
      </c>
      <c r="D282" s="4">
        <v>19986</v>
      </c>
      <c r="E282" s="4">
        <v>7368</v>
      </c>
      <c r="F282" s="4">
        <v>55.093000000000004</v>
      </c>
      <c r="G282" s="3"/>
      <c r="H282" s="2" t="s">
        <v>27</v>
      </c>
      <c r="I282" s="4">
        <v>5</v>
      </c>
      <c r="J282" s="2" t="s">
        <v>27</v>
      </c>
      <c r="K282" s="4">
        <v>56</v>
      </c>
      <c r="L282" s="2" t="s">
        <v>27</v>
      </c>
      <c r="M282" s="2" t="s">
        <v>27</v>
      </c>
      <c r="N282" s="2" t="s">
        <v>27</v>
      </c>
      <c r="O282" s="3"/>
      <c r="P282" s="4">
        <v>16</v>
      </c>
      <c r="Q282" s="3"/>
      <c r="R282" s="4">
        <v>609</v>
      </c>
      <c r="S282" s="2" t="s">
        <v>27</v>
      </c>
      <c r="T282" s="2" t="s">
        <v>27</v>
      </c>
      <c r="U282" s="4">
        <v>34</v>
      </c>
      <c r="V282" s="2" t="s">
        <v>27</v>
      </c>
      <c r="W282" s="3"/>
      <c r="X282" s="2" t="s">
        <v>27</v>
      </c>
      <c r="Y282" s="3"/>
      <c r="Z282" s="4">
        <v>720</v>
      </c>
    </row>
    <row r="283" spans="1:26" x14ac:dyDescent="0.25">
      <c r="A283" s="2" t="s">
        <v>592</v>
      </c>
      <c r="B283" s="2" t="s">
        <v>122</v>
      </c>
      <c r="C283" s="2" t="s">
        <v>593</v>
      </c>
      <c r="D283" s="4">
        <v>20329</v>
      </c>
      <c r="E283" s="4">
        <v>8618</v>
      </c>
      <c r="F283" s="4">
        <v>247.35300000000001</v>
      </c>
      <c r="G283" s="4">
        <v>4</v>
      </c>
      <c r="H283" s="2" t="s">
        <v>27</v>
      </c>
      <c r="I283" s="4">
        <v>54</v>
      </c>
      <c r="J283" s="2" t="s">
        <v>27</v>
      </c>
      <c r="K283" s="4">
        <v>646</v>
      </c>
      <c r="L283" s="2" t="s">
        <v>27</v>
      </c>
      <c r="M283" s="2" t="s">
        <v>27</v>
      </c>
      <c r="N283" s="2" t="s">
        <v>27</v>
      </c>
      <c r="O283" s="3"/>
      <c r="P283" s="4">
        <v>151</v>
      </c>
      <c r="Q283" s="4">
        <v>51</v>
      </c>
      <c r="R283" s="4">
        <v>2956</v>
      </c>
      <c r="S283" s="2" t="s">
        <v>27</v>
      </c>
      <c r="T283" s="2" t="s">
        <v>27</v>
      </c>
      <c r="U283" s="4">
        <v>271</v>
      </c>
      <c r="V283" s="2" t="s">
        <v>27</v>
      </c>
      <c r="W283" s="4">
        <v>2</v>
      </c>
      <c r="X283" s="2" t="s">
        <v>43</v>
      </c>
      <c r="Y283" s="3"/>
      <c r="Z283" s="4">
        <v>4136</v>
      </c>
    </row>
    <row r="284" spans="1:26" x14ac:dyDescent="0.25">
      <c r="A284" s="2" t="s">
        <v>594</v>
      </c>
      <c r="B284" s="2" t="s">
        <v>122</v>
      </c>
      <c r="C284" s="2" t="s">
        <v>595</v>
      </c>
      <c r="D284" s="4">
        <v>20779</v>
      </c>
      <c r="E284" s="4">
        <v>9213</v>
      </c>
      <c r="F284" s="4">
        <v>139.15100000000001</v>
      </c>
      <c r="G284" s="4">
        <v>14</v>
      </c>
      <c r="H284" s="2" t="s">
        <v>27</v>
      </c>
      <c r="I284" s="4">
        <v>175</v>
      </c>
      <c r="J284" s="2" t="s">
        <v>27</v>
      </c>
      <c r="K284" s="4">
        <v>1231</v>
      </c>
      <c r="L284" s="2" t="s">
        <v>43</v>
      </c>
      <c r="M284" s="2" t="s">
        <v>27</v>
      </c>
      <c r="N284" s="2" t="s">
        <v>27</v>
      </c>
      <c r="O284" s="3"/>
      <c r="P284" s="4">
        <v>412</v>
      </c>
      <c r="Q284" s="4">
        <v>100</v>
      </c>
      <c r="R284" s="4">
        <v>6509</v>
      </c>
      <c r="S284" s="2" t="s">
        <v>27</v>
      </c>
      <c r="T284" s="2" t="s">
        <v>27</v>
      </c>
      <c r="U284" s="4">
        <v>558</v>
      </c>
      <c r="V284" s="2" t="s">
        <v>27</v>
      </c>
      <c r="W284" s="4">
        <v>6</v>
      </c>
      <c r="X284" s="2" t="s">
        <v>596</v>
      </c>
      <c r="Y284" s="3"/>
      <c r="Z284" s="4">
        <v>9012</v>
      </c>
    </row>
    <row r="285" spans="1:26" x14ac:dyDescent="0.25">
      <c r="A285" s="2" t="s">
        <v>597</v>
      </c>
      <c r="B285" s="2" t="s">
        <v>122</v>
      </c>
      <c r="C285" s="2" t="s">
        <v>598</v>
      </c>
      <c r="D285" s="4">
        <v>21125</v>
      </c>
      <c r="E285" s="4">
        <v>8985</v>
      </c>
      <c r="F285" s="4">
        <v>188.27099999999999</v>
      </c>
      <c r="G285" s="4">
        <v>9</v>
      </c>
      <c r="H285" s="2" t="s">
        <v>27</v>
      </c>
      <c r="I285" s="4">
        <v>36</v>
      </c>
      <c r="J285" s="2" t="s">
        <v>27</v>
      </c>
      <c r="K285" s="4">
        <v>810</v>
      </c>
      <c r="L285" s="2" t="s">
        <v>27</v>
      </c>
      <c r="M285" s="2" t="s">
        <v>27</v>
      </c>
      <c r="N285" s="2" t="s">
        <v>27</v>
      </c>
      <c r="O285" s="3"/>
      <c r="P285" s="4">
        <v>171</v>
      </c>
      <c r="Q285" s="4">
        <v>39</v>
      </c>
      <c r="R285" s="4">
        <v>5572</v>
      </c>
      <c r="S285" s="2" t="s">
        <v>27</v>
      </c>
      <c r="T285" s="2" t="s">
        <v>27</v>
      </c>
      <c r="U285" s="4">
        <v>259</v>
      </c>
      <c r="V285" s="2" t="s">
        <v>27</v>
      </c>
      <c r="W285" s="4">
        <v>4</v>
      </c>
      <c r="X285" s="2" t="s">
        <v>43</v>
      </c>
      <c r="Y285" s="3"/>
      <c r="Z285" s="4">
        <v>6901</v>
      </c>
    </row>
    <row r="286" spans="1:26" x14ac:dyDescent="0.25">
      <c r="A286" s="2" t="s">
        <v>599</v>
      </c>
      <c r="B286" s="2" t="s">
        <v>122</v>
      </c>
      <c r="C286" s="2" t="s">
        <v>583</v>
      </c>
      <c r="D286" s="4">
        <v>21875</v>
      </c>
      <c r="E286" s="4">
        <v>9705</v>
      </c>
      <c r="F286" s="4">
        <v>209.054</v>
      </c>
      <c r="G286" s="4">
        <v>8</v>
      </c>
      <c r="H286" s="2" t="s">
        <v>27</v>
      </c>
      <c r="I286" s="4">
        <v>102</v>
      </c>
      <c r="J286" s="2" t="s">
        <v>27</v>
      </c>
      <c r="K286" s="4">
        <v>1332</v>
      </c>
      <c r="L286" s="2" t="s">
        <v>27</v>
      </c>
      <c r="M286" s="2" t="s">
        <v>27</v>
      </c>
      <c r="N286" s="2" t="s">
        <v>27</v>
      </c>
      <c r="O286" s="3"/>
      <c r="P286" s="4">
        <v>428</v>
      </c>
      <c r="Q286" s="4">
        <v>130</v>
      </c>
      <c r="R286" s="4">
        <v>3578</v>
      </c>
      <c r="S286" s="2" t="s">
        <v>27</v>
      </c>
      <c r="T286" s="2" t="s">
        <v>27</v>
      </c>
      <c r="U286" s="4">
        <v>619</v>
      </c>
      <c r="V286" s="2" t="s">
        <v>43</v>
      </c>
      <c r="W286" s="4">
        <v>2</v>
      </c>
      <c r="X286" s="2" t="s">
        <v>552</v>
      </c>
      <c r="Y286" s="3"/>
      <c r="Z286" s="4">
        <v>6204</v>
      </c>
    </row>
    <row r="287" spans="1:26" x14ac:dyDescent="0.25">
      <c r="A287" s="2" t="s">
        <v>600</v>
      </c>
      <c r="B287" s="2" t="s">
        <v>122</v>
      </c>
      <c r="C287" s="2" t="s">
        <v>601</v>
      </c>
      <c r="D287" s="4">
        <v>22408</v>
      </c>
      <c r="E287" s="4">
        <v>9545</v>
      </c>
      <c r="F287" s="4">
        <v>151.80000000000001</v>
      </c>
      <c r="G287" s="4">
        <v>5</v>
      </c>
      <c r="H287" s="2" t="s">
        <v>27</v>
      </c>
      <c r="I287" s="4">
        <v>60</v>
      </c>
      <c r="J287" s="2" t="s">
        <v>27</v>
      </c>
      <c r="K287" s="4">
        <v>2158</v>
      </c>
      <c r="L287" s="2" t="s">
        <v>27</v>
      </c>
      <c r="M287" s="2" t="s">
        <v>27</v>
      </c>
      <c r="N287" s="2" t="s">
        <v>27</v>
      </c>
      <c r="O287" s="3"/>
      <c r="P287" s="4">
        <v>309</v>
      </c>
      <c r="Q287" s="4">
        <v>69</v>
      </c>
      <c r="R287" s="4">
        <v>8844</v>
      </c>
      <c r="S287" s="2" t="s">
        <v>27</v>
      </c>
      <c r="T287" s="2" t="s">
        <v>27</v>
      </c>
      <c r="U287" s="4">
        <v>424</v>
      </c>
      <c r="V287" s="2" t="s">
        <v>112</v>
      </c>
      <c r="W287" s="4">
        <v>8</v>
      </c>
      <c r="X287" s="2" t="s">
        <v>552</v>
      </c>
      <c r="Y287" s="3"/>
      <c r="Z287" s="4">
        <v>11883</v>
      </c>
    </row>
    <row r="288" spans="1:26" x14ac:dyDescent="0.25">
      <c r="A288" s="2" t="s">
        <v>602</v>
      </c>
      <c r="B288" s="2" t="s">
        <v>122</v>
      </c>
      <c r="C288" s="2" t="s">
        <v>603</v>
      </c>
      <c r="D288" s="4">
        <v>22863</v>
      </c>
      <c r="E288" s="4">
        <v>7151</v>
      </c>
      <c r="F288" s="4">
        <v>66.504999999999995</v>
      </c>
      <c r="G288" s="3"/>
      <c r="H288" s="2" t="s">
        <v>27</v>
      </c>
      <c r="I288" s="4">
        <v>53</v>
      </c>
      <c r="J288" s="2" t="s">
        <v>27</v>
      </c>
      <c r="K288" s="4">
        <v>786</v>
      </c>
      <c r="L288" s="2" t="s">
        <v>27</v>
      </c>
      <c r="M288" s="2" t="s">
        <v>27</v>
      </c>
      <c r="N288" s="2" t="s">
        <v>27</v>
      </c>
      <c r="O288" s="3"/>
      <c r="P288" s="4">
        <v>119</v>
      </c>
      <c r="Q288" s="4">
        <v>59</v>
      </c>
      <c r="R288" s="4">
        <v>4467</v>
      </c>
      <c r="S288" s="2" t="s">
        <v>27</v>
      </c>
      <c r="T288" s="2" t="s">
        <v>27</v>
      </c>
      <c r="U288" s="4">
        <v>229</v>
      </c>
      <c r="V288" s="2" t="s">
        <v>27</v>
      </c>
      <c r="W288" s="4">
        <v>1</v>
      </c>
      <c r="X288" s="2" t="s">
        <v>526</v>
      </c>
      <c r="Y288" s="3"/>
      <c r="Z288" s="4">
        <v>5717</v>
      </c>
    </row>
    <row r="289" spans="1:26" x14ac:dyDescent="0.25">
      <c r="A289" s="2" t="s">
        <v>604</v>
      </c>
      <c r="B289" s="2" t="s">
        <v>122</v>
      </c>
      <c r="C289" s="2" t="s">
        <v>579</v>
      </c>
      <c r="D289" s="4">
        <v>22894</v>
      </c>
      <c r="E289" s="4">
        <v>10497</v>
      </c>
      <c r="F289" s="4">
        <v>129.31899999999999</v>
      </c>
      <c r="G289" s="4">
        <v>9</v>
      </c>
      <c r="H289" s="2" t="s">
        <v>27</v>
      </c>
      <c r="I289" s="4">
        <v>63</v>
      </c>
      <c r="J289" s="2" t="s">
        <v>27</v>
      </c>
      <c r="K289" s="4">
        <v>711</v>
      </c>
      <c r="L289" s="2" t="s">
        <v>27</v>
      </c>
      <c r="M289" s="2" t="s">
        <v>27</v>
      </c>
      <c r="N289" s="2" t="s">
        <v>27</v>
      </c>
      <c r="O289" s="3"/>
      <c r="P289" s="4">
        <v>213</v>
      </c>
      <c r="Q289" s="4">
        <v>40</v>
      </c>
      <c r="R289" s="4">
        <v>2750</v>
      </c>
      <c r="S289" s="2" t="s">
        <v>27</v>
      </c>
      <c r="T289" s="2" t="s">
        <v>27</v>
      </c>
      <c r="U289" s="4">
        <v>271</v>
      </c>
      <c r="V289" s="2" t="s">
        <v>27</v>
      </c>
      <c r="W289" s="4">
        <v>1</v>
      </c>
      <c r="X289" s="2" t="s">
        <v>43</v>
      </c>
      <c r="Y289" s="3"/>
      <c r="Z289" s="4">
        <v>4059</v>
      </c>
    </row>
    <row r="290" spans="1:26" x14ac:dyDescent="0.25">
      <c r="A290" s="2" t="s">
        <v>605</v>
      </c>
      <c r="B290" s="2" t="s">
        <v>122</v>
      </c>
      <c r="C290" s="2" t="s">
        <v>42</v>
      </c>
      <c r="D290" s="4">
        <v>23569</v>
      </c>
      <c r="E290" s="4">
        <v>10826</v>
      </c>
      <c r="F290" s="4">
        <v>4.2619999999999996</v>
      </c>
      <c r="G290" s="4">
        <v>3</v>
      </c>
      <c r="H290" s="2" t="s">
        <v>27</v>
      </c>
      <c r="I290" s="4">
        <v>92</v>
      </c>
      <c r="J290" s="2" t="s">
        <v>27</v>
      </c>
      <c r="K290" s="4">
        <v>1258</v>
      </c>
      <c r="L290" s="2" t="s">
        <v>27</v>
      </c>
      <c r="M290" s="2" t="s">
        <v>27</v>
      </c>
      <c r="N290" s="2" t="s">
        <v>27</v>
      </c>
      <c r="O290" s="3"/>
      <c r="P290" s="4">
        <v>264</v>
      </c>
      <c r="Q290" s="4">
        <v>129</v>
      </c>
      <c r="R290" s="4">
        <v>9471</v>
      </c>
      <c r="S290" s="2" t="s">
        <v>27</v>
      </c>
      <c r="T290" s="2" t="s">
        <v>27</v>
      </c>
      <c r="U290" s="4">
        <v>154</v>
      </c>
      <c r="V290" s="2" t="s">
        <v>606</v>
      </c>
      <c r="W290" s="3"/>
      <c r="X290" s="2" t="s">
        <v>552</v>
      </c>
      <c r="Y290" s="3"/>
      <c r="Z290" s="4">
        <v>11527</v>
      </c>
    </row>
    <row r="291" spans="1:26" x14ac:dyDescent="0.25">
      <c r="A291" s="2" t="s">
        <v>607</v>
      </c>
      <c r="B291" s="2" t="s">
        <v>122</v>
      </c>
      <c r="C291" s="2" t="s">
        <v>608</v>
      </c>
      <c r="D291" s="4">
        <v>23574</v>
      </c>
      <c r="E291" s="4">
        <v>10182</v>
      </c>
      <c r="F291" s="4">
        <v>16.847000000000001</v>
      </c>
      <c r="G291" s="4">
        <v>3</v>
      </c>
      <c r="H291" s="2" t="s">
        <v>27</v>
      </c>
      <c r="I291" s="4">
        <v>53</v>
      </c>
      <c r="J291" s="2" t="s">
        <v>27</v>
      </c>
      <c r="K291" s="4">
        <v>865</v>
      </c>
      <c r="L291" s="2" t="s">
        <v>27</v>
      </c>
      <c r="M291" s="2" t="s">
        <v>27</v>
      </c>
      <c r="N291" s="2" t="s">
        <v>27</v>
      </c>
      <c r="O291" s="3"/>
      <c r="P291" s="4">
        <v>203</v>
      </c>
      <c r="Q291" s="4">
        <v>70</v>
      </c>
      <c r="R291" s="4">
        <v>3959</v>
      </c>
      <c r="S291" s="2" t="s">
        <v>27</v>
      </c>
      <c r="T291" s="2" t="s">
        <v>27</v>
      </c>
      <c r="U291" s="4">
        <v>224</v>
      </c>
      <c r="V291" s="2" t="s">
        <v>27</v>
      </c>
      <c r="W291" s="3"/>
      <c r="X291" s="2" t="s">
        <v>43</v>
      </c>
      <c r="Y291" s="3"/>
      <c r="Z291" s="4">
        <v>5378</v>
      </c>
    </row>
    <row r="292" spans="1:26" x14ac:dyDescent="0.25">
      <c r="A292" s="2" t="s">
        <v>609</v>
      </c>
      <c r="B292" s="2" t="s">
        <v>122</v>
      </c>
      <c r="C292" s="2" t="s">
        <v>610</v>
      </c>
      <c r="D292" s="4">
        <v>23774</v>
      </c>
      <c r="E292" s="4">
        <v>10048</v>
      </c>
      <c r="F292" s="4">
        <v>114.264</v>
      </c>
      <c r="G292" s="4">
        <v>1</v>
      </c>
      <c r="H292" s="2" t="s">
        <v>27</v>
      </c>
      <c r="I292" s="3"/>
      <c r="J292" s="2" t="s">
        <v>27</v>
      </c>
      <c r="K292" s="4">
        <v>13</v>
      </c>
      <c r="L292" s="2" t="s">
        <v>27</v>
      </c>
      <c r="M292" s="2" t="s">
        <v>27</v>
      </c>
      <c r="N292" s="2" t="s">
        <v>27</v>
      </c>
      <c r="O292" s="4">
        <v>1</v>
      </c>
      <c r="P292" s="4">
        <v>5</v>
      </c>
      <c r="Q292" s="4">
        <v>1</v>
      </c>
      <c r="R292" s="4">
        <v>57</v>
      </c>
      <c r="S292" s="2" t="s">
        <v>27</v>
      </c>
      <c r="T292" s="2" t="s">
        <v>27</v>
      </c>
      <c r="U292" s="4">
        <v>1</v>
      </c>
      <c r="V292" s="2" t="s">
        <v>27</v>
      </c>
      <c r="W292" s="3"/>
      <c r="X292" s="2" t="s">
        <v>27</v>
      </c>
      <c r="Y292" s="3"/>
      <c r="Z292" s="4">
        <v>79</v>
      </c>
    </row>
    <row r="293" spans="1:26" x14ac:dyDescent="0.25">
      <c r="A293" s="2" t="s">
        <v>611</v>
      </c>
      <c r="B293" s="2" t="s">
        <v>122</v>
      </c>
      <c r="C293" s="2" t="s">
        <v>612</v>
      </c>
      <c r="D293" s="4">
        <v>24280</v>
      </c>
      <c r="E293" s="4">
        <v>10473</v>
      </c>
      <c r="F293" s="4">
        <v>114.953</v>
      </c>
      <c r="G293" s="4">
        <v>9</v>
      </c>
      <c r="H293" s="2" t="s">
        <v>27</v>
      </c>
      <c r="I293" s="4">
        <v>120</v>
      </c>
      <c r="J293" s="2" t="s">
        <v>27</v>
      </c>
      <c r="K293" s="4">
        <v>1641</v>
      </c>
      <c r="L293" s="2" t="s">
        <v>27</v>
      </c>
      <c r="M293" s="2" t="s">
        <v>27</v>
      </c>
      <c r="N293" s="2" t="s">
        <v>27</v>
      </c>
      <c r="O293" s="3"/>
      <c r="P293" s="4">
        <v>426</v>
      </c>
      <c r="Q293" s="4">
        <v>160</v>
      </c>
      <c r="R293" s="4">
        <v>8174</v>
      </c>
      <c r="S293" s="2" t="s">
        <v>27</v>
      </c>
      <c r="T293" s="2" t="s">
        <v>27</v>
      </c>
      <c r="U293" s="4">
        <v>450</v>
      </c>
      <c r="V293" s="2" t="s">
        <v>27</v>
      </c>
      <c r="W293" s="4">
        <v>7</v>
      </c>
      <c r="X293" s="2" t="s">
        <v>613</v>
      </c>
      <c r="Y293" s="4">
        <v>2</v>
      </c>
      <c r="Z293" s="4">
        <v>10998</v>
      </c>
    </row>
    <row r="294" spans="1:26" x14ac:dyDescent="0.25">
      <c r="A294" s="2" t="s">
        <v>614</v>
      </c>
      <c r="B294" s="2" t="s">
        <v>122</v>
      </c>
      <c r="C294" s="2" t="s">
        <v>47</v>
      </c>
      <c r="D294" s="4">
        <v>24312</v>
      </c>
      <c r="E294" s="4">
        <v>10688</v>
      </c>
      <c r="F294" s="4">
        <v>252.46199999999999</v>
      </c>
      <c r="G294" s="4">
        <v>19</v>
      </c>
      <c r="H294" s="2" t="s">
        <v>27</v>
      </c>
      <c r="I294" s="4">
        <v>53</v>
      </c>
      <c r="J294" s="2" t="s">
        <v>27</v>
      </c>
      <c r="K294" s="4">
        <v>712</v>
      </c>
      <c r="L294" s="2" t="s">
        <v>27</v>
      </c>
      <c r="M294" s="2" t="s">
        <v>27</v>
      </c>
      <c r="N294" s="2" t="s">
        <v>27</v>
      </c>
      <c r="O294" s="3"/>
      <c r="P294" s="4">
        <v>222</v>
      </c>
      <c r="Q294" s="4">
        <v>70</v>
      </c>
      <c r="R294" s="4">
        <v>3514</v>
      </c>
      <c r="S294" s="2" t="s">
        <v>27</v>
      </c>
      <c r="T294" s="2" t="s">
        <v>27</v>
      </c>
      <c r="U294" s="4">
        <v>114</v>
      </c>
      <c r="V294" s="2" t="s">
        <v>43</v>
      </c>
      <c r="W294" s="4">
        <v>1</v>
      </c>
      <c r="X294" s="2" t="s">
        <v>43</v>
      </c>
      <c r="Y294" s="3"/>
      <c r="Z294" s="4">
        <v>4707</v>
      </c>
    </row>
    <row r="295" spans="1:26" x14ac:dyDescent="0.25">
      <c r="A295" s="2" t="s">
        <v>615</v>
      </c>
      <c r="B295" s="2" t="s">
        <v>122</v>
      </c>
      <c r="C295" s="2" t="s">
        <v>42</v>
      </c>
      <c r="D295" s="4">
        <v>25655</v>
      </c>
      <c r="E295" s="4">
        <v>12363</v>
      </c>
      <c r="F295" s="4">
        <v>6.077</v>
      </c>
      <c r="G295" s="4">
        <v>4</v>
      </c>
      <c r="H295" s="2" t="s">
        <v>27</v>
      </c>
      <c r="I295" s="4">
        <v>94</v>
      </c>
      <c r="J295" s="2" t="s">
        <v>27</v>
      </c>
      <c r="K295" s="4">
        <v>1223</v>
      </c>
      <c r="L295" s="2" t="s">
        <v>27</v>
      </c>
      <c r="M295" s="2" t="s">
        <v>27</v>
      </c>
      <c r="N295" s="2" t="s">
        <v>27</v>
      </c>
      <c r="O295" s="3"/>
      <c r="P295" s="4">
        <v>264</v>
      </c>
      <c r="Q295" s="4">
        <v>177</v>
      </c>
      <c r="R295" s="4">
        <v>10698</v>
      </c>
      <c r="S295" s="2" t="s">
        <v>27</v>
      </c>
      <c r="T295" s="2" t="s">
        <v>27</v>
      </c>
      <c r="U295" s="4">
        <v>252</v>
      </c>
      <c r="V295" s="2" t="s">
        <v>616</v>
      </c>
      <c r="W295" s="4">
        <v>2</v>
      </c>
      <c r="X295" s="2" t="s">
        <v>552</v>
      </c>
      <c r="Y295" s="3"/>
      <c r="Z295" s="4">
        <v>12734</v>
      </c>
    </row>
    <row r="296" spans="1:26" x14ac:dyDescent="0.25">
      <c r="A296" s="2" t="s">
        <v>617</v>
      </c>
      <c r="B296" s="2" t="s">
        <v>122</v>
      </c>
      <c r="C296" s="2" t="s">
        <v>42</v>
      </c>
      <c r="D296" s="4">
        <v>25709</v>
      </c>
      <c r="E296" s="4">
        <v>13910</v>
      </c>
      <c r="F296" s="4">
        <v>7.202</v>
      </c>
      <c r="G296" s="4">
        <v>5</v>
      </c>
      <c r="H296" s="2" t="s">
        <v>27</v>
      </c>
      <c r="I296" s="4">
        <v>45</v>
      </c>
      <c r="J296" s="2" t="s">
        <v>27</v>
      </c>
      <c r="K296" s="4">
        <v>1095</v>
      </c>
      <c r="L296" s="2" t="s">
        <v>27</v>
      </c>
      <c r="M296" s="2" t="s">
        <v>27</v>
      </c>
      <c r="N296" s="2" t="s">
        <v>27</v>
      </c>
      <c r="O296" s="3"/>
      <c r="P296" s="4">
        <v>156</v>
      </c>
      <c r="Q296" s="4">
        <v>88</v>
      </c>
      <c r="R296" s="4">
        <v>12791</v>
      </c>
      <c r="S296" s="2" t="s">
        <v>27</v>
      </c>
      <c r="T296" s="2" t="s">
        <v>27</v>
      </c>
      <c r="U296" s="4">
        <v>189</v>
      </c>
      <c r="V296" s="2" t="s">
        <v>618</v>
      </c>
      <c r="W296" s="4">
        <v>1</v>
      </c>
      <c r="X296" s="2" t="s">
        <v>596</v>
      </c>
      <c r="Y296" s="3"/>
      <c r="Z296" s="4">
        <v>14407</v>
      </c>
    </row>
    <row r="297" spans="1:26" x14ac:dyDescent="0.25">
      <c r="A297" s="2" t="s">
        <v>619</v>
      </c>
      <c r="B297" s="2" t="s">
        <v>122</v>
      </c>
      <c r="C297" s="2" t="s">
        <v>42</v>
      </c>
      <c r="D297" s="4">
        <v>26040</v>
      </c>
      <c r="E297" s="4">
        <v>12162</v>
      </c>
      <c r="F297" s="4">
        <v>7.9790000000000001</v>
      </c>
      <c r="G297" s="4">
        <v>9</v>
      </c>
      <c r="H297" s="2" t="s">
        <v>27</v>
      </c>
      <c r="I297" s="4">
        <v>117</v>
      </c>
      <c r="J297" s="2" t="s">
        <v>27</v>
      </c>
      <c r="K297" s="4">
        <v>1762</v>
      </c>
      <c r="L297" s="2" t="s">
        <v>27</v>
      </c>
      <c r="M297" s="2" t="s">
        <v>27</v>
      </c>
      <c r="N297" s="2" t="s">
        <v>27</v>
      </c>
      <c r="O297" s="3"/>
      <c r="P297" s="4">
        <v>416</v>
      </c>
      <c r="Q297" s="4">
        <v>211</v>
      </c>
      <c r="R297" s="4">
        <v>11028</v>
      </c>
      <c r="S297" s="2" t="s">
        <v>27</v>
      </c>
      <c r="T297" s="2" t="s">
        <v>27</v>
      </c>
      <c r="U297" s="4">
        <v>393</v>
      </c>
      <c r="V297" s="2" t="s">
        <v>620</v>
      </c>
      <c r="W297" s="4">
        <v>3</v>
      </c>
      <c r="X297" s="2" t="s">
        <v>292</v>
      </c>
      <c r="Y297" s="3"/>
      <c r="Z297" s="4">
        <v>13984</v>
      </c>
    </row>
    <row r="298" spans="1:26" x14ac:dyDescent="0.25">
      <c r="A298" s="2" t="s">
        <v>621</v>
      </c>
      <c r="B298" s="2" t="s">
        <v>122</v>
      </c>
      <c r="C298" s="2" t="s">
        <v>622</v>
      </c>
      <c r="D298" s="4">
        <v>26916</v>
      </c>
      <c r="E298" s="4">
        <v>12321</v>
      </c>
      <c r="F298" s="4">
        <v>166.583</v>
      </c>
      <c r="G298" s="4">
        <v>12</v>
      </c>
      <c r="H298" s="2" t="s">
        <v>27</v>
      </c>
      <c r="I298" s="4">
        <v>117</v>
      </c>
      <c r="J298" s="2" t="s">
        <v>27</v>
      </c>
      <c r="K298" s="4">
        <v>733</v>
      </c>
      <c r="L298" s="2" t="s">
        <v>27</v>
      </c>
      <c r="M298" s="2" t="s">
        <v>27</v>
      </c>
      <c r="N298" s="2" t="s">
        <v>27</v>
      </c>
      <c r="O298" s="4">
        <v>1</v>
      </c>
      <c r="P298" s="4">
        <v>295</v>
      </c>
      <c r="Q298" s="4">
        <v>28</v>
      </c>
      <c r="R298" s="4">
        <v>3741</v>
      </c>
      <c r="S298" s="2" t="s">
        <v>292</v>
      </c>
      <c r="T298" s="2" t="s">
        <v>27</v>
      </c>
      <c r="U298" s="4">
        <v>706</v>
      </c>
      <c r="V298" s="2" t="s">
        <v>27</v>
      </c>
      <c r="W298" s="4">
        <v>3</v>
      </c>
      <c r="X298" s="2" t="s">
        <v>292</v>
      </c>
      <c r="Y298" s="4">
        <v>3</v>
      </c>
      <c r="Z298" s="4">
        <v>5649</v>
      </c>
    </row>
    <row r="299" spans="1:26" x14ac:dyDescent="0.25">
      <c r="A299" s="2" t="s">
        <v>623</v>
      </c>
      <c r="B299" s="2" t="s">
        <v>122</v>
      </c>
      <c r="C299" s="2" t="s">
        <v>624</v>
      </c>
      <c r="D299" s="4">
        <v>27960</v>
      </c>
      <c r="E299" s="4">
        <v>13596</v>
      </c>
      <c r="F299" s="4">
        <v>73.304000000000002</v>
      </c>
      <c r="G299" s="3"/>
      <c r="H299" s="2" t="s">
        <v>27</v>
      </c>
      <c r="I299" s="3"/>
      <c r="J299" s="2" t="s">
        <v>27</v>
      </c>
      <c r="K299" s="4">
        <v>8</v>
      </c>
      <c r="L299" s="2" t="s">
        <v>27</v>
      </c>
      <c r="M299" s="2" t="s">
        <v>27</v>
      </c>
      <c r="N299" s="2" t="s">
        <v>27</v>
      </c>
      <c r="O299" s="3"/>
      <c r="P299" s="4">
        <v>6</v>
      </c>
      <c r="Q299" s="4">
        <v>1</v>
      </c>
      <c r="R299" s="4">
        <v>51</v>
      </c>
      <c r="S299" s="2" t="s">
        <v>27</v>
      </c>
      <c r="T299" s="2" t="s">
        <v>27</v>
      </c>
      <c r="U299" s="4">
        <v>16</v>
      </c>
      <c r="V299" s="2" t="s">
        <v>27</v>
      </c>
      <c r="W299" s="3"/>
      <c r="X299" s="2" t="s">
        <v>27</v>
      </c>
      <c r="Y299" s="3"/>
      <c r="Z299" s="4">
        <v>82</v>
      </c>
    </row>
    <row r="300" spans="1:26" x14ac:dyDescent="0.25">
      <c r="A300" s="2" t="s">
        <v>625</v>
      </c>
      <c r="B300" s="2" t="s">
        <v>122</v>
      </c>
      <c r="C300" s="2" t="s">
        <v>42</v>
      </c>
      <c r="D300" s="4">
        <v>28003</v>
      </c>
      <c r="E300" s="4">
        <v>13196</v>
      </c>
      <c r="F300" s="4">
        <v>8.8460000000000001</v>
      </c>
      <c r="G300" s="4">
        <v>6</v>
      </c>
      <c r="H300" s="2" t="s">
        <v>27</v>
      </c>
      <c r="I300" s="4">
        <v>71</v>
      </c>
      <c r="J300" s="2" t="s">
        <v>27</v>
      </c>
      <c r="K300" s="4">
        <v>2062</v>
      </c>
      <c r="L300" s="2" t="s">
        <v>27</v>
      </c>
      <c r="M300" s="2" t="s">
        <v>27</v>
      </c>
      <c r="N300" s="2" t="s">
        <v>27</v>
      </c>
      <c r="O300" s="3"/>
      <c r="P300" s="4">
        <v>234</v>
      </c>
      <c r="Q300" s="4">
        <v>234</v>
      </c>
      <c r="R300" s="4">
        <v>12094</v>
      </c>
      <c r="S300" s="2" t="s">
        <v>27</v>
      </c>
      <c r="T300" s="2" t="s">
        <v>27</v>
      </c>
      <c r="U300" s="4">
        <v>227</v>
      </c>
      <c r="V300" s="2" t="s">
        <v>626</v>
      </c>
      <c r="W300" s="4">
        <v>2</v>
      </c>
      <c r="X300" s="2" t="s">
        <v>292</v>
      </c>
      <c r="Y300" s="3"/>
      <c r="Z300" s="4">
        <v>14985</v>
      </c>
    </row>
    <row r="301" spans="1:26" x14ac:dyDescent="0.25">
      <c r="A301" s="2" t="s">
        <v>627</v>
      </c>
      <c r="B301" s="2" t="s">
        <v>122</v>
      </c>
      <c r="C301" s="2" t="s">
        <v>628</v>
      </c>
      <c r="D301" s="4">
        <v>28025</v>
      </c>
      <c r="E301" s="4">
        <v>11354</v>
      </c>
      <c r="F301" s="4">
        <v>176.57</v>
      </c>
      <c r="G301" s="4">
        <v>5</v>
      </c>
      <c r="H301" s="2" t="s">
        <v>27</v>
      </c>
      <c r="I301" s="4">
        <v>125</v>
      </c>
      <c r="J301" s="2" t="s">
        <v>27</v>
      </c>
      <c r="K301" s="4">
        <v>1452</v>
      </c>
      <c r="L301" s="2" t="s">
        <v>27</v>
      </c>
      <c r="M301" s="2" t="s">
        <v>27</v>
      </c>
      <c r="N301" s="2" t="s">
        <v>27</v>
      </c>
      <c r="O301" s="3"/>
      <c r="P301" s="4">
        <v>292</v>
      </c>
      <c r="Q301" s="4">
        <v>94</v>
      </c>
      <c r="R301" s="4">
        <v>8299</v>
      </c>
      <c r="S301" s="2" t="s">
        <v>27</v>
      </c>
      <c r="T301" s="2" t="s">
        <v>27</v>
      </c>
      <c r="U301" s="4">
        <v>482</v>
      </c>
      <c r="V301" s="2" t="s">
        <v>552</v>
      </c>
      <c r="W301" s="4">
        <v>3</v>
      </c>
      <c r="X301" s="2" t="s">
        <v>629</v>
      </c>
      <c r="Y301" s="3"/>
      <c r="Z301" s="4">
        <v>10766</v>
      </c>
    </row>
    <row r="302" spans="1:26" x14ac:dyDescent="0.25">
      <c r="A302" s="2" t="s">
        <v>630</v>
      </c>
      <c r="B302" s="2" t="s">
        <v>122</v>
      </c>
      <c r="C302" s="2" t="s">
        <v>631</v>
      </c>
      <c r="D302" s="4">
        <v>28245</v>
      </c>
      <c r="E302" s="4">
        <v>11791</v>
      </c>
      <c r="F302" s="4">
        <v>144.416</v>
      </c>
      <c r="G302" s="3"/>
      <c r="H302" s="2" t="s">
        <v>27</v>
      </c>
      <c r="I302" s="4">
        <v>6</v>
      </c>
      <c r="J302" s="2" t="s">
        <v>27</v>
      </c>
      <c r="K302" s="4">
        <v>95</v>
      </c>
      <c r="L302" s="2" t="s">
        <v>27</v>
      </c>
      <c r="M302" s="2" t="s">
        <v>27</v>
      </c>
      <c r="N302" s="2" t="s">
        <v>27</v>
      </c>
      <c r="O302" s="4">
        <v>1</v>
      </c>
      <c r="P302" s="4">
        <v>29</v>
      </c>
      <c r="Q302" s="4">
        <v>6</v>
      </c>
      <c r="R302" s="4">
        <v>904</v>
      </c>
      <c r="S302" s="2" t="s">
        <v>27</v>
      </c>
      <c r="T302" s="2" t="s">
        <v>27</v>
      </c>
      <c r="U302" s="4">
        <v>48</v>
      </c>
      <c r="V302" s="2" t="s">
        <v>27</v>
      </c>
      <c r="W302" s="4">
        <v>1</v>
      </c>
      <c r="X302" s="2" t="s">
        <v>27</v>
      </c>
      <c r="Y302" s="3"/>
      <c r="Z302" s="4">
        <v>1090</v>
      </c>
    </row>
    <row r="303" spans="1:26" x14ac:dyDescent="0.25">
      <c r="A303" s="2" t="s">
        <v>632</v>
      </c>
      <c r="B303" s="2" t="s">
        <v>122</v>
      </c>
      <c r="C303" s="2" t="s">
        <v>633</v>
      </c>
      <c r="D303" s="4">
        <v>29497</v>
      </c>
      <c r="E303" s="4">
        <v>13062</v>
      </c>
      <c r="F303" s="4">
        <v>143.751</v>
      </c>
      <c r="G303" s="4">
        <v>1</v>
      </c>
      <c r="H303" s="2" t="s">
        <v>27</v>
      </c>
      <c r="I303" s="4">
        <v>134</v>
      </c>
      <c r="J303" s="2" t="s">
        <v>27</v>
      </c>
      <c r="K303" s="4">
        <v>903</v>
      </c>
      <c r="L303" s="2" t="s">
        <v>27</v>
      </c>
      <c r="M303" s="2" t="s">
        <v>27</v>
      </c>
      <c r="N303" s="2" t="s">
        <v>27</v>
      </c>
      <c r="O303" s="4">
        <v>1</v>
      </c>
      <c r="P303" s="4">
        <v>291</v>
      </c>
      <c r="Q303" s="4">
        <v>72</v>
      </c>
      <c r="R303" s="4">
        <v>4056</v>
      </c>
      <c r="S303" s="2" t="s">
        <v>27</v>
      </c>
      <c r="T303" s="2" t="s">
        <v>27</v>
      </c>
      <c r="U303" s="4">
        <v>1041</v>
      </c>
      <c r="V303" s="2" t="s">
        <v>27</v>
      </c>
      <c r="W303" s="4">
        <v>2</v>
      </c>
      <c r="X303" s="2" t="s">
        <v>526</v>
      </c>
      <c r="Y303" s="3"/>
      <c r="Z303" s="4">
        <v>6504</v>
      </c>
    </row>
    <row r="304" spans="1:26" x14ac:dyDescent="0.25">
      <c r="A304" s="2" t="s">
        <v>634</v>
      </c>
      <c r="B304" s="2" t="s">
        <v>122</v>
      </c>
      <c r="C304" s="2" t="s">
        <v>42</v>
      </c>
      <c r="D304" s="4">
        <v>31798</v>
      </c>
      <c r="E304" s="4">
        <v>12566</v>
      </c>
      <c r="F304" s="4">
        <v>88.576999999999998</v>
      </c>
      <c r="G304" s="4">
        <v>3</v>
      </c>
      <c r="H304" s="2" t="s">
        <v>27</v>
      </c>
      <c r="I304" s="4">
        <v>115</v>
      </c>
      <c r="J304" s="2" t="s">
        <v>27</v>
      </c>
      <c r="K304" s="4">
        <v>2522</v>
      </c>
      <c r="L304" s="2" t="s">
        <v>27</v>
      </c>
      <c r="M304" s="2" t="s">
        <v>27</v>
      </c>
      <c r="N304" s="2" t="s">
        <v>27</v>
      </c>
      <c r="O304" s="3"/>
      <c r="P304" s="4">
        <v>308</v>
      </c>
      <c r="Q304" s="4">
        <v>247</v>
      </c>
      <c r="R304" s="4">
        <v>12333</v>
      </c>
      <c r="S304" s="2" t="s">
        <v>43</v>
      </c>
      <c r="T304" s="2" t="s">
        <v>112</v>
      </c>
      <c r="U304" s="4">
        <v>384</v>
      </c>
      <c r="V304" s="2" t="s">
        <v>635</v>
      </c>
      <c r="W304" s="4">
        <v>7</v>
      </c>
      <c r="X304" s="2" t="s">
        <v>636</v>
      </c>
      <c r="Y304" s="3"/>
      <c r="Z304" s="4">
        <v>15968</v>
      </c>
    </row>
    <row r="305" spans="1:26" x14ac:dyDescent="0.25">
      <c r="A305" s="2" t="s">
        <v>637</v>
      </c>
      <c r="B305" s="2" t="s">
        <v>122</v>
      </c>
      <c r="C305" s="2" t="s">
        <v>42</v>
      </c>
      <c r="D305" s="4">
        <v>32364</v>
      </c>
      <c r="E305" s="4">
        <v>15131</v>
      </c>
      <c r="F305" s="4">
        <v>41.116</v>
      </c>
      <c r="G305" s="4">
        <v>5</v>
      </c>
      <c r="H305" s="2" t="s">
        <v>27</v>
      </c>
      <c r="I305" s="4">
        <v>83</v>
      </c>
      <c r="J305" s="2" t="s">
        <v>27</v>
      </c>
      <c r="K305" s="4">
        <v>2106</v>
      </c>
      <c r="L305" s="2" t="s">
        <v>27</v>
      </c>
      <c r="M305" s="2" t="s">
        <v>27</v>
      </c>
      <c r="N305" s="2" t="s">
        <v>27</v>
      </c>
      <c r="O305" s="3"/>
      <c r="P305" s="4">
        <v>206</v>
      </c>
      <c r="Q305" s="4">
        <v>257</v>
      </c>
      <c r="R305" s="4">
        <v>15328</v>
      </c>
      <c r="S305" s="2" t="s">
        <v>27</v>
      </c>
      <c r="T305" s="2" t="s">
        <v>27</v>
      </c>
      <c r="U305" s="4">
        <v>160</v>
      </c>
      <c r="V305" s="2" t="s">
        <v>638</v>
      </c>
      <c r="W305" s="4">
        <v>3</v>
      </c>
      <c r="X305" s="2" t="s">
        <v>613</v>
      </c>
      <c r="Y305" s="3"/>
      <c r="Z305" s="4">
        <v>18186</v>
      </c>
    </row>
    <row r="306" spans="1:26" x14ac:dyDescent="0.25">
      <c r="A306" s="2" t="s">
        <v>639</v>
      </c>
      <c r="B306" s="2" t="s">
        <v>122</v>
      </c>
      <c r="C306" s="2" t="s">
        <v>42</v>
      </c>
      <c r="D306" s="4">
        <v>33595</v>
      </c>
      <c r="E306" s="4">
        <v>14580</v>
      </c>
      <c r="F306" s="4">
        <v>56.268000000000001</v>
      </c>
      <c r="G306" s="4">
        <v>1</v>
      </c>
      <c r="H306" s="2" t="s">
        <v>27</v>
      </c>
      <c r="I306" s="4">
        <v>23</v>
      </c>
      <c r="J306" s="2" t="s">
        <v>27</v>
      </c>
      <c r="K306" s="4">
        <v>535</v>
      </c>
      <c r="L306" s="2" t="s">
        <v>27</v>
      </c>
      <c r="M306" s="2" t="s">
        <v>27</v>
      </c>
      <c r="N306" s="2" t="s">
        <v>27</v>
      </c>
      <c r="O306" s="3"/>
      <c r="P306" s="4">
        <v>80</v>
      </c>
      <c r="Q306" s="4">
        <v>16</v>
      </c>
      <c r="R306" s="4">
        <v>10623</v>
      </c>
      <c r="S306" s="2" t="s">
        <v>27</v>
      </c>
      <c r="T306" s="2" t="s">
        <v>27</v>
      </c>
      <c r="U306" s="4">
        <v>87</v>
      </c>
      <c r="V306" s="2" t="s">
        <v>310</v>
      </c>
      <c r="W306" s="4">
        <v>1</v>
      </c>
      <c r="X306" s="2" t="s">
        <v>526</v>
      </c>
      <c r="Y306" s="3"/>
      <c r="Z306" s="4">
        <v>11377</v>
      </c>
    </row>
    <row r="307" spans="1:26" x14ac:dyDescent="0.25">
      <c r="A307" s="2" t="s">
        <v>640</v>
      </c>
      <c r="B307" s="2" t="s">
        <v>122</v>
      </c>
      <c r="C307" s="2" t="s">
        <v>42</v>
      </c>
      <c r="D307" s="4">
        <v>35227</v>
      </c>
      <c r="E307" s="4">
        <v>17748</v>
      </c>
      <c r="F307" s="4">
        <v>6.1749999999999998</v>
      </c>
      <c r="G307" s="4">
        <v>5</v>
      </c>
      <c r="H307" s="2" t="s">
        <v>27</v>
      </c>
      <c r="I307" s="4">
        <v>76</v>
      </c>
      <c r="J307" s="2" t="s">
        <v>27</v>
      </c>
      <c r="K307" s="4">
        <v>1112</v>
      </c>
      <c r="L307" s="2" t="s">
        <v>27</v>
      </c>
      <c r="M307" s="2" t="s">
        <v>27</v>
      </c>
      <c r="N307" s="2" t="s">
        <v>27</v>
      </c>
      <c r="O307" s="3"/>
      <c r="P307" s="4">
        <v>205</v>
      </c>
      <c r="Q307" s="4">
        <v>83</v>
      </c>
      <c r="R307" s="4">
        <v>16509</v>
      </c>
      <c r="S307" s="2" t="s">
        <v>27</v>
      </c>
      <c r="T307" s="2" t="s">
        <v>27</v>
      </c>
      <c r="U307" s="4">
        <v>176</v>
      </c>
      <c r="V307" s="2" t="s">
        <v>641</v>
      </c>
      <c r="W307" s="3"/>
      <c r="X307" s="2" t="s">
        <v>27</v>
      </c>
      <c r="Y307" s="3"/>
      <c r="Z307" s="4">
        <v>18193</v>
      </c>
    </row>
    <row r="308" spans="1:26" x14ac:dyDescent="0.25">
      <c r="A308" s="2" t="s">
        <v>642</v>
      </c>
      <c r="B308" s="2" t="s">
        <v>122</v>
      </c>
      <c r="C308" s="2" t="s">
        <v>643</v>
      </c>
      <c r="D308" s="4">
        <v>35262</v>
      </c>
      <c r="E308" s="4">
        <v>15533</v>
      </c>
      <c r="F308" s="4">
        <v>239.43199999999999</v>
      </c>
      <c r="G308" s="4">
        <v>17</v>
      </c>
      <c r="H308" s="2" t="s">
        <v>27</v>
      </c>
      <c r="I308" s="4">
        <v>232</v>
      </c>
      <c r="J308" s="2" t="s">
        <v>27</v>
      </c>
      <c r="K308" s="4">
        <v>1952</v>
      </c>
      <c r="L308" s="2" t="s">
        <v>27</v>
      </c>
      <c r="M308" s="2" t="s">
        <v>27</v>
      </c>
      <c r="N308" s="2" t="s">
        <v>27</v>
      </c>
      <c r="O308" s="3"/>
      <c r="P308" s="4">
        <v>559</v>
      </c>
      <c r="Q308" s="4">
        <v>173</v>
      </c>
      <c r="R308" s="4">
        <v>11677</v>
      </c>
      <c r="S308" s="2" t="s">
        <v>27</v>
      </c>
      <c r="T308" s="2" t="s">
        <v>27</v>
      </c>
      <c r="U308" s="4">
        <v>837</v>
      </c>
      <c r="V308" s="2" t="s">
        <v>112</v>
      </c>
      <c r="W308" s="4">
        <v>8</v>
      </c>
      <c r="X308" s="2" t="s">
        <v>613</v>
      </c>
      <c r="Y308" s="3"/>
      <c r="Z308" s="4">
        <v>15466</v>
      </c>
    </row>
    <row r="309" spans="1:26" x14ac:dyDescent="0.25">
      <c r="A309" s="2" t="s">
        <v>644</v>
      </c>
      <c r="B309" s="2" t="s">
        <v>122</v>
      </c>
      <c r="C309" s="2" t="s">
        <v>645</v>
      </c>
      <c r="D309" s="4">
        <v>38192</v>
      </c>
      <c r="E309" s="4">
        <v>17011</v>
      </c>
      <c r="F309" s="4">
        <v>188.47</v>
      </c>
      <c r="G309" s="4">
        <v>1</v>
      </c>
      <c r="H309" s="2" t="s">
        <v>43</v>
      </c>
      <c r="I309" s="4">
        <v>22</v>
      </c>
      <c r="J309" s="2" t="s">
        <v>27</v>
      </c>
      <c r="K309" s="4">
        <v>207</v>
      </c>
      <c r="L309" s="2" t="s">
        <v>27</v>
      </c>
      <c r="M309" s="2" t="s">
        <v>27</v>
      </c>
      <c r="N309" s="2" t="s">
        <v>27</v>
      </c>
      <c r="O309" s="3"/>
      <c r="P309" s="4">
        <v>62</v>
      </c>
      <c r="Q309" s="4">
        <v>23</v>
      </c>
      <c r="R309" s="4">
        <v>1560</v>
      </c>
      <c r="S309" s="2" t="s">
        <v>27</v>
      </c>
      <c r="T309" s="2" t="s">
        <v>27</v>
      </c>
      <c r="U309" s="4">
        <v>75</v>
      </c>
      <c r="V309" s="2" t="s">
        <v>27</v>
      </c>
      <c r="W309" s="4">
        <v>2</v>
      </c>
      <c r="X309" s="2" t="s">
        <v>27</v>
      </c>
      <c r="Y309" s="3"/>
      <c r="Z309" s="4">
        <v>1953</v>
      </c>
    </row>
    <row r="310" spans="1:26" x14ac:dyDescent="0.25">
      <c r="A310" s="2" t="s">
        <v>646</v>
      </c>
      <c r="B310" s="2" t="s">
        <v>122</v>
      </c>
      <c r="C310" s="2" t="s">
        <v>647</v>
      </c>
      <c r="D310" s="4">
        <v>38909</v>
      </c>
      <c r="E310" s="4">
        <v>16496</v>
      </c>
      <c r="F310" s="4">
        <v>47.908999999999999</v>
      </c>
      <c r="G310" s="3"/>
      <c r="H310" s="2" t="s">
        <v>27</v>
      </c>
      <c r="I310" s="4">
        <v>2</v>
      </c>
      <c r="J310" s="2" t="s">
        <v>27</v>
      </c>
      <c r="K310" s="4">
        <v>5</v>
      </c>
      <c r="L310" s="2" t="s">
        <v>27</v>
      </c>
      <c r="M310" s="2" t="s">
        <v>27</v>
      </c>
      <c r="N310" s="2" t="s">
        <v>27</v>
      </c>
      <c r="O310" s="3"/>
      <c r="P310" s="4">
        <v>1</v>
      </c>
      <c r="Q310" s="3"/>
      <c r="R310" s="4">
        <v>1</v>
      </c>
      <c r="S310" s="2" t="s">
        <v>27</v>
      </c>
      <c r="T310" s="2" t="s">
        <v>27</v>
      </c>
      <c r="U310" s="4">
        <v>1</v>
      </c>
      <c r="V310" s="2" t="s">
        <v>27</v>
      </c>
      <c r="W310" s="4">
        <v>1</v>
      </c>
      <c r="X310" s="2" t="s">
        <v>27</v>
      </c>
      <c r="Y310" s="3"/>
      <c r="Z310" s="4">
        <v>11</v>
      </c>
    </row>
    <row r="311" spans="1:26" x14ac:dyDescent="0.25">
      <c r="A311" s="2" t="s">
        <v>648</v>
      </c>
      <c r="B311" s="2" t="s">
        <v>122</v>
      </c>
      <c r="C311" s="2" t="s">
        <v>55</v>
      </c>
      <c r="D311" s="4">
        <v>40503</v>
      </c>
      <c r="E311" s="4">
        <v>16462</v>
      </c>
      <c r="F311" s="4">
        <v>139.874</v>
      </c>
      <c r="G311" s="3"/>
      <c r="H311" s="2" t="s">
        <v>27</v>
      </c>
      <c r="I311" s="4">
        <v>31</v>
      </c>
      <c r="J311" s="2" t="s">
        <v>27</v>
      </c>
      <c r="K311" s="4">
        <v>990</v>
      </c>
      <c r="L311" s="2" t="s">
        <v>27</v>
      </c>
      <c r="M311" s="2" t="s">
        <v>27</v>
      </c>
      <c r="N311" s="2" t="s">
        <v>27</v>
      </c>
      <c r="O311" s="4">
        <v>1</v>
      </c>
      <c r="P311" s="4">
        <v>130</v>
      </c>
      <c r="Q311" s="4">
        <v>37</v>
      </c>
      <c r="R311" s="4">
        <v>1832</v>
      </c>
      <c r="S311" s="2" t="s">
        <v>43</v>
      </c>
      <c r="T311" s="2" t="s">
        <v>27</v>
      </c>
      <c r="U311" s="4">
        <v>121</v>
      </c>
      <c r="V311" s="2" t="s">
        <v>43</v>
      </c>
      <c r="W311" s="4">
        <v>1</v>
      </c>
      <c r="X311" s="2" t="s">
        <v>112</v>
      </c>
      <c r="Y311" s="3"/>
      <c r="Z311" s="4">
        <v>3147</v>
      </c>
    </row>
    <row r="312" spans="1:26" x14ac:dyDescent="0.25">
      <c r="A312" s="2" t="s">
        <v>649</v>
      </c>
      <c r="B312" s="2" t="s">
        <v>122</v>
      </c>
      <c r="C312" s="2" t="s">
        <v>650</v>
      </c>
      <c r="D312" s="4">
        <v>41342</v>
      </c>
      <c r="E312" s="4">
        <v>16808</v>
      </c>
      <c r="F312" s="4">
        <v>155.05000000000001</v>
      </c>
      <c r="G312" s="4">
        <v>27</v>
      </c>
      <c r="H312" s="2" t="s">
        <v>27</v>
      </c>
      <c r="I312" s="4">
        <v>104</v>
      </c>
      <c r="J312" s="2" t="s">
        <v>27</v>
      </c>
      <c r="K312" s="4">
        <v>2293</v>
      </c>
      <c r="L312" s="2" t="s">
        <v>27</v>
      </c>
      <c r="M312" s="2" t="s">
        <v>27</v>
      </c>
      <c r="N312" s="2" t="s">
        <v>112</v>
      </c>
      <c r="O312" s="3"/>
      <c r="P312" s="4">
        <v>337</v>
      </c>
      <c r="Q312" s="4">
        <v>148</v>
      </c>
      <c r="R312" s="4">
        <v>14578</v>
      </c>
      <c r="S312" s="2" t="s">
        <v>27</v>
      </c>
      <c r="T312" s="2" t="s">
        <v>27</v>
      </c>
      <c r="U312" s="4">
        <v>558</v>
      </c>
      <c r="V312" s="2" t="s">
        <v>112</v>
      </c>
      <c r="W312" s="4">
        <v>8</v>
      </c>
      <c r="X312" s="2" t="s">
        <v>651</v>
      </c>
      <c r="Y312" s="3"/>
      <c r="Z312" s="4">
        <v>18064</v>
      </c>
    </row>
    <row r="313" spans="1:26" x14ac:dyDescent="0.25">
      <c r="A313" s="2" t="s">
        <v>652</v>
      </c>
      <c r="B313" s="2" t="s">
        <v>122</v>
      </c>
      <c r="C313" s="2" t="s">
        <v>647</v>
      </c>
      <c r="D313" s="4">
        <v>42440</v>
      </c>
      <c r="E313" s="4">
        <v>18960</v>
      </c>
      <c r="F313" s="4">
        <v>171</v>
      </c>
      <c r="G313" s="3"/>
      <c r="H313" s="2" t="s">
        <v>27</v>
      </c>
      <c r="I313" s="4">
        <v>4</v>
      </c>
      <c r="J313" s="2" t="s">
        <v>27</v>
      </c>
      <c r="K313" s="4">
        <v>6</v>
      </c>
      <c r="L313" s="2" t="s">
        <v>27</v>
      </c>
      <c r="M313" s="2" t="s">
        <v>27</v>
      </c>
      <c r="N313" s="2" t="s">
        <v>27</v>
      </c>
      <c r="O313" s="3"/>
      <c r="P313" s="4">
        <v>1</v>
      </c>
      <c r="Q313" s="4">
        <v>1</v>
      </c>
      <c r="R313" s="3"/>
      <c r="S313" s="2" t="s">
        <v>27</v>
      </c>
      <c r="T313" s="2" t="s">
        <v>27</v>
      </c>
      <c r="U313" s="4">
        <v>4</v>
      </c>
      <c r="V313" s="2" t="s">
        <v>27</v>
      </c>
      <c r="W313" s="3"/>
      <c r="X313" s="2" t="s">
        <v>27</v>
      </c>
      <c r="Y313" s="3"/>
      <c r="Z313" s="4">
        <v>16</v>
      </c>
    </row>
    <row r="314" spans="1:26" x14ac:dyDescent="0.25">
      <c r="A314" s="2" t="s">
        <v>653</v>
      </c>
      <c r="B314" s="2" t="s">
        <v>122</v>
      </c>
      <c r="C314" s="2" t="s">
        <v>654</v>
      </c>
      <c r="D314" s="4">
        <v>48194</v>
      </c>
      <c r="E314" s="4">
        <v>20611</v>
      </c>
      <c r="F314" s="4">
        <v>158.625</v>
      </c>
      <c r="G314" s="4">
        <v>16</v>
      </c>
      <c r="H314" s="2" t="s">
        <v>27</v>
      </c>
      <c r="I314" s="4">
        <v>118</v>
      </c>
      <c r="J314" s="2" t="s">
        <v>27</v>
      </c>
      <c r="K314" s="4">
        <v>1882</v>
      </c>
      <c r="L314" s="2" t="s">
        <v>27</v>
      </c>
      <c r="M314" s="2" t="s">
        <v>27</v>
      </c>
      <c r="N314" s="2" t="s">
        <v>27</v>
      </c>
      <c r="O314" s="3"/>
      <c r="P314" s="4">
        <v>408</v>
      </c>
      <c r="Q314" s="4">
        <v>227</v>
      </c>
      <c r="R314" s="4">
        <v>9588</v>
      </c>
      <c r="S314" s="2" t="s">
        <v>27</v>
      </c>
      <c r="T314" s="2" t="s">
        <v>27</v>
      </c>
      <c r="U314" s="4">
        <v>391</v>
      </c>
      <c r="V314" s="2" t="s">
        <v>43</v>
      </c>
      <c r="W314" s="4">
        <v>7</v>
      </c>
      <c r="X314" s="2" t="s">
        <v>552</v>
      </c>
      <c r="Y314" s="3"/>
      <c r="Z314" s="4">
        <v>12642</v>
      </c>
    </row>
    <row r="315" spans="1:26" x14ac:dyDescent="0.25">
      <c r="A315" s="2" t="s">
        <v>655</v>
      </c>
      <c r="B315" s="2" t="s">
        <v>122</v>
      </c>
      <c r="C315" s="2" t="s">
        <v>40</v>
      </c>
      <c r="D315" s="4">
        <v>49566</v>
      </c>
      <c r="E315" s="4">
        <v>23523</v>
      </c>
      <c r="F315" s="4">
        <v>220.48</v>
      </c>
      <c r="G315" s="4">
        <v>1</v>
      </c>
      <c r="H315" s="2" t="s">
        <v>27</v>
      </c>
      <c r="I315" s="4">
        <v>31</v>
      </c>
      <c r="J315" s="2" t="s">
        <v>27</v>
      </c>
      <c r="K315" s="4">
        <v>545</v>
      </c>
      <c r="L315" s="2" t="s">
        <v>27</v>
      </c>
      <c r="M315" s="2" t="s">
        <v>27</v>
      </c>
      <c r="N315" s="2" t="s">
        <v>27</v>
      </c>
      <c r="O315" s="4">
        <v>1</v>
      </c>
      <c r="P315" s="4">
        <v>110</v>
      </c>
      <c r="Q315" s="4">
        <v>13</v>
      </c>
      <c r="R315" s="4">
        <v>2547</v>
      </c>
      <c r="S315" s="2" t="s">
        <v>27</v>
      </c>
      <c r="T315" s="2" t="s">
        <v>27</v>
      </c>
      <c r="U315" s="4">
        <v>260</v>
      </c>
      <c r="V315" s="2" t="s">
        <v>27</v>
      </c>
      <c r="W315" s="4">
        <v>1</v>
      </c>
      <c r="X315" s="2" t="s">
        <v>27</v>
      </c>
      <c r="Y315" s="3"/>
      <c r="Z315" s="4">
        <v>3509</v>
      </c>
    </row>
    <row r="316" spans="1:26" x14ac:dyDescent="0.25">
      <c r="A316" s="2" t="s">
        <v>656</v>
      </c>
      <c r="B316" s="2" t="s">
        <v>122</v>
      </c>
      <c r="C316" s="2" t="s">
        <v>657</v>
      </c>
      <c r="D316" s="4">
        <v>55803</v>
      </c>
      <c r="E316" s="4">
        <v>23810</v>
      </c>
      <c r="F316" s="4">
        <v>272.99799999999999</v>
      </c>
      <c r="G316" s="4">
        <v>21</v>
      </c>
      <c r="H316" s="2" t="s">
        <v>27</v>
      </c>
      <c r="I316" s="4">
        <v>272</v>
      </c>
      <c r="J316" s="2" t="s">
        <v>27</v>
      </c>
      <c r="K316" s="4">
        <v>2840</v>
      </c>
      <c r="L316" s="2" t="s">
        <v>27</v>
      </c>
      <c r="M316" s="2" t="s">
        <v>43</v>
      </c>
      <c r="N316" s="2" t="s">
        <v>27</v>
      </c>
      <c r="O316" s="3"/>
      <c r="P316" s="4">
        <v>756</v>
      </c>
      <c r="Q316" s="4">
        <v>242</v>
      </c>
      <c r="R316" s="4">
        <v>18062</v>
      </c>
      <c r="S316" s="2" t="s">
        <v>43</v>
      </c>
      <c r="T316" s="2" t="s">
        <v>27</v>
      </c>
      <c r="U316" s="4">
        <v>892</v>
      </c>
      <c r="V316" s="2" t="s">
        <v>43</v>
      </c>
      <c r="W316" s="4">
        <v>10</v>
      </c>
      <c r="X316" s="2" t="s">
        <v>310</v>
      </c>
      <c r="Y316" s="4">
        <v>1</v>
      </c>
      <c r="Z316" s="4">
        <v>23107</v>
      </c>
    </row>
    <row r="317" spans="1:26" x14ac:dyDescent="0.25">
      <c r="A317" s="2" t="s">
        <v>658</v>
      </c>
      <c r="B317" s="2" t="s">
        <v>659</v>
      </c>
      <c r="C317" s="2" t="s">
        <v>42</v>
      </c>
      <c r="D317" s="4">
        <v>2802</v>
      </c>
      <c r="E317" s="4">
        <v>2</v>
      </c>
      <c r="F317" s="4">
        <v>8.5999999999999993E-2</v>
      </c>
      <c r="G317" s="3"/>
      <c r="H317" s="2" t="s">
        <v>27</v>
      </c>
      <c r="I317" s="3"/>
      <c r="J317" s="2" t="s">
        <v>27</v>
      </c>
      <c r="K317" s="4">
        <v>1</v>
      </c>
      <c r="L317" s="2" t="s">
        <v>27</v>
      </c>
      <c r="M317" s="2" t="s">
        <v>27</v>
      </c>
      <c r="N317" s="2" t="s">
        <v>27</v>
      </c>
      <c r="O317" s="3"/>
      <c r="P317" s="3"/>
      <c r="Q317" s="4">
        <v>3</v>
      </c>
      <c r="R317" s="3"/>
      <c r="S317" s="2" t="s">
        <v>27</v>
      </c>
      <c r="T317" s="2" t="s">
        <v>27</v>
      </c>
      <c r="U317" s="3"/>
      <c r="V317" s="2" t="s">
        <v>27</v>
      </c>
      <c r="W317" s="4">
        <v>1</v>
      </c>
      <c r="X317" s="2" t="s">
        <v>27</v>
      </c>
      <c r="Y317" s="3"/>
      <c r="Z317" s="4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86"/>
  <sheetViews>
    <sheetView topLeftCell="N1" workbookViewId="0">
      <selection activeCell="V2" sqref="V2"/>
    </sheetView>
  </sheetViews>
  <sheetFormatPr defaultColWidth="17" defaultRowHeight="15" x14ac:dyDescent="0.25"/>
  <cols>
    <col min="4" max="5" width="0" hidden="1" customWidth="1"/>
    <col min="7" max="7" width="21.7109375" hidden="1" customWidth="1"/>
    <col min="8" max="8" width="21.7109375" customWidth="1"/>
    <col min="9" max="9" width="21.7109375" style="22" customWidth="1"/>
    <col min="10" max="12" width="21.7109375" customWidth="1"/>
    <col min="13" max="13" width="17" style="17" customWidth="1"/>
    <col min="14" max="15" width="17" style="25" customWidth="1"/>
    <col min="17" max="18" width="17" style="25"/>
    <col min="19" max="21" width="17" style="25" customWidth="1"/>
    <col min="22" max="22" width="17" style="25"/>
    <col min="23" max="23" width="17" style="39"/>
    <col min="29" max="29" width="15.7109375" style="33" customWidth="1"/>
    <col min="30" max="32" width="17" style="33" customWidth="1"/>
    <col min="33" max="42" width="17" customWidth="1"/>
  </cols>
  <sheetData>
    <row r="1" spans="1:42" s="10" customFormat="1" ht="51.75" customHeight="1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661</v>
      </c>
      <c r="H1" s="9" t="s">
        <v>660</v>
      </c>
      <c r="I1" s="37" t="s">
        <v>664</v>
      </c>
      <c r="J1" s="9"/>
      <c r="K1" s="9"/>
      <c r="L1" s="9"/>
      <c r="M1" s="26" t="s">
        <v>10</v>
      </c>
      <c r="N1" s="24" t="s">
        <v>22</v>
      </c>
      <c r="O1" s="24" t="s">
        <v>23</v>
      </c>
      <c r="P1" s="16" t="s">
        <v>10</v>
      </c>
      <c r="Q1" s="16" t="s">
        <v>22</v>
      </c>
      <c r="R1" s="16" t="s">
        <v>23</v>
      </c>
      <c r="S1" s="16" t="s">
        <v>6</v>
      </c>
      <c r="T1" s="16" t="s">
        <v>16</v>
      </c>
      <c r="U1" s="24" t="s">
        <v>663</v>
      </c>
      <c r="V1" s="16" t="s">
        <v>662</v>
      </c>
      <c r="W1" s="38" t="s">
        <v>665</v>
      </c>
      <c r="X1" s="9" t="s">
        <v>17</v>
      </c>
      <c r="Y1" s="10" t="s">
        <v>666</v>
      </c>
      <c r="AC1" s="27" t="s">
        <v>6</v>
      </c>
      <c r="AD1" s="27" t="s">
        <v>7</v>
      </c>
      <c r="AE1" s="27" t="s">
        <v>8</v>
      </c>
      <c r="AF1" s="27" t="s">
        <v>9</v>
      </c>
      <c r="AG1" s="9" t="s">
        <v>11</v>
      </c>
      <c r="AH1" s="9" t="s">
        <v>12</v>
      </c>
      <c r="AI1" s="9" t="s">
        <v>13</v>
      </c>
      <c r="AJ1" s="9" t="s">
        <v>14</v>
      </c>
      <c r="AK1" s="9" t="s">
        <v>15</v>
      </c>
      <c r="AL1" s="9" t="s">
        <v>16</v>
      </c>
      <c r="AM1" s="9" t="s">
        <v>18</v>
      </c>
      <c r="AN1" s="9" t="s">
        <v>19</v>
      </c>
      <c r="AO1" s="9" t="s">
        <v>20</v>
      </c>
      <c r="AP1" s="9" t="s">
        <v>21</v>
      </c>
    </row>
    <row r="2" spans="1:42" x14ac:dyDescent="0.25">
      <c r="A2" s="2" t="s">
        <v>268</v>
      </c>
      <c r="B2" s="2" t="s">
        <v>122</v>
      </c>
      <c r="C2" s="2" t="s">
        <v>269</v>
      </c>
      <c r="D2" s="4">
        <v>1548</v>
      </c>
      <c r="E2" s="4">
        <v>711</v>
      </c>
      <c r="F2" s="4">
        <v>81.099000000000004</v>
      </c>
      <c r="G2" s="5">
        <f t="shared" ref="G2:G33" si="0">D2/F2</f>
        <v>19.087781600266339</v>
      </c>
      <c r="H2" s="8">
        <v>2.5</v>
      </c>
      <c r="I2" s="13">
        <f>H2/F2</f>
        <v>3.0826520672264761E-2</v>
      </c>
      <c r="J2" s="5"/>
      <c r="K2" s="5"/>
      <c r="L2" s="5"/>
      <c r="M2" s="18"/>
      <c r="O2" s="25" t="s">
        <v>27</v>
      </c>
      <c r="P2" s="23">
        <f>M2</f>
        <v>0</v>
      </c>
      <c r="Q2" s="25">
        <f>N2</f>
        <v>0</v>
      </c>
      <c r="R2" s="25">
        <v>0</v>
      </c>
      <c r="S2" s="25">
        <v>0</v>
      </c>
      <c r="V2" s="25">
        <f>U2+T2+S2+R2+Q2+P2</f>
        <v>0</v>
      </c>
      <c r="W2" s="39">
        <f>V2/H2</f>
        <v>0</v>
      </c>
      <c r="X2" s="4">
        <v>1</v>
      </c>
      <c r="Y2" s="39">
        <f>X2/H2</f>
        <v>0.4</v>
      </c>
      <c r="AC2" s="28"/>
      <c r="AD2" s="34" t="s">
        <v>27</v>
      </c>
      <c r="AE2" s="29"/>
      <c r="AF2" s="34" t="s">
        <v>27</v>
      </c>
      <c r="AG2" s="2" t="s">
        <v>27</v>
      </c>
      <c r="AH2" s="2" t="s">
        <v>27</v>
      </c>
      <c r="AI2" s="2" t="s">
        <v>27</v>
      </c>
      <c r="AJ2" s="3"/>
      <c r="AK2" s="6"/>
      <c r="AL2" s="6"/>
      <c r="AM2" s="2" t="s">
        <v>27</v>
      </c>
      <c r="AN2" s="2" t="s">
        <v>27</v>
      </c>
      <c r="AO2" s="4">
        <v>1</v>
      </c>
      <c r="AP2" s="2" t="s">
        <v>27</v>
      </c>
    </row>
    <row r="3" spans="1:42" x14ac:dyDescent="0.25">
      <c r="A3" s="2" t="s">
        <v>337</v>
      </c>
      <c r="B3" s="2" t="s">
        <v>122</v>
      </c>
      <c r="C3" s="2" t="s">
        <v>338</v>
      </c>
      <c r="D3" s="4">
        <v>2203</v>
      </c>
      <c r="E3" s="4">
        <v>1111</v>
      </c>
      <c r="F3" s="4">
        <v>116.944</v>
      </c>
      <c r="G3" s="5">
        <f t="shared" si="0"/>
        <v>18.838076344233137</v>
      </c>
      <c r="H3" s="8">
        <v>3.6666666666666665</v>
      </c>
      <c r="I3" s="13">
        <f t="shared" ref="I3:I66" si="1">H3/F3</f>
        <v>3.1354038400145938E-2</v>
      </c>
      <c r="J3" s="5"/>
      <c r="K3" s="5"/>
      <c r="L3" s="5"/>
      <c r="M3" s="19">
        <v>1</v>
      </c>
      <c r="N3" s="25">
        <v>1</v>
      </c>
      <c r="O3" s="25" t="s">
        <v>27</v>
      </c>
      <c r="P3" s="23">
        <f t="shared" ref="P3:P66" si="2">M3</f>
        <v>1</v>
      </c>
      <c r="Q3" s="25">
        <f t="shared" ref="Q3:Q66" si="3">N3</f>
        <v>1</v>
      </c>
      <c r="R3" s="25">
        <v>0</v>
      </c>
      <c r="S3" s="25">
        <v>0</v>
      </c>
      <c r="V3" s="25">
        <f t="shared" ref="V3:V66" si="4">U3+T3+S3+R3+Q3+P3</f>
        <v>2</v>
      </c>
      <c r="W3" s="39">
        <f t="shared" ref="W3:W66" si="5">V3/H3</f>
        <v>0.54545454545454553</v>
      </c>
      <c r="X3" s="4">
        <v>1</v>
      </c>
      <c r="Y3" s="39">
        <f t="shared" ref="Y3:Y66" si="6">X3/H3</f>
        <v>0.27272727272727276</v>
      </c>
      <c r="AC3" s="28"/>
      <c r="AD3" s="34" t="s">
        <v>27</v>
      </c>
      <c r="AE3" s="29"/>
      <c r="AF3" s="34" t="s">
        <v>27</v>
      </c>
      <c r="AG3" s="2" t="s">
        <v>27</v>
      </c>
      <c r="AH3" s="2" t="s">
        <v>27</v>
      </c>
      <c r="AI3" s="2" t="s">
        <v>27</v>
      </c>
      <c r="AJ3" s="3"/>
      <c r="AK3" s="6"/>
      <c r="AL3" s="3"/>
      <c r="AM3" s="2" t="s">
        <v>27</v>
      </c>
      <c r="AN3" s="2" t="s">
        <v>27</v>
      </c>
      <c r="AO3" s="6"/>
      <c r="AP3" s="2" t="s">
        <v>27</v>
      </c>
    </row>
    <row r="4" spans="1:42" x14ac:dyDescent="0.25">
      <c r="A4" s="2" t="s">
        <v>541</v>
      </c>
      <c r="B4" s="2" t="s">
        <v>122</v>
      </c>
      <c r="C4" s="2" t="s">
        <v>542</v>
      </c>
      <c r="D4" s="4">
        <v>10785</v>
      </c>
      <c r="E4" s="4">
        <v>4179</v>
      </c>
      <c r="F4" s="4">
        <v>106.46899999999999</v>
      </c>
      <c r="G4" s="5">
        <f t="shared" si="0"/>
        <v>101.29709117207827</v>
      </c>
      <c r="H4" s="8">
        <v>9.6666666666666661</v>
      </c>
      <c r="I4" s="13">
        <f t="shared" si="1"/>
        <v>9.0793251243711001E-2</v>
      </c>
      <c r="J4" s="5"/>
      <c r="K4" s="5"/>
      <c r="L4" s="5"/>
      <c r="M4" s="19">
        <v>1</v>
      </c>
      <c r="O4" s="25" t="s">
        <v>27</v>
      </c>
      <c r="P4" s="23">
        <f t="shared" si="2"/>
        <v>1</v>
      </c>
      <c r="Q4" s="25">
        <f t="shared" si="3"/>
        <v>0</v>
      </c>
      <c r="R4" s="25">
        <v>0</v>
      </c>
      <c r="S4" s="25">
        <v>0</v>
      </c>
      <c r="V4" s="25">
        <f t="shared" si="4"/>
        <v>1</v>
      </c>
      <c r="W4" s="39">
        <f t="shared" si="5"/>
        <v>0.10344827586206898</v>
      </c>
      <c r="X4" s="4">
        <v>5</v>
      </c>
      <c r="Y4" s="39">
        <f t="shared" si="6"/>
        <v>0.51724137931034486</v>
      </c>
      <c r="AC4" s="28"/>
      <c r="AD4" s="34" t="s">
        <v>27</v>
      </c>
      <c r="AE4" s="29"/>
      <c r="AF4" s="34" t="s">
        <v>27</v>
      </c>
      <c r="AG4" s="2" t="s">
        <v>27</v>
      </c>
      <c r="AH4" s="2" t="s">
        <v>27</v>
      </c>
      <c r="AI4" s="2" t="s">
        <v>27</v>
      </c>
      <c r="AJ4" s="3"/>
      <c r="AK4" s="4">
        <v>1</v>
      </c>
      <c r="AL4" s="3"/>
      <c r="AM4" s="2" t="s">
        <v>27</v>
      </c>
      <c r="AN4" s="2" t="s">
        <v>27</v>
      </c>
      <c r="AO4" s="4">
        <v>2</v>
      </c>
      <c r="AP4" s="2" t="s">
        <v>27</v>
      </c>
    </row>
    <row r="5" spans="1:42" x14ac:dyDescent="0.25">
      <c r="A5" s="2" t="s">
        <v>339</v>
      </c>
      <c r="B5" s="2" t="s">
        <v>122</v>
      </c>
      <c r="C5" s="2" t="s">
        <v>340</v>
      </c>
      <c r="D5" s="4">
        <v>2326</v>
      </c>
      <c r="E5" s="4">
        <v>1080</v>
      </c>
      <c r="F5" s="4">
        <v>71.802000000000007</v>
      </c>
      <c r="G5" s="5">
        <f t="shared" si="0"/>
        <v>32.394640817804515</v>
      </c>
      <c r="H5" s="8">
        <v>6.8333333333333339</v>
      </c>
      <c r="I5" s="13">
        <f t="shared" si="1"/>
        <v>9.5169122494266636E-2</v>
      </c>
      <c r="J5" s="5"/>
      <c r="K5" s="5"/>
      <c r="L5" s="5"/>
      <c r="M5" s="19">
        <v>2</v>
      </c>
      <c r="O5" s="25" t="s">
        <v>27</v>
      </c>
      <c r="P5" s="23">
        <f t="shared" si="2"/>
        <v>2</v>
      </c>
      <c r="Q5" s="25">
        <f t="shared" si="3"/>
        <v>0</v>
      </c>
      <c r="R5" s="25">
        <v>0</v>
      </c>
      <c r="S5" s="25">
        <v>0</v>
      </c>
      <c r="V5" s="25">
        <f t="shared" si="4"/>
        <v>2</v>
      </c>
      <c r="W5" s="39">
        <f t="shared" si="5"/>
        <v>0.29268292682926828</v>
      </c>
      <c r="X5" s="4">
        <v>3</v>
      </c>
      <c r="Y5" s="39">
        <f t="shared" si="6"/>
        <v>0.43902439024390238</v>
      </c>
      <c r="AC5" s="28"/>
      <c r="AD5" s="34" t="s">
        <v>27</v>
      </c>
      <c r="AE5" s="28"/>
      <c r="AF5" s="34" t="s">
        <v>27</v>
      </c>
      <c r="AG5" s="2" t="s">
        <v>27</v>
      </c>
      <c r="AH5" s="2" t="s">
        <v>27</v>
      </c>
      <c r="AI5" s="2" t="s">
        <v>27</v>
      </c>
      <c r="AJ5" s="3"/>
      <c r="AK5" s="6"/>
      <c r="AL5" s="6"/>
      <c r="AM5" s="2" t="s">
        <v>27</v>
      </c>
      <c r="AN5" s="2" t="s">
        <v>27</v>
      </c>
      <c r="AO5" s="4">
        <v>1</v>
      </c>
      <c r="AP5" s="2" t="s">
        <v>27</v>
      </c>
    </row>
    <row r="6" spans="1:42" x14ac:dyDescent="0.25">
      <c r="A6" s="2" t="s">
        <v>652</v>
      </c>
      <c r="B6" s="2" t="s">
        <v>122</v>
      </c>
      <c r="C6" s="2" t="s">
        <v>647</v>
      </c>
      <c r="D6" s="4">
        <v>42440</v>
      </c>
      <c r="E6" s="4">
        <v>18960</v>
      </c>
      <c r="F6" s="4">
        <v>171</v>
      </c>
      <c r="G6" s="5">
        <f t="shared" si="0"/>
        <v>248.18713450292398</v>
      </c>
      <c r="H6" s="8">
        <v>16.375</v>
      </c>
      <c r="I6" s="13">
        <f t="shared" si="1"/>
        <v>9.5760233918128657E-2</v>
      </c>
      <c r="J6" s="5"/>
      <c r="K6" s="5"/>
      <c r="L6" s="5"/>
      <c r="M6" s="19">
        <v>6</v>
      </c>
      <c r="O6" s="25" t="s">
        <v>27</v>
      </c>
      <c r="P6" s="23">
        <f t="shared" si="2"/>
        <v>6</v>
      </c>
      <c r="Q6" s="25">
        <f t="shared" si="3"/>
        <v>0</v>
      </c>
      <c r="R6" s="25">
        <v>0</v>
      </c>
      <c r="S6" s="25">
        <v>0</v>
      </c>
      <c r="T6" s="25">
        <v>1</v>
      </c>
      <c r="V6" s="25">
        <f t="shared" si="4"/>
        <v>7</v>
      </c>
      <c r="W6" s="39">
        <f t="shared" si="5"/>
        <v>0.42748091603053434</v>
      </c>
      <c r="X6" s="6">
        <v>0</v>
      </c>
      <c r="Y6" s="39">
        <f t="shared" si="6"/>
        <v>0</v>
      </c>
      <c r="AC6" s="28"/>
      <c r="AD6" s="34" t="s">
        <v>27</v>
      </c>
      <c r="AE6" s="31">
        <v>4</v>
      </c>
      <c r="AF6" s="34" t="s">
        <v>27</v>
      </c>
      <c r="AG6" s="2" t="s">
        <v>27</v>
      </c>
      <c r="AH6" s="2" t="s">
        <v>27</v>
      </c>
      <c r="AI6" s="2" t="s">
        <v>27</v>
      </c>
      <c r="AJ6" s="3"/>
      <c r="AK6" s="4">
        <v>1</v>
      </c>
      <c r="AL6" s="4">
        <v>1</v>
      </c>
      <c r="AM6" s="2" t="s">
        <v>27</v>
      </c>
      <c r="AN6" s="2" t="s">
        <v>27</v>
      </c>
      <c r="AO6" s="4">
        <v>4</v>
      </c>
      <c r="AP6" s="2" t="s">
        <v>27</v>
      </c>
    </row>
    <row r="7" spans="1:42" x14ac:dyDescent="0.25">
      <c r="A7" s="2" t="s">
        <v>576</v>
      </c>
      <c r="B7" s="2" t="s">
        <v>122</v>
      </c>
      <c r="C7" s="2" t="s">
        <v>577</v>
      </c>
      <c r="D7" s="4">
        <v>16459</v>
      </c>
      <c r="E7" s="4">
        <v>7339</v>
      </c>
      <c r="F7" s="4">
        <v>6.0179999999999998</v>
      </c>
      <c r="G7" s="5">
        <f t="shared" si="0"/>
        <v>2734.9617813226987</v>
      </c>
      <c r="H7" s="8">
        <v>2</v>
      </c>
      <c r="I7" s="13">
        <f t="shared" si="1"/>
        <v>0.33233632436025257</v>
      </c>
      <c r="J7" s="5"/>
      <c r="K7" s="5"/>
      <c r="L7" s="5"/>
      <c r="M7" s="18"/>
      <c r="O7" s="25" t="s">
        <v>27</v>
      </c>
      <c r="P7" s="23">
        <f t="shared" si="2"/>
        <v>0</v>
      </c>
      <c r="Q7" s="25">
        <f t="shared" si="3"/>
        <v>0</v>
      </c>
      <c r="R7" s="25">
        <v>0</v>
      </c>
      <c r="S7" s="25">
        <v>0</v>
      </c>
      <c r="V7" s="25">
        <f t="shared" si="4"/>
        <v>0</v>
      </c>
      <c r="W7" s="39">
        <f t="shared" si="5"/>
        <v>0</v>
      </c>
      <c r="X7" s="4">
        <v>1</v>
      </c>
      <c r="Y7" s="39">
        <f t="shared" si="6"/>
        <v>0.5</v>
      </c>
      <c r="AC7" s="28"/>
      <c r="AD7" s="34" t="s">
        <v>27</v>
      </c>
      <c r="AE7" s="29"/>
      <c r="AF7" s="34" t="s">
        <v>27</v>
      </c>
      <c r="AG7" s="2" t="s">
        <v>27</v>
      </c>
      <c r="AH7" s="2" t="s">
        <v>27</v>
      </c>
      <c r="AI7" s="2" t="s">
        <v>27</v>
      </c>
      <c r="AJ7" s="3"/>
      <c r="AK7" s="6"/>
      <c r="AL7" s="3"/>
      <c r="AM7" s="2" t="s">
        <v>27</v>
      </c>
      <c r="AN7" s="2" t="s">
        <v>27</v>
      </c>
      <c r="AO7" s="6"/>
      <c r="AP7" s="2" t="s">
        <v>27</v>
      </c>
    </row>
    <row r="8" spans="1:42" x14ac:dyDescent="0.25">
      <c r="A8" s="2" t="s">
        <v>646</v>
      </c>
      <c r="B8" s="2" t="s">
        <v>122</v>
      </c>
      <c r="C8" s="2" t="s">
        <v>647</v>
      </c>
      <c r="D8" s="4">
        <v>38909</v>
      </c>
      <c r="E8" s="4">
        <v>16496</v>
      </c>
      <c r="F8" s="4">
        <v>47.908999999999999</v>
      </c>
      <c r="G8" s="5">
        <f t="shared" si="0"/>
        <v>812.143856060448</v>
      </c>
      <c r="H8" s="8">
        <v>11.545454545454545</v>
      </c>
      <c r="I8" s="13">
        <f t="shared" si="1"/>
        <v>0.24098717454871829</v>
      </c>
      <c r="J8" s="5"/>
      <c r="K8" s="5"/>
      <c r="L8" s="5"/>
      <c r="M8" s="19">
        <v>5</v>
      </c>
      <c r="N8" s="25">
        <v>1</v>
      </c>
      <c r="O8" s="25" t="s">
        <v>27</v>
      </c>
      <c r="P8" s="23">
        <f t="shared" si="2"/>
        <v>5</v>
      </c>
      <c r="Q8" s="25">
        <f t="shared" si="3"/>
        <v>1</v>
      </c>
      <c r="R8" s="25">
        <v>0</v>
      </c>
      <c r="S8" s="25">
        <v>0</v>
      </c>
      <c r="V8" s="25">
        <f t="shared" si="4"/>
        <v>6</v>
      </c>
      <c r="W8" s="39">
        <f t="shared" si="5"/>
        <v>0.51968503937007882</v>
      </c>
      <c r="X8" s="4">
        <v>1</v>
      </c>
      <c r="Y8" s="39">
        <f t="shared" si="6"/>
        <v>8.6614173228346455E-2</v>
      </c>
      <c r="AC8" s="28"/>
      <c r="AD8" s="34" t="s">
        <v>27</v>
      </c>
      <c r="AE8" s="31">
        <v>2</v>
      </c>
      <c r="AF8" s="34" t="s">
        <v>27</v>
      </c>
      <c r="AG8" s="2" t="s">
        <v>27</v>
      </c>
      <c r="AH8" s="2" t="s">
        <v>27</v>
      </c>
      <c r="AI8" s="2" t="s">
        <v>27</v>
      </c>
      <c r="AJ8" s="3"/>
      <c r="AK8" s="4">
        <v>1</v>
      </c>
      <c r="AL8" s="3"/>
      <c r="AM8" s="2" t="s">
        <v>27</v>
      </c>
      <c r="AN8" s="2" t="s">
        <v>27</v>
      </c>
      <c r="AO8" s="4">
        <v>1</v>
      </c>
      <c r="AP8" s="2" t="s">
        <v>27</v>
      </c>
    </row>
    <row r="9" spans="1:42" x14ac:dyDescent="0.25">
      <c r="A9" s="2" t="s">
        <v>381</v>
      </c>
      <c r="B9" s="2" t="s">
        <v>122</v>
      </c>
      <c r="C9" s="2" t="s">
        <v>382</v>
      </c>
      <c r="D9" s="4">
        <v>2874</v>
      </c>
      <c r="E9" s="4">
        <v>1337</v>
      </c>
      <c r="F9" s="4">
        <v>22.727</v>
      </c>
      <c r="G9" s="5">
        <f t="shared" si="0"/>
        <v>126.45751749020988</v>
      </c>
      <c r="H9" s="8">
        <v>7.5714285714285712</v>
      </c>
      <c r="I9" s="13">
        <f t="shared" si="1"/>
        <v>0.33314685490511597</v>
      </c>
      <c r="J9" s="5"/>
      <c r="K9" s="5"/>
      <c r="L9" s="5"/>
      <c r="M9" s="18"/>
      <c r="O9" s="25" t="s">
        <v>27</v>
      </c>
      <c r="P9" s="23">
        <f t="shared" si="2"/>
        <v>0</v>
      </c>
      <c r="Q9" s="25">
        <f t="shared" si="3"/>
        <v>0</v>
      </c>
      <c r="R9" s="25">
        <v>0</v>
      </c>
      <c r="S9" s="25">
        <v>0</v>
      </c>
      <c r="V9" s="25">
        <f t="shared" si="4"/>
        <v>0</v>
      </c>
      <c r="W9" s="39">
        <f t="shared" si="5"/>
        <v>0</v>
      </c>
      <c r="X9" s="4">
        <v>4</v>
      </c>
      <c r="Y9" s="39">
        <f t="shared" si="6"/>
        <v>0.52830188679245282</v>
      </c>
      <c r="AC9" s="28"/>
      <c r="AD9" s="34" t="s">
        <v>27</v>
      </c>
      <c r="AE9" s="29"/>
      <c r="AF9" s="34" t="s">
        <v>27</v>
      </c>
      <c r="AG9" s="2" t="s">
        <v>27</v>
      </c>
      <c r="AH9" s="2" t="s">
        <v>27</v>
      </c>
      <c r="AI9" s="2" t="s">
        <v>27</v>
      </c>
      <c r="AJ9" s="3"/>
      <c r="AK9" s="4">
        <v>3</v>
      </c>
      <c r="AL9" s="3"/>
      <c r="AM9" s="2" t="s">
        <v>27</v>
      </c>
      <c r="AN9" s="2" t="s">
        <v>27</v>
      </c>
      <c r="AO9" s="6"/>
      <c r="AP9" s="2" t="s">
        <v>27</v>
      </c>
    </row>
    <row r="10" spans="1:42" x14ac:dyDescent="0.25">
      <c r="A10" s="2" t="s">
        <v>486</v>
      </c>
      <c r="B10" s="2" t="s">
        <v>122</v>
      </c>
      <c r="C10" s="2" t="s">
        <v>487</v>
      </c>
      <c r="D10" s="4">
        <v>5369</v>
      </c>
      <c r="E10" s="4">
        <v>2125</v>
      </c>
      <c r="F10" s="4">
        <v>79.430000000000007</v>
      </c>
      <c r="G10" s="5">
        <f t="shared" si="0"/>
        <v>67.594108019639933</v>
      </c>
      <c r="H10" s="8">
        <v>26.807692307692307</v>
      </c>
      <c r="I10" s="13">
        <f t="shared" si="1"/>
        <v>0.33750084738376313</v>
      </c>
      <c r="J10" s="5"/>
      <c r="K10" s="5"/>
      <c r="L10" s="5"/>
      <c r="M10" s="19">
        <v>3</v>
      </c>
      <c r="O10" s="25" t="s">
        <v>27</v>
      </c>
      <c r="P10" s="23">
        <f t="shared" si="2"/>
        <v>3</v>
      </c>
      <c r="Q10" s="25">
        <f t="shared" si="3"/>
        <v>0</v>
      </c>
      <c r="R10" s="25">
        <v>0</v>
      </c>
      <c r="S10" s="25">
        <v>0</v>
      </c>
      <c r="V10" s="25">
        <f t="shared" si="4"/>
        <v>3</v>
      </c>
      <c r="W10" s="39">
        <f t="shared" si="5"/>
        <v>0.11190817790530846</v>
      </c>
      <c r="X10" s="4">
        <v>18</v>
      </c>
      <c r="Y10" s="39">
        <f t="shared" si="6"/>
        <v>0.67144906743185084</v>
      </c>
      <c r="AC10" s="28"/>
      <c r="AD10" s="34" t="s">
        <v>27</v>
      </c>
      <c r="AE10" s="29"/>
      <c r="AF10" s="34" t="s">
        <v>27</v>
      </c>
      <c r="AG10" s="2" t="s">
        <v>27</v>
      </c>
      <c r="AH10" s="2" t="s">
        <v>27</v>
      </c>
      <c r="AI10" s="2" t="s">
        <v>27</v>
      </c>
      <c r="AJ10" s="3"/>
      <c r="AK10" s="4">
        <v>1</v>
      </c>
      <c r="AL10" s="3"/>
      <c r="AM10" s="2" t="s">
        <v>27</v>
      </c>
      <c r="AN10" s="2" t="s">
        <v>27</v>
      </c>
      <c r="AO10" s="4">
        <v>4</v>
      </c>
      <c r="AP10" s="2" t="s">
        <v>27</v>
      </c>
    </row>
    <row r="11" spans="1:42" x14ac:dyDescent="0.25">
      <c r="A11" s="2" t="s">
        <v>345</v>
      </c>
      <c r="B11" s="2" t="s">
        <v>122</v>
      </c>
      <c r="C11" s="2" t="s">
        <v>346</v>
      </c>
      <c r="D11" s="4">
        <v>2422</v>
      </c>
      <c r="E11" s="4">
        <v>1210</v>
      </c>
      <c r="F11" s="4">
        <v>99.962000000000003</v>
      </c>
      <c r="G11" s="5">
        <f t="shared" si="0"/>
        <v>24.229207098697504</v>
      </c>
      <c r="H11" s="8">
        <v>38.736842105263158</v>
      </c>
      <c r="I11" s="13">
        <f t="shared" si="1"/>
        <v>0.38751567700989531</v>
      </c>
      <c r="J11" s="5"/>
      <c r="K11" s="5"/>
      <c r="L11" s="5"/>
      <c r="M11" s="19">
        <v>14</v>
      </c>
      <c r="O11" s="25" t="s">
        <v>27</v>
      </c>
      <c r="P11" s="23">
        <f t="shared" si="2"/>
        <v>14</v>
      </c>
      <c r="Q11" s="25">
        <f t="shared" si="3"/>
        <v>0</v>
      </c>
      <c r="R11" s="25">
        <v>0</v>
      </c>
      <c r="S11" s="25">
        <v>0</v>
      </c>
      <c r="V11" s="25">
        <f t="shared" si="4"/>
        <v>14</v>
      </c>
      <c r="W11" s="39">
        <f t="shared" si="5"/>
        <v>0.36141304347826086</v>
      </c>
      <c r="X11" s="4">
        <v>14</v>
      </c>
      <c r="Y11" s="39">
        <f t="shared" si="6"/>
        <v>0.36141304347826086</v>
      </c>
      <c r="AC11" s="28"/>
      <c r="AD11" s="34" t="s">
        <v>27</v>
      </c>
      <c r="AE11" s="28"/>
      <c r="AF11" s="34" t="s">
        <v>27</v>
      </c>
      <c r="AG11" s="2" t="s">
        <v>27</v>
      </c>
      <c r="AH11" s="2" t="s">
        <v>27</v>
      </c>
      <c r="AI11" s="2" t="s">
        <v>27</v>
      </c>
      <c r="AJ11" s="7">
        <v>1</v>
      </c>
      <c r="AK11" s="4">
        <v>1</v>
      </c>
      <c r="AL11" s="3"/>
      <c r="AM11" s="2" t="s">
        <v>27</v>
      </c>
      <c r="AN11" s="2" t="s">
        <v>27</v>
      </c>
      <c r="AO11" s="4">
        <v>8</v>
      </c>
      <c r="AP11" s="2" t="s">
        <v>27</v>
      </c>
    </row>
    <row r="12" spans="1:42" x14ac:dyDescent="0.25">
      <c r="A12" s="2" t="s">
        <v>202</v>
      </c>
      <c r="B12" s="2" t="s">
        <v>122</v>
      </c>
      <c r="C12" s="2" t="s">
        <v>203</v>
      </c>
      <c r="D12" s="4">
        <v>674</v>
      </c>
      <c r="E12" s="4">
        <v>281</v>
      </c>
      <c r="F12" s="4">
        <v>15.509</v>
      </c>
      <c r="G12" s="5">
        <f t="shared" si="0"/>
        <v>43.458636920497774</v>
      </c>
      <c r="H12" s="8">
        <v>6.666666666666667</v>
      </c>
      <c r="I12" s="13">
        <f t="shared" si="1"/>
        <v>0.42985793195348937</v>
      </c>
      <c r="J12" s="5"/>
      <c r="K12" s="5"/>
      <c r="L12" s="5"/>
      <c r="M12" s="18"/>
      <c r="O12" s="25" t="s">
        <v>27</v>
      </c>
      <c r="P12" s="23">
        <f t="shared" si="2"/>
        <v>0</v>
      </c>
      <c r="Q12" s="25">
        <f t="shared" si="3"/>
        <v>0</v>
      </c>
      <c r="R12" s="25">
        <v>0</v>
      </c>
      <c r="S12" s="25">
        <v>0</v>
      </c>
      <c r="V12" s="25">
        <f t="shared" si="4"/>
        <v>0</v>
      </c>
      <c r="W12" s="39">
        <f t="shared" si="5"/>
        <v>0</v>
      </c>
      <c r="X12" s="4">
        <v>4</v>
      </c>
      <c r="Y12" s="39">
        <f t="shared" si="6"/>
        <v>0.6</v>
      </c>
      <c r="AC12" s="28"/>
      <c r="AD12" s="34" t="s">
        <v>27</v>
      </c>
      <c r="AE12" s="29"/>
      <c r="AF12" s="34" t="s">
        <v>27</v>
      </c>
      <c r="AG12" s="2" t="s">
        <v>27</v>
      </c>
      <c r="AH12" s="2" t="s">
        <v>27</v>
      </c>
      <c r="AI12" s="2" t="s">
        <v>27</v>
      </c>
      <c r="AJ12" s="3"/>
      <c r="AK12" s="6"/>
      <c r="AL12" s="3"/>
      <c r="AM12" s="2" t="s">
        <v>27</v>
      </c>
      <c r="AN12" s="2" t="s">
        <v>27</v>
      </c>
      <c r="AO12" s="4">
        <v>2</v>
      </c>
      <c r="AP12" s="2" t="s">
        <v>27</v>
      </c>
    </row>
    <row r="13" spans="1:42" x14ac:dyDescent="0.25">
      <c r="A13" s="2" t="s">
        <v>512</v>
      </c>
      <c r="B13" s="2" t="s">
        <v>122</v>
      </c>
      <c r="C13" s="2" t="s">
        <v>513</v>
      </c>
      <c r="D13" s="4">
        <v>7265</v>
      </c>
      <c r="E13" s="4">
        <v>3284</v>
      </c>
      <c r="F13" s="4">
        <v>146.10300000000001</v>
      </c>
      <c r="G13" s="5">
        <f t="shared" si="0"/>
        <v>49.725193870077959</v>
      </c>
      <c r="H13" s="8">
        <v>65.784615384615378</v>
      </c>
      <c r="I13" s="13">
        <f t="shared" si="1"/>
        <v>0.4502619069055076</v>
      </c>
      <c r="J13" s="5"/>
      <c r="K13" s="5"/>
      <c r="L13" s="5"/>
      <c r="M13" s="19">
        <v>15</v>
      </c>
      <c r="O13" s="25" t="s">
        <v>27</v>
      </c>
      <c r="P13" s="23">
        <f t="shared" si="2"/>
        <v>15</v>
      </c>
      <c r="Q13" s="25">
        <f t="shared" si="3"/>
        <v>0</v>
      </c>
      <c r="R13" s="25">
        <v>0</v>
      </c>
      <c r="S13" s="25">
        <v>0</v>
      </c>
      <c r="V13" s="25">
        <f t="shared" si="4"/>
        <v>15</v>
      </c>
      <c r="W13" s="39">
        <f t="shared" si="5"/>
        <v>0.22801683816651078</v>
      </c>
      <c r="X13" s="4">
        <v>36</v>
      </c>
      <c r="Y13" s="39">
        <f t="shared" si="6"/>
        <v>0.54724041159962589</v>
      </c>
      <c r="AC13" s="29"/>
      <c r="AD13" s="34" t="s">
        <v>27</v>
      </c>
      <c r="AE13" s="31">
        <v>1</v>
      </c>
      <c r="AF13" s="34" t="s">
        <v>27</v>
      </c>
      <c r="AG13" s="2" t="s">
        <v>27</v>
      </c>
      <c r="AH13" s="2" t="s">
        <v>27</v>
      </c>
      <c r="AI13" s="2" t="s">
        <v>27</v>
      </c>
      <c r="AJ13" s="7">
        <v>1</v>
      </c>
      <c r="AK13" s="4">
        <v>3</v>
      </c>
      <c r="AL13" s="3"/>
      <c r="AM13" s="2" t="s">
        <v>27</v>
      </c>
      <c r="AN13" s="2" t="s">
        <v>27</v>
      </c>
      <c r="AO13" s="4">
        <v>9</v>
      </c>
      <c r="AP13" s="2" t="s">
        <v>27</v>
      </c>
    </row>
    <row r="14" spans="1:42" x14ac:dyDescent="0.25">
      <c r="A14" s="2" t="s">
        <v>458</v>
      </c>
      <c r="B14" s="2" t="s">
        <v>122</v>
      </c>
      <c r="C14" s="2" t="s">
        <v>459</v>
      </c>
      <c r="D14" s="4">
        <v>4627</v>
      </c>
      <c r="E14" s="4">
        <v>2405</v>
      </c>
      <c r="F14" s="4">
        <v>110.11499999999999</v>
      </c>
      <c r="G14" s="5">
        <f t="shared" si="0"/>
        <v>42.019706670299236</v>
      </c>
      <c r="H14" s="8">
        <v>55.763636363636358</v>
      </c>
      <c r="I14" s="13">
        <f t="shared" si="1"/>
        <v>0.50641271728317083</v>
      </c>
      <c r="J14" s="5"/>
      <c r="K14" s="5"/>
      <c r="L14" s="5"/>
      <c r="M14" s="19">
        <v>4</v>
      </c>
      <c r="O14" s="25" t="s">
        <v>27</v>
      </c>
      <c r="P14" s="23">
        <f t="shared" si="2"/>
        <v>4</v>
      </c>
      <c r="Q14" s="25">
        <f t="shared" si="3"/>
        <v>0</v>
      </c>
      <c r="R14" s="25">
        <v>0</v>
      </c>
      <c r="S14" s="25">
        <v>0</v>
      </c>
      <c r="V14" s="25">
        <f t="shared" si="4"/>
        <v>4</v>
      </c>
      <c r="W14" s="39">
        <f t="shared" si="5"/>
        <v>7.1731333550701021E-2</v>
      </c>
      <c r="X14" s="4">
        <v>38</v>
      </c>
      <c r="Y14" s="39">
        <f t="shared" si="6"/>
        <v>0.68144766873165963</v>
      </c>
      <c r="AC14" s="28"/>
      <c r="AD14" s="34" t="s">
        <v>27</v>
      </c>
      <c r="AE14" s="28"/>
      <c r="AF14" s="34" t="s">
        <v>27</v>
      </c>
      <c r="AG14" s="2" t="s">
        <v>27</v>
      </c>
      <c r="AH14" s="2" t="s">
        <v>27</v>
      </c>
      <c r="AI14" s="2" t="s">
        <v>27</v>
      </c>
      <c r="AJ14" s="3"/>
      <c r="AK14" s="4">
        <v>3</v>
      </c>
      <c r="AL14" s="3"/>
      <c r="AM14" s="2" t="s">
        <v>27</v>
      </c>
      <c r="AN14" s="2" t="s">
        <v>27</v>
      </c>
      <c r="AO14" s="4">
        <v>10</v>
      </c>
      <c r="AP14" s="2" t="s">
        <v>27</v>
      </c>
    </row>
    <row r="15" spans="1:42" x14ac:dyDescent="0.25">
      <c r="A15" s="2" t="s">
        <v>250</v>
      </c>
      <c r="B15" s="2" t="s">
        <v>122</v>
      </c>
      <c r="C15" s="2" t="s">
        <v>251</v>
      </c>
      <c r="D15" s="4">
        <v>1379</v>
      </c>
      <c r="E15" s="4">
        <v>610</v>
      </c>
      <c r="F15" s="4">
        <v>7.2290000000000001</v>
      </c>
      <c r="G15" s="5">
        <f t="shared" si="0"/>
        <v>190.75944113985338</v>
      </c>
      <c r="H15" s="8">
        <v>4</v>
      </c>
      <c r="I15" s="13">
        <f t="shared" si="1"/>
        <v>0.55332687785309176</v>
      </c>
      <c r="J15" s="5"/>
      <c r="K15" s="5"/>
      <c r="L15" s="5"/>
      <c r="M15" s="19">
        <v>2</v>
      </c>
      <c r="O15" s="25" t="s">
        <v>27</v>
      </c>
      <c r="P15" s="23">
        <f t="shared" si="2"/>
        <v>2</v>
      </c>
      <c r="Q15" s="25">
        <f t="shared" si="3"/>
        <v>0</v>
      </c>
      <c r="R15" s="25">
        <v>0</v>
      </c>
      <c r="S15" s="25">
        <v>0</v>
      </c>
      <c r="V15" s="25">
        <f t="shared" si="4"/>
        <v>2</v>
      </c>
      <c r="W15" s="39">
        <f t="shared" si="5"/>
        <v>0.5</v>
      </c>
      <c r="X15" s="4">
        <v>1</v>
      </c>
      <c r="Y15" s="39">
        <f t="shared" si="6"/>
        <v>0.25</v>
      </c>
      <c r="AC15" s="28"/>
      <c r="AD15" s="34" t="s">
        <v>27</v>
      </c>
      <c r="AE15" s="29"/>
      <c r="AF15" s="34" t="s">
        <v>27</v>
      </c>
      <c r="AG15" s="2" t="s">
        <v>27</v>
      </c>
      <c r="AH15" s="2" t="s">
        <v>27</v>
      </c>
      <c r="AI15" s="2" t="s">
        <v>27</v>
      </c>
      <c r="AJ15" s="3"/>
      <c r="AK15" s="6"/>
      <c r="AL15" s="3"/>
      <c r="AM15" s="2" t="s">
        <v>27</v>
      </c>
      <c r="AN15" s="2" t="s">
        <v>27</v>
      </c>
      <c r="AO15" s="6"/>
      <c r="AP15" s="2" t="s">
        <v>27</v>
      </c>
    </row>
    <row r="16" spans="1:42" x14ac:dyDescent="0.25">
      <c r="A16" s="2" t="s">
        <v>288</v>
      </c>
      <c r="B16" s="2" t="s">
        <v>122</v>
      </c>
      <c r="C16" s="2" t="s">
        <v>289</v>
      </c>
      <c r="D16" s="4">
        <v>1752</v>
      </c>
      <c r="E16" s="4">
        <v>729</v>
      </c>
      <c r="F16" s="4">
        <v>20.555</v>
      </c>
      <c r="G16" s="5">
        <f t="shared" si="0"/>
        <v>85.234736073947943</v>
      </c>
      <c r="H16" s="8">
        <v>11.818181818181818</v>
      </c>
      <c r="I16" s="13">
        <f t="shared" si="1"/>
        <v>0.57495411423895981</v>
      </c>
      <c r="J16" s="5"/>
      <c r="K16" s="5"/>
      <c r="L16" s="5"/>
      <c r="M16" s="19">
        <v>2</v>
      </c>
      <c r="O16" s="25" t="s">
        <v>27</v>
      </c>
      <c r="P16" s="23">
        <f t="shared" si="2"/>
        <v>2</v>
      </c>
      <c r="Q16" s="25">
        <f t="shared" si="3"/>
        <v>0</v>
      </c>
      <c r="R16" s="25">
        <v>0</v>
      </c>
      <c r="S16" s="25">
        <v>0</v>
      </c>
      <c r="V16" s="25">
        <f t="shared" si="4"/>
        <v>2</v>
      </c>
      <c r="W16" s="39">
        <f t="shared" si="5"/>
        <v>0.16923076923076924</v>
      </c>
      <c r="X16" s="4">
        <v>7</v>
      </c>
      <c r="Y16" s="39">
        <f t="shared" si="6"/>
        <v>0.59230769230769231</v>
      </c>
      <c r="AC16" s="28"/>
      <c r="AD16" s="34" t="s">
        <v>27</v>
      </c>
      <c r="AE16" s="29"/>
      <c r="AF16" s="34" t="s">
        <v>27</v>
      </c>
      <c r="AG16" s="2" t="s">
        <v>27</v>
      </c>
      <c r="AH16" s="2" t="s">
        <v>27</v>
      </c>
      <c r="AI16" s="2" t="s">
        <v>27</v>
      </c>
      <c r="AJ16" s="3"/>
      <c r="AK16" s="6"/>
      <c r="AL16" s="3"/>
      <c r="AM16" s="2" t="s">
        <v>27</v>
      </c>
      <c r="AN16" s="2" t="s">
        <v>27</v>
      </c>
      <c r="AO16" s="4">
        <v>2</v>
      </c>
      <c r="AP16" s="2" t="s">
        <v>27</v>
      </c>
    </row>
    <row r="17" spans="1:42" x14ac:dyDescent="0.25">
      <c r="A17" s="2" t="s">
        <v>609</v>
      </c>
      <c r="B17" s="2" t="s">
        <v>122</v>
      </c>
      <c r="C17" s="2" t="s">
        <v>610</v>
      </c>
      <c r="D17" s="4">
        <v>23774</v>
      </c>
      <c r="E17" s="4">
        <v>10048</v>
      </c>
      <c r="F17" s="4">
        <v>114.264</v>
      </c>
      <c r="G17" s="5">
        <f t="shared" si="0"/>
        <v>208.06203178603934</v>
      </c>
      <c r="H17" s="8">
        <v>79.886075949367083</v>
      </c>
      <c r="I17" s="13">
        <f t="shared" si="1"/>
        <v>0.69913600039703738</v>
      </c>
      <c r="J17" s="5"/>
      <c r="K17" s="5"/>
      <c r="L17" s="5"/>
      <c r="M17" s="19">
        <v>13</v>
      </c>
      <c r="O17" s="25" t="s">
        <v>27</v>
      </c>
      <c r="P17" s="23">
        <f t="shared" si="2"/>
        <v>13</v>
      </c>
      <c r="Q17" s="25">
        <f t="shared" si="3"/>
        <v>0</v>
      </c>
      <c r="R17" s="25">
        <v>0</v>
      </c>
      <c r="S17" s="25">
        <v>1</v>
      </c>
      <c r="T17" s="25">
        <v>1</v>
      </c>
      <c r="V17" s="25">
        <f t="shared" si="4"/>
        <v>15</v>
      </c>
      <c r="W17" s="39">
        <f t="shared" si="5"/>
        <v>0.18776739027095549</v>
      </c>
      <c r="X17" s="4">
        <v>57</v>
      </c>
      <c r="Y17" s="39">
        <f t="shared" si="6"/>
        <v>0.71351608302963088</v>
      </c>
      <c r="AC17" s="30">
        <v>1</v>
      </c>
      <c r="AD17" s="34" t="s">
        <v>27</v>
      </c>
      <c r="AE17" s="29"/>
      <c r="AF17" s="34" t="s">
        <v>27</v>
      </c>
      <c r="AG17" s="2" t="s">
        <v>27</v>
      </c>
      <c r="AH17" s="2" t="s">
        <v>27</v>
      </c>
      <c r="AI17" s="2" t="s">
        <v>27</v>
      </c>
      <c r="AJ17" s="7">
        <v>1</v>
      </c>
      <c r="AK17" s="4">
        <v>5</v>
      </c>
      <c r="AL17" s="4">
        <v>1</v>
      </c>
      <c r="AM17" s="2" t="s">
        <v>27</v>
      </c>
      <c r="AN17" s="2" t="s">
        <v>27</v>
      </c>
      <c r="AO17" s="4">
        <v>1</v>
      </c>
      <c r="AP17" s="2" t="s">
        <v>27</v>
      </c>
    </row>
    <row r="18" spans="1:42" x14ac:dyDescent="0.25">
      <c r="A18" s="2" t="s">
        <v>623</v>
      </c>
      <c r="B18" s="2" t="s">
        <v>122</v>
      </c>
      <c r="C18" s="2" t="s">
        <v>624</v>
      </c>
      <c r="D18" s="4">
        <v>27960</v>
      </c>
      <c r="E18" s="4">
        <v>13596</v>
      </c>
      <c r="F18" s="4">
        <v>73.304000000000002</v>
      </c>
      <c r="G18" s="5">
        <f t="shared" si="0"/>
        <v>381.42529739168396</v>
      </c>
      <c r="H18" s="8">
        <v>82.719512195121951</v>
      </c>
      <c r="I18" s="13">
        <f t="shared" si="1"/>
        <v>1.1284447260057016</v>
      </c>
      <c r="J18" s="5"/>
      <c r="K18" s="5"/>
      <c r="L18" s="5"/>
      <c r="M18" s="19">
        <v>8</v>
      </c>
      <c r="O18" s="25" t="s">
        <v>27</v>
      </c>
      <c r="P18" s="23">
        <f t="shared" si="2"/>
        <v>8</v>
      </c>
      <c r="Q18" s="25">
        <f t="shared" si="3"/>
        <v>0</v>
      </c>
      <c r="R18" s="25">
        <v>0</v>
      </c>
      <c r="S18" s="25">
        <v>0</v>
      </c>
      <c r="T18" s="25">
        <v>1</v>
      </c>
      <c r="V18" s="25">
        <f t="shared" si="4"/>
        <v>9</v>
      </c>
      <c r="W18" s="39">
        <f t="shared" si="5"/>
        <v>0.10880141530296329</v>
      </c>
      <c r="X18" s="4">
        <v>51</v>
      </c>
      <c r="Y18" s="39">
        <f t="shared" si="6"/>
        <v>0.61654135338345861</v>
      </c>
      <c r="AC18" s="28"/>
      <c r="AD18" s="34" t="s">
        <v>27</v>
      </c>
      <c r="AE18" s="29"/>
      <c r="AF18" s="34" t="s">
        <v>27</v>
      </c>
      <c r="AG18" s="2" t="s">
        <v>27</v>
      </c>
      <c r="AH18" s="2" t="s">
        <v>27</v>
      </c>
      <c r="AI18" s="2" t="s">
        <v>27</v>
      </c>
      <c r="AJ18" s="3"/>
      <c r="AK18" s="4">
        <v>6</v>
      </c>
      <c r="AL18" s="7">
        <v>1</v>
      </c>
      <c r="AM18" s="2" t="s">
        <v>27</v>
      </c>
      <c r="AN18" s="2" t="s">
        <v>27</v>
      </c>
      <c r="AO18" s="4">
        <v>16</v>
      </c>
      <c r="AP18" s="2" t="s">
        <v>27</v>
      </c>
    </row>
    <row r="19" spans="1:42" x14ac:dyDescent="0.25">
      <c r="A19" s="2" t="s">
        <v>162</v>
      </c>
      <c r="B19" s="2" t="s">
        <v>122</v>
      </c>
      <c r="C19" s="2" t="s">
        <v>163</v>
      </c>
      <c r="D19" s="4">
        <v>410</v>
      </c>
      <c r="E19" s="4">
        <v>184</v>
      </c>
      <c r="F19" s="4">
        <v>3.1120000000000001</v>
      </c>
      <c r="G19" s="5">
        <f t="shared" si="0"/>
        <v>131.74807197943446</v>
      </c>
      <c r="H19" s="8">
        <v>4.5</v>
      </c>
      <c r="I19" s="13">
        <f t="shared" si="1"/>
        <v>1.4460154241645244</v>
      </c>
      <c r="J19" s="5"/>
      <c r="K19" s="5"/>
      <c r="L19" s="5"/>
      <c r="M19" s="18"/>
      <c r="O19" s="25" t="s">
        <v>27</v>
      </c>
      <c r="P19" s="23">
        <f t="shared" si="2"/>
        <v>0</v>
      </c>
      <c r="Q19" s="25">
        <f t="shared" si="3"/>
        <v>0</v>
      </c>
      <c r="R19" s="25">
        <v>0</v>
      </c>
      <c r="S19" s="25">
        <v>0</v>
      </c>
      <c r="V19" s="25">
        <f t="shared" si="4"/>
        <v>0</v>
      </c>
      <c r="W19" s="39">
        <f t="shared" si="5"/>
        <v>0</v>
      </c>
      <c r="X19" s="4">
        <v>2</v>
      </c>
      <c r="Y19" s="39">
        <f t="shared" si="6"/>
        <v>0.44444444444444442</v>
      </c>
      <c r="AC19" s="28"/>
      <c r="AD19" s="34" t="s">
        <v>27</v>
      </c>
      <c r="AE19" s="30">
        <v>1</v>
      </c>
      <c r="AF19" s="34" t="s">
        <v>27</v>
      </c>
      <c r="AG19" s="2" t="s">
        <v>27</v>
      </c>
      <c r="AH19" s="2" t="s">
        <v>27</v>
      </c>
      <c r="AI19" s="2" t="s">
        <v>27</v>
      </c>
      <c r="AJ19" s="3"/>
      <c r="AK19" s="6"/>
      <c r="AL19" s="6"/>
      <c r="AM19" s="2" t="s">
        <v>27</v>
      </c>
      <c r="AN19" s="2" t="s">
        <v>27</v>
      </c>
      <c r="AO19" s="4">
        <v>1</v>
      </c>
      <c r="AP19" s="2" t="s">
        <v>27</v>
      </c>
    </row>
    <row r="20" spans="1:42" x14ac:dyDescent="0.25">
      <c r="A20" s="2" t="s">
        <v>172</v>
      </c>
      <c r="B20" s="2" t="s">
        <v>122</v>
      </c>
      <c r="C20" s="2" t="s">
        <v>173</v>
      </c>
      <c r="D20" s="4">
        <v>478</v>
      </c>
      <c r="E20" s="4">
        <v>220</v>
      </c>
      <c r="F20" s="4">
        <v>19.091999999999999</v>
      </c>
      <c r="G20" s="5">
        <f t="shared" si="0"/>
        <v>25.036664571548293</v>
      </c>
      <c r="H20" s="8">
        <v>35.542857142857144</v>
      </c>
      <c r="I20" s="13">
        <f t="shared" si="1"/>
        <v>1.8616623267786061</v>
      </c>
      <c r="J20" s="5"/>
      <c r="K20" s="5"/>
      <c r="L20" s="5"/>
      <c r="M20" s="19">
        <v>4</v>
      </c>
      <c r="O20" s="25" t="s">
        <v>27</v>
      </c>
      <c r="P20" s="23">
        <f t="shared" si="2"/>
        <v>4</v>
      </c>
      <c r="Q20" s="25">
        <f t="shared" si="3"/>
        <v>0</v>
      </c>
      <c r="R20" s="25">
        <v>0</v>
      </c>
      <c r="S20" s="25">
        <v>0</v>
      </c>
      <c r="T20" s="25">
        <v>1</v>
      </c>
      <c r="V20" s="25">
        <f t="shared" si="4"/>
        <v>5</v>
      </c>
      <c r="W20" s="39">
        <f t="shared" si="5"/>
        <v>0.14067524115755625</v>
      </c>
      <c r="X20" s="4">
        <v>15</v>
      </c>
      <c r="Y20" s="39">
        <f t="shared" si="6"/>
        <v>0.42202572347266881</v>
      </c>
      <c r="AC20" s="28"/>
      <c r="AD20" s="34" t="s">
        <v>27</v>
      </c>
      <c r="AE20" s="31">
        <v>1</v>
      </c>
      <c r="AF20" s="34" t="s">
        <v>27</v>
      </c>
      <c r="AG20" s="2" t="s">
        <v>27</v>
      </c>
      <c r="AH20" s="2" t="s">
        <v>27</v>
      </c>
      <c r="AI20" s="2" t="s">
        <v>27</v>
      </c>
      <c r="AJ20" s="3"/>
      <c r="AK20" s="4">
        <v>1</v>
      </c>
      <c r="AL20" s="7">
        <v>1</v>
      </c>
      <c r="AM20" s="2" t="s">
        <v>27</v>
      </c>
      <c r="AN20" s="2" t="s">
        <v>27</v>
      </c>
      <c r="AO20" s="4">
        <v>13</v>
      </c>
      <c r="AP20" s="2" t="s">
        <v>27</v>
      </c>
    </row>
    <row r="21" spans="1:42" x14ac:dyDescent="0.25">
      <c r="A21" s="2" t="s">
        <v>218</v>
      </c>
      <c r="B21" s="2" t="s">
        <v>122</v>
      </c>
      <c r="C21" s="2" t="s">
        <v>219</v>
      </c>
      <c r="D21" s="4">
        <v>896</v>
      </c>
      <c r="E21" s="4">
        <v>413</v>
      </c>
      <c r="F21" s="4">
        <v>9.6440000000000001</v>
      </c>
      <c r="G21" s="5">
        <f t="shared" si="0"/>
        <v>92.907507258399008</v>
      </c>
      <c r="H21" s="8">
        <v>19.578947368421051</v>
      </c>
      <c r="I21" s="13">
        <f t="shared" si="1"/>
        <v>2.0301687441332485</v>
      </c>
      <c r="J21" s="5"/>
      <c r="K21" s="5"/>
      <c r="L21" s="5"/>
      <c r="M21" s="20">
        <v>2</v>
      </c>
      <c r="O21" s="25" t="s">
        <v>27</v>
      </c>
      <c r="P21" s="23">
        <f t="shared" si="2"/>
        <v>2</v>
      </c>
      <c r="Q21" s="25">
        <f t="shared" si="3"/>
        <v>0</v>
      </c>
      <c r="R21" s="25">
        <v>0</v>
      </c>
      <c r="S21" s="25">
        <v>0</v>
      </c>
      <c r="V21" s="25">
        <f t="shared" si="4"/>
        <v>2</v>
      </c>
      <c r="W21" s="39">
        <f t="shared" si="5"/>
        <v>0.10215053763440861</v>
      </c>
      <c r="X21" s="4">
        <v>9</v>
      </c>
      <c r="Y21" s="39">
        <f t="shared" si="6"/>
        <v>0.45967741935483875</v>
      </c>
      <c r="AC21" s="28"/>
      <c r="AD21" s="34" t="s">
        <v>27</v>
      </c>
      <c r="AE21" s="31">
        <v>1</v>
      </c>
      <c r="AF21" s="34" t="s">
        <v>27</v>
      </c>
      <c r="AG21" s="2" t="s">
        <v>27</v>
      </c>
      <c r="AH21" s="2" t="s">
        <v>27</v>
      </c>
      <c r="AI21" s="2" t="s">
        <v>27</v>
      </c>
      <c r="AJ21" s="3"/>
      <c r="AK21" s="7">
        <v>2</v>
      </c>
      <c r="AL21" s="3"/>
      <c r="AM21" s="2" t="s">
        <v>27</v>
      </c>
      <c r="AN21" s="2" t="s">
        <v>27</v>
      </c>
      <c r="AO21" s="4">
        <v>5</v>
      </c>
      <c r="AP21" s="2" t="s">
        <v>27</v>
      </c>
    </row>
    <row r="22" spans="1:42" x14ac:dyDescent="0.25">
      <c r="A22" s="2" t="s">
        <v>442</v>
      </c>
      <c r="B22" s="2" t="s">
        <v>122</v>
      </c>
      <c r="C22" s="2" t="s">
        <v>443</v>
      </c>
      <c r="D22" s="4">
        <v>4118</v>
      </c>
      <c r="E22" s="4">
        <v>1531</v>
      </c>
      <c r="F22" s="4">
        <v>22.591999999999999</v>
      </c>
      <c r="G22" s="5">
        <f t="shared" si="0"/>
        <v>182.27691218130312</v>
      </c>
      <c r="H22" s="8">
        <v>56.839285714285715</v>
      </c>
      <c r="I22" s="13">
        <f t="shared" si="1"/>
        <v>2.5159032274382844</v>
      </c>
      <c r="J22" s="5"/>
      <c r="K22" s="5"/>
      <c r="L22" s="5"/>
      <c r="M22" s="19">
        <v>11</v>
      </c>
      <c r="O22" s="25" t="s">
        <v>27</v>
      </c>
      <c r="P22" s="23">
        <f t="shared" si="2"/>
        <v>11</v>
      </c>
      <c r="Q22" s="25">
        <f t="shared" si="3"/>
        <v>0</v>
      </c>
      <c r="R22" s="25">
        <v>0</v>
      </c>
      <c r="S22" s="25">
        <v>0</v>
      </c>
      <c r="V22" s="25">
        <f t="shared" si="4"/>
        <v>11</v>
      </c>
      <c r="W22" s="39">
        <f t="shared" si="5"/>
        <v>0.19352811812755261</v>
      </c>
      <c r="X22" s="4">
        <v>36</v>
      </c>
      <c r="Y22" s="39">
        <f t="shared" si="6"/>
        <v>0.63336475023562677</v>
      </c>
      <c r="AC22" s="28"/>
      <c r="AD22" s="34" t="s">
        <v>27</v>
      </c>
      <c r="AE22" s="31">
        <v>1</v>
      </c>
      <c r="AF22" s="34" t="s">
        <v>27</v>
      </c>
      <c r="AG22" s="2" t="s">
        <v>27</v>
      </c>
      <c r="AH22" s="2" t="s">
        <v>27</v>
      </c>
      <c r="AI22" s="2" t="s">
        <v>27</v>
      </c>
      <c r="AJ22" s="3"/>
      <c r="AK22" s="4">
        <v>3</v>
      </c>
      <c r="AL22" s="3"/>
      <c r="AM22" s="2" t="s">
        <v>27</v>
      </c>
      <c r="AN22" s="2" t="s">
        <v>27</v>
      </c>
      <c r="AO22" s="4">
        <v>5</v>
      </c>
      <c r="AP22" s="2" t="s">
        <v>27</v>
      </c>
    </row>
    <row r="23" spans="1:42" x14ac:dyDescent="0.25">
      <c r="A23" s="2" t="s">
        <v>546</v>
      </c>
      <c r="B23" s="2" t="s">
        <v>122</v>
      </c>
      <c r="C23" s="2" t="s">
        <v>547</v>
      </c>
      <c r="D23" s="4">
        <v>11331</v>
      </c>
      <c r="E23" s="4">
        <v>5418</v>
      </c>
      <c r="F23" s="4">
        <v>264.99599999999998</v>
      </c>
      <c r="G23" s="5">
        <f t="shared" si="0"/>
        <v>42.759135986958299</v>
      </c>
      <c r="H23" s="8">
        <v>662.72054380664656</v>
      </c>
      <c r="I23" s="13">
        <f t="shared" si="1"/>
        <v>2.5008699897607762</v>
      </c>
      <c r="J23" s="5"/>
      <c r="K23" s="5"/>
      <c r="L23" s="5"/>
      <c r="M23" s="19">
        <v>100</v>
      </c>
      <c r="N23" s="25">
        <v>2</v>
      </c>
      <c r="O23" s="25" t="s">
        <v>27</v>
      </c>
      <c r="P23" s="23">
        <f t="shared" si="2"/>
        <v>100</v>
      </c>
      <c r="Q23" s="25">
        <f t="shared" si="3"/>
        <v>2</v>
      </c>
      <c r="R23" s="25">
        <v>0</v>
      </c>
      <c r="S23" s="25">
        <v>0</v>
      </c>
      <c r="T23" s="25">
        <v>4</v>
      </c>
      <c r="V23" s="25">
        <f t="shared" si="4"/>
        <v>106</v>
      </c>
      <c r="W23" s="39">
        <f t="shared" si="5"/>
        <v>0.15994675431538494</v>
      </c>
      <c r="X23" s="4">
        <v>377</v>
      </c>
      <c r="Y23" s="39">
        <f t="shared" si="6"/>
        <v>0.56886722997075589</v>
      </c>
      <c r="AC23" s="28"/>
      <c r="AD23" s="34" t="s">
        <v>27</v>
      </c>
      <c r="AE23" s="31">
        <v>5</v>
      </c>
      <c r="AF23" s="34" t="s">
        <v>27</v>
      </c>
      <c r="AG23" s="2" t="s">
        <v>27</v>
      </c>
      <c r="AH23" s="2" t="s">
        <v>27</v>
      </c>
      <c r="AI23" s="2" t="s">
        <v>27</v>
      </c>
      <c r="AJ23" s="3"/>
      <c r="AK23" s="4">
        <v>44</v>
      </c>
      <c r="AL23" s="7">
        <v>4</v>
      </c>
      <c r="AM23" s="2" t="s">
        <v>27</v>
      </c>
      <c r="AN23" s="2" t="s">
        <v>27</v>
      </c>
      <c r="AO23" s="4">
        <v>130</v>
      </c>
      <c r="AP23" s="2" t="s">
        <v>27</v>
      </c>
    </row>
    <row r="24" spans="1:42" x14ac:dyDescent="0.25">
      <c r="A24" s="2" t="s">
        <v>432</v>
      </c>
      <c r="B24" s="2" t="s">
        <v>122</v>
      </c>
      <c r="C24" s="2" t="s">
        <v>433</v>
      </c>
      <c r="D24" s="4">
        <v>4063</v>
      </c>
      <c r="E24" s="4">
        <v>1996</v>
      </c>
      <c r="F24" s="4">
        <v>59.6</v>
      </c>
      <c r="G24" s="5">
        <f t="shared" si="0"/>
        <v>68.171140939597308</v>
      </c>
      <c r="H24" s="8">
        <v>150.74</v>
      </c>
      <c r="I24" s="13">
        <f t="shared" si="1"/>
        <v>2.5291946308724835</v>
      </c>
      <c r="J24" s="5"/>
      <c r="K24" s="5"/>
      <c r="L24" s="5"/>
      <c r="M24" s="19">
        <v>28</v>
      </c>
      <c r="O24" s="25" t="s">
        <v>27</v>
      </c>
      <c r="P24" s="23">
        <f t="shared" si="2"/>
        <v>28</v>
      </c>
      <c r="Q24" s="25">
        <f t="shared" si="3"/>
        <v>0</v>
      </c>
      <c r="R24" s="25">
        <v>0</v>
      </c>
      <c r="S24" s="25">
        <v>0</v>
      </c>
      <c r="T24" s="25">
        <v>1</v>
      </c>
      <c r="V24" s="25">
        <f t="shared" si="4"/>
        <v>29</v>
      </c>
      <c r="W24" s="39">
        <f t="shared" si="5"/>
        <v>0.1923842377603821</v>
      </c>
      <c r="X24" s="4">
        <v>83</v>
      </c>
      <c r="Y24" s="39">
        <f t="shared" si="6"/>
        <v>0.5506169563486798</v>
      </c>
      <c r="AC24" s="29"/>
      <c r="AD24" s="34" t="s">
        <v>27</v>
      </c>
      <c r="AE24" s="31">
        <v>2</v>
      </c>
      <c r="AF24" s="34" t="s">
        <v>27</v>
      </c>
      <c r="AG24" s="2" t="s">
        <v>27</v>
      </c>
      <c r="AH24" s="2" t="s">
        <v>27</v>
      </c>
      <c r="AI24" s="2" t="s">
        <v>27</v>
      </c>
      <c r="AJ24" s="7">
        <v>1</v>
      </c>
      <c r="AK24" s="4">
        <v>4</v>
      </c>
      <c r="AL24" s="7">
        <v>1</v>
      </c>
      <c r="AM24" s="2" t="s">
        <v>27</v>
      </c>
      <c r="AN24" s="2" t="s">
        <v>27</v>
      </c>
      <c r="AO24" s="4">
        <v>31</v>
      </c>
      <c r="AP24" s="2" t="s">
        <v>27</v>
      </c>
    </row>
    <row r="25" spans="1:42" x14ac:dyDescent="0.25">
      <c r="A25" s="2" t="s">
        <v>242</v>
      </c>
      <c r="B25" s="2" t="s">
        <v>122</v>
      </c>
      <c r="C25" s="2" t="s">
        <v>243</v>
      </c>
      <c r="D25" s="4">
        <v>1281</v>
      </c>
      <c r="E25" s="4">
        <v>857</v>
      </c>
      <c r="F25" s="4">
        <v>32.841999999999999</v>
      </c>
      <c r="G25" s="5">
        <f t="shared" si="0"/>
        <v>39.004932708117657</v>
      </c>
      <c r="H25" s="8">
        <v>86.883720930232556</v>
      </c>
      <c r="I25" s="13">
        <f t="shared" si="1"/>
        <v>2.6455063921269275</v>
      </c>
      <c r="J25" s="5"/>
      <c r="K25" s="5"/>
      <c r="L25" s="5"/>
      <c r="M25" s="19">
        <v>53</v>
      </c>
      <c r="O25" s="25" t="s">
        <v>27</v>
      </c>
      <c r="P25" s="23">
        <f t="shared" si="2"/>
        <v>53</v>
      </c>
      <c r="Q25" s="25">
        <f t="shared" si="3"/>
        <v>0</v>
      </c>
      <c r="R25" s="25">
        <v>0</v>
      </c>
      <c r="S25" s="25">
        <v>0</v>
      </c>
      <c r="T25" s="25">
        <v>5</v>
      </c>
      <c r="V25" s="25">
        <f t="shared" si="4"/>
        <v>58</v>
      </c>
      <c r="W25" s="39">
        <f t="shared" si="5"/>
        <v>0.66755888650963602</v>
      </c>
      <c r="X25" s="4">
        <v>23</v>
      </c>
      <c r="Y25" s="39">
        <f t="shared" si="6"/>
        <v>0.26472162740899358</v>
      </c>
      <c r="AC25" s="28"/>
      <c r="AD25" s="34" t="s">
        <v>27</v>
      </c>
      <c r="AE25" s="31">
        <v>1</v>
      </c>
      <c r="AF25" s="34" t="s">
        <v>27</v>
      </c>
      <c r="AG25" s="2" t="s">
        <v>27</v>
      </c>
      <c r="AH25" s="2" t="s">
        <v>27</v>
      </c>
      <c r="AI25" s="2" t="s">
        <v>27</v>
      </c>
      <c r="AJ25" s="3"/>
      <c r="AK25" s="4">
        <v>2</v>
      </c>
      <c r="AL25" s="7">
        <v>5</v>
      </c>
      <c r="AM25" s="2" t="s">
        <v>27</v>
      </c>
      <c r="AN25" s="2" t="s">
        <v>27</v>
      </c>
      <c r="AO25" s="4">
        <v>2</v>
      </c>
      <c r="AP25" s="2" t="s">
        <v>27</v>
      </c>
    </row>
    <row r="26" spans="1:42" x14ac:dyDescent="0.25">
      <c r="A26" s="2" t="s">
        <v>544</v>
      </c>
      <c r="B26" s="2" t="s">
        <v>122</v>
      </c>
      <c r="C26" s="2" t="s">
        <v>545</v>
      </c>
      <c r="D26" s="4">
        <v>11132</v>
      </c>
      <c r="E26" s="4">
        <v>5045</v>
      </c>
      <c r="F26" s="4">
        <v>123.87</v>
      </c>
      <c r="G26" s="5">
        <f t="shared" si="0"/>
        <v>89.868410430289813</v>
      </c>
      <c r="H26" s="8">
        <v>331.7009063444109</v>
      </c>
      <c r="I26" s="13">
        <f t="shared" si="1"/>
        <v>2.6778146956035429</v>
      </c>
      <c r="J26" s="5"/>
      <c r="K26" s="5"/>
      <c r="L26" s="5"/>
      <c r="M26" s="19">
        <v>30</v>
      </c>
      <c r="O26" s="25" t="s">
        <v>27</v>
      </c>
      <c r="P26" s="23">
        <f t="shared" si="2"/>
        <v>30</v>
      </c>
      <c r="Q26" s="25">
        <f t="shared" si="3"/>
        <v>0</v>
      </c>
      <c r="R26" s="25">
        <v>0</v>
      </c>
      <c r="S26" s="25">
        <v>2</v>
      </c>
      <c r="V26" s="25">
        <f t="shared" si="4"/>
        <v>32</v>
      </c>
      <c r="W26" s="39">
        <f t="shared" si="5"/>
        <v>9.6472452706456685E-2</v>
      </c>
      <c r="X26" s="4">
        <v>202</v>
      </c>
      <c r="Y26" s="39">
        <f t="shared" si="6"/>
        <v>0.60898235770950782</v>
      </c>
      <c r="AC26" s="30">
        <v>2</v>
      </c>
      <c r="AD26" s="34" t="s">
        <v>27</v>
      </c>
      <c r="AE26" s="31">
        <v>5</v>
      </c>
      <c r="AF26" s="34" t="s">
        <v>27</v>
      </c>
      <c r="AG26" s="2" t="s">
        <v>27</v>
      </c>
      <c r="AH26" s="2" t="s">
        <v>27</v>
      </c>
      <c r="AI26" s="2" t="s">
        <v>27</v>
      </c>
      <c r="AJ26" s="7">
        <v>1</v>
      </c>
      <c r="AK26" s="4">
        <v>13</v>
      </c>
      <c r="AL26" s="6"/>
      <c r="AM26" s="2" t="s">
        <v>27</v>
      </c>
      <c r="AN26" s="2" t="s">
        <v>27</v>
      </c>
      <c r="AO26" s="4">
        <v>78</v>
      </c>
      <c r="AP26" s="2" t="s">
        <v>27</v>
      </c>
    </row>
    <row r="27" spans="1:42" x14ac:dyDescent="0.25">
      <c r="A27" s="2" t="s">
        <v>494</v>
      </c>
      <c r="B27" s="2" t="s">
        <v>122</v>
      </c>
      <c r="C27" s="2" t="s">
        <v>495</v>
      </c>
      <c r="D27" s="4">
        <v>6007</v>
      </c>
      <c r="E27" s="4">
        <v>2714</v>
      </c>
      <c r="F27" s="4">
        <v>91.561000000000007</v>
      </c>
      <c r="G27" s="5">
        <f t="shared" si="0"/>
        <v>65.606535533687918</v>
      </c>
      <c r="H27" s="8">
        <v>245.80816326530615</v>
      </c>
      <c r="I27" s="13">
        <f t="shared" si="1"/>
        <v>2.6846382549918211</v>
      </c>
      <c r="J27" s="5"/>
      <c r="K27" s="5"/>
      <c r="L27" s="5"/>
      <c r="M27" s="19">
        <v>32</v>
      </c>
      <c r="O27" s="25" t="s">
        <v>27</v>
      </c>
      <c r="P27" s="23">
        <f t="shared" si="2"/>
        <v>32</v>
      </c>
      <c r="Q27" s="25">
        <f t="shared" si="3"/>
        <v>0</v>
      </c>
      <c r="R27" s="25">
        <v>0</v>
      </c>
      <c r="S27" s="25">
        <v>0</v>
      </c>
      <c r="T27" s="25">
        <v>1</v>
      </c>
      <c r="V27" s="25">
        <f t="shared" si="4"/>
        <v>33</v>
      </c>
      <c r="W27" s="39">
        <f t="shared" si="5"/>
        <v>0.13425103365823687</v>
      </c>
      <c r="X27" s="4">
        <v>166</v>
      </c>
      <c r="Y27" s="39">
        <f t="shared" si="6"/>
        <v>0.67532338143234305</v>
      </c>
      <c r="AC27" s="28"/>
      <c r="AD27" s="34" t="s">
        <v>27</v>
      </c>
      <c r="AE27" s="31">
        <v>7</v>
      </c>
      <c r="AF27" s="34" t="s">
        <v>27</v>
      </c>
      <c r="AG27" s="2" t="s">
        <v>27</v>
      </c>
      <c r="AH27" s="2" t="s">
        <v>27</v>
      </c>
      <c r="AI27" s="2" t="s">
        <v>27</v>
      </c>
      <c r="AJ27" s="3"/>
      <c r="AK27" s="4">
        <v>10</v>
      </c>
      <c r="AL27" s="7">
        <v>1</v>
      </c>
      <c r="AM27" s="2" t="s">
        <v>27</v>
      </c>
      <c r="AN27" s="2" t="s">
        <v>27</v>
      </c>
      <c r="AO27" s="4">
        <v>29</v>
      </c>
      <c r="AP27" s="2" t="s">
        <v>27</v>
      </c>
    </row>
    <row r="28" spans="1:42" x14ac:dyDescent="0.25">
      <c r="A28" s="2" t="s">
        <v>230</v>
      </c>
      <c r="B28" s="2" t="s">
        <v>122</v>
      </c>
      <c r="C28" s="2" t="s">
        <v>231</v>
      </c>
      <c r="D28" s="4">
        <v>1114</v>
      </c>
      <c r="E28" s="4">
        <v>496</v>
      </c>
      <c r="F28" s="4">
        <v>33.634999999999998</v>
      </c>
      <c r="G28" s="5">
        <f t="shared" si="0"/>
        <v>33.120261632228335</v>
      </c>
      <c r="H28" s="8">
        <v>91.736263736263737</v>
      </c>
      <c r="I28" s="13">
        <f t="shared" si="1"/>
        <v>2.7274048977631558</v>
      </c>
      <c r="J28" s="5"/>
      <c r="K28" s="5"/>
      <c r="L28" s="5"/>
      <c r="M28" s="19">
        <v>17</v>
      </c>
      <c r="O28" s="25" t="s">
        <v>27</v>
      </c>
      <c r="P28" s="23">
        <f t="shared" si="2"/>
        <v>17</v>
      </c>
      <c r="Q28" s="25">
        <f t="shared" si="3"/>
        <v>0</v>
      </c>
      <c r="R28" s="25">
        <v>0</v>
      </c>
      <c r="S28" s="25">
        <v>0</v>
      </c>
      <c r="T28" s="25">
        <v>1</v>
      </c>
      <c r="V28" s="25">
        <f t="shared" si="4"/>
        <v>18</v>
      </c>
      <c r="W28" s="39">
        <f t="shared" si="5"/>
        <v>0.19621466219453762</v>
      </c>
      <c r="X28" s="4">
        <v>50</v>
      </c>
      <c r="Y28" s="39">
        <f t="shared" si="6"/>
        <v>0.54504072831816008</v>
      </c>
      <c r="AC28" s="28"/>
      <c r="AD28" s="34" t="s">
        <v>27</v>
      </c>
      <c r="AE28" s="29"/>
      <c r="AF28" s="34" t="s">
        <v>27</v>
      </c>
      <c r="AG28" s="2" t="s">
        <v>27</v>
      </c>
      <c r="AH28" s="2" t="s">
        <v>27</v>
      </c>
      <c r="AI28" s="2" t="s">
        <v>27</v>
      </c>
      <c r="AJ28" s="3"/>
      <c r="AK28" s="4">
        <v>6</v>
      </c>
      <c r="AL28" s="7">
        <v>1</v>
      </c>
      <c r="AM28" s="2" t="s">
        <v>27</v>
      </c>
      <c r="AN28" s="2" t="s">
        <v>27</v>
      </c>
      <c r="AO28" s="4">
        <v>17</v>
      </c>
      <c r="AP28" s="2" t="s">
        <v>27</v>
      </c>
    </row>
    <row r="29" spans="1:42" x14ac:dyDescent="0.25">
      <c r="A29" s="2" t="s">
        <v>426</v>
      </c>
      <c r="B29" s="2" t="s">
        <v>122</v>
      </c>
      <c r="C29" s="2" t="s">
        <v>427</v>
      </c>
      <c r="D29" s="4">
        <v>3982</v>
      </c>
      <c r="E29" s="4">
        <v>1852</v>
      </c>
      <c r="F29" s="4">
        <v>145.71700000000001</v>
      </c>
      <c r="G29" s="5">
        <f t="shared" si="0"/>
        <v>27.326941949120553</v>
      </c>
      <c r="H29" s="8">
        <v>423.83215130023638</v>
      </c>
      <c r="I29" s="13">
        <f t="shared" si="1"/>
        <v>2.9085978389634453</v>
      </c>
      <c r="J29" s="5"/>
      <c r="K29" s="5"/>
      <c r="L29" s="5"/>
      <c r="M29" s="19">
        <v>91</v>
      </c>
      <c r="O29" s="25" t="s">
        <v>27</v>
      </c>
      <c r="P29" s="23">
        <f t="shared" si="2"/>
        <v>91</v>
      </c>
      <c r="Q29" s="25">
        <f t="shared" si="3"/>
        <v>0</v>
      </c>
      <c r="R29" s="25">
        <v>0</v>
      </c>
      <c r="S29" s="25">
        <v>1</v>
      </c>
      <c r="T29" s="25">
        <v>3</v>
      </c>
      <c r="V29" s="25">
        <f t="shared" si="4"/>
        <v>95</v>
      </c>
      <c r="W29" s="39">
        <f t="shared" si="5"/>
        <v>0.22414533609250284</v>
      </c>
      <c r="X29" s="4">
        <v>261</v>
      </c>
      <c r="Y29" s="39">
        <f t="shared" si="6"/>
        <v>0.61580981810677093</v>
      </c>
      <c r="AC29" s="30">
        <v>1</v>
      </c>
      <c r="AD29" s="34" t="s">
        <v>27</v>
      </c>
      <c r="AE29" s="30">
        <v>3</v>
      </c>
      <c r="AF29" s="34" t="s">
        <v>27</v>
      </c>
      <c r="AG29" s="2" t="s">
        <v>27</v>
      </c>
      <c r="AH29" s="2" t="s">
        <v>27</v>
      </c>
      <c r="AI29" s="2" t="s">
        <v>27</v>
      </c>
      <c r="AJ29" s="3"/>
      <c r="AK29" s="4">
        <v>13</v>
      </c>
      <c r="AL29" s="7">
        <v>3</v>
      </c>
      <c r="AM29" s="2" t="s">
        <v>27</v>
      </c>
      <c r="AN29" s="2" t="s">
        <v>27</v>
      </c>
      <c r="AO29" s="4">
        <v>51</v>
      </c>
      <c r="AP29" s="2" t="s">
        <v>27</v>
      </c>
    </row>
    <row r="30" spans="1:42" x14ac:dyDescent="0.25">
      <c r="A30" s="2" t="s">
        <v>305</v>
      </c>
      <c r="B30" s="2" t="s">
        <v>122</v>
      </c>
      <c r="C30" s="2" t="s">
        <v>306</v>
      </c>
      <c r="D30" s="4">
        <v>1892</v>
      </c>
      <c r="E30" s="4">
        <v>824</v>
      </c>
      <c r="F30" s="4">
        <v>46.697000000000003</v>
      </c>
      <c r="G30" s="5">
        <f t="shared" si="0"/>
        <v>40.51652140394458</v>
      </c>
      <c r="H30" s="8">
        <v>144.8125</v>
      </c>
      <c r="I30" s="13">
        <f t="shared" si="1"/>
        <v>3.1011092789686701</v>
      </c>
      <c r="J30" s="5"/>
      <c r="K30" s="5"/>
      <c r="L30" s="5"/>
      <c r="M30" s="19">
        <v>22</v>
      </c>
      <c r="O30" s="25" t="s">
        <v>27</v>
      </c>
      <c r="P30" s="23">
        <f t="shared" si="2"/>
        <v>22</v>
      </c>
      <c r="Q30" s="25">
        <f t="shared" si="3"/>
        <v>0</v>
      </c>
      <c r="R30" s="25">
        <v>0</v>
      </c>
      <c r="S30" s="25">
        <v>0</v>
      </c>
      <c r="T30" s="25">
        <v>2</v>
      </c>
      <c r="V30" s="25">
        <f t="shared" si="4"/>
        <v>24</v>
      </c>
      <c r="W30" s="39">
        <f t="shared" si="5"/>
        <v>0.16573154941735002</v>
      </c>
      <c r="X30" s="4">
        <v>95</v>
      </c>
      <c r="Y30" s="39">
        <f t="shared" si="6"/>
        <v>0.65602071644367721</v>
      </c>
      <c r="AC30" s="28"/>
      <c r="AD30" s="34" t="s">
        <v>27</v>
      </c>
      <c r="AE30" s="29"/>
      <c r="AF30" s="34" t="s">
        <v>27</v>
      </c>
      <c r="AG30" s="2" t="s">
        <v>27</v>
      </c>
      <c r="AH30" s="2" t="s">
        <v>27</v>
      </c>
      <c r="AI30" s="2" t="s">
        <v>27</v>
      </c>
      <c r="AJ30" s="3"/>
      <c r="AK30" s="4">
        <v>14</v>
      </c>
      <c r="AL30" s="7">
        <v>2</v>
      </c>
      <c r="AM30" s="2" t="s">
        <v>27</v>
      </c>
      <c r="AN30" s="2" t="s">
        <v>27</v>
      </c>
      <c r="AO30" s="4">
        <v>11</v>
      </c>
      <c r="AP30" s="2" t="s">
        <v>27</v>
      </c>
    </row>
    <row r="31" spans="1:42" x14ac:dyDescent="0.25">
      <c r="A31" s="2" t="s">
        <v>178</v>
      </c>
      <c r="B31" s="2" t="s">
        <v>122</v>
      </c>
      <c r="C31" s="2" t="s">
        <v>179</v>
      </c>
      <c r="D31" s="4">
        <v>515</v>
      </c>
      <c r="E31" s="4">
        <v>236</v>
      </c>
      <c r="F31" s="4">
        <v>21.1</v>
      </c>
      <c r="G31" s="5">
        <f t="shared" si="0"/>
        <v>24.407582938388625</v>
      </c>
      <c r="H31" s="8">
        <v>68.82352941176471</v>
      </c>
      <c r="I31" s="13">
        <f t="shared" si="1"/>
        <v>3.2617786451073321</v>
      </c>
      <c r="J31" s="5"/>
      <c r="K31" s="5"/>
      <c r="L31" s="5"/>
      <c r="M31" s="19">
        <v>10</v>
      </c>
      <c r="O31" s="25" t="s">
        <v>27</v>
      </c>
      <c r="P31" s="23">
        <f t="shared" si="2"/>
        <v>10</v>
      </c>
      <c r="Q31" s="25">
        <f t="shared" si="3"/>
        <v>0</v>
      </c>
      <c r="R31" s="25">
        <v>0</v>
      </c>
      <c r="S31" s="25">
        <v>0</v>
      </c>
      <c r="V31" s="25">
        <f t="shared" si="4"/>
        <v>10</v>
      </c>
      <c r="W31" s="39">
        <f t="shared" si="5"/>
        <v>0.14529914529914528</v>
      </c>
      <c r="X31" s="4">
        <v>46</v>
      </c>
      <c r="Y31" s="39">
        <f t="shared" si="6"/>
        <v>0.66837606837606833</v>
      </c>
      <c r="AC31" s="28"/>
      <c r="AD31" s="34" t="s">
        <v>27</v>
      </c>
      <c r="AE31" s="29"/>
      <c r="AF31" s="34" t="s">
        <v>27</v>
      </c>
      <c r="AG31" s="2" t="s">
        <v>27</v>
      </c>
      <c r="AH31" s="2" t="s">
        <v>27</v>
      </c>
      <c r="AI31" s="2" t="s">
        <v>27</v>
      </c>
      <c r="AJ31" s="3"/>
      <c r="AK31" s="4">
        <v>3</v>
      </c>
      <c r="AL31" s="3"/>
      <c r="AM31" s="2" t="s">
        <v>27</v>
      </c>
      <c r="AN31" s="2" t="s">
        <v>27</v>
      </c>
      <c r="AO31" s="4">
        <v>9</v>
      </c>
      <c r="AP31" s="2" t="s">
        <v>27</v>
      </c>
    </row>
    <row r="32" spans="1:42" x14ac:dyDescent="0.25">
      <c r="A32" s="2" t="s">
        <v>240</v>
      </c>
      <c r="B32" s="2" t="s">
        <v>122</v>
      </c>
      <c r="C32" s="2" t="s">
        <v>241</v>
      </c>
      <c r="D32" s="4">
        <v>1276</v>
      </c>
      <c r="E32" s="4">
        <v>578</v>
      </c>
      <c r="F32" s="4">
        <v>36.518999999999998</v>
      </c>
      <c r="G32" s="5">
        <f t="shared" si="0"/>
        <v>34.940715791779624</v>
      </c>
      <c r="H32" s="8">
        <v>123.70731707317073</v>
      </c>
      <c r="I32" s="13">
        <f t="shared" si="1"/>
        <v>3.387478218822277</v>
      </c>
      <c r="J32" s="5"/>
      <c r="K32" s="5"/>
      <c r="L32" s="5"/>
      <c r="M32" s="19">
        <v>15</v>
      </c>
      <c r="O32" s="25" t="s">
        <v>27</v>
      </c>
      <c r="P32" s="23">
        <f t="shared" si="2"/>
        <v>15</v>
      </c>
      <c r="Q32" s="25">
        <f t="shared" si="3"/>
        <v>0</v>
      </c>
      <c r="R32" s="25">
        <v>0</v>
      </c>
      <c r="S32" s="25">
        <v>0</v>
      </c>
      <c r="T32" s="25">
        <v>1</v>
      </c>
      <c r="V32" s="25">
        <f t="shared" si="4"/>
        <v>16</v>
      </c>
      <c r="W32" s="39">
        <f t="shared" si="5"/>
        <v>0.12933753943217666</v>
      </c>
      <c r="X32" s="4">
        <v>72</v>
      </c>
      <c r="Y32" s="39">
        <f t="shared" si="6"/>
        <v>0.582018927444795</v>
      </c>
      <c r="AC32" s="28"/>
      <c r="AD32" s="34" t="s">
        <v>27</v>
      </c>
      <c r="AE32" s="31">
        <v>1</v>
      </c>
      <c r="AF32" s="34" t="s">
        <v>27</v>
      </c>
      <c r="AG32" s="2" t="s">
        <v>27</v>
      </c>
      <c r="AH32" s="2" t="s">
        <v>27</v>
      </c>
      <c r="AI32" s="2" t="s">
        <v>27</v>
      </c>
      <c r="AJ32" s="3"/>
      <c r="AK32" s="4">
        <v>1</v>
      </c>
      <c r="AL32" s="7">
        <v>1</v>
      </c>
      <c r="AM32" s="2" t="s">
        <v>27</v>
      </c>
      <c r="AN32" s="2" t="s">
        <v>27</v>
      </c>
      <c r="AO32" s="4">
        <v>33</v>
      </c>
      <c r="AP32" s="2" t="s">
        <v>27</v>
      </c>
    </row>
    <row r="33" spans="1:42" x14ac:dyDescent="0.25">
      <c r="A33" s="2" t="s">
        <v>284</v>
      </c>
      <c r="B33" s="2" t="s">
        <v>122</v>
      </c>
      <c r="C33" s="2" t="s">
        <v>285</v>
      </c>
      <c r="D33" s="4">
        <v>1741</v>
      </c>
      <c r="E33" s="4">
        <v>741</v>
      </c>
      <c r="F33" s="4">
        <v>48.253</v>
      </c>
      <c r="G33" s="5">
        <f t="shared" si="0"/>
        <v>36.080658197417776</v>
      </c>
      <c r="H33" s="8">
        <v>169.84023668639051</v>
      </c>
      <c r="I33" s="13">
        <f t="shared" si="1"/>
        <v>3.519786058615848</v>
      </c>
      <c r="J33" s="5"/>
      <c r="K33" s="5"/>
      <c r="L33" s="5"/>
      <c r="M33" s="19">
        <v>29</v>
      </c>
      <c r="O33" s="25" t="s">
        <v>27</v>
      </c>
      <c r="P33" s="23">
        <f t="shared" si="2"/>
        <v>29</v>
      </c>
      <c r="Q33" s="25">
        <f t="shared" si="3"/>
        <v>0</v>
      </c>
      <c r="R33" s="25">
        <v>0</v>
      </c>
      <c r="S33" s="25">
        <v>0</v>
      </c>
      <c r="V33" s="25">
        <f t="shared" si="4"/>
        <v>29</v>
      </c>
      <c r="W33" s="39">
        <f t="shared" si="5"/>
        <v>0.17074870222624816</v>
      </c>
      <c r="X33" s="4">
        <v>113</v>
      </c>
      <c r="Y33" s="39">
        <f t="shared" si="6"/>
        <v>0.66533115005400145</v>
      </c>
      <c r="AC33" s="28"/>
      <c r="AD33" s="34" t="s">
        <v>27</v>
      </c>
      <c r="AE33" s="31">
        <v>3</v>
      </c>
      <c r="AF33" s="34" t="s">
        <v>27</v>
      </c>
      <c r="AG33" s="2" t="s">
        <v>27</v>
      </c>
      <c r="AH33" s="2" t="s">
        <v>27</v>
      </c>
      <c r="AI33" s="2" t="s">
        <v>27</v>
      </c>
      <c r="AJ33" s="3"/>
      <c r="AK33" s="4">
        <v>4</v>
      </c>
      <c r="AL33" s="6"/>
      <c r="AM33" s="2" t="s">
        <v>27</v>
      </c>
      <c r="AN33" s="2" t="s">
        <v>27</v>
      </c>
      <c r="AO33" s="4">
        <v>20</v>
      </c>
      <c r="AP33" s="2" t="s">
        <v>27</v>
      </c>
    </row>
    <row r="34" spans="1:42" x14ac:dyDescent="0.25">
      <c r="A34" s="2" t="s">
        <v>226</v>
      </c>
      <c r="B34" s="2" t="s">
        <v>122</v>
      </c>
      <c r="C34" s="2" t="s">
        <v>227</v>
      </c>
      <c r="D34" s="4">
        <v>1051</v>
      </c>
      <c r="E34" s="4">
        <v>518</v>
      </c>
      <c r="F34" s="4">
        <v>63.518000000000001</v>
      </c>
      <c r="G34" s="5">
        <f t="shared" ref="G34:G65" si="7">D34/F34</f>
        <v>16.546490758525142</v>
      </c>
      <c r="H34" s="8">
        <v>230.85217391304346</v>
      </c>
      <c r="I34" s="13">
        <f t="shared" si="1"/>
        <v>3.6344370715866914</v>
      </c>
      <c r="J34" s="5"/>
      <c r="K34" s="5"/>
      <c r="L34" s="5"/>
      <c r="M34" s="19">
        <v>30</v>
      </c>
      <c r="O34" s="25" t="s">
        <v>27</v>
      </c>
      <c r="P34" s="23">
        <f t="shared" si="2"/>
        <v>30</v>
      </c>
      <c r="Q34" s="25">
        <f t="shared" si="3"/>
        <v>0</v>
      </c>
      <c r="R34" s="25">
        <v>0</v>
      </c>
      <c r="S34" s="25">
        <v>0</v>
      </c>
      <c r="T34" s="25">
        <v>1</v>
      </c>
      <c r="V34" s="25">
        <f t="shared" si="4"/>
        <v>31</v>
      </c>
      <c r="W34" s="39">
        <f t="shared" si="5"/>
        <v>0.13428506855507008</v>
      </c>
      <c r="X34" s="4">
        <v>166</v>
      </c>
      <c r="Y34" s="39">
        <f t="shared" si="6"/>
        <v>0.71907488323037527</v>
      </c>
      <c r="AC34" s="28"/>
      <c r="AD34" s="34" t="s">
        <v>27</v>
      </c>
      <c r="AE34" s="31">
        <v>3</v>
      </c>
      <c r="AF34" s="34" t="s">
        <v>27</v>
      </c>
      <c r="AG34" s="2" t="s">
        <v>27</v>
      </c>
      <c r="AH34" s="2" t="s">
        <v>27</v>
      </c>
      <c r="AI34" s="2" t="s">
        <v>27</v>
      </c>
      <c r="AJ34" s="3"/>
      <c r="AK34" s="4">
        <v>19</v>
      </c>
      <c r="AL34" s="7">
        <v>1</v>
      </c>
      <c r="AM34" s="2" t="s">
        <v>27</v>
      </c>
      <c r="AN34" s="2" t="s">
        <v>27</v>
      </c>
      <c r="AO34" s="4">
        <v>10</v>
      </c>
      <c r="AP34" s="2" t="s">
        <v>27</v>
      </c>
    </row>
    <row r="35" spans="1:42" x14ac:dyDescent="0.25">
      <c r="A35" s="2" t="s">
        <v>396</v>
      </c>
      <c r="B35" s="2" t="s">
        <v>122</v>
      </c>
      <c r="C35" s="2" t="s">
        <v>397</v>
      </c>
      <c r="D35" s="4">
        <v>3217</v>
      </c>
      <c r="E35" s="4">
        <v>1521</v>
      </c>
      <c r="F35" s="4">
        <v>88.221999999999994</v>
      </c>
      <c r="G35" s="5">
        <f t="shared" si="7"/>
        <v>36.464827367323345</v>
      </c>
      <c r="H35" s="8">
        <v>328.85060975609753</v>
      </c>
      <c r="I35" s="13">
        <f t="shared" si="1"/>
        <v>3.7275351925381148</v>
      </c>
      <c r="J35" s="5"/>
      <c r="K35" s="5"/>
      <c r="L35" s="5"/>
      <c r="M35" s="19">
        <v>106</v>
      </c>
      <c r="O35" s="25" t="s">
        <v>27</v>
      </c>
      <c r="P35" s="23">
        <f t="shared" si="2"/>
        <v>106</v>
      </c>
      <c r="Q35" s="25">
        <f t="shared" si="3"/>
        <v>0</v>
      </c>
      <c r="R35" s="25">
        <v>0</v>
      </c>
      <c r="S35" s="25">
        <v>0</v>
      </c>
      <c r="V35" s="25">
        <f t="shared" si="4"/>
        <v>106</v>
      </c>
      <c r="W35" s="39">
        <f t="shared" si="5"/>
        <v>0.32233481360614857</v>
      </c>
      <c r="X35" s="4">
        <v>173</v>
      </c>
      <c r="Y35" s="39">
        <f t="shared" si="6"/>
        <v>0.52607474296097834</v>
      </c>
      <c r="AC35" s="28"/>
      <c r="AD35" s="34" t="s">
        <v>27</v>
      </c>
      <c r="AE35" s="31">
        <v>4</v>
      </c>
      <c r="AF35" s="34" t="s">
        <v>27</v>
      </c>
      <c r="AG35" s="2" t="s">
        <v>27</v>
      </c>
      <c r="AH35" s="2" t="s">
        <v>27</v>
      </c>
      <c r="AI35" s="2" t="s">
        <v>27</v>
      </c>
      <c r="AJ35" s="3"/>
      <c r="AK35" s="4">
        <v>7</v>
      </c>
      <c r="AL35" s="3"/>
      <c r="AM35" s="2" t="s">
        <v>27</v>
      </c>
      <c r="AN35" s="2" t="s">
        <v>27</v>
      </c>
      <c r="AO35" s="4">
        <v>38</v>
      </c>
      <c r="AP35" s="2" t="s">
        <v>27</v>
      </c>
    </row>
    <row r="36" spans="1:42" x14ac:dyDescent="0.25">
      <c r="A36" s="2" t="s">
        <v>369</v>
      </c>
      <c r="B36" s="2" t="s">
        <v>122</v>
      </c>
      <c r="C36" s="2" t="s">
        <v>370</v>
      </c>
      <c r="D36" s="4">
        <v>2763</v>
      </c>
      <c r="E36" s="4">
        <v>1218</v>
      </c>
      <c r="F36" s="4">
        <v>83.197999999999993</v>
      </c>
      <c r="G36" s="5">
        <f t="shared" si="7"/>
        <v>33.209932931080075</v>
      </c>
      <c r="H36" s="8">
        <v>360.83888888888885</v>
      </c>
      <c r="I36" s="13">
        <f t="shared" si="1"/>
        <v>4.3371101335235087</v>
      </c>
      <c r="J36" s="5"/>
      <c r="K36" s="5"/>
      <c r="L36" s="5"/>
      <c r="M36" s="19">
        <v>75</v>
      </c>
      <c r="O36" s="25" t="s">
        <v>27</v>
      </c>
      <c r="P36" s="23">
        <f t="shared" si="2"/>
        <v>75</v>
      </c>
      <c r="Q36" s="25">
        <f t="shared" si="3"/>
        <v>0</v>
      </c>
      <c r="R36" s="25">
        <v>0</v>
      </c>
      <c r="S36" s="25">
        <v>0</v>
      </c>
      <c r="V36" s="25">
        <f t="shared" si="4"/>
        <v>75</v>
      </c>
      <c r="W36" s="39">
        <f t="shared" si="5"/>
        <v>0.20784899385690753</v>
      </c>
      <c r="X36" s="4">
        <v>227</v>
      </c>
      <c r="Y36" s="39">
        <f t="shared" si="6"/>
        <v>0.62908962140690683</v>
      </c>
      <c r="AC36" s="28"/>
      <c r="AD36" s="34" t="s">
        <v>27</v>
      </c>
      <c r="AE36" s="31">
        <v>4</v>
      </c>
      <c r="AF36" s="34" t="s">
        <v>27</v>
      </c>
      <c r="AG36" s="2" t="s">
        <v>27</v>
      </c>
      <c r="AH36" s="2" t="s">
        <v>27</v>
      </c>
      <c r="AI36" s="2" t="s">
        <v>27</v>
      </c>
      <c r="AJ36" s="3"/>
      <c r="AK36" s="4">
        <v>13</v>
      </c>
      <c r="AL36" s="3"/>
      <c r="AM36" s="2" t="s">
        <v>27</v>
      </c>
      <c r="AN36" s="2" t="s">
        <v>27</v>
      </c>
      <c r="AO36" s="4">
        <v>41</v>
      </c>
      <c r="AP36" s="2" t="s">
        <v>27</v>
      </c>
    </row>
    <row r="37" spans="1:42" x14ac:dyDescent="0.25">
      <c r="A37" s="2" t="s">
        <v>140</v>
      </c>
      <c r="B37" s="2" t="s">
        <v>122</v>
      </c>
      <c r="C37" s="2" t="s">
        <v>141</v>
      </c>
      <c r="D37" s="4">
        <v>228</v>
      </c>
      <c r="E37" s="4">
        <v>104</v>
      </c>
      <c r="F37" s="4">
        <v>12.516</v>
      </c>
      <c r="G37" s="5">
        <f t="shared" si="7"/>
        <v>18.216682646212849</v>
      </c>
      <c r="H37" s="8">
        <v>56.839285714285715</v>
      </c>
      <c r="I37" s="13">
        <f t="shared" si="1"/>
        <v>4.5413299548007124</v>
      </c>
      <c r="J37" s="5"/>
      <c r="K37" s="5"/>
      <c r="L37" s="5"/>
      <c r="M37" s="19">
        <v>16</v>
      </c>
      <c r="O37" s="25" t="s">
        <v>27</v>
      </c>
      <c r="P37" s="23">
        <f t="shared" si="2"/>
        <v>16</v>
      </c>
      <c r="Q37" s="25">
        <f t="shared" si="3"/>
        <v>0</v>
      </c>
      <c r="R37" s="25">
        <v>0</v>
      </c>
      <c r="S37" s="25">
        <v>0</v>
      </c>
      <c r="V37" s="25">
        <f t="shared" si="4"/>
        <v>16</v>
      </c>
      <c r="W37" s="39">
        <f t="shared" si="5"/>
        <v>0.28149544454916747</v>
      </c>
      <c r="X37" s="4">
        <v>31</v>
      </c>
      <c r="Y37" s="39">
        <f t="shared" si="6"/>
        <v>0.54539742381401191</v>
      </c>
      <c r="AC37" s="28"/>
      <c r="AD37" s="34" t="s">
        <v>27</v>
      </c>
      <c r="AE37" s="31">
        <v>2</v>
      </c>
      <c r="AF37" s="34" t="s">
        <v>27</v>
      </c>
      <c r="AG37" s="2" t="s">
        <v>27</v>
      </c>
      <c r="AH37" s="2" t="s">
        <v>27</v>
      </c>
      <c r="AI37" s="2" t="s">
        <v>27</v>
      </c>
      <c r="AJ37" s="3"/>
      <c r="AK37" s="4">
        <v>1</v>
      </c>
      <c r="AL37" s="3"/>
      <c r="AM37" s="2" t="s">
        <v>27</v>
      </c>
      <c r="AN37" s="2" t="s">
        <v>27</v>
      </c>
      <c r="AO37" s="4">
        <v>6</v>
      </c>
      <c r="AP37" s="2" t="s">
        <v>27</v>
      </c>
    </row>
    <row r="38" spans="1:42" x14ac:dyDescent="0.25">
      <c r="A38" s="2" t="s">
        <v>234</v>
      </c>
      <c r="B38" s="2" t="s">
        <v>122</v>
      </c>
      <c r="C38" s="2" t="s">
        <v>235</v>
      </c>
      <c r="D38" s="4">
        <v>1136</v>
      </c>
      <c r="E38" s="4">
        <v>490</v>
      </c>
      <c r="F38" s="4">
        <v>24.576000000000001</v>
      </c>
      <c r="G38" s="5">
        <f t="shared" si="7"/>
        <v>46.223958333333336</v>
      </c>
      <c r="H38" s="8">
        <v>111.66666666666667</v>
      </c>
      <c r="I38" s="13">
        <f t="shared" si="1"/>
        <v>4.5437282986111116</v>
      </c>
      <c r="J38" s="5"/>
      <c r="K38" s="5"/>
      <c r="L38" s="5"/>
      <c r="M38" s="19">
        <v>12</v>
      </c>
      <c r="O38" s="25" t="s">
        <v>27</v>
      </c>
      <c r="P38" s="23">
        <f t="shared" si="2"/>
        <v>12</v>
      </c>
      <c r="Q38" s="25">
        <f t="shared" si="3"/>
        <v>0</v>
      </c>
      <c r="R38" s="25">
        <v>0</v>
      </c>
      <c r="S38" s="25">
        <v>0</v>
      </c>
      <c r="V38" s="25">
        <f t="shared" si="4"/>
        <v>12</v>
      </c>
      <c r="W38" s="39">
        <f t="shared" si="5"/>
        <v>0.10746268656716418</v>
      </c>
      <c r="X38" s="4">
        <v>62</v>
      </c>
      <c r="Y38" s="39">
        <f t="shared" si="6"/>
        <v>0.55522388059701488</v>
      </c>
      <c r="AC38" s="28"/>
      <c r="AD38" s="34" t="s">
        <v>27</v>
      </c>
      <c r="AE38" s="31">
        <v>3</v>
      </c>
      <c r="AF38" s="34" t="s">
        <v>27</v>
      </c>
      <c r="AG38" s="2" t="s">
        <v>27</v>
      </c>
      <c r="AH38" s="2" t="s">
        <v>27</v>
      </c>
      <c r="AI38" s="2" t="s">
        <v>27</v>
      </c>
      <c r="AJ38" s="3"/>
      <c r="AK38" s="4">
        <v>4</v>
      </c>
      <c r="AL38" s="3"/>
      <c r="AM38" s="2" t="s">
        <v>27</v>
      </c>
      <c r="AN38" s="2" t="s">
        <v>27</v>
      </c>
      <c r="AO38" s="4">
        <v>30</v>
      </c>
      <c r="AP38" s="2" t="s">
        <v>27</v>
      </c>
    </row>
    <row r="39" spans="1:42" x14ac:dyDescent="0.25">
      <c r="A39" s="2" t="s">
        <v>388</v>
      </c>
      <c r="B39" s="2" t="s">
        <v>122</v>
      </c>
      <c r="C39" s="2" t="s">
        <v>389</v>
      </c>
      <c r="D39" s="4">
        <v>3121</v>
      </c>
      <c r="E39" s="4">
        <v>1347</v>
      </c>
      <c r="F39" s="4">
        <v>50.899000000000001</v>
      </c>
      <c r="G39" s="5">
        <f t="shared" si="7"/>
        <v>61.317511149531427</v>
      </c>
      <c r="H39" s="8">
        <v>232.75862068965517</v>
      </c>
      <c r="I39" s="13">
        <f t="shared" si="1"/>
        <v>4.5729507591436995</v>
      </c>
      <c r="J39" s="5"/>
      <c r="K39" s="5"/>
      <c r="L39" s="5"/>
      <c r="M39" s="19">
        <v>43</v>
      </c>
      <c r="O39" s="25" t="s">
        <v>27</v>
      </c>
      <c r="P39" s="23">
        <f t="shared" si="2"/>
        <v>43</v>
      </c>
      <c r="Q39" s="25">
        <f t="shared" si="3"/>
        <v>0</v>
      </c>
      <c r="R39" s="25">
        <v>0</v>
      </c>
      <c r="S39" s="25">
        <v>0</v>
      </c>
      <c r="V39" s="25">
        <f t="shared" si="4"/>
        <v>43</v>
      </c>
      <c r="W39" s="39">
        <f t="shared" si="5"/>
        <v>0.18474074074074073</v>
      </c>
      <c r="X39" s="4">
        <v>133</v>
      </c>
      <c r="Y39" s="39">
        <f t="shared" si="6"/>
        <v>0.57140740740740736</v>
      </c>
      <c r="AC39" s="29"/>
      <c r="AD39" s="34" t="s">
        <v>27</v>
      </c>
      <c r="AE39" s="31">
        <v>7</v>
      </c>
      <c r="AF39" s="34" t="s">
        <v>27</v>
      </c>
      <c r="AG39" s="2" t="s">
        <v>27</v>
      </c>
      <c r="AH39" s="2" t="s">
        <v>27</v>
      </c>
      <c r="AI39" s="2" t="s">
        <v>27</v>
      </c>
      <c r="AJ39" s="3"/>
      <c r="AK39" s="4">
        <v>13</v>
      </c>
      <c r="AL39" s="6"/>
      <c r="AM39" s="2" t="s">
        <v>27</v>
      </c>
      <c r="AN39" s="2" t="s">
        <v>27</v>
      </c>
      <c r="AO39" s="4">
        <v>36</v>
      </c>
      <c r="AP39" s="2" t="s">
        <v>27</v>
      </c>
    </row>
    <row r="40" spans="1:42" x14ac:dyDescent="0.25">
      <c r="A40" s="2" t="s">
        <v>375</v>
      </c>
      <c r="B40" s="2" t="s">
        <v>122</v>
      </c>
      <c r="C40" s="2" t="s">
        <v>376</v>
      </c>
      <c r="D40" s="4">
        <v>2786</v>
      </c>
      <c r="E40" s="4">
        <v>1184</v>
      </c>
      <c r="F40" s="4">
        <v>85.340999999999994</v>
      </c>
      <c r="G40" s="5">
        <f t="shared" si="7"/>
        <v>32.645504505454589</v>
      </c>
      <c r="H40" s="8">
        <v>390.83333333333337</v>
      </c>
      <c r="I40" s="13">
        <f t="shared" si="1"/>
        <v>4.5796666705725668</v>
      </c>
      <c r="J40" s="5"/>
      <c r="K40" s="5"/>
      <c r="L40" s="5"/>
      <c r="M40" s="19">
        <v>97</v>
      </c>
      <c r="O40" s="25" t="s">
        <v>27</v>
      </c>
      <c r="P40" s="23">
        <f t="shared" si="2"/>
        <v>97</v>
      </c>
      <c r="Q40" s="25">
        <f t="shared" si="3"/>
        <v>0</v>
      </c>
      <c r="R40" s="25">
        <v>0</v>
      </c>
      <c r="S40" s="25">
        <v>0</v>
      </c>
      <c r="V40" s="25">
        <f t="shared" si="4"/>
        <v>97</v>
      </c>
      <c r="W40" s="39">
        <f t="shared" si="5"/>
        <v>0.24818763326226009</v>
      </c>
      <c r="X40" s="4">
        <v>228</v>
      </c>
      <c r="Y40" s="39">
        <f t="shared" si="6"/>
        <v>0.5833688699360341</v>
      </c>
      <c r="AC40" s="28"/>
      <c r="AD40" s="34" t="s">
        <v>27</v>
      </c>
      <c r="AE40" s="31">
        <v>4</v>
      </c>
      <c r="AF40" s="34" t="s">
        <v>27</v>
      </c>
      <c r="AG40" s="2" t="s">
        <v>27</v>
      </c>
      <c r="AH40" s="2" t="s">
        <v>27</v>
      </c>
      <c r="AI40" s="2" t="s">
        <v>27</v>
      </c>
      <c r="AJ40" s="3"/>
      <c r="AK40" s="4">
        <v>14</v>
      </c>
      <c r="AL40" s="3"/>
      <c r="AM40" s="2" t="s">
        <v>27</v>
      </c>
      <c r="AN40" s="2" t="s">
        <v>27</v>
      </c>
      <c r="AO40" s="4">
        <v>47</v>
      </c>
      <c r="AP40" s="2" t="s">
        <v>27</v>
      </c>
    </row>
    <row r="41" spans="1:42" x14ac:dyDescent="0.25">
      <c r="A41" s="2" t="s">
        <v>373</v>
      </c>
      <c r="B41" s="2" t="s">
        <v>122</v>
      </c>
      <c r="C41" s="2" t="s">
        <v>374</v>
      </c>
      <c r="D41" s="4">
        <v>2771</v>
      </c>
      <c r="E41" s="4">
        <v>1184</v>
      </c>
      <c r="F41" s="4">
        <v>64.475999999999999</v>
      </c>
      <c r="G41" s="5">
        <f t="shared" si="7"/>
        <v>42.977231838203366</v>
      </c>
      <c r="H41" s="8">
        <v>309.78317152103557</v>
      </c>
      <c r="I41" s="13">
        <f t="shared" si="1"/>
        <v>4.8046276369662442</v>
      </c>
      <c r="J41" s="5"/>
      <c r="K41" s="5"/>
      <c r="L41" s="5"/>
      <c r="M41" s="20">
        <v>66</v>
      </c>
      <c r="O41" s="25" t="s">
        <v>27</v>
      </c>
      <c r="P41" s="23">
        <f t="shared" si="2"/>
        <v>66</v>
      </c>
      <c r="Q41" s="25">
        <f t="shared" si="3"/>
        <v>0</v>
      </c>
      <c r="R41" s="25">
        <v>0</v>
      </c>
      <c r="S41" s="25">
        <v>0</v>
      </c>
      <c r="V41" s="25">
        <f t="shared" si="4"/>
        <v>66</v>
      </c>
      <c r="W41" s="39">
        <f t="shared" si="5"/>
        <v>0.21305224449714283</v>
      </c>
      <c r="X41" s="4">
        <v>176</v>
      </c>
      <c r="Y41" s="39">
        <f t="shared" si="6"/>
        <v>0.56813931865904754</v>
      </c>
      <c r="AC41" s="28"/>
      <c r="AD41" s="34" t="s">
        <v>27</v>
      </c>
      <c r="AE41" s="30">
        <v>7</v>
      </c>
      <c r="AF41" s="34" t="s">
        <v>27</v>
      </c>
      <c r="AG41" s="2" t="s">
        <v>27</v>
      </c>
      <c r="AH41" s="2" t="s">
        <v>27</v>
      </c>
      <c r="AI41" s="2" t="s">
        <v>27</v>
      </c>
      <c r="AJ41" s="3"/>
      <c r="AK41" s="7">
        <v>19</v>
      </c>
      <c r="AL41" s="3"/>
      <c r="AM41" s="2" t="s">
        <v>27</v>
      </c>
      <c r="AN41" s="2" t="s">
        <v>27</v>
      </c>
      <c r="AO41" s="4">
        <v>41</v>
      </c>
      <c r="AP41" s="2" t="s">
        <v>27</v>
      </c>
    </row>
    <row r="42" spans="1:42" x14ac:dyDescent="0.25">
      <c r="A42" s="2" t="s">
        <v>430</v>
      </c>
      <c r="B42" s="2" t="s">
        <v>122</v>
      </c>
      <c r="C42" s="2" t="s">
        <v>431</v>
      </c>
      <c r="D42" s="4">
        <v>4037</v>
      </c>
      <c r="E42" s="4">
        <v>1765</v>
      </c>
      <c r="F42" s="4">
        <v>124.389</v>
      </c>
      <c r="G42" s="5">
        <f t="shared" si="7"/>
        <v>32.454638271872916</v>
      </c>
      <c r="H42" s="8">
        <v>605.85785123966946</v>
      </c>
      <c r="I42" s="13">
        <f t="shared" si="1"/>
        <v>4.8706706480449995</v>
      </c>
      <c r="J42" s="5"/>
      <c r="K42" s="5"/>
      <c r="L42" s="5"/>
      <c r="M42" s="19">
        <v>141</v>
      </c>
      <c r="O42" s="25" t="s">
        <v>27</v>
      </c>
      <c r="P42" s="23">
        <f t="shared" si="2"/>
        <v>141</v>
      </c>
      <c r="Q42" s="25">
        <f t="shared" si="3"/>
        <v>0</v>
      </c>
      <c r="R42" s="25">
        <v>0</v>
      </c>
      <c r="S42" s="25">
        <v>1</v>
      </c>
      <c r="T42" s="25">
        <v>10</v>
      </c>
      <c r="V42" s="25">
        <f t="shared" si="4"/>
        <v>152</v>
      </c>
      <c r="W42" s="39">
        <f t="shared" si="5"/>
        <v>0.25088393207909554</v>
      </c>
      <c r="X42" s="4">
        <v>378</v>
      </c>
      <c r="Y42" s="39">
        <f t="shared" si="6"/>
        <v>0.62390872582827706</v>
      </c>
      <c r="AC42" s="30">
        <v>1</v>
      </c>
      <c r="AD42" s="34" t="s">
        <v>27</v>
      </c>
      <c r="AE42" s="30">
        <v>2</v>
      </c>
      <c r="AF42" s="34" t="s">
        <v>27</v>
      </c>
      <c r="AG42" s="2" t="s">
        <v>27</v>
      </c>
      <c r="AH42" s="2" t="s">
        <v>27</v>
      </c>
      <c r="AI42" s="2" t="s">
        <v>27</v>
      </c>
      <c r="AJ42" s="3"/>
      <c r="AK42" s="4">
        <v>20</v>
      </c>
      <c r="AL42" s="4">
        <v>10</v>
      </c>
      <c r="AM42" s="2" t="s">
        <v>27</v>
      </c>
      <c r="AN42" s="2" t="s">
        <v>27</v>
      </c>
      <c r="AO42" s="4">
        <v>53</v>
      </c>
      <c r="AP42" s="2" t="s">
        <v>27</v>
      </c>
    </row>
    <row r="43" spans="1:42" x14ac:dyDescent="0.25">
      <c r="A43" s="2" t="s">
        <v>138</v>
      </c>
      <c r="B43" s="2" t="s">
        <v>122</v>
      </c>
      <c r="C43" s="2" t="s">
        <v>139</v>
      </c>
      <c r="D43" s="4">
        <v>223</v>
      </c>
      <c r="E43" s="4">
        <v>125</v>
      </c>
      <c r="F43" s="4">
        <v>18.038</v>
      </c>
      <c r="G43" s="5">
        <f t="shared" si="7"/>
        <v>12.362789666260117</v>
      </c>
      <c r="H43" s="8">
        <v>88.704545454545453</v>
      </c>
      <c r="I43" s="13">
        <f t="shared" si="1"/>
        <v>4.9176486004293967</v>
      </c>
      <c r="J43" s="5"/>
      <c r="K43" s="5"/>
      <c r="L43" s="5"/>
      <c r="M43" s="19">
        <v>14</v>
      </c>
      <c r="N43" s="25">
        <v>1</v>
      </c>
      <c r="O43" s="25" t="s">
        <v>27</v>
      </c>
      <c r="P43" s="23">
        <f t="shared" si="2"/>
        <v>14</v>
      </c>
      <c r="Q43" s="25">
        <f t="shared" si="3"/>
        <v>1</v>
      </c>
      <c r="R43" s="25">
        <v>0</v>
      </c>
      <c r="V43" s="25">
        <f t="shared" si="4"/>
        <v>15</v>
      </c>
      <c r="W43" s="39">
        <f t="shared" si="5"/>
        <v>0.16910069177555725</v>
      </c>
      <c r="X43" s="4">
        <v>48</v>
      </c>
      <c r="Y43" s="39">
        <f t="shared" si="6"/>
        <v>0.54112221368178326</v>
      </c>
      <c r="AC43" s="28"/>
      <c r="AD43" s="34" t="s">
        <v>27</v>
      </c>
      <c r="AE43" s="31">
        <v>5</v>
      </c>
      <c r="AF43" s="34" t="s">
        <v>27</v>
      </c>
      <c r="AG43" s="2" t="s">
        <v>27</v>
      </c>
      <c r="AH43" s="2" t="s">
        <v>27</v>
      </c>
      <c r="AI43" s="2" t="s">
        <v>27</v>
      </c>
      <c r="AJ43" s="3"/>
      <c r="AK43" s="4">
        <v>7</v>
      </c>
      <c r="AL43" s="6"/>
      <c r="AM43" s="2" t="s">
        <v>27</v>
      </c>
      <c r="AN43" s="2" t="s">
        <v>27</v>
      </c>
      <c r="AO43" s="4">
        <v>13</v>
      </c>
      <c r="AP43" s="2" t="s">
        <v>27</v>
      </c>
    </row>
    <row r="44" spans="1:42" x14ac:dyDescent="0.25">
      <c r="A44" s="2" t="s">
        <v>325</v>
      </c>
      <c r="B44" s="2" t="s">
        <v>122</v>
      </c>
      <c r="C44" s="2" t="s">
        <v>326</v>
      </c>
      <c r="D44" s="4">
        <v>2073</v>
      </c>
      <c r="E44" s="4">
        <v>981</v>
      </c>
      <c r="F44" s="4">
        <v>85.56</v>
      </c>
      <c r="G44" s="5">
        <f t="shared" si="7"/>
        <v>24.228611500701263</v>
      </c>
      <c r="H44" s="8">
        <v>452.82300884955754</v>
      </c>
      <c r="I44" s="13">
        <f t="shared" si="1"/>
        <v>5.2924615340060486</v>
      </c>
      <c r="J44" s="5"/>
      <c r="K44" s="5"/>
      <c r="L44" s="5"/>
      <c r="M44" s="19">
        <v>93</v>
      </c>
      <c r="O44" s="25" t="s">
        <v>27</v>
      </c>
      <c r="P44" s="23">
        <f t="shared" si="2"/>
        <v>93</v>
      </c>
      <c r="Q44" s="25">
        <f t="shared" si="3"/>
        <v>0</v>
      </c>
      <c r="R44" s="25">
        <v>0</v>
      </c>
      <c r="S44" s="25">
        <v>3</v>
      </c>
      <c r="T44" s="25">
        <v>1</v>
      </c>
      <c r="V44" s="25">
        <f t="shared" si="4"/>
        <v>97</v>
      </c>
      <c r="W44" s="39">
        <f t="shared" si="5"/>
        <v>0.21421172975825206</v>
      </c>
      <c r="X44" s="4">
        <v>279</v>
      </c>
      <c r="Y44" s="39">
        <f t="shared" si="6"/>
        <v>0.61613476909847753</v>
      </c>
      <c r="AC44" s="30">
        <v>3</v>
      </c>
      <c r="AD44" s="34" t="s">
        <v>27</v>
      </c>
      <c r="AE44" s="31">
        <v>3</v>
      </c>
      <c r="AF44" s="34" t="s">
        <v>27</v>
      </c>
      <c r="AG44" s="2" t="s">
        <v>27</v>
      </c>
      <c r="AH44" s="2" t="s">
        <v>27</v>
      </c>
      <c r="AI44" s="2" t="s">
        <v>27</v>
      </c>
      <c r="AJ44" s="3"/>
      <c r="AK44" s="4">
        <v>20</v>
      </c>
      <c r="AL44" s="7">
        <v>1</v>
      </c>
      <c r="AM44" s="2" t="s">
        <v>27</v>
      </c>
      <c r="AN44" s="2" t="s">
        <v>27</v>
      </c>
      <c r="AO44" s="4">
        <v>53</v>
      </c>
      <c r="AP44" s="2" t="s">
        <v>27</v>
      </c>
    </row>
    <row r="45" spans="1:42" x14ac:dyDescent="0.25">
      <c r="A45" s="2" t="s">
        <v>222</v>
      </c>
      <c r="B45" s="2" t="s">
        <v>122</v>
      </c>
      <c r="C45" s="2" t="s">
        <v>223</v>
      </c>
      <c r="D45" s="4">
        <v>1030</v>
      </c>
      <c r="E45" s="4">
        <v>474</v>
      </c>
      <c r="F45" s="4">
        <v>18.704999999999998</v>
      </c>
      <c r="G45" s="5">
        <f t="shared" si="7"/>
        <v>55.065490510558682</v>
      </c>
      <c r="H45" s="8">
        <v>99.767676767676775</v>
      </c>
      <c r="I45" s="13">
        <f t="shared" si="1"/>
        <v>5.3337437459330008</v>
      </c>
      <c r="J45" s="5"/>
      <c r="K45" s="5"/>
      <c r="L45" s="5"/>
      <c r="M45" s="19">
        <v>10</v>
      </c>
      <c r="O45" s="25" t="s">
        <v>27</v>
      </c>
      <c r="P45" s="23">
        <f t="shared" si="2"/>
        <v>10</v>
      </c>
      <c r="Q45" s="25">
        <f t="shared" si="3"/>
        <v>0</v>
      </c>
      <c r="R45" s="25">
        <v>0</v>
      </c>
      <c r="V45" s="25">
        <f t="shared" si="4"/>
        <v>10</v>
      </c>
      <c r="W45" s="39">
        <f t="shared" si="5"/>
        <v>0.10023286423002935</v>
      </c>
      <c r="X45" s="4">
        <v>66</v>
      </c>
      <c r="Y45" s="39">
        <f t="shared" si="6"/>
        <v>0.66153690391819375</v>
      </c>
      <c r="AC45" s="28"/>
      <c r="AD45" s="34" t="s">
        <v>27</v>
      </c>
      <c r="AE45" s="31">
        <v>1</v>
      </c>
      <c r="AF45" s="34" t="s">
        <v>27</v>
      </c>
      <c r="AG45" s="2" t="s">
        <v>27</v>
      </c>
      <c r="AH45" s="2" t="s">
        <v>27</v>
      </c>
      <c r="AI45" s="2" t="s">
        <v>27</v>
      </c>
      <c r="AJ45" s="3"/>
      <c r="AK45" s="4">
        <v>3</v>
      </c>
      <c r="AL45" s="6"/>
      <c r="AM45" s="2" t="s">
        <v>27</v>
      </c>
      <c r="AN45" s="2" t="s">
        <v>27</v>
      </c>
      <c r="AO45" s="4">
        <v>19</v>
      </c>
      <c r="AP45" s="2" t="s">
        <v>27</v>
      </c>
    </row>
    <row r="46" spans="1:42" x14ac:dyDescent="0.25">
      <c r="A46" s="2" t="s">
        <v>254</v>
      </c>
      <c r="B46" s="2" t="s">
        <v>122</v>
      </c>
      <c r="C46" s="2" t="s">
        <v>255</v>
      </c>
      <c r="D46" s="4">
        <v>1389</v>
      </c>
      <c r="E46" s="4">
        <v>592</v>
      </c>
      <c r="F46" s="4">
        <v>64.408000000000001</v>
      </c>
      <c r="G46" s="5">
        <f t="shared" si="7"/>
        <v>21.565644019376474</v>
      </c>
      <c r="H46" s="8">
        <v>348.8247126436782</v>
      </c>
      <c r="I46" s="13">
        <f t="shared" si="1"/>
        <v>5.4158600273829061</v>
      </c>
      <c r="J46" s="5"/>
      <c r="K46" s="5"/>
      <c r="L46" s="5"/>
      <c r="M46" s="19">
        <v>48</v>
      </c>
      <c r="O46" s="25" t="s">
        <v>27</v>
      </c>
      <c r="P46" s="23">
        <f t="shared" si="2"/>
        <v>48</v>
      </c>
      <c r="Q46" s="25">
        <f t="shared" si="3"/>
        <v>0</v>
      </c>
      <c r="R46" s="25">
        <v>0</v>
      </c>
      <c r="T46" s="25">
        <v>2</v>
      </c>
      <c r="V46" s="25">
        <f t="shared" si="4"/>
        <v>50</v>
      </c>
      <c r="W46" s="39">
        <f t="shared" si="5"/>
        <v>0.14333846825547197</v>
      </c>
      <c r="X46" s="4">
        <v>239</v>
      </c>
      <c r="Y46" s="39">
        <f t="shared" si="6"/>
        <v>0.68515787826115604</v>
      </c>
      <c r="AC46" s="28"/>
      <c r="AD46" s="34" t="s">
        <v>27</v>
      </c>
      <c r="AE46" s="29"/>
      <c r="AF46" s="34" t="s">
        <v>27</v>
      </c>
      <c r="AG46" s="2" t="s">
        <v>27</v>
      </c>
      <c r="AH46" s="2" t="s">
        <v>27</v>
      </c>
      <c r="AI46" s="2" t="s">
        <v>27</v>
      </c>
      <c r="AJ46" s="3"/>
      <c r="AK46" s="4">
        <v>7</v>
      </c>
      <c r="AL46" s="4">
        <v>2</v>
      </c>
      <c r="AM46" s="2" t="s">
        <v>27</v>
      </c>
      <c r="AN46" s="2" t="s">
        <v>27</v>
      </c>
      <c r="AO46" s="4">
        <v>52</v>
      </c>
      <c r="AP46" s="2" t="s">
        <v>27</v>
      </c>
    </row>
    <row r="47" spans="1:42" x14ac:dyDescent="0.25">
      <c r="A47" s="2" t="s">
        <v>518</v>
      </c>
      <c r="B47" s="2" t="s">
        <v>122</v>
      </c>
      <c r="C47" s="2" t="s">
        <v>519</v>
      </c>
      <c r="D47" s="4">
        <v>7538</v>
      </c>
      <c r="E47" s="4">
        <v>3245</v>
      </c>
      <c r="F47" s="4">
        <v>176.58099999999999</v>
      </c>
      <c r="G47" s="5">
        <f t="shared" si="7"/>
        <v>42.688624483947876</v>
      </c>
      <c r="H47" s="8">
        <v>960.80104166666672</v>
      </c>
      <c r="I47" s="13">
        <f t="shared" si="1"/>
        <v>5.4411348993757356</v>
      </c>
      <c r="J47" s="5"/>
      <c r="K47" s="5"/>
      <c r="L47" s="5"/>
      <c r="M47" s="19">
        <v>193</v>
      </c>
      <c r="O47" s="25" t="s">
        <v>27</v>
      </c>
      <c r="P47" s="23">
        <f t="shared" si="2"/>
        <v>193</v>
      </c>
      <c r="Q47" s="25">
        <f t="shared" si="3"/>
        <v>0</v>
      </c>
      <c r="R47" s="25">
        <v>0</v>
      </c>
      <c r="S47" s="25">
        <v>2</v>
      </c>
      <c r="T47" s="25">
        <v>15</v>
      </c>
      <c r="V47" s="25">
        <f t="shared" si="4"/>
        <v>210</v>
      </c>
      <c r="W47" s="39">
        <f t="shared" si="5"/>
        <v>0.21856762315298975</v>
      </c>
      <c r="X47" s="4">
        <v>576</v>
      </c>
      <c r="Y47" s="39">
        <f t="shared" si="6"/>
        <v>0.59949976636248614</v>
      </c>
      <c r="AC47" s="30">
        <v>2</v>
      </c>
      <c r="AD47" s="34" t="s">
        <v>27</v>
      </c>
      <c r="AE47" s="31">
        <v>13</v>
      </c>
      <c r="AF47" s="34" t="s">
        <v>27</v>
      </c>
      <c r="AG47" s="2" t="s">
        <v>27</v>
      </c>
      <c r="AH47" s="2" t="s">
        <v>27</v>
      </c>
      <c r="AI47" s="2" t="s">
        <v>27</v>
      </c>
      <c r="AJ47" s="3"/>
      <c r="AK47" s="4">
        <v>40</v>
      </c>
      <c r="AL47" s="4">
        <v>15</v>
      </c>
      <c r="AM47" s="2" t="s">
        <v>27</v>
      </c>
      <c r="AN47" s="2" t="s">
        <v>27</v>
      </c>
      <c r="AO47" s="4">
        <v>121</v>
      </c>
      <c r="AP47" s="2" t="s">
        <v>27</v>
      </c>
    </row>
    <row r="48" spans="1:42" x14ac:dyDescent="0.25">
      <c r="A48" s="2" t="s">
        <v>384</v>
      </c>
      <c r="B48" s="2" t="s">
        <v>122</v>
      </c>
      <c r="C48" s="2" t="s">
        <v>385</v>
      </c>
      <c r="D48" s="4">
        <v>2974</v>
      </c>
      <c r="E48" s="4">
        <v>1349</v>
      </c>
      <c r="F48" s="4">
        <v>82.070999999999998</v>
      </c>
      <c r="G48" s="5">
        <f t="shared" si="7"/>
        <v>36.236916815927671</v>
      </c>
      <c r="H48" s="8">
        <v>452.78539823008845</v>
      </c>
      <c r="I48" s="13">
        <f t="shared" si="1"/>
        <v>5.5169962377708135</v>
      </c>
      <c r="J48" s="5"/>
      <c r="K48" s="5"/>
      <c r="L48" s="5"/>
      <c r="M48" s="19">
        <v>57</v>
      </c>
      <c r="O48" s="25" t="s">
        <v>27</v>
      </c>
      <c r="P48" s="23">
        <f t="shared" si="2"/>
        <v>57</v>
      </c>
      <c r="Q48" s="25">
        <f t="shared" si="3"/>
        <v>0</v>
      </c>
      <c r="R48" s="25">
        <v>0</v>
      </c>
      <c r="T48" s="25">
        <v>3</v>
      </c>
      <c r="V48" s="25">
        <f t="shared" si="4"/>
        <v>60</v>
      </c>
      <c r="W48" s="39">
        <f t="shared" si="5"/>
        <v>0.13251310716850959</v>
      </c>
      <c r="X48" s="4">
        <v>298</v>
      </c>
      <c r="Y48" s="39">
        <f t="shared" si="6"/>
        <v>0.65814843227026432</v>
      </c>
      <c r="AC48" s="28"/>
      <c r="AD48" s="34" t="s">
        <v>27</v>
      </c>
      <c r="AE48" s="31">
        <v>3</v>
      </c>
      <c r="AF48" s="34" t="s">
        <v>27</v>
      </c>
      <c r="AG48" s="2" t="s">
        <v>27</v>
      </c>
      <c r="AH48" s="2" t="s">
        <v>27</v>
      </c>
      <c r="AI48" s="2" t="s">
        <v>27</v>
      </c>
      <c r="AJ48" s="3"/>
      <c r="AK48" s="4">
        <v>30</v>
      </c>
      <c r="AL48" s="4">
        <v>3</v>
      </c>
      <c r="AM48" s="2" t="s">
        <v>27</v>
      </c>
      <c r="AN48" s="2" t="s">
        <v>27</v>
      </c>
      <c r="AO48" s="4">
        <v>61</v>
      </c>
      <c r="AP48" s="2" t="s">
        <v>27</v>
      </c>
    </row>
    <row r="49" spans="1:42" x14ac:dyDescent="0.25">
      <c r="A49" s="2" t="s">
        <v>329</v>
      </c>
      <c r="B49" s="2" t="s">
        <v>122</v>
      </c>
      <c r="C49" s="2" t="s">
        <v>330</v>
      </c>
      <c r="D49" s="4">
        <v>2120</v>
      </c>
      <c r="E49" s="4">
        <v>861</v>
      </c>
      <c r="F49" s="4">
        <v>58.234000000000002</v>
      </c>
      <c r="G49" s="5">
        <f t="shared" si="7"/>
        <v>36.404849400693749</v>
      </c>
      <c r="H49" s="8">
        <v>324.78086419753089</v>
      </c>
      <c r="I49" s="13">
        <f t="shared" si="1"/>
        <v>5.5771690798765476</v>
      </c>
      <c r="J49" s="5"/>
      <c r="K49" s="5"/>
      <c r="L49" s="5"/>
      <c r="M49" s="19">
        <v>45</v>
      </c>
      <c r="O49" s="25" t="s">
        <v>27</v>
      </c>
      <c r="P49" s="23">
        <f t="shared" si="2"/>
        <v>45</v>
      </c>
      <c r="Q49" s="25">
        <f t="shared" si="3"/>
        <v>0</v>
      </c>
      <c r="R49" s="25">
        <v>0</v>
      </c>
      <c r="V49" s="25">
        <f t="shared" si="4"/>
        <v>45</v>
      </c>
      <c r="W49" s="39">
        <f t="shared" si="5"/>
        <v>0.13855496108487203</v>
      </c>
      <c r="X49" s="4">
        <v>208</v>
      </c>
      <c r="Y49" s="39">
        <f t="shared" si="6"/>
        <v>0.64043182012563071</v>
      </c>
      <c r="AC49" s="28"/>
      <c r="AD49" s="34" t="s">
        <v>27</v>
      </c>
      <c r="AE49" s="31">
        <v>5</v>
      </c>
      <c r="AF49" s="34" t="s">
        <v>27</v>
      </c>
      <c r="AG49" s="2" t="s">
        <v>27</v>
      </c>
      <c r="AH49" s="2" t="s">
        <v>27</v>
      </c>
      <c r="AI49" s="2" t="s">
        <v>27</v>
      </c>
      <c r="AJ49" s="3"/>
      <c r="AK49" s="4">
        <v>26</v>
      </c>
      <c r="AL49" s="3"/>
      <c r="AM49" s="2" t="s">
        <v>27</v>
      </c>
      <c r="AN49" s="2" t="s">
        <v>27</v>
      </c>
      <c r="AO49" s="4">
        <v>40</v>
      </c>
      <c r="AP49" s="2" t="s">
        <v>27</v>
      </c>
    </row>
    <row r="50" spans="1:42" x14ac:dyDescent="0.25">
      <c r="A50" s="2" t="s">
        <v>170</v>
      </c>
      <c r="B50" s="2" t="s">
        <v>122</v>
      </c>
      <c r="C50" s="2" t="s">
        <v>171</v>
      </c>
      <c r="D50" s="4">
        <v>476</v>
      </c>
      <c r="E50" s="4">
        <v>247</v>
      </c>
      <c r="F50" s="4">
        <v>38.006</v>
      </c>
      <c r="G50" s="5">
        <f t="shared" si="7"/>
        <v>12.524338262379624</v>
      </c>
      <c r="H50" s="8">
        <v>213.79342723004694</v>
      </c>
      <c r="I50" s="13">
        <f t="shared" si="1"/>
        <v>5.6252546237448549</v>
      </c>
      <c r="J50" s="5"/>
      <c r="K50" s="5"/>
      <c r="L50" s="5"/>
      <c r="M50" s="19">
        <v>38</v>
      </c>
      <c r="O50" s="25" t="s">
        <v>27</v>
      </c>
      <c r="P50" s="23">
        <f t="shared" si="2"/>
        <v>38</v>
      </c>
      <c r="Q50" s="25">
        <f t="shared" si="3"/>
        <v>0</v>
      </c>
      <c r="R50" s="25">
        <v>0</v>
      </c>
      <c r="V50" s="25">
        <f t="shared" si="4"/>
        <v>38</v>
      </c>
      <c r="W50" s="39">
        <f t="shared" si="5"/>
        <v>0.17774166630067198</v>
      </c>
      <c r="X50" s="4">
        <v>131</v>
      </c>
      <c r="Y50" s="39">
        <f t="shared" si="6"/>
        <v>0.61274100751021121</v>
      </c>
      <c r="AC50" s="28"/>
      <c r="AD50" s="34" t="s">
        <v>27</v>
      </c>
      <c r="AE50" s="31">
        <v>1</v>
      </c>
      <c r="AF50" s="34" t="s">
        <v>27</v>
      </c>
      <c r="AG50" s="2" t="s">
        <v>27</v>
      </c>
      <c r="AH50" s="2" t="s">
        <v>27</v>
      </c>
      <c r="AI50" s="2" t="s">
        <v>27</v>
      </c>
      <c r="AJ50" s="3"/>
      <c r="AK50" s="4">
        <v>7</v>
      </c>
      <c r="AL50" s="6"/>
      <c r="AM50" s="2" t="s">
        <v>27</v>
      </c>
      <c r="AN50" s="2" t="s">
        <v>27</v>
      </c>
      <c r="AO50" s="4">
        <v>36</v>
      </c>
      <c r="AP50" s="2" t="s">
        <v>27</v>
      </c>
    </row>
    <row r="51" spans="1:42" x14ac:dyDescent="0.25">
      <c r="A51" s="2" t="s">
        <v>335</v>
      </c>
      <c r="B51" s="2" t="s">
        <v>122</v>
      </c>
      <c r="C51" s="2" t="s">
        <v>336</v>
      </c>
      <c r="D51" s="4">
        <v>2141</v>
      </c>
      <c r="E51" s="4">
        <v>894</v>
      </c>
      <c r="F51" s="4">
        <v>53.567</v>
      </c>
      <c r="G51" s="5">
        <f t="shared" si="7"/>
        <v>39.968637407359012</v>
      </c>
      <c r="H51" s="8">
        <v>304.79276315789474</v>
      </c>
      <c r="I51" s="13">
        <f t="shared" si="1"/>
        <v>5.6899352802638701</v>
      </c>
      <c r="J51" s="5"/>
      <c r="K51" s="5"/>
      <c r="L51" s="5"/>
      <c r="M51" s="19">
        <v>56</v>
      </c>
      <c r="O51" s="25" t="s">
        <v>27</v>
      </c>
      <c r="P51" s="23">
        <f t="shared" si="2"/>
        <v>56</v>
      </c>
      <c r="Q51" s="25">
        <f t="shared" si="3"/>
        <v>0</v>
      </c>
      <c r="R51" s="25">
        <v>0</v>
      </c>
      <c r="T51" s="25">
        <v>1</v>
      </c>
      <c r="V51" s="25">
        <f t="shared" si="4"/>
        <v>57</v>
      </c>
      <c r="W51" s="39">
        <f t="shared" si="5"/>
        <v>0.18701231423421869</v>
      </c>
      <c r="X51" s="4">
        <v>185</v>
      </c>
      <c r="Y51" s="39">
        <f t="shared" si="6"/>
        <v>0.60696979181281496</v>
      </c>
      <c r="AC51" s="28"/>
      <c r="AD51" s="34" t="s">
        <v>27</v>
      </c>
      <c r="AE51" s="31">
        <v>3</v>
      </c>
      <c r="AF51" s="34" t="s">
        <v>27</v>
      </c>
      <c r="AG51" s="2" t="s">
        <v>27</v>
      </c>
      <c r="AH51" s="2" t="s">
        <v>27</v>
      </c>
      <c r="AI51" s="2" t="s">
        <v>27</v>
      </c>
      <c r="AJ51" s="3"/>
      <c r="AK51" s="4">
        <v>11</v>
      </c>
      <c r="AL51" s="7">
        <v>1</v>
      </c>
      <c r="AM51" s="2" t="s">
        <v>27</v>
      </c>
      <c r="AN51" s="2" t="s">
        <v>27</v>
      </c>
      <c r="AO51" s="4">
        <v>47</v>
      </c>
      <c r="AP51" s="2" t="s">
        <v>27</v>
      </c>
    </row>
    <row r="52" spans="1:42" x14ac:dyDescent="0.25">
      <c r="A52" s="2" t="s">
        <v>349</v>
      </c>
      <c r="B52" s="2" t="s">
        <v>122</v>
      </c>
      <c r="C52" s="2" t="s">
        <v>350</v>
      </c>
      <c r="D52" s="4">
        <v>2502</v>
      </c>
      <c r="E52" s="4">
        <v>1142</v>
      </c>
      <c r="F52" s="4">
        <v>74.027000000000001</v>
      </c>
      <c r="G52" s="5">
        <f t="shared" si="7"/>
        <v>33.798478933362148</v>
      </c>
      <c r="H52" s="8">
        <v>422.81279620853081</v>
      </c>
      <c r="I52" s="13">
        <f t="shared" si="1"/>
        <v>5.7116024721862404</v>
      </c>
      <c r="J52" s="5"/>
      <c r="K52" s="5"/>
      <c r="L52" s="5"/>
      <c r="M52" s="19">
        <v>71</v>
      </c>
      <c r="O52" s="25" t="s">
        <v>27</v>
      </c>
      <c r="P52" s="23">
        <f t="shared" si="2"/>
        <v>71</v>
      </c>
      <c r="Q52" s="25">
        <f t="shared" si="3"/>
        <v>0</v>
      </c>
      <c r="R52" s="25">
        <v>0</v>
      </c>
      <c r="T52" s="25">
        <v>1</v>
      </c>
      <c r="V52" s="25">
        <f t="shared" si="4"/>
        <v>72</v>
      </c>
      <c r="W52" s="39">
        <f t="shared" si="5"/>
        <v>0.17028812903876656</v>
      </c>
      <c r="X52" s="4">
        <v>272</v>
      </c>
      <c r="Y52" s="39">
        <f t="shared" si="6"/>
        <v>0.64331070970200699</v>
      </c>
      <c r="AC52" s="28"/>
      <c r="AD52" s="34" t="s">
        <v>27</v>
      </c>
      <c r="AE52" s="31">
        <v>4</v>
      </c>
      <c r="AF52" s="34" t="s">
        <v>27</v>
      </c>
      <c r="AG52" s="2" t="s">
        <v>27</v>
      </c>
      <c r="AH52" s="2" t="s">
        <v>27</v>
      </c>
      <c r="AI52" s="2" t="s">
        <v>27</v>
      </c>
      <c r="AJ52" s="3"/>
      <c r="AK52" s="4">
        <v>14</v>
      </c>
      <c r="AL52" s="7">
        <v>1</v>
      </c>
      <c r="AM52" s="2" t="s">
        <v>27</v>
      </c>
      <c r="AN52" s="2" t="s">
        <v>27</v>
      </c>
      <c r="AO52" s="4">
        <v>60</v>
      </c>
      <c r="AP52" s="2" t="s">
        <v>27</v>
      </c>
    </row>
    <row r="53" spans="1:42" x14ac:dyDescent="0.25">
      <c r="A53" s="2" t="s">
        <v>246</v>
      </c>
      <c r="B53" s="2" t="s">
        <v>122</v>
      </c>
      <c r="C53" s="2" t="s">
        <v>247</v>
      </c>
      <c r="D53" s="4">
        <v>1323</v>
      </c>
      <c r="E53" s="4">
        <v>569</v>
      </c>
      <c r="F53" s="4">
        <v>47.195</v>
      </c>
      <c r="G53" s="5">
        <f t="shared" si="7"/>
        <v>28.032630575272805</v>
      </c>
      <c r="H53" s="8">
        <v>279.79928315412184</v>
      </c>
      <c r="I53" s="13">
        <f t="shared" si="1"/>
        <v>5.9285789417125088</v>
      </c>
      <c r="J53" s="5"/>
      <c r="K53" s="5"/>
      <c r="L53" s="5"/>
      <c r="M53" s="19">
        <v>46</v>
      </c>
      <c r="O53" s="25" t="s">
        <v>27</v>
      </c>
      <c r="P53" s="23">
        <f t="shared" si="2"/>
        <v>46</v>
      </c>
      <c r="Q53" s="25">
        <f t="shared" si="3"/>
        <v>0</v>
      </c>
      <c r="R53" s="25">
        <v>0</v>
      </c>
      <c r="V53" s="25">
        <f t="shared" si="4"/>
        <v>46</v>
      </c>
      <c r="W53" s="39">
        <f t="shared" si="5"/>
        <v>0.16440356630457062</v>
      </c>
      <c r="X53" s="4">
        <v>177</v>
      </c>
      <c r="Y53" s="39">
        <f t="shared" si="6"/>
        <v>0.63259633121541303</v>
      </c>
      <c r="AC53" s="28"/>
      <c r="AD53" s="34" t="s">
        <v>27</v>
      </c>
      <c r="AE53" s="31">
        <v>2</v>
      </c>
      <c r="AF53" s="34" t="s">
        <v>27</v>
      </c>
      <c r="AG53" s="2" t="s">
        <v>27</v>
      </c>
      <c r="AH53" s="2" t="s">
        <v>27</v>
      </c>
      <c r="AI53" s="2" t="s">
        <v>27</v>
      </c>
      <c r="AJ53" s="3"/>
      <c r="AK53" s="4">
        <v>8</v>
      </c>
      <c r="AL53" s="6"/>
      <c r="AM53" s="2" t="s">
        <v>27</v>
      </c>
      <c r="AN53" s="2" t="s">
        <v>27</v>
      </c>
      <c r="AO53" s="4">
        <v>46</v>
      </c>
      <c r="AP53" s="2" t="s">
        <v>27</v>
      </c>
    </row>
    <row r="54" spans="1:42" x14ac:dyDescent="0.25">
      <c r="A54" s="2" t="s">
        <v>248</v>
      </c>
      <c r="B54" s="2" t="s">
        <v>122</v>
      </c>
      <c r="C54" s="2" t="s">
        <v>249</v>
      </c>
      <c r="D54" s="4">
        <v>1326</v>
      </c>
      <c r="E54" s="4">
        <v>602</v>
      </c>
      <c r="F54" s="4">
        <v>34.404000000000003</v>
      </c>
      <c r="G54" s="5">
        <f t="shared" si="7"/>
        <v>38.542029996512028</v>
      </c>
      <c r="H54" s="8">
        <v>208.8125</v>
      </c>
      <c r="I54" s="13">
        <f t="shared" si="1"/>
        <v>6.0694250668526912</v>
      </c>
      <c r="J54" s="5"/>
      <c r="K54" s="5"/>
      <c r="L54" s="5"/>
      <c r="M54" s="19">
        <v>38</v>
      </c>
      <c r="O54" s="25" t="s">
        <v>27</v>
      </c>
      <c r="P54" s="23">
        <f t="shared" si="2"/>
        <v>38</v>
      </c>
      <c r="Q54" s="25">
        <f t="shared" si="3"/>
        <v>0</v>
      </c>
      <c r="R54" s="25">
        <v>0</v>
      </c>
      <c r="V54" s="25">
        <f t="shared" si="4"/>
        <v>38</v>
      </c>
      <c r="W54" s="39">
        <f t="shared" si="5"/>
        <v>0.18198144268183178</v>
      </c>
      <c r="X54" s="4">
        <v>131</v>
      </c>
      <c r="Y54" s="39">
        <f t="shared" si="6"/>
        <v>0.62735707871894641</v>
      </c>
      <c r="AC54" s="28"/>
      <c r="AD54" s="34" t="s">
        <v>27</v>
      </c>
      <c r="AE54" s="31">
        <v>6</v>
      </c>
      <c r="AF54" s="34" t="s">
        <v>27</v>
      </c>
      <c r="AG54" s="2" t="s">
        <v>27</v>
      </c>
      <c r="AH54" s="2" t="s">
        <v>27</v>
      </c>
      <c r="AI54" s="2" t="s">
        <v>27</v>
      </c>
      <c r="AJ54" s="3"/>
      <c r="AK54" s="4">
        <v>12</v>
      </c>
      <c r="AL54" s="6"/>
      <c r="AM54" s="2" t="s">
        <v>27</v>
      </c>
      <c r="AN54" s="2" t="s">
        <v>27</v>
      </c>
      <c r="AO54" s="4">
        <v>21</v>
      </c>
      <c r="AP54" s="2" t="s">
        <v>27</v>
      </c>
    </row>
    <row r="55" spans="1:42" x14ac:dyDescent="0.25">
      <c r="A55" s="2" t="s">
        <v>182</v>
      </c>
      <c r="B55" s="2" t="s">
        <v>122</v>
      </c>
      <c r="C55" s="2" t="s">
        <v>183</v>
      </c>
      <c r="D55" s="4">
        <v>531</v>
      </c>
      <c r="E55" s="4">
        <v>229</v>
      </c>
      <c r="F55" s="4">
        <v>20.494</v>
      </c>
      <c r="G55" s="5">
        <f t="shared" si="7"/>
        <v>25.910022445593832</v>
      </c>
      <c r="H55" s="8">
        <v>124.87903225806451</v>
      </c>
      <c r="I55" s="13">
        <f t="shared" si="1"/>
        <v>6.0934435570442336</v>
      </c>
      <c r="J55" s="5"/>
      <c r="K55" s="5"/>
      <c r="L55" s="5"/>
      <c r="M55" s="19">
        <v>21</v>
      </c>
      <c r="O55" s="25" t="s">
        <v>27</v>
      </c>
      <c r="P55" s="23">
        <f t="shared" si="2"/>
        <v>21</v>
      </c>
      <c r="Q55" s="25">
        <f t="shared" si="3"/>
        <v>0</v>
      </c>
      <c r="R55" s="25">
        <v>0</v>
      </c>
      <c r="V55" s="25">
        <f t="shared" si="4"/>
        <v>21</v>
      </c>
      <c r="W55" s="39">
        <f t="shared" si="5"/>
        <v>0.16816273813367777</v>
      </c>
      <c r="X55" s="4">
        <v>88</v>
      </c>
      <c r="Y55" s="39">
        <f t="shared" si="6"/>
        <v>0.70468195027445912</v>
      </c>
      <c r="AC55" s="28"/>
      <c r="AD55" s="34" t="s">
        <v>27</v>
      </c>
      <c r="AE55" s="30">
        <v>2</v>
      </c>
      <c r="AF55" s="34" t="s">
        <v>27</v>
      </c>
      <c r="AG55" s="2" t="s">
        <v>27</v>
      </c>
      <c r="AH55" s="2" t="s">
        <v>27</v>
      </c>
      <c r="AI55" s="2" t="s">
        <v>27</v>
      </c>
      <c r="AJ55" s="3"/>
      <c r="AK55" s="4">
        <v>5</v>
      </c>
      <c r="AL55" s="6"/>
      <c r="AM55" s="2" t="s">
        <v>27</v>
      </c>
      <c r="AN55" s="2" t="s">
        <v>27</v>
      </c>
      <c r="AO55" s="4">
        <v>7</v>
      </c>
      <c r="AP55" s="2" t="s">
        <v>27</v>
      </c>
    </row>
    <row r="56" spans="1:42" x14ac:dyDescent="0.25">
      <c r="A56" s="2" t="s">
        <v>280</v>
      </c>
      <c r="B56" s="2" t="s">
        <v>122</v>
      </c>
      <c r="C56" s="2" t="s">
        <v>281</v>
      </c>
      <c r="D56" s="4">
        <v>1690</v>
      </c>
      <c r="E56" s="4">
        <v>715</v>
      </c>
      <c r="F56" s="4">
        <v>66.825999999999993</v>
      </c>
      <c r="G56" s="5">
        <f t="shared" si="7"/>
        <v>25.289557956484007</v>
      </c>
      <c r="H56" s="8">
        <v>412.81067961165047</v>
      </c>
      <c r="I56" s="13">
        <f t="shared" si="1"/>
        <v>6.1773962172156125</v>
      </c>
      <c r="J56" s="5"/>
      <c r="K56" s="5"/>
      <c r="L56" s="5"/>
      <c r="M56" s="19">
        <v>61</v>
      </c>
      <c r="O56" s="25" t="s">
        <v>27</v>
      </c>
      <c r="P56" s="23">
        <f t="shared" si="2"/>
        <v>61</v>
      </c>
      <c r="Q56" s="25">
        <f t="shared" si="3"/>
        <v>0</v>
      </c>
      <c r="R56" s="25">
        <v>0</v>
      </c>
      <c r="T56" s="25">
        <v>2</v>
      </c>
      <c r="V56" s="25">
        <f t="shared" si="4"/>
        <v>63</v>
      </c>
      <c r="W56" s="39">
        <f t="shared" si="5"/>
        <v>0.15261233081292114</v>
      </c>
      <c r="X56" s="4">
        <v>273</v>
      </c>
      <c r="Y56" s="39">
        <f t="shared" si="6"/>
        <v>0.66132010018932497</v>
      </c>
      <c r="AC56" s="28"/>
      <c r="AD56" s="34" t="s">
        <v>27</v>
      </c>
      <c r="AE56" s="31">
        <v>2</v>
      </c>
      <c r="AF56" s="34" t="s">
        <v>27</v>
      </c>
      <c r="AG56" s="2" t="s">
        <v>27</v>
      </c>
      <c r="AH56" s="2" t="s">
        <v>27</v>
      </c>
      <c r="AI56" s="2" t="s">
        <v>27</v>
      </c>
      <c r="AJ56" s="3"/>
      <c r="AK56" s="4">
        <v>13</v>
      </c>
      <c r="AL56" s="7">
        <v>2</v>
      </c>
      <c r="AM56" s="2" t="s">
        <v>27</v>
      </c>
      <c r="AN56" s="2" t="s">
        <v>27</v>
      </c>
      <c r="AO56" s="4">
        <v>61</v>
      </c>
      <c r="AP56" s="2" t="s">
        <v>27</v>
      </c>
    </row>
    <row r="57" spans="1:42" x14ac:dyDescent="0.25">
      <c r="A57" s="2" t="s">
        <v>466</v>
      </c>
      <c r="B57" s="2" t="s">
        <v>122</v>
      </c>
      <c r="C57" s="2" t="s">
        <v>467</v>
      </c>
      <c r="D57" s="4">
        <v>4931</v>
      </c>
      <c r="E57" s="4">
        <v>2189</v>
      </c>
      <c r="F57" s="4">
        <v>116.75</v>
      </c>
      <c r="G57" s="5">
        <f t="shared" si="7"/>
        <v>42.235546038543895</v>
      </c>
      <c r="H57" s="8">
        <v>724.82458563535909</v>
      </c>
      <c r="I57" s="13">
        <f t="shared" si="1"/>
        <v>6.2083476285683865</v>
      </c>
      <c r="J57" s="5"/>
      <c r="K57" s="5"/>
      <c r="L57" s="5"/>
      <c r="M57" s="19">
        <v>111</v>
      </c>
      <c r="O57" s="25" t="s">
        <v>27</v>
      </c>
      <c r="P57" s="23">
        <f t="shared" si="2"/>
        <v>111</v>
      </c>
      <c r="Q57" s="25">
        <f t="shared" si="3"/>
        <v>0</v>
      </c>
      <c r="R57" s="25">
        <v>0</v>
      </c>
      <c r="T57" s="25">
        <v>1</v>
      </c>
      <c r="V57" s="25">
        <f t="shared" si="4"/>
        <v>112</v>
      </c>
      <c r="W57" s="39">
        <f t="shared" si="5"/>
        <v>0.15452014490074756</v>
      </c>
      <c r="X57" s="4">
        <v>486</v>
      </c>
      <c r="Y57" s="39">
        <f t="shared" si="6"/>
        <v>0.67050705733717253</v>
      </c>
      <c r="AC57" s="28"/>
      <c r="AD57" s="34" t="s">
        <v>27</v>
      </c>
      <c r="AE57" s="31">
        <v>4</v>
      </c>
      <c r="AF57" s="34" t="s">
        <v>27</v>
      </c>
      <c r="AG57" s="2" t="s">
        <v>27</v>
      </c>
      <c r="AH57" s="2" t="s">
        <v>27</v>
      </c>
      <c r="AI57" s="2" t="s">
        <v>27</v>
      </c>
      <c r="AJ57" s="3"/>
      <c r="AK57" s="4">
        <v>48</v>
      </c>
      <c r="AL57" s="7">
        <v>1</v>
      </c>
      <c r="AM57" s="2" t="s">
        <v>27</v>
      </c>
      <c r="AN57" s="2" t="s">
        <v>27</v>
      </c>
      <c r="AO57" s="4">
        <v>74</v>
      </c>
      <c r="AP57" s="2" t="s">
        <v>27</v>
      </c>
    </row>
    <row r="58" spans="1:42" x14ac:dyDescent="0.25">
      <c r="A58" s="2" t="s">
        <v>468</v>
      </c>
      <c r="B58" s="2" t="s">
        <v>122</v>
      </c>
      <c r="C58" s="2" t="s">
        <v>469</v>
      </c>
      <c r="D58" s="4">
        <v>4932</v>
      </c>
      <c r="E58" s="4">
        <v>2237</v>
      </c>
      <c r="F58" s="4">
        <v>121.163</v>
      </c>
      <c r="G58" s="5">
        <f t="shared" si="7"/>
        <v>40.705495902214373</v>
      </c>
      <c r="H58" s="8">
        <v>760.85526315789468</v>
      </c>
      <c r="I58" s="13">
        <f t="shared" si="1"/>
        <v>6.279600729248159</v>
      </c>
      <c r="J58" s="5"/>
      <c r="K58" s="5"/>
      <c r="L58" s="5"/>
      <c r="M58" s="19">
        <v>78</v>
      </c>
      <c r="O58" s="25" t="s">
        <v>27</v>
      </c>
      <c r="P58" s="23">
        <f t="shared" si="2"/>
        <v>78</v>
      </c>
      <c r="Q58" s="25">
        <f t="shared" si="3"/>
        <v>0</v>
      </c>
      <c r="R58" s="25">
        <v>0</v>
      </c>
      <c r="S58" s="25">
        <v>4</v>
      </c>
      <c r="T58" s="25">
        <v>2</v>
      </c>
      <c r="V58" s="25">
        <f t="shared" si="4"/>
        <v>84</v>
      </c>
      <c r="W58" s="39">
        <f t="shared" si="5"/>
        <v>0.11040207522697795</v>
      </c>
      <c r="X58" s="4">
        <v>572</v>
      </c>
      <c r="Y58" s="39">
        <f t="shared" si="6"/>
        <v>0.75178555987894513</v>
      </c>
      <c r="AC58" s="30">
        <v>4</v>
      </c>
      <c r="AD58" s="34" t="s">
        <v>27</v>
      </c>
      <c r="AE58" s="31">
        <v>8</v>
      </c>
      <c r="AF58" s="34" t="s">
        <v>27</v>
      </c>
      <c r="AG58" s="2" t="s">
        <v>27</v>
      </c>
      <c r="AH58" s="2" t="s">
        <v>27</v>
      </c>
      <c r="AI58" s="2" t="s">
        <v>27</v>
      </c>
      <c r="AJ58" s="3"/>
      <c r="AK58" s="4">
        <v>24</v>
      </c>
      <c r="AL58" s="4">
        <v>2</v>
      </c>
      <c r="AM58" s="2" t="s">
        <v>27</v>
      </c>
      <c r="AN58" s="2" t="s">
        <v>27</v>
      </c>
      <c r="AO58" s="4">
        <v>72</v>
      </c>
      <c r="AP58" s="2" t="s">
        <v>27</v>
      </c>
    </row>
    <row r="59" spans="1:42" x14ac:dyDescent="0.25">
      <c r="A59" s="2" t="s">
        <v>438</v>
      </c>
      <c r="B59" s="2" t="s">
        <v>122</v>
      </c>
      <c r="C59" s="2" t="s">
        <v>439</v>
      </c>
      <c r="D59" s="4">
        <v>4109</v>
      </c>
      <c r="E59" s="4">
        <v>1767</v>
      </c>
      <c r="F59" s="4">
        <v>66.268000000000001</v>
      </c>
      <c r="G59" s="5">
        <f t="shared" si="7"/>
        <v>62.005794652019077</v>
      </c>
      <c r="H59" s="8">
        <v>420.72142857142853</v>
      </c>
      <c r="I59" s="13">
        <f t="shared" si="1"/>
        <v>6.34878717588321</v>
      </c>
      <c r="J59" s="5"/>
      <c r="K59" s="5"/>
      <c r="L59" s="5"/>
      <c r="M59" s="19">
        <v>53</v>
      </c>
      <c r="O59" s="25" t="s">
        <v>27</v>
      </c>
      <c r="P59" s="23">
        <f t="shared" si="2"/>
        <v>53</v>
      </c>
      <c r="Q59" s="25">
        <f t="shared" si="3"/>
        <v>0</v>
      </c>
      <c r="R59" s="25">
        <v>0</v>
      </c>
      <c r="T59" s="25">
        <v>6</v>
      </c>
      <c r="V59" s="25">
        <f t="shared" si="4"/>
        <v>59</v>
      </c>
      <c r="W59" s="39">
        <f t="shared" si="5"/>
        <v>0.14023531009660278</v>
      </c>
      <c r="X59" s="4">
        <v>250</v>
      </c>
      <c r="Y59" s="39">
        <f t="shared" si="6"/>
        <v>0.59421741566357111</v>
      </c>
      <c r="AC59" s="28"/>
      <c r="AD59" s="34" t="s">
        <v>27</v>
      </c>
      <c r="AE59" s="31">
        <v>9</v>
      </c>
      <c r="AF59" s="34" t="s">
        <v>27</v>
      </c>
      <c r="AG59" s="2" t="s">
        <v>27</v>
      </c>
      <c r="AH59" s="2" t="s">
        <v>27</v>
      </c>
      <c r="AI59" s="2" t="s">
        <v>27</v>
      </c>
      <c r="AJ59" s="3"/>
      <c r="AK59" s="4">
        <v>29</v>
      </c>
      <c r="AL59" s="4">
        <v>6</v>
      </c>
      <c r="AM59" s="2" t="s">
        <v>27</v>
      </c>
      <c r="AN59" s="2" t="s">
        <v>27</v>
      </c>
      <c r="AO59" s="4">
        <v>72</v>
      </c>
      <c r="AP59" s="2" t="s">
        <v>27</v>
      </c>
    </row>
    <row r="60" spans="1:42" x14ac:dyDescent="0.25">
      <c r="A60" s="2" t="s">
        <v>359</v>
      </c>
      <c r="B60" s="2" t="s">
        <v>122</v>
      </c>
      <c r="C60" s="2" t="s">
        <v>360</v>
      </c>
      <c r="D60" s="4">
        <v>2586</v>
      </c>
      <c r="E60" s="4">
        <v>1044</v>
      </c>
      <c r="F60" s="4">
        <v>86.531000000000006</v>
      </c>
      <c r="G60" s="5">
        <f t="shared" si="7"/>
        <v>29.885243438767606</v>
      </c>
      <c r="H60" s="8">
        <v>559.78890876565288</v>
      </c>
      <c r="I60" s="13">
        <f t="shared" si="1"/>
        <v>6.4692296259797395</v>
      </c>
      <c r="J60" s="5"/>
      <c r="K60" s="5"/>
      <c r="L60" s="5"/>
      <c r="M60" s="19">
        <v>119</v>
      </c>
      <c r="O60" s="25" t="s">
        <v>27</v>
      </c>
      <c r="P60" s="23">
        <f t="shared" si="2"/>
        <v>119</v>
      </c>
      <c r="Q60" s="25">
        <f t="shared" si="3"/>
        <v>0</v>
      </c>
      <c r="R60" s="25">
        <v>0</v>
      </c>
      <c r="S60" s="25">
        <v>9</v>
      </c>
      <c r="T60" s="25">
        <v>9</v>
      </c>
      <c r="V60" s="25">
        <f t="shared" si="4"/>
        <v>137</v>
      </c>
      <c r="W60" s="39">
        <f t="shared" si="5"/>
        <v>0.24473510970785056</v>
      </c>
      <c r="X60" s="4">
        <v>322</v>
      </c>
      <c r="Y60" s="39">
        <f t="shared" si="6"/>
        <v>0.57521682719655387</v>
      </c>
      <c r="AC60" s="30">
        <v>9</v>
      </c>
      <c r="AD60" s="34" t="s">
        <v>27</v>
      </c>
      <c r="AE60" s="31">
        <v>4</v>
      </c>
      <c r="AF60" s="34" t="s">
        <v>27</v>
      </c>
      <c r="AG60" s="2" t="s">
        <v>27</v>
      </c>
      <c r="AH60" s="2" t="s">
        <v>27</v>
      </c>
      <c r="AI60" s="2" t="s">
        <v>27</v>
      </c>
      <c r="AJ60" s="3"/>
      <c r="AK60" s="4">
        <v>25</v>
      </c>
      <c r="AL60" s="4">
        <v>9</v>
      </c>
      <c r="AM60" s="2" t="s">
        <v>27</v>
      </c>
      <c r="AN60" s="2" t="s">
        <v>27</v>
      </c>
      <c r="AO60" s="4">
        <v>71</v>
      </c>
      <c r="AP60" s="2" t="s">
        <v>27</v>
      </c>
    </row>
    <row r="61" spans="1:42" x14ac:dyDescent="0.25">
      <c r="A61" s="2" t="s">
        <v>460</v>
      </c>
      <c r="B61" s="2" t="s">
        <v>122</v>
      </c>
      <c r="C61" s="2" t="s">
        <v>461</v>
      </c>
      <c r="D61" s="4">
        <v>4667</v>
      </c>
      <c r="E61" s="4">
        <v>3286</v>
      </c>
      <c r="F61" s="4">
        <v>101.039</v>
      </c>
      <c r="G61" s="5">
        <f t="shared" si="7"/>
        <v>46.190085016676726</v>
      </c>
      <c r="H61" s="8">
        <v>654.87308868501532</v>
      </c>
      <c r="I61" s="13">
        <f t="shared" si="1"/>
        <v>6.4813892525165064</v>
      </c>
      <c r="J61" s="5"/>
      <c r="K61" s="5"/>
      <c r="L61" s="5"/>
      <c r="M61" s="19">
        <v>113</v>
      </c>
      <c r="O61" s="25">
        <v>1</v>
      </c>
      <c r="P61" s="23">
        <f t="shared" si="2"/>
        <v>113</v>
      </c>
      <c r="Q61" s="25">
        <f t="shared" si="3"/>
        <v>0</v>
      </c>
      <c r="R61" s="25">
        <f>O61</f>
        <v>1</v>
      </c>
      <c r="T61" s="25">
        <v>3</v>
      </c>
      <c r="V61" s="25">
        <f t="shared" si="4"/>
        <v>117</v>
      </c>
      <c r="W61" s="39">
        <f t="shared" si="5"/>
        <v>0.17866057106566391</v>
      </c>
      <c r="X61" s="4">
        <v>458</v>
      </c>
      <c r="Y61" s="39">
        <f t="shared" si="6"/>
        <v>0.69937214998353903</v>
      </c>
      <c r="AC61" s="28"/>
      <c r="AD61" s="34" t="s">
        <v>27</v>
      </c>
      <c r="AE61" s="31">
        <v>8</v>
      </c>
      <c r="AF61" s="34" t="s">
        <v>27</v>
      </c>
      <c r="AG61" s="2" t="s">
        <v>27</v>
      </c>
      <c r="AH61" s="2" t="s">
        <v>27</v>
      </c>
      <c r="AI61" s="2" t="s">
        <v>27</v>
      </c>
      <c r="AJ61" s="3"/>
      <c r="AK61" s="4">
        <v>33</v>
      </c>
      <c r="AL61" s="4">
        <v>3</v>
      </c>
      <c r="AM61" s="2" t="s">
        <v>27</v>
      </c>
      <c r="AN61" s="2" t="s">
        <v>27</v>
      </c>
      <c r="AO61" s="4">
        <v>39</v>
      </c>
      <c r="AP61" s="2" t="s">
        <v>27</v>
      </c>
    </row>
    <row r="62" spans="1:42" x14ac:dyDescent="0.25">
      <c r="A62" s="2" t="s">
        <v>440</v>
      </c>
      <c r="B62" s="2" t="s">
        <v>122</v>
      </c>
      <c r="C62" s="2" t="s">
        <v>441</v>
      </c>
      <c r="D62" s="4">
        <v>4117</v>
      </c>
      <c r="E62" s="4">
        <v>1832</v>
      </c>
      <c r="F62" s="4">
        <v>159.374</v>
      </c>
      <c r="G62" s="5">
        <f t="shared" si="7"/>
        <v>25.832318947883596</v>
      </c>
      <c r="H62" s="8">
        <v>1036.7509652509652</v>
      </c>
      <c r="I62" s="13">
        <f t="shared" si="1"/>
        <v>6.5051449122878591</v>
      </c>
      <c r="J62" s="5"/>
      <c r="K62" s="5"/>
      <c r="L62" s="5"/>
      <c r="M62" s="19">
        <v>138</v>
      </c>
      <c r="O62" s="25" t="s">
        <v>27</v>
      </c>
      <c r="P62" s="23">
        <f t="shared" si="2"/>
        <v>138</v>
      </c>
      <c r="Q62" s="25">
        <f t="shared" si="3"/>
        <v>0</v>
      </c>
      <c r="R62" s="25">
        <v>0</v>
      </c>
      <c r="S62" s="25">
        <v>1</v>
      </c>
      <c r="T62" s="25">
        <v>2</v>
      </c>
      <c r="V62" s="25">
        <f t="shared" si="4"/>
        <v>141</v>
      </c>
      <c r="W62" s="39">
        <f t="shared" si="5"/>
        <v>0.13600180248288293</v>
      </c>
      <c r="X62" s="4">
        <v>640</v>
      </c>
      <c r="Y62" s="39">
        <f t="shared" si="6"/>
        <v>0.61731314602159626</v>
      </c>
      <c r="AC62" s="30">
        <v>1</v>
      </c>
      <c r="AD62" s="34" t="s">
        <v>27</v>
      </c>
      <c r="AE62" s="31">
        <v>36</v>
      </c>
      <c r="AF62" s="34" t="s">
        <v>27</v>
      </c>
      <c r="AG62" s="2" t="s">
        <v>27</v>
      </c>
      <c r="AH62" s="2" t="s">
        <v>27</v>
      </c>
      <c r="AI62" s="2" t="s">
        <v>27</v>
      </c>
      <c r="AJ62" s="3"/>
      <c r="AK62" s="4">
        <v>63</v>
      </c>
      <c r="AL62" s="4">
        <v>2</v>
      </c>
      <c r="AM62" s="2" t="s">
        <v>27</v>
      </c>
      <c r="AN62" s="2" t="s">
        <v>27</v>
      </c>
      <c r="AO62" s="4">
        <v>155</v>
      </c>
      <c r="AP62" s="2" t="s">
        <v>27</v>
      </c>
    </row>
    <row r="63" spans="1:42" x14ac:dyDescent="0.25">
      <c r="A63" s="2" t="s">
        <v>406</v>
      </c>
      <c r="B63" s="2" t="s">
        <v>122</v>
      </c>
      <c r="C63" s="2" t="s">
        <v>407</v>
      </c>
      <c r="D63" s="4">
        <v>3418</v>
      </c>
      <c r="E63" s="4">
        <v>1620</v>
      </c>
      <c r="F63" s="4">
        <v>150.36600000000001</v>
      </c>
      <c r="G63" s="5">
        <f t="shared" si="7"/>
        <v>22.731202532487394</v>
      </c>
      <c r="H63" s="8">
        <v>1049.7750238322212</v>
      </c>
      <c r="I63" s="13">
        <f t="shared" si="1"/>
        <v>6.9814653833461096</v>
      </c>
      <c r="J63" s="5"/>
      <c r="K63" s="5"/>
      <c r="L63" s="5"/>
      <c r="M63" s="19">
        <v>175</v>
      </c>
      <c r="O63" s="25" t="s">
        <v>27</v>
      </c>
      <c r="P63" s="23">
        <f t="shared" si="2"/>
        <v>175</v>
      </c>
      <c r="Q63" s="25">
        <f t="shared" si="3"/>
        <v>0</v>
      </c>
      <c r="R63" s="25">
        <v>0</v>
      </c>
      <c r="S63" s="25">
        <v>1</v>
      </c>
      <c r="T63" s="25">
        <v>14</v>
      </c>
      <c r="V63" s="25">
        <f t="shared" si="4"/>
        <v>190</v>
      </c>
      <c r="W63" s="39">
        <f t="shared" si="5"/>
        <v>0.18099116066450299</v>
      </c>
      <c r="X63" s="4">
        <v>638</v>
      </c>
      <c r="Y63" s="39">
        <f t="shared" si="6"/>
        <v>0.60774926581027844</v>
      </c>
      <c r="AC63" s="30">
        <v>1</v>
      </c>
      <c r="AD63" s="34" t="s">
        <v>27</v>
      </c>
      <c r="AE63" s="31">
        <v>4</v>
      </c>
      <c r="AF63" s="34" t="s">
        <v>27</v>
      </c>
      <c r="AG63" s="2" t="s">
        <v>27</v>
      </c>
      <c r="AH63" s="2" t="s">
        <v>27</v>
      </c>
      <c r="AI63" s="2" t="s">
        <v>27</v>
      </c>
      <c r="AJ63" s="3"/>
      <c r="AK63" s="4">
        <v>67</v>
      </c>
      <c r="AL63" s="7">
        <v>14</v>
      </c>
      <c r="AM63" s="2" t="s">
        <v>27</v>
      </c>
      <c r="AN63" s="2" t="s">
        <v>27</v>
      </c>
      <c r="AO63" s="4">
        <v>149</v>
      </c>
      <c r="AP63" s="2" t="s">
        <v>27</v>
      </c>
    </row>
    <row r="64" spans="1:42" x14ac:dyDescent="0.25">
      <c r="A64" s="2" t="s">
        <v>160</v>
      </c>
      <c r="B64" s="2" t="s">
        <v>122</v>
      </c>
      <c r="C64" s="2" t="s">
        <v>161</v>
      </c>
      <c r="D64" s="4">
        <v>371</v>
      </c>
      <c r="E64" s="4">
        <v>193</v>
      </c>
      <c r="F64" s="4">
        <v>21.105</v>
      </c>
      <c r="G64" s="5">
        <f t="shared" si="7"/>
        <v>17.5787728026534</v>
      </c>
      <c r="H64" s="8">
        <v>149.65100671140939</v>
      </c>
      <c r="I64" s="13">
        <f t="shared" si="1"/>
        <v>7.0907844923671828</v>
      </c>
      <c r="J64" s="5"/>
      <c r="K64" s="5"/>
      <c r="L64" s="5"/>
      <c r="M64" s="19">
        <v>17</v>
      </c>
      <c r="O64" s="25" t="s">
        <v>27</v>
      </c>
      <c r="P64" s="23">
        <f t="shared" si="2"/>
        <v>17</v>
      </c>
      <c r="Q64" s="25">
        <f t="shared" si="3"/>
        <v>0</v>
      </c>
      <c r="R64" s="25">
        <v>0</v>
      </c>
      <c r="V64" s="25">
        <f t="shared" si="4"/>
        <v>17</v>
      </c>
      <c r="W64" s="39">
        <f t="shared" si="5"/>
        <v>0.11359763207462553</v>
      </c>
      <c r="X64" s="4">
        <v>80</v>
      </c>
      <c r="Y64" s="39">
        <f t="shared" si="6"/>
        <v>0.53457709211588489</v>
      </c>
      <c r="AC64" s="28"/>
      <c r="AD64" s="34" t="s">
        <v>27</v>
      </c>
      <c r="AE64" s="31">
        <v>3</v>
      </c>
      <c r="AF64" s="34" t="s">
        <v>27</v>
      </c>
      <c r="AG64" s="2" t="s">
        <v>27</v>
      </c>
      <c r="AH64" s="2" t="s">
        <v>27</v>
      </c>
      <c r="AI64" s="2" t="s">
        <v>27</v>
      </c>
      <c r="AJ64" s="3"/>
      <c r="AK64" s="4">
        <v>12</v>
      </c>
      <c r="AL64" s="3"/>
      <c r="AM64" s="2" t="s">
        <v>27</v>
      </c>
      <c r="AN64" s="2" t="s">
        <v>27</v>
      </c>
      <c r="AO64" s="4">
        <v>37</v>
      </c>
      <c r="AP64" s="2" t="s">
        <v>27</v>
      </c>
    </row>
    <row r="65" spans="1:42" x14ac:dyDescent="0.25">
      <c r="A65" s="2" t="s">
        <v>323</v>
      </c>
      <c r="B65" s="2" t="s">
        <v>122</v>
      </c>
      <c r="C65" s="2" t="s">
        <v>324</v>
      </c>
      <c r="D65" s="4">
        <v>2067</v>
      </c>
      <c r="E65" s="4">
        <v>893</v>
      </c>
      <c r="F65" s="4">
        <v>53.476999999999997</v>
      </c>
      <c r="G65" s="5">
        <f t="shared" si="7"/>
        <v>38.652130822596632</v>
      </c>
      <c r="H65" s="8">
        <v>378.79100529100526</v>
      </c>
      <c r="I65" s="13">
        <f t="shared" si="1"/>
        <v>7.0832508422500382</v>
      </c>
      <c r="J65" s="5"/>
      <c r="K65" s="5"/>
      <c r="L65" s="5"/>
      <c r="M65" s="19">
        <v>55</v>
      </c>
      <c r="N65" s="25">
        <v>1</v>
      </c>
      <c r="O65" s="25" t="s">
        <v>27</v>
      </c>
      <c r="P65" s="23">
        <f t="shared" si="2"/>
        <v>55</v>
      </c>
      <c r="Q65" s="25">
        <f t="shared" si="3"/>
        <v>1</v>
      </c>
      <c r="R65" s="25">
        <v>0</v>
      </c>
      <c r="T65" s="25">
        <v>3</v>
      </c>
      <c r="V65" s="25">
        <f t="shared" si="4"/>
        <v>59</v>
      </c>
      <c r="W65" s="39">
        <f t="shared" si="5"/>
        <v>0.15575871437251629</v>
      </c>
      <c r="X65" s="4">
        <v>244</v>
      </c>
      <c r="Y65" s="39">
        <f t="shared" si="6"/>
        <v>0.64415468316769453</v>
      </c>
      <c r="AC65" s="28"/>
      <c r="AD65" s="34" t="s">
        <v>27</v>
      </c>
      <c r="AE65" s="30">
        <v>5</v>
      </c>
      <c r="AF65" s="34" t="s">
        <v>27</v>
      </c>
      <c r="AG65" s="2" t="s">
        <v>27</v>
      </c>
      <c r="AH65" s="2" t="s">
        <v>27</v>
      </c>
      <c r="AI65" s="2" t="s">
        <v>27</v>
      </c>
      <c r="AJ65" s="3"/>
      <c r="AK65" s="7">
        <v>19</v>
      </c>
      <c r="AL65" s="7">
        <v>3</v>
      </c>
      <c r="AM65" s="2" t="s">
        <v>27</v>
      </c>
      <c r="AN65" s="2" t="s">
        <v>27</v>
      </c>
      <c r="AO65" s="7">
        <v>50</v>
      </c>
      <c r="AP65" s="2" t="s">
        <v>27</v>
      </c>
    </row>
    <row r="66" spans="1:42" x14ac:dyDescent="0.25">
      <c r="A66" s="2" t="s">
        <v>353</v>
      </c>
      <c r="B66" s="2" t="s">
        <v>122</v>
      </c>
      <c r="C66" s="2" t="s">
        <v>354</v>
      </c>
      <c r="D66" s="4">
        <v>2516</v>
      </c>
      <c r="E66" s="4">
        <v>1054</v>
      </c>
      <c r="F66" s="4">
        <v>56.521000000000001</v>
      </c>
      <c r="G66" s="5">
        <f t="shared" ref="G66:G68" si="8">D66/F66</f>
        <v>44.514428265600394</v>
      </c>
      <c r="H66" s="8">
        <v>400.85</v>
      </c>
      <c r="I66" s="13">
        <f t="shared" si="1"/>
        <v>7.0920542807098252</v>
      </c>
      <c r="J66" s="5"/>
      <c r="K66" s="5"/>
      <c r="L66" s="5"/>
      <c r="M66" s="19">
        <v>52</v>
      </c>
      <c r="O66" s="25" t="s">
        <v>27</v>
      </c>
      <c r="P66" s="23">
        <f t="shared" si="2"/>
        <v>52</v>
      </c>
      <c r="Q66" s="25">
        <f t="shared" si="3"/>
        <v>0</v>
      </c>
      <c r="R66" s="25">
        <v>0</v>
      </c>
      <c r="S66" s="25">
        <v>2</v>
      </c>
      <c r="T66" s="25">
        <v>4</v>
      </c>
      <c r="V66" s="25">
        <f t="shared" si="4"/>
        <v>58</v>
      </c>
      <c r="W66" s="39">
        <f t="shared" si="5"/>
        <v>0.14469252837719845</v>
      </c>
      <c r="X66" s="4">
        <v>288</v>
      </c>
      <c r="Y66" s="39">
        <f t="shared" si="6"/>
        <v>0.718473244355744</v>
      </c>
      <c r="AC66" s="31">
        <v>2</v>
      </c>
      <c r="AD66" s="34" t="s">
        <v>27</v>
      </c>
      <c r="AE66" s="31">
        <v>3</v>
      </c>
      <c r="AF66" s="34" t="s">
        <v>27</v>
      </c>
      <c r="AG66" s="2" t="s">
        <v>27</v>
      </c>
      <c r="AH66" s="2" t="s">
        <v>27</v>
      </c>
      <c r="AI66" s="2" t="s">
        <v>27</v>
      </c>
      <c r="AJ66" s="3"/>
      <c r="AK66" s="4">
        <v>9</v>
      </c>
      <c r="AL66" s="4">
        <v>4</v>
      </c>
      <c r="AM66" s="2" t="s">
        <v>27</v>
      </c>
      <c r="AN66" s="2" t="s">
        <v>27</v>
      </c>
      <c r="AO66" s="4">
        <v>42</v>
      </c>
      <c r="AP66" s="2" t="s">
        <v>27</v>
      </c>
    </row>
    <row r="67" spans="1:42" x14ac:dyDescent="0.25">
      <c r="A67" s="2" t="s">
        <v>531</v>
      </c>
      <c r="B67" s="2" t="s">
        <v>122</v>
      </c>
      <c r="C67" s="2" t="s">
        <v>532</v>
      </c>
      <c r="D67" s="4">
        <v>8869</v>
      </c>
      <c r="E67" s="4">
        <v>4240</v>
      </c>
      <c r="F67" s="4">
        <v>204.51400000000001</v>
      </c>
      <c r="G67" s="5">
        <f t="shared" si="8"/>
        <v>43.366224317161659</v>
      </c>
      <c r="H67" s="8">
        <v>1456.9086538461538</v>
      </c>
      <c r="I67" s="13">
        <f t="shared" ref="I67:I68" si="9">H67/F67</f>
        <v>7.1237600058976582</v>
      </c>
      <c r="J67" s="5"/>
      <c r="K67" s="5"/>
      <c r="L67" s="5"/>
      <c r="M67" s="19">
        <v>246</v>
      </c>
      <c r="O67" s="25" t="s">
        <v>27</v>
      </c>
      <c r="P67" s="23">
        <f t="shared" ref="P67:P68" si="10">M67</f>
        <v>246</v>
      </c>
      <c r="Q67" s="25">
        <f t="shared" ref="Q67:Q68" si="11">N67</f>
        <v>0</v>
      </c>
      <c r="R67" s="25">
        <v>0</v>
      </c>
      <c r="S67" s="25">
        <v>6</v>
      </c>
      <c r="T67" s="25">
        <v>16</v>
      </c>
      <c r="V67" s="25">
        <f t="shared" ref="V67:V68" si="12">U67+T67+S67+R67+Q67+P67</f>
        <v>268</v>
      </c>
      <c r="W67" s="39">
        <f t="shared" ref="W67:W132" si="13">V67/H67</f>
        <v>0.18395113467992358</v>
      </c>
      <c r="X67" s="4">
        <v>1077</v>
      </c>
      <c r="Y67" s="39">
        <f t="shared" ref="Y67:Y132" si="14">X67/H67</f>
        <v>0.73923646287417055</v>
      </c>
      <c r="AC67" s="30">
        <v>6</v>
      </c>
      <c r="AD67" s="34" t="s">
        <v>27</v>
      </c>
      <c r="AE67" s="30">
        <v>8</v>
      </c>
      <c r="AF67" s="34" t="s">
        <v>27</v>
      </c>
      <c r="AG67" s="2" t="s">
        <v>27</v>
      </c>
      <c r="AH67" s="2" t="s">
        <v>27</v>
      </c>
      <c r="AI67" s="2" t="s">
        <v>27</v>
      </c>
      <c r="AJ67" s="3"/>
      <c r="AK67" s="4">
        <v>62</v>
      </c>
      <c r="AL67" s="4">
        <v>16</v>
      </c>
      <c r="AM67" s="2" t="s">
        <v>27</v>
      </c>
      <c r="AN67" s="2" t="s">
        <v>27</v>
      </c>
      <c r="AO67" s="4">
        <v>41</v>
      </c>
      <c r="AP67" s="2" t="s">
        <v>27</v>
      </c>
    </row>
    <row r="68" spans="1:42" x14ac:dyDescent="0.25">
      <c r="A68" s="2" t="s">
        <v>506</v>
      </c>
      <c r="B68" s="2" t="s">
        <v>122</v>
      </c>
      <c r="C68" s="2" t="s">
        <v>507</v>
      </c>
      <c r="D68" s="4">
        <v>7080</v>
      </c>
      <c r="E68" s="4">
        <v>3640</v>
      </c>
      <c r="F68" s="4">
        <v>228.70699999999999</v>
      </c>
      <c r="G68" s="5">
        <f t="shared" si="8"/>
        <v>30.9566388435859</v>
      </c>
      <c r="H68" s="8">
        <v>1640.8378048780489</v>
      </c>
      <c r="I68" s="13">
        <f t="shared" si="9"/>
        <v>7.1744100743661061</v>
      </c>
      <c r="J68" s="5"/>
      <c r="K68" s="5"/>
      <c r="L68" s="5"/>
      <c r="M68" s="19">
        <v>304</v>
      </c>
      <c r="N68" s="25">
        <v>1</v>
      </c>
      <c r="O68" s="25" t="s">
        <v>27</v>
      </c>
      <c r="P68" s="23">
        <f t="shared" si="10"/>
        <v>304</v>
      </c>
      <c r="Q68" s="25">
        <f t="shared" si="11"/>
        <v>1</v>
      </c>
      <c r="R68" s="25">
        <v>0</v>
      </c>
      <c r="T68" s="25">
        <v>12</v>
      </c>
      <c r="V68" s="25">
        <f t="shared" si="12"/>
        <v>317</v>
      </c>
      <c r="W68" s="39">
        <f t="shared" si="13"/>
        <v>0.19319398849635855</v>
      </c>
      <c r="X68" s="4">
        <v>1070</v>
      </c>
      <c r="Y68" s="39">
        <f t="shared" si="14"/>
        <v>0.65210589177004308</v>
      </c>
      <c r="AC68" s="28"/>
      <c r="AD68" s="34" t="s">
        <v>27</v>
      </c>
      <c r="AE68" s="31">
        <v>16</v>
      </c>
      <c r="AF68" s="34" t="s">
        <v>27</v>
      </c>
      <c r="AG68" s="2" t="s">
        <v>27</v>
      </c>
      <c r="AH68" s="2" t="s">
        <v>27</v>
      </c>
      <c r="AI68" s="2" t="s">
        <v>27</v>
      </c>
      <c r="AJ68" s="3"/>
      <c r="AK68" s="4">
        <v>64</v>
      </c>
      <c r="AL68" s="4">
        <v>12</v>
      </c>
      <c r="AM68" s="2" t="s">
        <v>27</v>
      </c>
      <c r="AN68" s="2" t="s">
        <v>27</v>
      </c>
      <c r="AO68" s="4">
        <v>170</v>
      </c>
      <c r="AP68" s="2" t="s">
        <v>27</v>
      </c>
    </row>
    <row r="69" spans="1:42" x14ac:dyDescent="0.25">
      <c r="A69" s="2"/>
      <c r="B69" s="2"/>
      <c r="C69" s="2"/>
      <c r="D69" s="4"/>
      <c r="E69" s="4"/>
      <c r="F69" s="4"/>
      <c r="G69" s="5"/>
      <c r="H69" s="8">
        <f>SUM(H2:H68)</f>
        <v>19608.504261131962</v>
      </c>
      <c r="I69" s="13"/>
      <c r="J69" s="5"/>
      <c r="K69" s="5"/>
      <c r="L69" s="5"/>
      <c r="M69" s="19">
        <f>SUM(M20:M68)</f>
        <v>3282</v>
      </c>
      <c r="V69" s="25">
        <f>SUM(V2:V68)</f>
        <v>3529</v>
      </c>
      <c r="W69" s="39">
        <f t="shared" si="13"/>
        <v>0.17997293179547583</v>
      </c>
      <c r="X69" s="4">
        <f>SUM(X7:X68)</f>
        <v>12452</v>
      </c>
      <c r="Y69" s="39">
        <f t="shared" si="14"/>
        <v>0.63503058847188021</v>
      </c>
      <c r="Z69" t="s">
        <v>667</v>
      </c>
      <c r="AC69" s="28"/>
      <c r="AD69" s="34"/>
      <c r="AE69" s="36"/>
      <c r="AF69" s="34"/>
      <c r="AG69" s="2"/>
      <c r="AH69" s="2"/>
      <c r="AI69" s="2"/>
      <c r="AJ69" s="3"/>
      <c r="AK69" s="4"/>
      <c r="AL69" s="4"/>
      <c r="AM69" s="2"/>
      <c r="AN69" s="2"/>
      <c r="AO69" s="4"/>
      <c r="AP69" s="2"/>
    </row>
    <row r="70" spans="1:42" x14ac:dyDescent="0.25">
      <c r="A70" s="2"/>
      <c r="B70" s="2"/>
      <c r="C70" s="2"/>
      <c r="D70" s="4"/>
      <c r="E70" s="4"/>
      <c r="F70" s="4"/>
      <c r="G70" s="5"/>
      <c r="H70" s="8"/>
      <c r="I70" s="13"/>
      <c r="J70" s="5"/>
      <c r="K70" s="5"/>
      <c r="L70" s="5"/>
      <c r="M70" s="19"/>
      <c r="W70" s="39">
        <f>STDEV(W2:W68)</f>
        <v>0.12263606884019362</v>
      </c>
      <c r="X70" s="4"/>
      <c r="Y70" s="39">
        <f>STDEV(Y2:Y68)</f>
        <v>0.14169502808651527</v>
      </c>
      <c r="Z70" t="s">
        <v>668</v>
      </c>
      <c r="AC70" s="28"/>
      <c r="AD70" s="34"/>
      <c r="AE70" s="36"/>
      <c r="AF70" s="34"/>
      <c r="AG70" s="2"/>
      <c r="AH70" s="2"/>
      <c r="AI70" s="2"/>
      <c r="AJ70" s="3"/>
      <c r="AK70" s="4"/>
      <c r="AL70" s="4"/>
      <c r="AM70" s="2"/>
      <c r="AN70" s="2"/>
      <c r="AO70" s="4"/>
      <c r="AP70" s="2"/>
    </row>
    <row r="71" spans="1:42" x14ac:dyDescent="0.25">
      <c r="A71" s="2"/>
      <c r="B71" s="2"/>
      <c r="C71" s="2"/>
      <c r="D71" s="4"/>
      <c r="E71" s="4"/>
      <c r="F71" s="4"/>
      <c r="G71" s="5"/>
      <c r="H71" s="8"/>
      <c r="I71" s="13"/>
      <c r="J71" s="5"/>
      <c r="K71" s="5"/>
      <c r="L71" s="5"/>
      <c r="M71" s="19"/>
      <c r="W71" s="14">
        <f>PEARSON(W2:W68,I2:I68)*PEARSON(W2:W68,I2:I68)</f>
        <v>1.860923612592099E-2</v>
      </c>
      <c r="X71" s="4"/>
      <c r="Y71" s="51">
        <f>PEARSON(Y2:Y68,I2:I68)*PEARSON(Y2:Y68,I2:I68)</f>
        <v>0.30404295365495376</v>
      </c>
      <c r="Z71" t="s">
        <v>688</v>
      </c>
      <c r="AC71" s="28"/>
      <c r="AD71" s="34"/>
      <c r="AE71" s="36"/>
      <c r="AF71" s="34"/>
      <c r="AG71" s="2"/>
      <c r="AH71" s="2"/>
      <c r="AI71" s="2"/>
      <c r="AJ71" s="3"/>
      <c r="AK71" s="4"/>
      <c r="AL71" s="4"/>
      <c r="AM71" s="2"/>
      <c r="AN71" s="2"/>
      <c r="AO71" s="4"/>
      <c r="AP71" s="2"/>
    </row>
    <row r="72" spans="1:42" x14ac:dyDescent="0.25">
      <c r="A72" s="2"/>
      <c r="B72" s="2"/>
      <c r="C72" s="2"/>
      <c r="D72" s="4"/>
      <c r="E72" s="4"/>
      <c r="F72" s="4"/>
      <c r="G72" s="5"/>
      <c r="H72" s="8"/>
      <c r="I72" s="13"/>
      <c r="J72" s="5"/>
      <c r="K72" s="5"/>
      <c r="L72" s="5"/>
      <c r="M72" s="19"/>
      <c r="X72" s="4"/>
      <c r="AC72" s="28"/>
      <c r="AD72" s="34"/>
      <c r="AE72" s="36"/>
      <c r="AF72" s="34"/>
      <c r="AG72" s="2"/>
      <c r="AH72" s="2"/>
      <c r="AI72" s="2"/>
      <c r="AJ72" s="3"/>
      <c r="AK72" s="4"/>
      <c r="AL72" s="4"/>
      <c r="AM72" s="2"/>
      <c r="AN72" s="2"/>
      <c r="AO72" s="4"/>
      <c r="AP72" s="2"/>
    </row>
    <row r="73" spans="1:42" x14ac:dyDescent="0.25">
      <c r="A73" s="2" t="s">
        <v>307</v>
      </c>
      <c r="B73" s="2" t="s">
        <v>122</v>
      </c>
      <c r="C73" s="2" t="s">
        <v>308</v>
      </c>
      <c r="D73" s="4">
        <v>1902</v>
      </c>
      <c r="E73" s="4">
        <v>742</v>
      </c>
      <c r="F73" s="4">
        <v>42.24</v>
      </c>
      <c r="G73" s="5">
        <f t="shared" ref="G73:G104" si="15">D73/F73</f>
        <v>45.028409090909086</v>
      </c>
      <c r="H73" s="8">
        <v>303.79867986798683</v>
      </c>
      <c r="I73" s="13">
        <f t="shared" ref="I73:I136" si="16">H73/F73</f>
        <v>7.192203595359536</v>
      </c>
      <c r="J73" s="5"/>
      <c r="K73" s="5"/>
      <c r="L73" s="5"/>
      <c r="M73" s="19">
        <v>40</v>
      </c>
      <c r="O73" s="25" t="s">
        <v>27</v>
      </c>
      <c r="P73" s="23">
        <f>M73</f>
        <v>40</v>
      </c>
      <c r="Q73" s="25">
        <f t="shared" ref="Q73:Q136" si="17">N73</f>
        <v>0</v>
      </c>
      <c r="R73" s="25">
        <v>0</v>
      </c>
      <c r="T73" s="25">
        <v>1</v>
      </c>
      <c r="V73" s="25">
        <f t="shared" ref="V73:V136" si="18">U73+T73+S73+R73+Q73+P73</f>
        <v>41</v>
      </c>
      <c r="W73" s="39">
        <f t="shared" si="13"/>
        <v>0.13495779513530543</v>
      </c>
      <c r="X73" s="4">
        <v>202</v>
      </c>
      <c r="Y73" s="39">
        <f t="shared" si="14"/>
        <v>0.66491401505687053</v>
      </c>
      <c r="AC73" s="28"/>
      <c r="AD73" s="34" t="s">
        <v>27</v>
      </c>
      <c r="AE73" s="28"/>
      <c r="AF73" s="34" t="s">
        <v>27</v>
      </c>
      <c r="AG73" s="2" t="s">
        <v>27</v>
      </c>
      <c r="AH73" s="2" t="s">
        <v>27</v>
      </c>
      <c r="AI73" s="2" t="s">
        <v>27</v>
      </c>
      <c r="AJ73" s="3"/>
      <c r="AK73" s="4">
        <v>18</v>
      </c>
      <c r="AL73" s="4">
        <v>1</v>
      </c>
      <c r="AM73" s="2" t="s">
        <v>27</v>
      </c>
      <c r="AN73" s="2" t="s">
        <v>27</v>
      </c>
      <c r="AO73" s="4">
        <v>42</v>
      </c>
      <c r="AP73" s="2" t="s">
        <v>27</v>
      </c>
    </row>
    <row r="74" spans="1:42" x14ac:dyDescent="0.25">
      <c r="A74" s="2" t="s">
        <v>586</v>
      </c>
      <c r="B74" s="2" t="s">
        <v>122</v>
      </c>
      <c r="C74" s="2" t="s">
        <v>587</v>
      </c>
      <c r="D74" s="4">
        <v>19143</v>
      </c>
      <c r="E74" s="4">
        <v>7610</v>
      </c>
      <c r="F74" s="4">
        <v>371.03899999999999</v>
      </c>
      <c r="G74" s="5">
        <f t="shared" si="15"/>
        <v>51.592959230700821</v>
      </c>
      <c r="H74" s="8">
        <v>2677.772132984684</v>
      </c>
      <c r="I74" s="13">
        <f t="shared" si="16"/>
        <v>7.2169559884127654</v>
      </c>
      <c r="J74" s="5"/>
      <c r="K74" s="5"/>
      <c r="L74" s="5"/>
      <c r="M74" s="19">
        <v>551</v>
      </c>
      <c r="N74" s="25">
        <v>2</v>
      </c>
      <c r="O74" s="25" t="s">
        <v>27</v>
      </c>
      <c r="P74" s="23">
        <f t="shared" ref="P74:P137" si="19">M74</f>
        <v>551</v>
      </c>
      <c r="Q74" s="25">
        <f t="shared" si="17"/>
        <v>2</v>
      </c>
      <c r="R74" s="25">
        <v>0</v>
      </c>
      <c r="T74" s="25">
        <v>39</v>
      </c>
      <c r="V74" s="25">
        <f t="shared" si="18"/>
        <v>592</v>
      </c>
      <c r="W74" s="39">
        <f t="shared" si="13"/>
        <v>0.22107930421254632</v>
      </c>
      <c r="X74" s="4">
        <v>1516</v>
      </c>
      <c r="Y74" s="39">
        <f t="shared" si="14"/>
        <v>0.56614227227402059</v>
      </c>
      <c r="AC74" s="29"/>
      <c r="AD74" s="34" t="s">
        <v>27</v>
      </c>
      <c r="AE74" s="31">
        <v>40</v>
      </c>
      <c r="AF74" s="34" t="s">
        <v>27</v>
      </c>
      <c r="AG74" s="2" t="s">
        <v>27</v>
      </c>
      <c r="AH74" s="2" t="s">
        <v>27</v>
      </c>
      <c r="AI74" s="2" t="s">
        <v>27</v>
      </c>
      <c r="AJ74" s="3"/>
      <c r="AK74" s="4">
        <v>170</v>
      </c>
      <c r="AL74" s="4">
        <v>39</v>
      </c>
      <c r="AM74" s="2" t="s">
        <v>27</v>
      </c>
      <c r="AN74" s="2" t="s">
        <v>27</v>
      </c>
      <c r="AO74" s="4">
        <v>359</v>
      </c>
      <c r="AP74" s="2" t="s">
        <v>27</v>
      </c>
    </row>
    <row r="75" spans="1:42" x14ac:dyDescent="0.25">
      <c r="A75" s="2" t="s">
        <v>331</v>
      </c>
      <c r="B75" s="2" t="s">
        <v>122</v>
      </c>
      <c r="C75" s="2" t="s">
        <v>332</v>
      </c>
      <c r="D75" s="4">
        <v>2128</v>
      </c>
      <c r="E75" s="4">
        <v>963</v>
      </c>
      <c r="F75" s="4">
        <v>53.493000000000002</v>
      </c>
      <c r="G75" s="5">
        <f t="shared" si="15"/>
        <v>39.780905912923181</v>
      </c>
      <c r="H75" s="8">
        <v>388.82731958762889</v>
      </c>
      <c r="I75" s="13">
        <f t="shared" si="16"/>
        <v>7.2687514177112682</v>
      </c>
      <c r="J75" s="5"/>
      <c r="K75" s="5"/>
      <c r="L75" s="5"/>
      <c r="M75" s="19">
        <v>64</v>
      </c>
      <c r="O75" s="25" t="s">
        <v>27</v>
      </c>
      <c r="P75" s="23">
        <f t="shared" si="19"/>
        <v>64</v>
      </c>
      <c r="Q75" s="25">
        <f t="shared" si="17"/>
        <v>0</v>
      </c>
      <c r="R75" s="25">
        <v>0</v>
      </c>
      <c r="T75" s="25">
        <v>2</v>
      </c>
      <c r="V75" s="25">
        <f t="shared" si="18"/>
        <v>66</v>
      </c>
      <c r="W75" s="39">
        <f t="shared" si="13"/>
        <v>0.16974115931461903</v>
      </c>
      <c r="X75" s="4">
        <v>257</v>
      </c>
      <c r="Y75" s="39">
        <f t="shared" si="14"/>
        <v>0.66096178702813768</v>
      </c>
      <c r="AC75" s="29"/>
      <c r="AD75" s="34" t="s">
        <v>27</v>
      </c>
      <c r="AE75" s="31">
        <v>4</v>
      </c>
      <c r="AF75" s="34" t="s">
        <v>27</v>
      </c>
      <c r="AG75" s="2" t="s">
        <v>27</v>
      </c>
      <c r="AH75" s="2" t="s">
        <v>27</v>
      </c>
      <c r="AI75" s="2" t="s">
        <v>27</v>
      </c>
      <c r="AJ75" s="3"/>
      <c r="AK75" s="4">
        <v>14</v>
      </c>
      <c r="AL75" s="4">
        <v>2</v>
      </c>
      <c r="AM75" s="2" t="s">
        <v>27</v>
      </c>
      <c r="AN75" s="2" t="s">
        <v>27</v>
      </c>
      <c r="AO75" s="4">
        <v>46</v>
      </c>
      <c r="AP75" s="2" t="s">
        <v>27</v>
      </c>
    </row>
    <row r="76" spans="1:42" x14ac:dyDescent="0.25">
      <c r="A76" s="2" t="s">
        <v>386</v>
      </c>
      <c r="B76" s="2" t="s">
        <v>122</v>
      </c>
      <c r="C76" s="2" t="s">
        <v>387</v>
      </c>
      <c r="D76" s="4">
        <v>3118</v>
      </c>
      <c r="E76" s="4">
        <v>1219</v>
      </c>
      <c r="F76" s="4">
        <v>52.219000000000001</v>
      </c>
      <c r="G76" s="5">
        <f t="shared" si="15"/>
        <v>59.71006721691338</v>
      </c>
      <c r="H76" s="8">
        <v>380.83947368421053</v>
      </c>
      <c r="I76" s="13">
        <f t="shared" si="16"/>
        <v>7.2931207737453905</v>
      </c>
      <c r="J76" s="5"/>
      <c r="K76" s="5"/>
      <c r="L76" s="5"/>
      <c r="M76" s="19">
        <v>73</v>
      </c>
      <c r="O76" s="25">
        <v>2</v>
      </c>
      <c r="P76" s="23">
        <f t="shared" si="19"/>
        <v>73</v>
      </c>
      <c r="Q76" s="25">
        <f t="shared" si="17"/>
        <v>0</v>
      </c>
      <c r="R76" s="25">
        <f t="shared" ref="R76:R134" si="20">O76</f>
        <v>2</v>
      </c>
      <c r="T76" s="25">
        <v>2</v>
      </c>
      <c r="V76" s="25">
        <f t="shared" si="18"/>
        <v>77</v>
      </c>
      <c r="W76" s="39">
        <f t="shared" si="13"/>
        <v>0.20218492388698098</v>
      </c>
      <c r="X76" s="4">
        <v>246</v>
      </c>
      <c r="Y76" s="39">
        <f t="shared" si="14"/>
        <v>0.64594144514541973</v>
      </c>
      <c r="AC76" s="28"/>
      <c r="AD76" s="34" t="s">
        <v>27</v>
      </c>
      <c r="AE76" s="31">
        <v>6</v>
      </c>
      <c r="AF76" s="34" t="s">
        <v>27</v>
      </c>
      <c r="AG76" s="2" t="s">
        <v>27</v>
      </c>
      <c r="AH76" s="2" t="s">
        <v>27</v>
      </c>
      <c r="AI76" s="2" t="s">
        <v>27</v>
      </c>
      <c r="AJ76" s="3"/>
      <c r="AK76" s="4">
        <v>21</v>
      </c>
      <c r="AL76" s="4">
        <v>2</v>
      </c>
      <c r="AM76" s="2" t="s">
        <v>27</v>
      </c>
      <c r="AN76" s="2" t="s">
        <v>27</v>
      </c>
      <c r="AO76" s="4">
        <v>32</v>
      </c>
      <c r="AP76" s="2" t="s">
        <v>27</v>
      </c>
    </row>
    <row r="77" spans="1:42" x14ac:dyDescent="0.25">
      <c r="A77" s="2" t="s">
        <v>150</v>
      </c>
      <c r="B77" s="2" t="s">
        <v>122</v>
      </c>
      <c r="C77" s="2" t="s">
        <v>151</v>
      </c>
      <c r="D77" s="4">
        <v>301</v>
      </c>
      <c r="E77" s="4">
        <v>124</v>
      </c>
      <c r="F77" s="4">
        <v>5.2140000000000004</v>
      </c>
      <c r="G77" s="5">
        <f t="shared" si="15"/>
        <v>57.729190640583042</v>
      </c>
      <c r="H77" s="8">
        <v>39.692307692307686</v>
      </c>
      <c r="I77" s="13">
        <f t="shared" si="16"/>
        <v>7.6126405240329271</v>
      </c>
      <c r="J77" s="5"/>
      <c r="K77" s="5"/>
      <c r="L77" s="5"/>
      <c r="M77" s="19">
        <v>5</v>
      </c>
      <c r="O77" s="25" t="s">
        <v>27</v>
      </c>
      <c r="P77" s="23">
        <f t="shared" si="19"/>
        <v>5</v>
      </c>
      <c r="Q77" s="25">
        <f t="shared" si="17"/>
        <v>0</v>
      </c>
      <c r="R77" s="25">
        <v>0</v>
      </c>
      <c r="V77" s="25">
        <f t="shared" si="18"/>
        <v>5</v>
      </c>
      <c r="W77" s="39">
        <f t="shared" si="13"/>
        <v>0.12596899224806204</v>
      </c>
      <c r="X77" s="4">
        <v>22</v>
      </c>
      <c r="Y77" s="39">
        <f t="shared" si="14"/>
        <v>0.55426356589147296</v>
      </c>
      <c r="AC77" s="29"/>
      <c r="AD77" s="34" t="s">
        <v>27</v>
      </c>
      <c r="AE77" s="31">
        <v>2</v>
      </c>
      <c r="AF77" s="34" t="s">
        <v>27</v>
      </c>
      <c r="AG77" s="2" t="s">
        <v>27</v>
      </c>
      <c r="AH77" s="2" t="s">
        <v>27</v>
      </c>
      <c r="AI77" s="2" t="s">
        <v>27</v>
      </c>
      <c r="AJ77" s="3"/>
      <c r="AK77" s="4">
        <v>6</v>
      </c>
      <c r="AL77" s="6"/>
      <c r="AM77" s="2" t="s">
        <v>27</v>
      </c>
      <c r="AN77" s="2" t="s">
        <v>27</v>
      </c>
      <c r="AO77" s="4">
        <v>4</v>
      </c>
      <c r="AP77" s="2" t="s">
        <v>27</v>
      </c>
    </row>
    <row r="78" spans="1:42" x14ac:dyDescent="0.25">
      <c r="A78" s="2" t="s">
        <v>630</v>
      </c>
      <c r="B78" s="2" t="s">
        <v>122</v>
      </c>
      <c r="C78" s="2" t="s">
        <v>631</v>
      </c>
      <c r="D78" s="4">
        <v>28245</v>
      </c>
      <c r="E78" s="4">
        <v>11791</v>
      </c>
      <c r="F78" s="4">
        <v>144.416</v>
      </c>
      <c r="G78" s="5">
        <f t="shared" si="15"/>
        <v>195.58082206957678</v>
      </c>
      <c r="H78" s="8">
        <v>1090.916513761468</v>
      </c>
      <c r="I78" s="13">
        <f t="shared" si="16"/>
        <v>7.5539864956893146</v>
      </c>
      <c r="J78" s="5"/>
      <c r="K78" s="5"/>
      <c r="L78" s="5"/>
      <c r="M78" s="20">
        <v>95</v>
      </c>
      <c r="N78" s="25">
        <v>1</v>
      </c>
      <c r="O78" s="25" t="s">
        <v>27</v>
      </c>
      <c r="P78" s="23">
        <f t="shared" si="19"/>
        <v>95</v>
      </c>
      <c r="Q78" s="25">
        <f t="shared" si="17"/>
        <v>1</v>
      </c>
      <c r="R78" s="25">
        <v>0</v>
      </c>
      <c r="T78" s="25">
        <v>6</v>
      </c>
      <c r="V78" s="25">
        <f t="shared" si="18"/>
        <v>102</v>
      </c>
      <c r="W78" s="39">
        <f t="shared" si="13"/>
        <v>9.3499363804023045E-2</v>
      </c>
      <c r="X78" s="4">
        <v>904</v>
      </c>
      <c r="Y78" s="39">
        <f t="shared" si="14"/>
        <v>0.82866102822389043</v>
      </c>
      <c r="AC78" s="28"/>
      <c r="AD78" s="34" t="s">
        <v>27</v>
      </c>
      <c r="AE78" s="30">
        <v>6</v>
      </c>
      <c r="AF78" s="34" t="s">
        <v>27</v>
      </c>
      <c r="AG78" s="2" t="s">
        <v>27</v>
      </c>
      <c r="AH78" s="2" t="s">
        <v>27</v>
      </c>
      <c r="AI78" s="2" t="s">
        <v>27</v>
      </c>
      <c r="AJ78" s="7">
        <v>1</v>
      </c>
      <c r="AK78" s="7">
        <v>29</v>
      </c>
      <c r="AL78" s="7">
        <v>6</v>
      </c>
      <c r="AM78" s="2" t="s">
        <v>27</v>
      </c>
      <c r="AN78" s="2" t="s">
        <v>27</v>
      </c>
      <c r="AO78" s="4">
        <v>48</v>
      </c>
      <c r="AP78" s="2" t="s">
        <v>27</v>
      </c>
    </row>
    <row r="79" spans="1:42" x14ac:dyDescent="0.25">
      <c r="A79" s="2" t="s">
        <v>220</v>
      </c>
      <c r="B79" s="2" t="s">
        <v>122</v>
      </c>
      <c r="C79" s="2" t="s">
        <v>221</v>
      </c>
      <c r="D79" s="4">
        <v>997</v>
      </c>
      <c r="E79" s="4">
        <v>497</v>
      </c>
      <c r="F79" s="4">
        <v>45.622999999999998</v>
      </c>
      <c r="G79" s="5">
        <f t="shared" si="15"/>
        <v>21.853012734804814</v>
      </c>
      <c r="H79" s="8">
        <v>348.77298850574715</v>
      </c>
      <c r="I79" s="13">
        <f t="shared" si="16"/>
        <v>7.6446745831213896</v>
      </c>
      <c r="J79" s="5"/>
      <c r="K79" s="5"/>
      <c r="L79" s="5"/>
      <c r="M79" s="19">
        <v>42</v>
      </c>
      <c r="O79" s="25" t="s">
        <v>27</v>
      </c>
      <c r="P79" s="23">
        <f t="shared" si="19"/>
        <v>42</v>
      </c>
      <c r="Q79" s="25">
        <f t="shared" si="17"/>
        <v>0</v>
      </c>
      <c r="R79" s="25">
        <v>0</v>
      </c>
      <c r="T79" s="25">
        <v>1</v>
      </c>
      <c r="V79" s="25">
        <f t="shared" si="18"/>
        <v>43</v>
      </c>
      <c r="W79" s="39">
        <f t="shared" si="13"/>
        <v>0.12328936419137698</v>
      </c>
      <c r="X79" s="4">
        <v>227</v>
      </c>
      <c r="Y79" s="39">
        <f t="shared" si="14"/>
        <v>0.65085315514982733</v>
      </c>
      <c r="AC79" s="28"/>
      <c r="AD79" s="34" t="s">
        <v>27</v>
      </c>
      <c r="AE79" s="31">
        <v>5</v>
      </c>
      <c r="AF79" s="34" t="s">
        <v>27</v>
      </c>
      <c r="AG79" s="2" t="s">
        <v>27</v>
      </c>
      <c r="AH79" s="2" t="s">
        <v>27</v>
      </c>
      <c r="AI79" s="2" t="s">
        <v>27</v>
      </c>
      <c r="AJ79" s="3"/>
      <c r="AK79" s="4">
        <v>1</v>
      </c>
      <c r="AL79" s="4">
        <v>1</v>
      </c>
      <c r="AM79" s="2" t="s">
        <v>27</v>
      </c>
      <c r="AN79" s="2" t="s">
        <v>27</v>
      </c>
      <c r="AO79" s="4">
        <v>72</v>
      </c>
      <c r="AP79" s="2" t="s">
        <v>27</v>
      </c>
    </row>
    <row r="80" spans="1:42" x14ac:dyDescent="0.25">
      <c r="A80" s="2" t="s">
        <v>416</v>
      </c>
      <c r="B80" s="2" t="s">
        <v>122</v>
      </c>
      <c r="C80" s="2" t="s">
        <v>417</v>
      </c>
      <c r="D80" s="4">
        <v>3555</v>
      </c>
      <c r="E80" s="4">
        <v>1459</v>
      </c>
      <c r="F80" s="4">
        <v>106.032</v>
      </c>
      <c r="G80" s="5">
        <f t="shared" si="15"/>
        <v>33.527614305115435</v>
      </c>
      <c r="H80" s="8">
        <v>813.77367773677736</v>
      </c>
      <c r="I80" s="13">
        <f t="shared" si="16"/>
        <v>7.6747932486115262</v>
      </c>
      <c r="J80" s="5"/>
      <c r="K80" s="5"/>
      <c r="L80" s="5"/>
      <c r="M80" s="19">
        <v>134</v>
      </c>
      <c r="O80" s="25" t="s">
        <v>27</v>
      </c>
      <c r="P80" s="23">
        <f t="shared" si="19"/>
        <v>134</v>
      </c>
      <c r="Q80" s="25">
        <f t="shared" si="17"/>
        <v>0</v>
      </c>
      <c r="R80" s="25">
        <v>0</v>
      </c>
      <c r="T80" s="25">
        <v>4</v>
      </c>
      <c r="V80" s="25">
        <f t="shared" si="18"/>
        <v>138</v>
      </c>
      <c r="W80" s="39">
        <f t="shared" si="13"/>
        <v>0.16958031916662383</v>
      </c>
      <c r="X80" s="4">
        <v>495</v>
      </c>
      <c r="Y80" s="39">
        <f t="shared" si="14"/>
        <v>0.6082772317933246</v>
      </c>
      <c r="AC80" s="28"/>
      <c r="AD80" s="34" t="s">
        <v>27</v>
      </c>
      <c r="AE80" s="31">
        <v>13</v>
      </c>
      <c r="AF80" s="34" t="s">
        <v>27</v>
      </c>
      <c r="AG80" s="2" t="s">
        <v>27</v>
      </c>
      <c r="AH80" s="2" t="s">
        <v>27</v>
      </c>
      <c r="AI80" s="2" t="s">
        <v>27</v>
      </c>
      <c r="AJ80" s="3"/>
      <c r="AK80" s="4">
        <v>38</v>
      </c>
      <c r="AL80" s="4">
        <v>4</v>
      </c>
      <c r="AM80" s="2" t="s">
        <v>27</v>
      </c>
      <c r="AN80" s="2" t="s">
        <v>27</v>
      </c>
      <c r="AO80" s="4">
        <v>129</v>
      </c>
      <c r="AP80" s="2" t="s">
        <v>27</v>
      </c>
    </row>
    <row r="81" spans="1:42" x14ac:dyDescent="0.25">
      <c r="A81" s="2" t="s">
        <v>196</v>
      </c>
      <c r="B81" s="2" t="s">
        <v>122</v>
      </c>
      <c r="C81" s="2" t="s">
        <v>197</v>
      </c>
      <c r="D81" s="4">
        <v>660</v>
      </c>
      <c r="E81" s="4">
        <v>299</v>
      </c>
      <c r="F81" s="4">
        <v>17.117999999999999</v>
      </c>
      <c r="G81" s="5">
        <f t="shared" si="15"/>
        <v>38.555906063792506</v>
      </c>
      <c r="H81" s="8">
        <v>133.76691729323306</v>
      </c>
      <c r="I81" s="13">
        <f t="shared" si="16"/>
        <v>7.8144010569712039</v>
      </c>
      <c r="J81" s="5"/>
      <c r="K81" s="5"/>
      <c r="L81" s="5"/>
      <c r="M81" s="19">
        <v>18</v>
      </c>
      <c r="O81" s="25" t="s">
        <v>27</v>
      </c>
      <c r="P81" s="23">
        <f t="shared" si="19"/>
        <v>18</v>
      </c>
      <c r="Q81" s="25">
        <f t="shared" si="17"/>
        <v>0</v>
      </c>
      <c r="R81" s="25">
        <v>0</v>
      </c>
      <c r="V81" s="25">
        <f t="shared" si="18"/>
        <v>18</v>
      </c>
      <c r="W81" s="39">
        <f t="shared" si="13"/>
        <v>0.13456241920071949</v>
      </c>
      <c r="X81" s="4">
        <v>84</v>
      </c>
      <c r="Y81" s="39">
        <f t="shared" si="14"/>
        <v>0.62795795627002426</v>
      </c>
      <c r="AC81" s="28"/>
      <c r="AD81" s="34" t="s">
        <v>27</v>
      </c>
      <c r="AE81" s="31">
        <v>2</v>
      </c>
      <c r="AF81" s="34" t="s">
        <v>27</v>
      </c>
      <c r="AG81" s="2" t="s">
        <v>27</v>
      </c>
      <c r="AH81" s="2" t="s">
        <v>27</v>
      </c>
      <c r="AI81" s="2" t="s">
        <v>27</v>
      </c>
      <c r="AJ81" s="3"/>
      <c r="AK81" s="4">
        <v>5</v>
      </c>
      <c r="AL81" s="6"/>
      <c r="AM81" s="2" t="s">
        <v>27</v>
      </c>
      <c r="AN81" s="2" t="s">
        <v>27</v>
      </c>
      <c r="AO81" s="4">
        <v>24</v>
      </c>
      <c r="AP81" s="2" t="s">
        <v>27</v>
      </c>
    </row>
    <row r="82" spans="1:42" x14ac:dyDescent="0.25">
      <c r="A82" s="2" t="s">
        <v>299</v>
      </c>
      <c r="B82" s="2" t="s">
        <v>122</v>
      </c>
      <c r="C82" s="2" t="s">
        <v>300</v>
      </c>
      <c r="D82" s="4">
        <v>1852</v>
      </c>
      <c r="E82" s="4">
        <v>949</v>
      </c>
      <c r="F82" s="4">
        <v>85.897000000000006</v>
      </c>
      <c r="G82" s="5">
        <f t="shared" si="15"/>
        <v>21.560706427465451</v>
      </c>
      <c r="H82" s="8">
        <v>697.7847919655668</v>
      </c>
      <c r="I82" s="13">
        <f t="shared" si="16"/>
        <v>8.1235059660473219</v>
      </c>
      <c r="J82" s="5"/>
      <c r="K82" s="5"/>
      <c r="L82" s="5"/>
      <c r="M82" s="19">
        <v>117</v>
      </c>
      <c r="O82" s="25" t="s">
        <v>27</v>
      </c>
      <c r="P82" s="23">
        <f t="shared" si="19"/>
        <v>117</v>
      </c>
      <c r="Q82" s="25">
        <f t="shared" si="17"/>
        <v>0</v>
      </c>
      <c r="R82" s="25">
        <v>0</v>
      </c>
      <c r="T82" s="25">
        <v>7</v>
      </c>
      <c r="V82" s="25">
        <f t="shared" si="18"/>
        <v>124</v>
      </c>
      <c r="W82" s="39">
        <f t="shared" si="13"/>
        <v>0.17770522004457637</v>
      </c>
      <c r="X82" s="4">
        <v>430</v>
      </c>
      <c r="Y82" s="39">
        <f t="shared" si="14"/>
        <v>0.61623584370296647</v>
      </c>
      <c r="AC82" s="28"/>
      <c r="AD82" s="34" t="s">
        <v>27</v>
      </c>
      <c r="AE82" s="31">
        <v>8</v>
      </c>
      <c r="AF82" s="34" t="s">
        <v>27</v>
      </c>
      <c r="AG82" s="2" t="s">
        <v>27</v>
      </c>
      <c r="AH82" s="2" t="s">
        <v>27</v>
      </c>
      <c r="AI82" s="2" t="s">
        <v>27</v>
      </c>
      <c r="AJ82" s="3"/>
      <c r="AK82" s="4">
        <v>36</v>
      </c>
      <c r="AL82" s="4">
        <v>7</v>
      </c>
      <c r="AM82" s="2" t="s">
        <v>27</v>
      </c>
      <c r="AN82" s="2" t="s">
        <v>27</v>
      </c>
      <c r="AO82" s="4">
        <v>99</v>
      </c>
      <c r="AP82" s="2" t="s">
        <v>27</v>
      </c>
    </row>
    <row r="83" spans="1:42" x14ac:dyDescent="0.25">
      <c r="A83" s="2" t="s">
        <v>132</v>
      </c>
      <c r="B83" s="2" t="s">
        <v>122</v>
      </c>
      <c r="C83" s="2" t="s">
        <v>133</v>
      </c>
      <c r="D83" s="4">
        <v>171</v>
      </c>
      <c r="E83" s="4">
        <v>95</v>
      </c>
      <c r="F83" s="4">
        <v>17.632000000000001</v>
      </c>
      <c r="G83" s="5">
        <f t="shared" si="15"/>
        <v>9.6982758620689644</v>
      </c>
      <c r="H83" s="8">
        <v>143.69230769230768</v>
      </c>
      <c r="I83" s="13">
        <f t="shared" si="16"/>
        <v>8.1495183582297912</v>
      </c>
      <c r="J83" s="5"/>
      <c r="K83" s="5"/>
      <c r="L83" s="5"/>
      <c r="M83" s="19">
        <v>21</v>
      </c>
      <c r="O83" s="25" t="s">
        <v>27</v>
      </c>
      <c r="P83" s="23">
        <f t="shared" si="19"/>
        <v>21</v>
      </c>
      <c r="Q83" s="25">
        <f t="shared" si="17"/>
        <v>0</v>
      </c>
      <c r="R83" s="25">
        <v>0</v>
      </c>
      <c r="T83" s="25">
        <v>2</v>
      </c>
      <c r="V83" s="25">
        <f t="shared" si="18"/>
        <v>23</v>
      </c>
      <c r="W83" s="39">
        <f t="shared" si="13"/>
        <v>0.16006423982869381</v>
      </c>
      <c r="X83" s="4">
        <v>78</v>
      </c>
      <c r="Y83" s="39">
        <f t="shared" si="14"/>
        <v>0.54282655246252687</v>
      </c>
      <c r="AC83" s="28"/>
      <c r="AD83" s="34" t="s">
        <v>27</v>
      </c>
      <c r="AE83" s="31">
        <v>5</v>
      </c>
      <c r="AF83" s="34" t="s">
        <v>27</v>
      </c>
      <c r="AG83" s="2" t="s">
        <v>27</v>
      </c>
      <c r="AH83" s="2" t="s">
        <v>27</v>
      </c>
      <c r="AI83" s="2" t="s">
        <v>27</v>
      </c>
      <c r="AJ83" s="3"/>
      <c r="AK83" s="4">
        <v>4</v>
      </c>
      <c r="AL83" s="4">
        <v>2</v>
      </c>
      <c r="AM83" s="2" t="s">
        <v>27</v>
      </c>
      <c r="AN83" s="2" t="s">
        <v>27</v>
      </c>
      <c r="AO83" s="4">
        <v>33</v>
      </c>
      <c r="AP83" s="2" t="s">
        <v>27</v>
      </c>
    </row>
    <row r="84" spans="1:42" x14ac:dyDescent="0.25">
      <c r="A84" s="2" t="s">
        <v>311</v>
      </c>
      <c r="B84" s="2" t="s">
        <v>122</v>
      </c>
      <c r="C84" s="2" t="s">
        <v>312</v>
      </c>
      <c r="D84" s="4">
        <v>1973</v>
      </c>
      <c r="E84" s="4">
        <v>825</v>
      </c>
      <c r="F84" s="4">
        <v>31.713999999999999</v>
      </c>
      <c r="G84" s="5">
        <f t="shared" si="15"/>
        <v>62.212272182632276</v>
      </c>
      <c r="H84" s="8">
        <v>260.81538461538457</v>
      </c>
      <c r="I84" s="13">
        <f t="shared" si="16"/>
        <v>8.2239826138419811</v>
      </c>
      <c r="J84" s="5"/>
      <c r="K84" s="5"/>
      <c r="L84" s="5"/>
      <c r="M84" s="19">
        <v>63</v>
      </c>
      <c r="O84" s="25" t="s">
        <v>27</v>
      </c>
      <c r="P84" s="23">
        <f t="shared" si="19"/>
        <v>63</v>
      </c>
      <c r="Q84" s="25">
        <f t="shared" si="17"/>
        <v>0</v>
      </c>
      <c r="R84" s="25">
        <v>0</v>
      </c>
      <c r="S84" s="25">
        <v>1</v>
      </c>
      <c r="T84" s="25">
        <v>1</v>
      </c>
      <c r="V84" s="25">
        <f t="shared" si="18"/>
        <v>65</v>
      </c>
      <c r="W84" s="39">
        <f t="shared" si="13"/>
        <v>0.24921842741697639</v>
      </c>
      <c r="X84" s="4">
        <v>149</v>
      </c>
      <c r="Y84" s="39">
        <f t="shared" si="14"/>
        <v>0.5712853182327613</v>
      </c>
      <c r="AC84" s="30">
        <v>1</v>
      </c>
      <c r="AD84" s="34" t="s">
        <v>27</v>
      </c>
      <c r="AE84" s="31">
        <v>5</v>
      </c>
      <c r="AF84" s="34" t="s">
        <v>27</v>
      </c>
      <c r="AG84" s="2" t="s">
        <v>27</v>
      </c>
      <c r="AH84" s="2" t="s">
        <v>27</v>
      </c>
      <c r="AI84" s="2" t="s">
        <v>27</v>
      </c>
      <c r="AJ84" s="3"/>
      <c r="AK84" s="4">
        <v>19</v>
      </c>
      <c r="AL84" s="4">
        <v>1</v>
      </c>
      <c r="AM84" s="2" t="s">
        <v>27</v>
      </c>
      <c r="AN84" s="2" t="s">
        <v>27</v>
      </c>
      <c r="AO84" s="4">
        <v>22</v>
      </c>
      <c r="AP84" s="2" t="s">
        <v>27</v>
      </c>
    </row>
    <row r="85" spans="1:42" x14ac:dyDescent="0.25">
      <c r="A85" s="2" t="s">
        <v>434</v>
      </c>
      <c r="B85" s="2" t="s">
        <v>122</v>
      </c>
      <c r="C85" s="2" t="s">
        <v>435</v>
      </c>
      <c r="D85" s="4">
        <v>4086</v>
      </c>
      <c r="E85" s="4">
        <v>1955</v>
      </c>
      <c r="F85" s="4">
        <v>139.18199999999999</v>
      </c>
      <c r="G85" s="5">
        <f t="shared" si="15"/>
        <v>29.35724447126784</v>
      </c>
      <c r="H85" s="8">
        <v>1142.7066549912433</v>
      </c>
      <c r="I85" s="13">
        <f t="shared" si="16"/>
        <v>8.2101611917578676</v>
      </c>
      <c r="J85" s="5"/>
      <c r="K85" s="5"/>
      <c r="L85" s="5"/>
      <c r="M85" s="19">
        <v>137</v>
      </c>
      <c r="O85" s="25">
        <v>1</v>
      </c>
      <c r="P85" s="23">
        <f t="shared" si="19"/>
        <v>137</v>
      </c>
      <c r="Q85" s="25">
        <f t="shared" si="17"/>
        <v>0</v>
      </c>
      <c r="R85" s="25">
        <f t="shared" si="20"/>
        <v>1</v>
      </c>
      <c r="S85" s="25">
        <v>1</v>
      </c>
      <c r="T85" s="25">
        <v>3</v>
      </c>
      <c r="V85" s="25">
        <f t="shared" si="18"/>
        <v>142</v>
      </c>
      <c r="W85" s="39">
        <f t="shared" si="13"/>
        <v>0.12426636300730055</v>
      </c>
      <c r="X85" s="4">
        <v>670</v>
      </c>
      <c r="Y85" s="39">
        <f t="shared" si="14"/>
        <v>0.58632720573867159</v>
      </c>
      <c r="AC85" s="30">
        <v>1</v>
      </c>
      <c r="AD85" s="34" t="s">
        <v>27</v>
      </c>
      <c r="AE85" s="31">
        <v>14</v>
      </c>
      <c r="AF85" s="34" t="s">
        <v>27</v>
      </c>
      <c r="AG85" s="2" t="s">
        <v>27</v>
      </c>
      <c r="AH85" s="2" t="s">
        <v>27</v>
      </c>
      <c r="AI85" s="2" t="s">
        <v>27</v>
      </c>
      <c r="AJ85" s="3"/>
      <c r="AK85" s="4">
        <v>55</v>
      </c>
      <c r="AL85" s="7">
        <v>3</v>
      </c>
      <c r="AM85" s="2" t="s">
        <v>27</v>
      </c>
      <c r="AN85" s="2" t="s">
        <v>27</v>
      </c>
      <c r="AO85" s="4">
        <v>262</v>
      </c>
      <c r="AP85" s="2" t="s">
        <v>27</v>
      </c>
    </row>
    <row r="86" spans="1:42" x14ac:dyDescent="0.25">
      <c r="A86" s="2" t="s">
        <v>144</v>
      </c>
      <c r="B86" s="2" t="s">
        <v>122</v>
      </c>
      <c r="C86" s="2" t="s">
        <v>145</v>
      </c>
      <c r="D86" s="4">
        <v>259</v>
      </c>
      <c r="E86" s="4">
        <v>142</v>
      </c>
      <c r="F86" s="4">
        <v>30.027000000000001</v>
      </c>
      <c r="G86" s="5">
        <f t="shared" si="15"/>
        <v>8.6255703200452931</v>
      </c>
      <c r="H86" s="8">
        <v>247.70040485829961</v>
      </c>
      <c r="I86" s="13">
        <f t="shared" si="16"/>
        <v>8.2492558316947946</v>
      </c>
      <c r="J86" s="5"/>
      <c r="K86" s="5"/>
      <c r="L86" s="5"/>
      <c r="M86" s="19">
        <v>23</v>
      </c>
      <c r="N86" s="25">
        <v>1</v>
      </c>
      <c r="O86" s="25" t="s">
        <v>27</v>
      </c>
      <c r="P86" s="23">
        <f t="shared" si="19"/>
        <v>23</v>
      </c>
      <c r="Q86" s="25">
        <f t="shared" si="17"/>
        <v>1</v>
      </c>
      <c r="R86" s="25">
        <v>0</v>
      </c>
      <c r="V86" s="25">
        <f t="shared" si="18"/>
        <v>24</v>
      </c>
      <c r="W86" s="39">
        <f t="shared" si="13"/>
        <v>9.6891242522310475E-2</v>
      </c>
      <c r="X86" s="4">
        <v>150</v>
      </c>
      <c r="Y86" s="39">
        <f t="shared" si="14"/>
        <v>0.60557026576444051</v>
      </c>
      <c r="AC86" s="28"/>
      <c r="AD86" s="34" t="s">
        <v>27</v>
      </c>
      <c r="AE86" s="31">
        <v>2</v>
      </c>
      <c r="AF86" s="34" t="s">
        <v>27</v>
      </c>
      <c r="AG86" s="2" t="s">
        <v>27</v>
      </c>
      <c r="AH86" s="2" t="s">
        <v>27</v>
      </c>
      <c r="AI86" s="2" t="s">
        <v>27</v>
      </c>
      <c r="AJ86" s="3"/>
      <c r="AK86" s="4">
        <v>7</v>
      </c>
      <c r="AL86" s="3"/>
      <c r="AM86" s="2" t="s">
        <v>27</v>
      </c>
      <c r="AN86" s="2" t="s">
        <v>27</v>
      </c>
      <c r="AO86" s="4">
        <v>64</v>
      </c>
      <c r="AP86" s="2" t="s">
        <v>27</v>
      </c>
    </row>
    <row r="87" spans="1:42" x14ac:dyDescent="0.25">
      <c r="A87" s="2" t="s">
        <v>408</v>
      </c>
      <c r="B87" s="2" t="s">
        <v>122</v>
      </c>
      <c r="C87" s="2" t="s">
        <v>409</v>
      </c>
      <c r="D87" s="4">
        <v>3451</v>
      </c>
      <c r="E87" s="4">
        <v>1651</v>
      </c>
      <c r="F87" s="4">
        <v>57.003</v>
      </c>
      <c r="G87" s="5">
        <f t="shared" si="15"/>
        <v>60.540673297896603</v>
      </c>
      <c r="H87" s="8">
        <v>470.82340425531919</v>
      </c>
      <c r="I87" s="13">
        <f t="shared" si="16"/>
        <v>8.2596250066719161</v>
      </c>
      <c r="J87" s="5"/>
      <c r="K87" s="5"/>
      <c r="L87" s="5"/>
      <c r="M87" s="19">
        <v>96</v>
      </c>
      <c r="N87" s="25">
        <v>1</v>
      </c>
      <c r="O87" s="25" t="s">
        <v>27</v>
      </c>
      <c r="P87" s="23">
        <f t="shared" si="19"/>
        <v>96</v>
      </c>
      <c r="Q87" s="25">
        <f t="shared" si="17"/>
        <v>1</v>
      </c>
      <c r="R87" s="25">
        <v>0</v>
      </c>
      <c r="T87" s="25">
        <v>2</v>
      </c>
      <c r="V87" s="25">
        <f t="shared" si="18"/>
        <v>99</v>
      </c>
      <c r="W87" s="39">
        <f t="shared" si="13"/>
        <v>0.21026992096237013</v>
      </c>
      <c r="X87" s="4">
        <v>291</v>
      </c>
      <c r="Y87" s="39">
        <f t="shared" si="14"/>
        <v>0.61806613131363342</v>
      </c>
      <c r="AC87" s="28"/>
      <c r="AD87" s="34" t="s">
        <v>27</v>
      </c>
      <c r="AE87" s="31">
        <v>9</v>
      </c>
      <c r="AF87" s="34" t="s">
        <v>27</v>
      </c>
      <c r="AG87" s="2" t="s">
        <v>27</v>
      </c>
      <c r="AH87" s="2" t="s">
        <v>27</v>
      </c>
      <c r="AI87" s="2" t="s">
        <v>27</v>
      </c>
      <c r="AJ87" s="3"/>
      <c r="AK87" s="4">
        <v>21</v>
      </c>
      <c r="AL87" s="4">
        <v>2</v>
      </c>
      <c r="AM87" s="2" t="s">
        <v>27</v>
      </c>
      <c r="AN87" s="2" t="s">
        <v>27</v>
      </c>
      <c r="AO87" s="4">
        <v>50</v>
      </c>
      <c r="AP87" s="2" t="s">
        <v>27</v>
      </c>
    </row>
    <row r="88" spans="1:42" x14ac:dyDescent="0.25">
      <c r="A88" s="2" t="s">
        <v>367</v>
      </c>
      <c r="B88" s="2" t="s">
        <v>122</v>
      </c>
      <c r="C88" s="2" t="s">
        <v>368</v>
      </c>
      <c r="D88" s="4">
        <v>2736</v>
      </c>
      <c r="E88" s="4">
        <v>1161</v>
      </c>
      <c r="F88" s="4">
        <v>67.638000000000005</v>
      </c>
      <c r="G88" s="5">
        <f t="shared" si="15"/>
        <v>40.450634258848574</v>
      </c>
      <c r="H88" s="8">
        <v>561.85026737967917</v>
      </c>
      <c r="I88" s="13">
        <f t="shared" si="16"/>
        <v>8.3067250270510531</v>
      </c>
      <c r="J88" s="5"/>
      <c r="K88" s="5"/>
      <c r="L88" s="5"/>
      <c r="M88" s="19">
        <v>113</v>
      </c>
      <c r="O88" s="25" t="s">
        <v>27</v>
      </c>
      <c r="P88" s="23">
        <f t="shared" si="19"/>
        <v>113</v>
      </c>
      <c r="Q88" s="25">
        <f t="shared" si="17"/>
        <v>0</v>
      </c>
      <c r="R88" s="25">
        <v>0</v>
      </c>
      <c r="S88" s="25">
        <v>1</v>
      </c>
      <c r="T88" s="25">
        <v>5</v>
      </c>
      <c r="V88" s="25">
        <f t="shared" si="18"/>
        <v>119</v>
      </c>
      <c r="W88" s="39">
        <f t="shared" si="13"/>
        <v>0.21180020177793005</v>
      </c>
      <c r="X88" s="4">
        <v>364</v>
      </c>
      <c r="Y88" s="39">
        <f t="shared" si="14"/>
        <v>0.64785944073249191</v>
      </c>
      <c r="AC88" s="30">
        <v>1</v>
      </c>
      <c r="AD88" s="34" t="s">
        <v>27</v>
      </c>
      <c r="AE88" s="30">
        <v>7</v>
      </c>
      <c r="AF88" s="34" t="s">
        <v>27</v>
      </c>
      <c r="AG88" s="2" t="s">
        <v>27</v>
      </c>
      <c r="AH88" s="2" t="s">
        <v>27</v>
      </c>
      <c r="AI88" s="2" t="s">
        <v>27</v>
      </c>
      <c r="AJ88" s="3"/>
      <c r="AK88" s="7">
        <v>28</v>
      </c>
      <c r="AL88" s="7">
        <v>5</v>
      </c>
      <c r="AM88" s="2" t="s">
        <v>27</v>
      </c>
      <c r="AN88" s="2" t="s">
        <v>27</v>
      </c>
      <c r="AO88" s="4">
        <v>43</v>
      </c>
      <c r="AP88" s="2" t="s">
        <v>27</v>
      </c>
    </row>
    <row r="89" spans="1:42" x14ac:dyDescent="0.25">
      <c r="A89" s="2" t="s">
        <v>148</v>
      </c>
      <c r="B89" s="2" t="s">
        <v>122</v>
      </c>
      <c r="C89" s="2" t="s">
        <v>149</v>
      </c>
      <c r="D89" s="4">
        <v>279</v>
      </c>
      <c r="E89" s="4">
        <v>141</v>
      </c>
      <c r="F89" s="4">
        <v>7.0369999999999999</v>
      </c>
      <c r="G89" s="5">
        <f t="shared" si="15"/>
        <v>39.647577092511014</v>
      </c>
      <c r="H89" s="8">
        <v>59.711864406779661</v>
      </c>
      <c r="I89" s="13">
        <f t="shared" si="16"/>
        <v>8.4854148652521904</v>
      </c>
      <c r="J89" s="5"/>
      <c r="K89" s="5"/>
      <c r="L89" s="5"/>
      <c r="M89" s="19">
        <v>5</v>
      </c>
      <c r="O89" s="25" t="s">
        <v>27</v>
      </c>
      <c r="P89" s="23">
        <f t="shared" si="19"/>
        <v>5</v>
      </c>
      <c r="Q89" s="25">
        <f t="shared" si="17"/>
        <v>0</v>
      </c>
      <c r="R89" s="25">
        <v>0</v>
      </c>
      <c r="V89" s="25">
        <f t="shared" si="18"/>
        <v>5</v>
      </c>
      <c r="W89" s="39">
        <f t="shared" si="13"/>
        <v>8.3735452739142777E-2</v>
      </c>
      <c r="X89" s="4">
        <v>37</v>
      </c>
      <c r="Y89" s="39">
        <f t="shared" si="14"/>
        <v>0.61964235026965653</v>
      </c>
      <c r="AC89" s="28"/>
      <c r="AD89" s="34" t="s">
        <v>27</v>
      </c>
      <c r="AE89" s="29"/>
      <c r="AF89" s="34" t="s">
        <v>27</v>
      </c>
      <c r="AG89" s="2" t="s">
        <v>27</v>
      </c>
      <c r="AH89" s="2" t="s">
        <v>27</v>
      </c>
      <c r="AI89" s="2" t="s">
        <v>27</v>
      </c>
      <c r="AJ89" s="3"/>
      <c r="AK89" s="4">
        <v>3</v>
      </c>
      <c r="AL89" s="6"/>
      <c r="AM89" s="2" t="s">
        <v>27</v>
      </c>
      <c r="AN89" s="2" t="s">
        <v>27</v>
      </c>
      <c r="AO89" s="4">
        <v>14</v>
      </c>
      <c r="AP89" s="2" t="s">
        <v>27</v>
      </c>
    </row>
    <row r="90" spans="1:42" x14ac:dyDescent="0.25">
      <c r="A90" s="2" t="s">
        <v>456</v>
      </c>
      <c r="B90" s="2" t="s">
        <v>122</v>
      </c>
      <c r="C90" s="2" t="s">
        <v>457</v>
      </c>
      <c r="D90" s="4">
        <v>4621</v>
      </c>
      <c r="E90" s="4">
        <v>2052</v>
      </c>
      <c r="F90" s="4">
        <v>92.147999999999996</v>
      </c>
      <c r="G90" s="5">
        <f t="shared" si="15"/>
        <v>50.14758866171811</v>
      </c>
      <c r="H90" s="8">
        <v>784.82525510204084</v>
      </c>
      <c r="I90" s="13">
        <f t="shared" si="16"/>
        <v>8.5170080208147851</v>
      </c>
      <c r="J90" s="5"/>
      <c r="K90" s="5"/>
      <c r="L90" s="5"/>
      <c r="M90" s="19">
        <v>119</v>
      </c>
      <c r="O90" s="25" t="s">
        <v>27</v>
      </c>
      <c r="P90" s="23">
        <f t="shared" si="19"/>
        <v>119</v>
      </c>
      <c r="Q90" s="25">
        <f t="shared" si="17"/>
        <v>0</v>
      </c>
      <c r="R90" s="25">
        <v>0</v>
      </c>
      <c r="T90" s="25">
        <v>1</v>
      </c>
      <c r="V90" s="25">
        <f t="shared" si="18"/>
        <v>120</v>
      </c>
      <c r="W90" s="39">
        <f t="shared" si="13"/>
        <v>0.15290027839942272</v>
      </c>
      <c r="X90" s="4">
        <v>528</v>
      </c>
      <c r="Y90" s="39">
        <f t="shared" si="14"/>
        <v>0.67276122495745994</v>
      </c>
      <c r="AC90" s="28"/>
      <c r="AD90" s="34" t="s">
        <v>27</v>
      </c>
      <c r="AE90" s="31">
        <v>10</v>
      </c>
      <c r="AF90" s="34" t="s">
        <v>27</v>
      </c>
      <c r="AG90" s="2" t="s">
        <v>27</v>
      </c>
      <c r="AH90" s="2" t="s">
        <v>27</v>
      </c>
      <c r="AI90" s="2" t="s">
        <v>27</v>
      </c>
      <c r="AJ90" s="3"/>
      <c r="AK90" s="4">
        <v>40</v>
      </c>
      <c r="AL90" s="4">
        <v>1</v>
      </c>
      <c r="AM90" s="2" t="s">
        <v>27</v>
      </c>
      <c r="AN90" s="2" t="s">
        <v>27</v>
      </c>
      <c r="AO90" s="4">
        <v>86</v>
      </c>
      <c r="AP90" s="2" t="s">
        <v>27</v>
      </c>
    </row>
    <row r="91" spans="1:42" x14ac:dyDescent="0.25">
      <c r="A91" s="2" t="s">
        <v>272</v>
      </c>
      <c r="B91" s="2" t="s">
        <v>122</v>
      </c>
      <c r="C91" s="2" t="s">
        <v>273</v>
      </c>
      <c r="D91" s="4">
        <v>1594</v>
      </c>
      <c r="E91" s="4">
        <v>679</v>
      </c>
      <c r="F91" s="4">
        <v>59.588000000000001</v>
      </c>
      <c r="G91" s="5">
        <f t="shared" si="15"/>
        <v>26.750352419950325</v>
      </c>
      <c r="H91" s="8">
        <v>511.72798434442268</v>
      </c>
      <c r="I91" s="13">
        <f t="shared" si="16"/>
        <v>8.5877690868030925</v>
      </c>
      <c r="J91" s="5"/>
      <c r="K91" s="5"/>
      <c r="L91" s="5"/>
      <c r="M91" s="19">
        <v>68</v>
      </c>
      <c r="N91" s="25">
        <v>1</v>
      </c>
      <c r="O91" s="25" t="s">
        <v>27</v>
      </c>
      <c r="P91" s="23">
        <f t="shared" si="19"/>
        <v>68</v>
      </c>
      <c r="Q91" s="25">
        <f t="shared" si="17"/>
        <v>1</v>
      </c>
      <c r="R91" s="25">
        <v>0</v>
      </c>
      <c r="T91" s="25">
        <v>1</v>
      </c>
      <c r="V91" s="25">
        <f t="shared" si="18"/>
        <v>70</v>
      </c>
      <c r="W91" s="39">
        <f t="shared" si="13"/>
        <v>0.13679142462704547</v>
      </c>
      <c r="X91" s="4">
        <v>304</v>
      </c>
      <c r="Y91" s="39">
        <f t="shared" si="14"/>
        <v>0.59406561552316894</v>
      </c>
      <c r="AC91" s="28"/>
      <c r="AD91" s="34" t="s">
        <v>27</v>
      </c>
      <c r="AE91" s="31">
        <v>12</v>
      </c>
      <c r="AF91" s="34" t="s">
        <v>27</v>
      </c>
      <c r="AG91" s="2" t="s">
        <v>27</v>
      </c>
      <c r="AH91" s="2" t="s">
        <v>27</v>
      </c>
      <c r="AI91" s="2" t="s">
        <v>27</v>
      </c>
      <c r="AJ91" s="3"/>
      <c r="AK91" s="4">
        <v>38</v>
      </c>
      <c r="AL91" s="4">
        <v>1</v>
      </c>
      <c r="AM91" s="2" t="s">
        <v>112</v>
      </c>
      <c r="AN91" s="2" t="s">
        <v>27</v>
      </c>
      <c r="AO91" s="4">
        <v>86</v>
      </c>
      <c r="AP91" s="2" t="s">
        <v>27</v>
      </c>
    </row>
    <row r="92" spans="1:42" x14ac:dyDescent="0.25">
      <c r="A92" s="2" t="s">
        <v>537</v>
      </c>
      <c r="B92" s="2" t="s">
        <v>122</v>
      </c>
      <c r="C92" s="2" t="s">
        <v>538</v>
      </c>
      <c r="D92" s="4">
        <v>10026</v>
      </c>
      <c r="E92" s="4">
        <v>4635</v>
      </c>
      <c r="F92" s="4">
        <v>211.934</v>
      </c>
      <c r="G92" s="5">
        <f t="shared" si="15"/>
        <v>47.307180537337096</v>
      </c>
      <c r="H92" s="8">
        <v>1838.8297062023939</v>
      </c>
      <c r="I92" s="13">
        <f t="shared" si="16"/>
        <v>8.6764261808034284</v>
      </c>
      <c r="J92" s="5"/>
      <c r="K92" s="5"/>
      <c r="L92" s="5"/>
      <c r="M92" s="19">
        <v>424</v>
      </c>
      <c r="O92" s="25" t="s">
        <v>27</v>
      </c>
      <c r="P92" s="23">
        <f t="shared" si="19"/>
        <v>424</v>
      </c>
      <c r="Q92" s="25">
        <f t="shared" si="17"/>
        <v>0</v>
      </c>
      <c r="R92" s="25">
        <v>0</v>
      </c>
      <c r="S92" s="25">
        <v>12</v>
      </c>
      <c r="T92" s="25">
        <v>25</v>
      </c>
      <c r="V92" s="25">
        <f t="shared" si="18"/>
        <v>461</v>
      </c>
      <c r="W92" s="39">
        <f t="shared" si="13"/>
        <v>0.25070293265604837</v>
      </c>
      <c r="X92" s="4">
        <v>1101</v>
      </c>
      <c r="Y92" s="39">
        <f t="shared" si="14"/>
        <v>0.59875038797030211</v>
      </c>
      <c r="AC92" s="30">
        <v>12</v>
      </c>
      <c r="AD92" s="34" t="s">
        <v>27</v>
      </c>
      <c r="AE92" s="31">
        <v>28</v>
      </c>
      <c r="AF92" s="34" t="s">
        <v>27</v>
      </c>
      <c r="AG92" s="2" t="s">
        <v>27</v>
      </c>
      <c r="AH92" s="2" t="s">
        <v>27</v>
      </c>
      <c r="AI92" s="2" t="s">
        <v>27</v>
      </c>
      <c r="AJ92" s="3"/>
      <c r="AK92" s="4">
        <v>95</v>
      </c>
      <c r="AL92" s="4">
        <v>25</v>
      </c>
      <c r="AM92" s="2" t="s">
        <v>27</v>
      </c>
      <c r="AN92" s="2" t="s">
        <v>27</v>
      </c>
      <c r="AO92" s="4">
        <v>153</v>
      </c>
      <c r="AP92" s="2" t="s">
        <v>27</v>
      </c>
    </row>
    <row r="93" spans="1:42" x14ac:dyDescent="0.25">
      <c r="A93" s="2" t="s">
        <v>276</v>
      </c>
      <c r="B93" s="2" t="s">
        <v>122</v>
      </c>
      <c r="C93" s="2" t="s">
        <v>277</v>
      </c>
      <c r="D93" s="4">
        <v>1656</v>
      </c>
      <c r="E93" s="4">
        <v>815</v>
      </c>
      <c r="F93" s="4">
        <v>86.950999999999993</v>
      </c>
      <c r="G93" s="5">
        <f t="shared" si="15"/>
        <v>19.045209370795046</v>
      </c>
      <c r="H93" s="8">
        <v>754.76127320954902</v>
      </c>
      <c r="I93" s="13">
        <f t="shared" si="16"/>
        <v>8.680305841330739</v>
      </c>
      <c r="J93" s="5"/>
      <c r="K93" s="5"/>
      <c r="L93" s="5"/>
      <c r="M93" s="19">
        <v>151</v>
      </c>
      <c r="N93" s="25">
        <v>1</v>
      </c>
      <c r="O93" s="25" t="s">
        <v>27</v>
      </c>
      <c r="P93" s="23">
        <f t="shared" si="19"/>
        <v>151</v>
      </c>
      <c r="Q93" s="25">
        <f t="shared" si="17"/>
        <v>1</v>
      </c>
      <c r="R93" s="25">
        <v>0</v>
      </c>
      <c r="T93" s="25">
        <v>7</v>
      </c>
      <c r="V93" s="25">
        <f t="shared" si="18"/>
        <v>159</v>
      </c>
      <c r="W93" s="39">
        <f t="shared" si="13"/>
        <v>0.21066263684127293</v>
      </c>
      <c r="X93" s="4">
        <v>423</v>
      </c>
      <c r="Y93" s="39">
        <f t="shared" si="14"/>
        <v>0.56044210933244309</v>
      </c>
      <c r="AC93" s="28"/>
      <c r="AD93" s="34" t="s">
        <v>27</v>
      </c>
      <c r="AE93" s="31">
        <v>8</v>
      </c>
      <c r="AF93" s="34" t="s">
        <v>27</v>
      </c>
      <c r="AG93" s="2" t="s">
        <v>27</v>
      </c>
      <c r="AH93" s="2" t="s">
        <v>27</v>
      </c>
      <c r="AI93" s="2" t="s">
        <v>27</v>
      </c>
      <c r="AJ93" s="3"/>
      <c r="AK93" s="4">
        <v>52</v>
      </c>
      <c r="AL93" s="4">
        <v>7</v>
      </c>
      <c r="AM93" s="2" t="s">
        <v>27</v>
      </c>
      <c r="AN93" s="2" t="s">
        <v>27</v>
      </c>
      <c r="AO93" s="4">
        <v>112</v>
      </c>
      <c r="AP93" s="2" t="s">
        <v>27</v>
      </c>
    </row>
    <row r="94" spans="1:42" x14ac:dyDescent="0.25">
      <c r="A94" s="2" t="s">
        <v>208</v>
      </c>
      <c r="B94" s="2" t="s">
        <v>122</v>
      </c>
      <c r="C94" s="2" t="s">
        <v>209</v>
      </c>
      <c r="D94" s="4">
        <v>756</v>
      </c>
      <c r="E94" s="4">
        <v>350</v>
      </c>
      <c r="F94" s="4">
        <v>43.017000000000003</v>
      </c>
      <c r="G94" s="5">
        <f t="shared" si="15"/>
        <v>17.574447311528001</v>
      </c>
      <c r="H94" s="8">
        <v>374.70320855614972</v>
      </c>
      <c r="I94" s="13">
        <f t="shared" si="16"/>
        <v>8.7105843865483337</v>
      </c>
      <c r="J94" s="5"/>
      <c r="K94" s="5"/>
      <c r="L94" s="5"/>
      <c r="M94" s="19">
        <v>23</v>
      </c>
      <c r="O94" s="25" t="s">
        <v>27</v>
      </c>
      <c r="P94" s="23">
        <f t="shared" si="19"/>
        <v>23</v>
      </c>
      <c r="Q94" s="25">
        <f t="shared" si="17"/>
        <v>0</v>
      </c>
      <c r="R94" s="25">
        <v>0</v>
      </c>
      <c r="V94" s="25">
        <f t="shared" si="18"/>
        <v>23</v>
      </c>
      <c r="W94" s="39">
        <f t="shared" si="13"/>
        <v>6.138191367142623E-2</v>
      </c>
      <c r="X94" s="4">
        <v>240</v>
      </c>
      <c r="Y94" s="39">
        <f t="shared" si="14"/>
        <v>0.64050692526705633</v>
      </c>
      <c r="AC94" s="28"/>
      <c r="AD94" s="34" t="s">
        <v>27</v>
      </c>
      <c r="AE94" s="31">
        <v>6</v>
      </c>
      <c r="AF94" s="34" t="s">
        <v>27</v>
      </c>
      <c r="AG94" s="2" t="s">
        <v>27</v>
      </c>
      <c r="AH94" s="2" t="s">
        <v>27</v>
      </c>
      <c r="AI94" s="2" t="s">
        <v>27</v>
      </c>
      <c r="AJ94" s="3"/>
      <c r="AK94" s="4">
        <v>6</v>
      </c>
      <c r="AL94" s="6"/>
      <c r="AM94" s="2" t="s">
        <v>27</v>
      </c>
      <c r="AN94" s="2" t="s">
        <v>27</v>
      </c>
      <c r="AO94" s="4">
        <v>99</v>
      </c>
      <c r="AP94" s="2" t="s">
        <v>27</v>
      </c>
    </row>
    <row r="95" spans="1:42" x14ac:dyDescent="0.25">
      <c r="A95" s="2" t="s">
        <v>454</v>
      </c>
      <c r="B95" s="2" t="s">
        <v>122</v>
      </c>
      <c r="C95" s="2" t="s">
        <v>455</v>
      </c>
      <c r="D95" s="4">
        <v>4619</v>
      </c>
      <c r="E95" s="4">
        <v>2017</v>
      </c>
      <c r="F95" s="4">
        <v>79.316999999999993</v>
      </c>
      <c r="G95" s="5">
        <f t="shared" si="15"/>
        <v>58.234678568276664</v>
      </c>
      <c r="H95" s="8">
        <v>706.73796033994336</v>
      </c>
      <c r="I95" s="13">
        <f t="shared" si="16"/>
        <v>8.910296157695619</v>
      </c>
      <c r="J95" s="5"/>
      <c r="K95" s="5"/>
      <c r="L95" s="5"/>
      <c r="M95" s="19">
        <v>159</v>
      </c>
      <c r="O95" s="25" t="s">
        <v>27</v>
      </c>
      <c r="P95" s="23">
        <f t="shared" si="19"/>
        <v>159</v>
      </c>
      <c r="Q95" s="25">
        <f t="shared" si="17"/>
        <v>0</v>
      </c>
      <c r="R95" s="25">
        <v>0</v>
      </c>
      <c r="T95" s="25">
        <v>8</v>
      </c>
      <c r="V95" s="25">
        <f t="shared" si="18"/>
        <v>167</v>
      </c>
      <c r="W95" s="39">
        <f t="shared" si="13"/>
        <v>0.23629691536545233</v>
      </c>
      <c r="X95" s="4">
        <v>362</v>
      </c>
      <c r="Y95" s="39">
        <f t="shared" si="14"/>
        <v>0.51221247522331581</v>
      </c>
      <c r="AC95" s="28"/>
      <c r="AD95" s="34" t="s">
        <v>27</v>
      </c>
      <c r="AE95" s="31">
        <v>18</v>
      </c>
      <c r="AF95" s="34" t="s">
        <v>27</v>
      </c>
      <c r="AG95" s="2" t="s">
        <v>27</v>
      </c>
      <c r="AH95" s="2" t="s">
        <v>27</v>
      </c>
      <c r="AI95" s="2" t="s">
        <v>27</v>
      </c>
      <c r="AJ95" s="3"/>
      <c r="AK95" s="4">
        <v>40</v>
      </c>
      <c r="AL95" s="4">
        <v>8</v>
      </c>
      <c r="AM95" s="2" t="s">
        <v>27</v>
      </c>
      <c r="AN95" s="2" t="s">
        <v>27</v>
      </c>
      <c r="AO95" s="4">
        <v>119</v>
      </c>
      <c r="AP95" s="2" t="s">
        <v>27</v>
      </c>
    </row>
    <row r="96" spans="1:42" x14ac:dyDescent="0.25">
      <c r="A96" s="2" t="s">
        <v>502</v>
      </c>
      <c r="B96" s="2" t="s">
        <v>122</v>
      </c>
      <c r="C96" s="2" t="s">
        <v>503</v>
      </c>
      <c r="D96" s="4">
        <v>6564</v>
      </c>
      <c r="E96" s="4">
        <v>3011</v>
      </c>
      <c r="F96" s="4">
        <v>146.44800000000001</v>
      </c>
      <c r="G96" s="5">
        <f t="shared" si="15"/>
        <v>44.821370042608976</v>
      </c>
      <c r="H96" s="8">
        <v>1308.8394495412845</v>
      </c>
      <c r="I96" s="13">
        <f t="shared" si="16"/>
        <v>8.9372299351393281</v>
      </c>
      <c r="J96" s="5"/>
      <c r="K96" s="5"/>
      <c r="L96" s="5"/>
      <c r="M96" s="19">
        <v>243</v>
      </c>
      <c r="N96" s="25">
        <v>1</v>
      </c>
      <c r="O96" s="25">
        <v>1</v>
      </c>
      <c r="P96" s="23">
        <f t="shared" si="19"/>
        <v>243</v>
      </c>
      <c r="Q96" s="25">
        <f t="shared" si="17"/>
        <v>1</v>
      </c>
      <c r="R96" s="25">
        <f t="shared" si="20"/>
        <v>1</v>
      </c>
      <c r="S96" s="25">
        <v>5</v>
      </c>
      <c r="T96" s="25">
        <v>16</v>
      </c>
      <c r="V96" s="25">
        <f t="shared" si="18"/>
        <v>266</v>
      </c>
      <c r="W96" s="39">
        <f t="shared" si="13"/>
        <v>0.20323348298618776</v>
      </c>
      <c r="X96" s="4">
        <v>855</v>
      </c>
      <c r="Y96" s="39">
        <f t="shared" si="14"/>
        <v>0.65325048102703209</v>
      </c>
      <c r="AC96" s="30">
        <v>5</v>
      </c>
      <c r="AD96" s="34" t="s">
        <v>27</v>
      </c>
      <c r="AE96" s="30">
        <v>26</v>
      </c>
      <c r="AF96" s="34" t="s">
        <v>27</v>
      </c>
      <c r="AG96" s="2" t="s">
        <v>27</v>
      </c>
      <c r="AH96" s="2" t="s">
        <v>27</v>
      </c>
      <c r="AI96" s="2" t="s">
        <v>27</v>
      </c>
      <c r="AJ96" s="3"/>
      <c r="AK96" s="4">
        <v>68</v>
      </c>
      <c r="AL96" s="4">
        <v>16</v>
      </c>
      <c r="AM96" s="2" t="s">
        <v>27</v>
      </c>
      <c r="AN96" s="2" t="s">
        <v>27</v>
      </c>
      <c r="AO96" s="4">
        <v>94</v>
      </c>
      <c r="AP96" s="2" t="s">
        <v>43</v>
      </c>
    </row>
    <row r="97" spans="1:42" x14ac:dyDescent="0.25">
      <c r="A97" s="2" t="s">
        <v>238</v>
      </c>
      <c r="B97" s="2" t="s">
        <v>122</v>
      </c>
      <c r="C97" s="2" t="s">
        <v>239</v>
      </c>
      <c r="D97" s="4">
        <v>1273</v>
      </c>
      <c r="E97" s="4">
        <v>564</v>
      </c>
      <c r="F97" s="4">
        <v>35.256</v>
      </c>
      <c r="G97" s="5">
        <f t="shared" si="15"/>
        <v>36.10732924892217</v>
      </c>
      <c r="H97" s="8">
        <v>318.84276729559747</v>
      </c>
      <c r="I97" s="13">
        <f t="shared" si="16"/>
        <v>9.0436455438960017</v>
      </c>
      <c r="J97" s="5"/>
      <c r="K97" s="5"/>
      <c r="L97" s="5"/>
      <c r="M97" s="19">
        <v>76</v>
      </c>
      <c r="O97" s="25" t="s">
        <v>27</v>
      </c>
      <c r="P97" s="23">
        <f t="shared" si="19"/>
        <v>76</v>
      </c>
      <c r="Q97" s="25">
        <f t="shared" si="17"/>
        <v>0</v>
      </c>
      <c r="R97" s="25">
        <v>0</v>
      </c>
      <c r="T97" s="25">
        <v>2</v>
      </c>
      <c r="V97" s="25">
        <f t="shared" si="18"/>
        <v>78</v>
      </c>
      <c r="W97" s="39">
        <f t="shared" si="13"/>
        <v>0.24463468518226292</v>
      </c>
      <c r="X97" s="4">
        <v>192</v>
      </c>
      <c r="Y97" s="39">
        <f t="shared" si="14"/>
        <v>0.60217768660249338</v>
      </c>
      <c r="AC97" s="28"/>
      <c r="AD97" s="34" t="s">
        <v>43</v>
      </c>
      <c r="AE97" s="30">
        <v>4</v>
      </c>
      <c r="AF97" s="34" t="s">
        <v>43</v>
      </c>
      <c r="AG97" s="2" t="s">
        <v>27</v>
      </c>
      <c r="AH97" s="2" t="s">
        <v>27</v>
      </c>
      <c r="AI97" s="2" t="s">
        <v>27</v>
      </c>
      <c r="AJ97" s="3"/>
      <c r="AK97" s="4">
        <v>15</v>
      </c>
      <c r="AL97" s="4">
        <v>2</v>
      </c>
      <c r="AM97" s="2" t="s">
        <v>43</v>
      </c>
      <c r="AN97" s="2" t="s">
        <v>27</v>
      </c>
      <c r="AO97" s="4">
        <v>29</v>
      </c>
      <c r="AP97" s="2" t="s">
        <v>27</v>
      </c>
    </row>
    <row r="98" spans="1:42" x14ac:dyDescent="0.25">
      <c r="A98" s="2" t="s">
        <v>154</v>
      </c>
      <c r="B98" s="2" t="s">
        <v>122</v>
      </c>
      <c r="C98" s="2" t="s">
        <v>155</v>
      </c>
      <c r="D98" s="4">
        <v>310</v>
      </c>
      <c r="E98" s="4">
        <v>133</v>
      </c>
      <c r="F98" s="4">
        <v>8.2840000000000007</v>
      </c>
      <c r="G98" s="5">
        <f t="shared" si="15"/>
        <v>37.421535490101398</v>
      </c>
      <c r="H98" s="8">
        <v>75.813333333333333</v>
      </c>
      <c r="I98" s="13">
        <f t="shared" si="16"/>
        <v>9.1517785288910343</v>
      </c>
      <c r="J98" s="5"/>
      <c r="K98" s="5"/>
      <c r="L98" s="5"/>
      <c r="M98" s="19">
        <v>19</v>
      </c>
      <c r="O98" s="25" t="s">
        <v>27</v>
      </c>
      <c r="P98" s="23">
        <f t="shared" si="19"/>
        <v>19</v>
      </c>
      <c r="Q98" s="25">
        <f t="shared" si="17"/>
        <v>0</v>
      </c>
      <c r="R98" s="25">
        <v>0</v>
      </c>
      <c r="T98" s="25">
        <v>2</v>
      </c>
      <c r="V98" s="25">
        <f t="shared" si="18"/>
        <v>21</v>
      </c>
      <c r="W98" s="39">
        <f t="shared" si="13"/>
        <v>0.27699613084769609</v>
      </c>
      <c r="X98" s="4">
        <v>42</v>
      </c>
      <c r="Y98" s="39">
        <f t="shared" si="14"/>
        <v>0.55399226169539217</v>
      </c>
      <c r="AC98" s="29"/>
      <c r="AD98" s="34" t="s">
        <v>27</v>
      </c>
      <c r="AE98" s="31">
        <v>1</v>
      </c>
      <c r="AF98" s="34" t="s">
        <v>27</v>
      </c>
      <c r="AG98" s="2" t="s">
        <v>27</v>
      </c>
      <c r="AH98" s="2" t="s">
        <v>27</v>
      </c>
      <c r="AI98" s="2" t="s">
        <v>27</v>
      </c>
      <c r="AJ98" s="3"/>
      <c r="AK98" s="4">
        <v>2</v>
      </c>
      <c r="AL98" s="4">
        <v>2</v>
      </c>
      <c r="AM98" s="2" t="s">
        <v>27</v>
      </c>
      <c r="AN98" s="2" t="s">
        <v>27</v>
      </c>
      <c r="AO98" s="4">
        <v>9</v>
      </c>
      <c r="AP98" s="2" t="s">
        <v>27</v>
      </c>
    </row>
    <row r="99" spans="1:42" x14ac:dyDescent="0.25">
      <c r="A99" s="2" t="s">
        <v>444</v>
      </c>
      <c r="B99" s="2" t="s">
        <v>122</v>
      </c>
      <c r="C99" s="2" t="s">
        <v>445</v>
      </c>
      <c r="D99" s="4">
        <v>4122</v>
      </c>
      <c r="E99" s="4">
        <v>1857</v>
      </c>
      <c r="F99" s="4">
        <v>114.315</v>
      </c>
      <c r="G99" s="5">
        <f t="shared" si="15"/>
        <v>36.058260070856846</v>
      </c>
      <c r="H99" s="8">
        <v>1039.8306063522618</v>
      </c>
      <c r="I99" s="13">
        <f t="shared" si="16"/>
        <v>9.096186907687196</v>
      </c>
      <c r="J99" s="5"/>
      <c r="K99" s="5"/>
      <c r="L99" s="5"/>
      <c r="M99" s="19">
        <v>197</v>
      </c>
      <c r="O99" s="25" t="s">
        <v>27</v>
      </c>
      <c r="P99" s="23">
        <f t="shared" si="19"/>
        <v>197</v>
      </c>
      <c r="Q99" s="25">
        <f t="shared" si="17"/>
        <v>0</v>
      </c>
      <c r="R99" s="25">
        <v>0</v>
      </c>
      <c r="S99" s="25">
        <v>8</v>
      </c>
      <c r="T99" s="25">
        <v>3</v>
      </c>
      <c r="V99" s="25">
        <f t="shared" si="18"/>
        <v>208</v>
      </c>
      <c r="W99" s="39">
        <f t="shared" si="13"/>
        <v>0.20003258100823409</v>
      </c>
      <c r="X99" s="4">
        <v>666</v>
      </c>
      <c r="Y99" s="39">
        <f t="shared" si="14"/>
        <v>0.6404889372667496</v>
      </c>
      <c r="AC99" s="31">
        <v>8</v>
      </c>
      <c r="AD99" s="34" t="s">
        <v>27</v>
      </c>
      <c r="AE99" s="31">
        <v>12</v>
      </c>
      <c r="AF99" s="34" t="s">
        <v>27</v>
      </c>
      <c r="AG99" s="2" t="s">
        <v>27</v>
      </c>
      <c r="AH99" s="2" t="s">
        <v>27</v>
      </c>
      <c r="AI99" s="2" t="s">
        <v>27</v>
      </c>
      <c r="AJ99" s="3"/>
      <c r="AK99" s="4">
        <v>47</v>
      </c>
      <c r="AL99" s="4">
        <v>3</v>
      </c>
      <c r="AM99" s="2" t="s">
        <v>27</v>
      </c>
      <c r="AN99" s="2" t="s">
        <v>27</v>
      </c>
      <c r="AO99" s="4">
        <v>105</v>
      </c>
      <c r="AP99" s="2" t="s">
        <v>27</v>
      </c>
    </row>
    <row r="100" spans="1:42" x14ac:dyDescent="0.25">
      <c r="A100" s="2" t="s">
        <v>574</v>
      </c>
      <c r="B100" s="2" t="s">
        <v>122</v>
      </c>
      <c r="C100" s="2" t="s">
        <v>575</v>
      </c>
      <c r="D100" s="4">
        <v>15925</v>
      </c>
      <c r="E100" s="4">
        <v>7288</v>
      </c>
      <c r="F100" s="4">
        <v>319.80500000000001</v>
      </c>
      <c r="G100" s="5">
        <f t="shared" si="15"/>
        <v>49.795969418864622</v>
      </c>
      <c r="H100" s="8">
        <v>2930.8713310580201</v>
      </c>
      <c r="I100" s="13">
        <f t="shared" si="16"/>
        <v>9.1645575618205477</v>
      </c>
      <c r="J100" s="5"/>
      <c r="K100" s="5"/>
      <c r="L100" s="5"/>
      <c r="M100" s="19">
        <v>595</v>
      </c>
      <c r="O100" s="25" t="s">
        <v>27</v>
      </c>
      <c r="P100" s="23">
        <f t="shared" si="19"/>
        <v>595</v>
      </c>
      <c r="Q100" s="25">
        <f t="shared" si="17"/>
        <v>0</v>
      </c>
      <c r="R100" s="25">
        <v>0</v>
      </c>
      <c r="S100" s="25">
        <v>5</v>
      </c>
      <c r="T100" s="25">
        <v>55</v>
      </c>
      <c r="V100" s="25">
        <f t="shared" si="18"/>
        <v>655</v>
      </c>
      <c r="W100" s="39">
        <f t="shared" si="13"/>
        <v>0.22348302808760645</v>
      </c>
      <c r="X100" s="4">
        <v>1958</v>
      </c>
      <c r="Y100" s="39">
        <f t="shared" si="14"/>
        <v>0.6680607160237152</v>
      </c>
      <c r="AC100" s="30">
        <v>5</v>
      </c>
      <c r="AD100" s="34" t="s">
        <v>27</v>
      </c>
      <c r="AE100" s="31">
        <v>23</v>
      </c>
      <c r="AF100" s="34" t="s">
        <v>27</v>
      </c>
      <c r="AG100" s="2" t="s">
        <v>27</v>
      </c>
      <c r="AH100" s="2" t="s">
        <v>27</v>
      </c>
      <c r="AI100" s="2" t="s">
        <v>27</v>
      </c>
      <c r="AJ100" s="3"/>
      <c r="AK100" s="4">
        <v>194</v>
      </c>
      <c r="AL100" s="4">
        <v>55</v>
      </c>
      <c r="AM100" s="2" t="s">
        <v>27</v>
      </c>
      <c r="AN100" s="2" t="s">
        <v>27</v>
      </c>
      <c r="AO100" s="4">
        <v>100</v>
      </c>
      <c r="AP100" s="2" t="s">
        <v>43</v>
      </c>
    </row>
    <row r="101" spans="1:42" x14ac:dyDescent="0.25">
      <c r="A101" s="2" t="s">
        <v>333</v>
      </c>
      <c r="B101" s="2" t="s">
        <v>122</v>
      </c>
      <c r="C101" s="2" t="s">
        <v>334</v>
      </c>
      <c r="D101" s="4">
        <v>2131</v>
      </c>
      <c r="E101" s="4">
        <v>867</v>
      </c>
      <c r="F101" s="4">
        <v>43.582999999999998</v>
      </c>
      <c r="G101" s="5">
        <f t="shared" si="15"/>
        <v>48.895211435651518</v>
      </c>
      <c r="H101" s="8">
        <v>402.87810945273634</v>
      </c>
      <c r="I101" s="13">
        <f t="shared" si="16"/>
        <v>9.2439278951136075</v>
      </c>
      <c r="J101" s="5"/>
      <c r="K101" s="5"/>
      <c r="L101" s="5"/>
      <c r="M101" s="19">
        <v>68</v>
      </c>
      <c r="O101" s="25" t="s">
        <v>27</v>
      </c>
      <c r="P101" s="23">
        <f t="shared" si="19"/>
        <v>68</v>
      </c>
      <c r="Q101" s="25">
        <f t="shared" si="17"/>
        <v>0</v>
      </c>
      <c r="R101" s="25">
        <v>0</v>
      </c>
      <c r="T101" s="25">
        <v>1</v>
      </c>
      <c r="V101" s="25">
        <f t="shared" si="18"/>
        <v>69</v>
      </c>
      <c r="W101" s="39">
        <f t="shared" si="13"/>
        <v>0.17126768216254931</v>
      </c>
      <c r="X101" s="4">
        <v>285</v>
      </c>
      <c r="Y101" s="39">
        <f t="shared" si="14"/>
        <v>0.70740999154096451</v>
      </c>
      <c r="AC101" s="29"/>
      <c r="AD101" s="34" t="s">
        <v>27</v>
      </c>
      <c r="AE101" s="31">
        <v>2</v>
      </c>
      <c r="AF101" s="34" t="s">
        <v>27</v>
      </c>
      <c r="AG101" s="2" t="s">
        <v>27</v>
      </c>
      <c r="AH101" s="2" t="s">
        <v>27</v>
      </c>
      <c r="AI101" s="2" t="s">
        <v>27</v>
      </c>
      <c r="AJ101" s="3"/>
      <c r="AK101" s="4">
        <v>11</v>
      </c>
      <c r="AL101" s="4">
        <v>1</v>
      </c>
      <c r="AM101" s="2" t="s">
        <v>27</v>
      </c>
      <c r="AN101" s="2" t="s">
        <v>27</v>
      </c>
      <c r="AO101" s="4">
        <v>35</v>
      </c>
      <c r="AP101" s="2" t="s">
        <v>27</v>
      </c>
    </row>
    <row r="102" spans="1:42" x14ac:dyDescent="0.25">
      <c r="A102" s="2" t="s">
        <v>190</v>
      </c>
      <c r="B102" s="2" t="s">
        <v>122</v>
      </c>
      <c r="C102" s="2" t="s">
        <v>191</v>
      </c>
      <c r="D102" s="4">
        <v>582</v>
      </c>
      <c r="E102" s="4">
        <v>237</v>
      </c>
      <c r="F102" s="4">
        <v>11.994</v>
      </c>
      <c r="G102" s="5">
        <f t="shared" si="15"/>
        <v>48.524262131065534</v>
      </c>
      <c r="H102" s="8">
        <v>112.75892857142857</v>
      </c>
      <c r="I102" s="13">
        <f t="shared" si="16"/>
        <v>9.401278019962362</v>
      </c>
      <c r="J102" s="5"/>
      <c r="K102" s="5"/>
      <c r="L102" s="5"/>
      <c r="M102" s="19">
        <v>15</v>
      </c>
      <c r="O102" s="25" t="s">
        <v>27</v>
      </c>
      <c r="P102" s="23">
        <f t="shared" si="19"/>
        <v>15</v>
      </c>
      <c r="Q102" s="25">
        <f t="shared" si="17"/>
        <v>0</v>
      </c>
      <c r="R102" s="25">
        <v>0</v>
      </c>
      <c r="V102" s="25">
        <f t="shared" si="18"/>
        <v>15</v>
      </c>
      <c r="W102" s="39">
        <f t="shared" si="13"/>
        <v>0.13302715971177448</v>
      </c>
      <c r="X102" s="4">
        <v>70</v>
      </c>
      <c r="Y102" s="39">
        <f t="shared" si="14"/>
        <v>0.62079341198828097</v>
      </c>
      <c r="AC102" s="29"/>
      <c r="AD102" s="34" t="s">
        <v>27</v>
      </c>
      <c r="AE102" s="31">
        <v>4</v>
      </c>
      <c r="AF102" s="34" t="s">
        <v>27</v>
      </c>
      <c r="AG102" s="2" t="s">
        <v>27</v>
      </c>
      <c r="AH102" s="2" t="s">
        <v>27</v>
      </c>
      <c r="AI102" s="2" t="s">
        <v>27</v>
      </c>
      <c r="AJ102" s="3"/>
      <c r="AK102" s="4">
        <v>5</v>
      </c>
      <c r="AL102" s="6"/>
      <c r="AM102" s="2" t="s">
        <v>27</v>
      </c>
      <c r="AN102" s="2" t="s">
        <v>27</v>
      </c>
      <c r="AO102" s="4">
        <v>18</v>
      </c>
      <c r="AP102" s="2" t="s">
        <v>27</v>
      </c>
    </row>
    <row r="103" spans="1:42" x14ac:dyDescent="0.25">
      <c r="A103" s="2" t="s">
        <v>297</v>
      </c>
      <c r="B103" s="2" t="s">
        <v>122</v>
      </c>
      <c r="C103" s="2" t="s">
        <v>298</v>
      </c>
      <c r="D103" s="4">
        <v>1813</v>
      </c>
      <c r="E103" s="4">
        <v>792</v>
      </c>
      <c r="F103" s="4">
        <v>62.985999999999997</v>
      </c>
      <c r="G103" s="5">
        <f t="shared" si="15"/>
        <v>28.784174260946877</v>
      </c>
      <c r="H103" s="8">
        <v>589.77419354838707</v>
      </c>
      <c r="I103" s="13">
        <f t="shared" si="16"/>
        <v>9.36357593033987</v>
      </c>
      <c r="J103" s="5"/>
      <c r="K103" s="5"/>
      <c r="L103" s="5"/>
      <c r="M103" s="19">
        <v>118</v>
      </c>
      <c r="O103" s="25" t="s">
        <v>27</v>
      </c>
      <c r="P103" s="23">
        <f t="shared" si="19"/>
        <v>118</v>
      </c>
      <c r="Q103" s="25">
        <f t="shared" si="17"/>
        <v>0</v>
      </c>
      <c r="R103" s="25">
        <v>0</v>
      </c>
      <c r="T103" s="25">
        <v>2</v>
      </c>
      <c r="V103" s="25">
        <f t="shared" si="18"/>
        <v>120</v>
      </c>
      <c r="W103" s="39">
        <f t="shared" si="13"/>
        <v>0.20346770223705082</v>
      </c>
      <c r="X103" s="4">
        <v>338</v>
      </c>
      <c r="Y103" s="39">
        <f t="shared" si="14"/>
        <v>0.57310069463435986</v>
      </c>
      <c r="AC103" s="28"/>
      <c r="AD103" s="34" t="s">
        <v>27</v>
      </c>
      <c r="AE103" s="31">
        <v>8</v>
      </c>
      <c r="AF103" s="34" t="s">
        <v>27</v>
      </c>
      <c r="AG103" s="2" t="s">
        <v>27</v>
      </c>
      <c r="AH103" s="2" t="s">
        <v>27</v>
      </c>
      <c r="AI103" s="2" t="s">
        <v>27</v>
      </c>
      <c r="AJ103" s="3"/>
      <c r="AK103" s="4">
        <v>30</v>
      </c>
      <c r="AL103" s="7">
        <v>2</v>
      </c>
      <c r="AM103" s="2" t="s">
        <v>27</v>
      </c>
      <c r="AN103" s="2" t="s">
        <v>27</v>
      </c>
      <c r="AO103" s="4">
        <v>92</v>
      </c>
      <c r="AP103" s="2" t="s">
        <v>27</v>
      </c>
    </row>
    <row r="104" spans="1:42" x14ac:dyDescent="0.25">
      <c r="A104" s="2" t="s">
        <v>363</v>
      </c>
      <c r="B104" s="2" t="s">
        <v>122</v>
      </c>
      <c r="C104" s="2" t="s">
        <v>364</v>
      </c>
      <c r="D104" s="4">
        <v>2685</v>
      </c>
      <c r="E104" s="4">
        <v>1172</v>
      </c>
      <c r="F104" s="4">
        <v>59.758000000000003</v>
      </c>
      <c r="G104" s="5">
        <f t="shared" si="15"/>
        <v>44.931222597811171</v>
      </c>
      <c r="H104" s="8">
        <v>563.83303730017769</v>
      </c>
      <c r="I104" s="13">
        <f t="shared" si="16"/>
        <v>9.435272888988548</v>
      </c>
      <c r="J104" s="5"/>
      <c r="K104" s="5"/>
      <c r="L104" s="5"/>
      <c r="M104" s="19">
        <v>108</v>
      </c>
      <c r="O104" s="25" t="s">
        <v>27</v>
      </c>
      <c r="P104" s="23">
        <f t="shared" si="19"/>
        <v>108</v>
      </c>
      <c r="Q104" s="25">
        <f t="shared" si="17"/>
        <v>0</v>
      </c>
      <c r="R104" s="25">
        <v>0</v>
      </c>
      <c r="T104" s="25">
        <v>1</v>
      </c>
      <c r="V104" s="25">
        <f t="shared" si="18"/>
        <v>109</v>
      </c>
      <c r="W104" s="39">
        <f t="shared" si="13"/>
        <v>0.19331964037071803</v>
      </c>
      <c r="X104" s="4">
        <v>361</v>
      </c>
      <c r="Y104" s="39">
        <f t="shared" si="14"/>
        <v>0.64026046031035977</v>
      </c>
      <c r="AC104" s="28"/>
      <c r="AD104" s="34" t="s">
        <v>27</v>
      </c>
      <c r="AE104" s="31">
        <v>6</v>
      </c>
      <c r="AF104" s="34" t="s">
        <v>27</v>
      </c>
      <c r="AG104" s="2" t="s">
        <v>27</v>
      </c>
      <c r="AH104" s="2" t="s">
        <v>27</v>
      </c>
      <c r="AI104" s="2" t="s">
        <v>27</v>
      </c>
      <c r="AJ104" s="3"/>
      <c r="AK104" s="4">
        <v>33</v>
      </c>
      <c r="AL104" s="4">
        <v>1</v>
      </c>
      <c r="AM104" s="2" t="s">
        <v>27</v>
      </c>
      <c r="AN104" s="2" t="s">
        <v>27</v>
      </c>
      <c r="AO104" s="4">
        <v>54</v>
      </c>
      <c r="AP104" s="2" t="s">
        <v>27</v>
      </c>
    </row>
    <row r="105" spans="1:42" x14ac:dyDescent="0.25">
      <c r="A105" s="2" t="s">
        <v>303</v>
      </c>
      <c r="B105" s="2" t="s">
        <v>122</v>
      </c>
      <c r="C105" s="2" t="s">
        <v>304</v>
      </c>
      <c r="D105" s="4">
        <v>1855</v>
      </c>
      <c r="E105" s="4">
        <v>823</v>
      </c>
      <c r="F105" s="4">
        <v>52.51</v>
      </c>
      <c r="G105" s="5">
        <f t="shared" ref="G105:G136" si="21">D105/F105</f>
        <v>35.326604456294042</v>
      </c>
      <c r="H105" s="8">
        <v>505.77029702970299</v>
      </c>
      <c r="I105" s="13">
        <f t="shared" si="16"/>
        <v>9.6318852986041321</v>
      </c>
      <c r="J105" s="5"/>
      <c r="K105" s="5"/>
      <c r="L105" s="5"/>
      <c r="M105" s="19">
        <v>77</v>
      </c>
      <c r="O105" s="25" t="s">
        <v>27</v>
      </c>
      <c r="P105" s="23">
        <f t="shared" si="19"/>
        <v>77</v>
      </c>
      <c r="Q105" s="25">
        <f t="shared" si="17"/>
        <v>0</v>
      </c>
      <c r="R105" s="25">
        <v>0</v>
      </c>
      <c r="T105" s="25">
        <v>1</v>
      </c>
      <c r="V105" s="25">
        <f t="shared" si="18"/>
        <v>78</v>
      </c>
      <c r="W105" s="39">
        <f t="shared" si="13"/>
        <v>0.15422020719302779</v>
      </c>
      <c r="X105" s="4">
        <v>312</v>
      </c>
      <c r="Y105" s="39">
        <f t="shared" si="14"/>
        <v>0.61688082877211114</v>
      </c>
      <c r="AC105" s="28"/>
      <c r="AD105" s="34" t="s">
        <v>27</v>
      </c>
      <c r="AE105" s="31">
        <v>2</v>
      </c>
      <c r="AF105" s="34" t="s">
        <v>27</v>
      </c>
      <c r="AG105" s="2" t="s">
        <v>27</v>
      </c>
      <c r="AH105" s="2" t="s">
        <v>27</v>
      </c>
      <c r="AI105" s="2" t="s">
        <v>27</v>
      </c>
      <c r="AJ105" s="3"/>
      <c r="AK105" s="4">
        <v>24</v>
      </c>
      <c r="AL105" s="4">
        <v>1</v>
      </c>
      <c r="AM105" s="2" t="s">
        <v>27</v>
      </c>
      <c r="AN105" s="2" t="s">
        <v>27</v>
      </c>
      <c r="AO105" s="4">
        <v>89</v>
      </c>
      <c r="AP105" s="2" t="s">
        <v>27</v>
      </c>
    </row>
    <row r="106" spans="1:42" x14ac:dyDescent="0.25">
      <c r="A106" s="2" t="s">
        <v>464</v>
      </c>
      <c r="B106" s="2" t="s">
        <v>122</v>
      </c>
      <c r="C106" s="2" t="s">
        <v>465</v>
      </c>
      <c r="D106" s="4">
        <v>4799</v>
      </c>
      <c r="E106" s="4">
        <v>1986</v>
      </c>
      <c r="F106" s="4">
        <v>94.757999999999996</v>
      </c>
      <c r="G106" s="5">
        <f t="shared" si="21"/>
        <v>50.644800439013068</v>
      </c>
      <c r="H106" s="8">
        <v>929.90850376749199</v>
      </c>
      <c r="I106" s="13">
        <f t="shared" si="16"/>
        <v>9.8135091893823425</v>
      </c>
      <c r="J106" s="5"/>
      <c r="K106" s="5"/>
      <c r="L106" s="5"/>
      <c r="M106" s="19">
        <v>154</v>
      </c>
      <c r="O106" s="25" t="s">
        <v>27</v>
      </c>
      <c r="P106" s="23">
        <f t="shared" si="19"/>
        <v>154</v>
      </c>
      <c r="Q106" s="25">
        <f t="shared" si="17"/>
        <v>0</v>
      </c>
      <c r="R106" s="25">
        <v>0</v>
      </c>
      <c r="T106" s="25">
        <v>6</v>
      </c>
      <c r="V106" s="25">
        <f t="shared" si="18"/>
        <v>160</v>
      </c>
      <c r="W106" s="39">
        <f t="shared" si="13"/>
        <v>0.17205993853348533</v>
      </c>
      <c r="X106" s="4">
        <v>690</v>
      </c>
      <c r="Y106" s="39">
        <f t="shared" si="14"/>
        <v>0.74200848492565552</v>
      </c>
      <c r="AC106" s="29"/>
      <c r="AD106" s="34" t="s">
        <v>27</v>
      </c>
      <c r="AE106" s="31">
        <v>7</v>
      </c>
      <c r="AF106" s="34" t="s">
        <v>27</v>
      </c>
      <c r="AG106" s="2" t="s">
        <v>27</v>
      </c>
      <c r="AH106" s="2" t="s">
        <v>27</v>
      </c>
      <c r="AI106" s="2" t="s">
        <v>27</v>
      </c>
      <c r="AJ106" s="3"/>
      <c r="AK106" s="4">
        <v>31</v>
      </c>
      <c r="AL106" s="4">
        <v>6</v>
      </c>
      <c r="AM106" s="2" t="s">
        <v>27</v>
      </c>
      <c r="AN106" s="2" t="s">
        <v>27</v>
      </c>
      <c r="AO106" s="4">
        <v>41</v>
      </c>
      <c r="AP106" s="2" t="s">
        <v>27</v>
      </c>
    </row>
    <row r="107" spans="1:42" x14ac:dyDescent="0.25">
      <c r="A107" s="2" t="s">
        <v>282</v>
      </c>
      <c r="B107" s="2" t="s">
        <v>122</v>
      </c>
      <c r="C107" s="2" t="s">
        <v>283</v>
      </c>
      <c r="D107" s="4">
        <v>1702</v>
      </c>
      <c r="E107" s="4">
        <v>791</v>
      </c>
      <c r="F107" s="4">
        <v>63.030999999999999</v>
      </c>
      <c r="G107" s="5">
        <f t="shared" si="21"/>
        <v>27.002586029096793</v>
      </c>
      <c r="H107" s="8">
        <v>620.80161290322587</v>
      </c>
      <c r="I107" s="13">
        <f t="shared" si="16"/>
        <v>9.849147449718803</v>
      </c>
      <c r="J107" s="5"/>
      <c r="K107" s="5"/>
      <c r="L107" s="5"/>
      <c r="M107" s="19">
        <v>104</v>
      </c>
      <c r="O107" s="25" t="s">
        <v>27</v>
      </c>
      <c r="P107" s="23">
        <f t="shared" si="19"/>
        <v>104</v>
      </c>
      <c r="Q107" s="25">
        <f t="shared" si="17"/>
        <v>0</v>
      </c>
      <c r="R107" s="25">
        <v>0</v>
      </c>
      <c r="V107" s="25">
        <f t="shared" si="18"/>
        <v>104</v>
      </c>
      <c r="W107" s="39">
        <f t="shared" si="13"/>
        <v>0.16752533794755478</v>
      </c>
      <c r="X107" s="4">
        <v>393</v>
      </c>
      <c r="Y107" s="39">
        <f t="shared" si="14"/>
        <v>0.63305247897489447</v>
      </c>
      <c r="AC107" s="28"/>
      <c r="AD107" s="34" t="s">
        <v>27</v>
      </c>
      <c r="AE107" s="31">
        <v>11</v>
      </c>
      <c r="AF107" s="34" t="s">
        <v>27</v>
      </c>
      <c r="AG107" s="2" t="s">
        <v>27</v>
      </c>
      <c r="AH107" s="2" t="s">
        <v>27</v>
      </c>
      <c r="AI107" s="2" t="s">
        <v>27</v>
      </c>
      <c r="AJ107" s="3"/>
      <c r="AK107" s="4">
        <v>30</v>
      </c>
      <c r="AL107" s="6"/>
      <c r="AM107" s="2" t="s">
        <v>27</v>
      </c>
      <c r="AN107" s="2" t="s">
        <v>27</v>
      </c>
      <c r="AO107" s="4">
        <v>80</v>
      </c>
      <c r="AP107" s="2" t="s">
        <v>27</v>
      </c>
    </row>
    <row r="108" spans="1:42" x14ac:dyDescent="0.25">
      <c r="A108" s="2" t="s">
        <v>204</v>
      </c>
      <c r="B108" s="2" t="s">
        <v>122</v>
      </c>
      <c r="C108" s="2" t="s">
        <v>205</v>
      </c>
      <c r="D108" s="4">
        <v>714</v>
      </c>
      <c r="E108" s="4">
        <v>318</v>
      </c>
      <c r="F108" s="4">
        <v>17.39</v>
      </c>
      <c r="G108" s="5">
        <f t="shared" si="21"/>
        <v>41.058079355951698</v>
      </c>
      <c r="H108" s="8">
        <v>171.78362573099415</v>
      </c>
      <c r="I108" s="13">
        <f t="shared" si="16"/>
        <v>9.8782993519835625</v>
      </c>
      <c r="J108" s="5"/>
      <c r="K108" s="5"/>
      <c r="L108" s="5"/>
      <c r="M108" s="19">
        <v>29</v>
      </c>
      <c r="O108" s="25" t="s">
        <v>27</v>
      </c>
      <c r="P108" s="23">
        <f t="shared" si="19"/>
        <v>29</v>
      </c>
      <c r="Q108" s="25">
        <f t="shared" si="17"/>
        <v>0</v>
      </c>
      <c r="R108" s="25">
        <v>0</v>
      </c>
      <c r="T108" s="25">
        <v>2</v>
      </c>
      <c r="V108" s="25">
        <f t="shared" si="18"/>
        <v>31</v>
      </c>
      <c r="W108" s="39">
        <f t="shared" si="13"/>
        <v>0.18045957446808511</v>
      </c>
      <c r="X108" s="4">
        <v>105</v>
      </c>
      <c r="Y108" s="39">
        <f t="shared" si="14"/>
        <v>0.61123404255319147</v>
      </c>
      <c r="AC108" s="28"/>
      <c r="AD108" s="34" t="s">
        <v>27</v>
      </c>
      <c r="AE108" s="29"/>
      <c r="AF108" s="34" t="s">
        <v>27</v>
      </c>
      <c r="AG108" s="2" t="s">
        <v>27</v>
      </c>
      <c r="AH108" s="2" t="s">
        <v>27</v>
      </c>
      <c r="AI108" s="2" t="s">
        <v>27</v>
      </c>
      <c r="AJ108" s="3"/>
      <c r="AK108" s="4">
        <v>12</v>
      </c>
      <c r="AL108" s="7">
        <v>2</v>
      </c>
      <c r="AM108" s="2" t="s">
        <v>27</v>
      </c>
      <c r="AN108" s="2" t="s">
        <v>27</v>
      </c>
      <c r="AO108" s="4">
        <v>23</v>
      </c>
      <c r="AP108" s="2" t="s">
        <v>27</v>
      </c>
    </row>
    <row r="109" spans="1:42" x14ac:dyDescent="0.25">
      <c r="A109" s="2" t="s">
        <v>244</v>
      </c>
      <c r="B109" s="2" t="s">
        <v>122</v>
      </c>
      <c r="C109" s="2" t="s">
        <v>245</v>
      </c>
      <c r="D109" s="4">
        <v>1319</v>
      </c>
      <c r="E109" s="4">
        <v>548</v>
      </c>
      <c r="F109" s="4">
        <v>44.180999999999997</v>
      </c>
      <c r="G109" s="5">
        <f t="shared" si="21"/>
        <v>29.85446232543401</v>
      </c>
      <c r="H109" s="8">
        <v>437.79633867276885</v>
      </c>
      <c r="I109" s="13">
        <f t="shared" si="16"/>
        <v>9.9091541312502862</v>
      </c>
      <c r="J109" s="5"/>
      <c r="K109" s="5"/>
      <c r="L109" s="5"/>
      <c r="M109" s="19">
        <v>78</v>
      </c>
      <c r="O109" s="25" t="s">
        <v>27</v>
      </c>
      <c r="P109" s="23">
        <f t="shared" si="19"/>
        <v>78</v>
      </c>
      <c r="Q109" s="25">
        <f t="shared" si="17"/>
        <v>0</v>
      </c>
      <c r="R109" s="25">
        <v>0</v>
      </c>
      <c r="T109" s="25">
        <v>3</v>
      </c>
      <c r="V109" s="25">
        <f t="shared" si="18"/>
        <v>81</v>
      </c>
      <c r="W109" s="39">
        <f t="shared" si="13"/>
        <v>0.18501753634021023</v>
      </c>
      <c r="X109" s="4">
        <v>270</v>
      </c>
      <c r="Y109" s="39">
        <f t="shared" si="14"/>
        <v>0.6167251211340341</v>
      </c>
      <c r="AC109" s="28"/>
      <c r="AD109" s="34" t="s">
        <v>27</v>
      </c>
      <c r="AE109" s="31">
        <v>5</v>
      </c>
      <c r="AF109" s="34" t="s">
        <v>27</v>
      </c>
      <c r="AG109" s="2" t="s">
        <v>27</v>
      </c>
      <c r="AH109" s="2" t="s">
        <v>27</v>
      </c>
      <c r="AI109" s="2" t="s">
        <v>27</v>
      </c>
      <c r="AJ109" s="3"/>
      <c r="AK109" s="4">
        <v>16</v>
      </c>
      <c r="AL109" s="4">
        <v>3</v>
      </c>
      <c r="AM109" s="2" t="s">
        <v>27</v>
      </c>
      <c r="AN109" s="2" t="s">
        <v>27</v>
      </c>
      <c r="AO109" s="4">
        <v>65</v>
      </c>
      <c r="AP109" s="2" t="s">
        <v>27</v>
      </c>
    </row>
    <row r="110" spans="1:42" x14ac:dyDescent="0.25">
      <c r="A110" s="2" t="s">
        <v>394</v>
      </c>
      <c r="B110" s="2" t="s">
        <v>122</v>
      </c>
      <c r="C110" s="2" t="s">
        <v>395</v>
      </c>
      <c r="D110" s="4">
        <v>3191</v>
      </c>
      <c r="E110" s="4">
        <v>2648</v>
      </c>
      <c r="F110" s="4">
        <v>49.302999999999997</v>
      </c>
      <c r="G110" s="5">
        <f t="shared" si="21"/>
        <v>64.722227856317062</v>
      </c>
      <c r="H110" s="8">
        <v>499.74549098196394</v>
      </c>
      <c r="I110" s="13">
        <f t="shared" si="16"/>
        <v>10.136208567064154</v>
      </c>
      <c r="J110" s="5"/>
      <c r="K110" s="5"/>
      <c r="L110" s="5"/>
      <c r="M110" s="19">
        <v>100</v>
      </c>
      <c r="O110" s="25" t="s">
        <v>27</v>
      </c>
      <c r="P110" s="23">
        <f t="shared" si="19"/>
        <v>100</v>
      </c>
      <c r="Q110" s="25">
        <f t="shared" si="17"/>
        <v>0</v>
      </c>
      <c r="R110" s="25">
        <v>0</v>
      </c>
      <c r="S110" s="25">
        <v>4</v>
      </c>
      <c r="T110" s="25">
        <v>11</v>
      </c>
      <c r="V110" s="25">
        <f t="shared" si="18"/>
        <v>115</v>
      </c>
      <c r="W110" s="39">
        <f t="shared" si="13"/>
        <v>0.23011713377149892</v>
      </c>
      <c r="X110" s="4">
        <v>272</v>
      </c>
      <c r="Y110" s="39">
        <f t="shared" si="14"/>
        <v>0.54427704683345834</v>
      </c>
      <c r="AC110" s="30">
        <v>4</v>
      </c>
      <c r="AD110" s="34" t="s">
        <v>27</v>
      </c>
      <c r="AE110" s="31">
        <v>20</v>
      </c>
      <c r="AF110" s="34" t="s">
        <v>27</v>
      </c>
      <c r="AG110" s="2" t="s">
        <v>27</v>
      </c>
      <c r="AH110" s="2" t="s">
        <v>27</v>
      </c>
      <c r="AI110" s="2" t="s">
        <v>27</v>
      </c>
      <c r="AJ110" s="3"/>
      <c r="AK110" s="4">
        <v>40</v>
      </c>
      <c r="AL110" s="4">
        <v>11</v>
      </c>
      <c r="AM110" s="2" t="s">
        <v>27</v>
      </c>
      <c r="AN110" s="2" t="s">
        <v>27</v>
      </c>
      <c r="AO110" s="4">
        <v>52</v>
      </c>
      <c r="AP110" s="2" t="s">
        <v>27</v>
      </c>
    </row>
    <row r="111" spans="1:42" x14ac:dyDescent="0.25">
      <c r="A111" s="2" t="s">
        <v>274</v>
      </c>
      <c r="B111" s="2" t="s">
        <v>122</v>
      </c>
      <c r="C111" s="2" t="s">
        <v>275</v>
      </c>
      <c r="D111" s="4">
        <v>1641</v>
      </c>
      <c r="E111" s="4">
        <v>814</v>
      </c>
      <c r="F111" s="4">
        <v>40.837000000000003</v>
      </c>
      <c r="G111" s="5">
        <f t="shared" si="21"/>
        <v>40.184146729681416</v>
      </c>
      <c r="H111" s="8">
        <v>416.78125000000006</v>
      </c>
      <c r="I111" s="13">
        <f t="shared" si="16"/>
        <v>10.205971300536278</v>
      </c>
      <c r="J111" s="5"/>
      <c r="K111" s="5"/>
      <c r="L111" s="5"/>
      <c r="M111" s="19">
        <v>64</v>
      </c>
      <c r="O111" s="25" t="s">
        <v>27</v>
      </c>
      <c r="P111" s="23">
        <f t="shared" si="19"/>
        <v>64</v>
      </c>
      <c r="Q111" s="25">
        <f t="shared" si="17"/>
        <v>0</v>
      </c>
      <c r="R111" s="25">
        <v>0</v>
      </c>
      <c r="T111" s="25">
        <v>3</v>
      </c>
      <c r="V111" s="25">
        <f t="shared" si="18"/>
        <v>67</v>
      </c>
      <c r="W111" s="39">
        <f t="shared" si="13"/>
        <v>0.16075579215715677</v>
      </c>
      <c r="X111" s="4">
        <v>261</v>
      </c>
      <c r="Y111" s="39">
        <f t="shared" si="14"/>
        <v>0.62622778735847628</v>
      </c>
      <c r="AC111" s="28"/>
      <c r="AD111" s="34" t="s">
        <v>27</v>
      </c>
      <c r="AE111" s="31">
        <v>3</v>
      </c>
      <c r="AF111" s="34" t="s">
        <v>27</v>
      </c>
      <c r="AG111" s="2" t="s">
        <v>27</v>
      </c>
      <c r="AH111" s="2" t="s">
        <v>27</v>
      </c>
      <c r="AI111" s="2" t="s">
        <v>27</v>
      </c>
      <c r="AJ111" s="3"/>
      <c r="AK111" s="4">
        <v>34</v>
      </c>
      <c r="AL111" s="4">
        <v>3</v>
      </c>
      <c r="AM111" s="2" t="s">
        <v>27</v>
      </c>
      <c r="AN111" s="2" t="s">
        <v>27</v>
      </c>
      <c r="AO111" s="4">
        <v>51</v>
      </c>
      <c r="AP111" s="2" t="s">
        <v>27</v>
      </c>
    </row>
    <row r="112" spans="1:42" x14ac:dyDescent="0.25">
      <c r="A112" s="2" t="s">
        <v>644</v>
      </c>
      <c r="B112" s="2" t="s">
        <v>122</v>
      </c>
      <c r="C112" s="2" t="s">
        <v>645</v>
      </c>
      <c r="D112" s="4">
        <v>38192</v>
      </c>
      <c r="E112" s="4">
        <v>17011</v>
      </c>
      <c r="F112" s="4">
        <v>188.47</v>
      </c>
      <c r="G112" s="5">
        <f t="shared" si="21"/>
        <v>202.64233034435188</v>
      </c>
      <c r="H112" s="8">
        <v>1952.9052254098362</v>
      </c>
      <c r="I112" s="13">
        <f t="shared" si="16"/>
        <v>10.361889029605965</v>
      </c>
      <c r="J112" s="5"/>
      <c r="K112" s="5"/>
      <c r="L112" s="5"/>
      <c r="M112" s="19">
        <v>207</v>
      </c>
      <c r="N112" s="25">
        <v>2</v>
      </c>
      <c r="O112" s="25" t="s">
        <v>27</v>
      </c>
      <c r="P112" s="23">
        <f t="shared" si="19"/>
        <v>207</v>
      </c>
      <c r="Q112" s="25">
        <f t="shared" si="17"/>
        <v>2</v>
      </c>
      <c r="R112" s="25">
        <v>0</v>
      </c>
      <c r="S112" s="25">
        <v>1</v>
      </c>
      <c r="T112" s="25">
        <v>23</v>
      </c>
      <c r="V112" s="25">
        <f t="shared" si="18"/>
        <v>233</v>
      </c>
      <c r="W112" s="39">
        <f t="shared" si="13"/>
        <v>0.11930942524417829</v>
      </c>
      <c r="X112" s="4">
        <v>1560</v>
      </c>
      <c r="Y112" s="39">
        <f t="shared" si="14"/>
        <v>0.79880988575501344</v>
      </c>
      <c r="AC112" s="30">
        <v>1</v>
      </c>
      <c r="AD112" s="34" t="s">
        <v>43</v>
      </c>
      <c r="AE112" s="30">
        <v>22</v>
      </c>
      <c r="AF112" s="34" t="s">
        <v>27</v>
      </c>
      <c r="AG112" s="2" t="s">
        <v>27</v>
      </c>
      <c r="AH112" s="2" t="s">
        <v>27</v>
      </c>
      <c r="AI112" s="2" t="s">
        <v>27</v>
      </c>
      <c r="AJ112" s="3"/>
      <c r="AK112" s="7">
        <v>62</v>
      </c>
      <c r="AL112" s="7">
        <v>23</v>
      </c>
      <c r="AM112" s="2" t="s">
        <v>27</v>
      </c>
      <c r="AN112" s="2" t="s">
        <v>27</v>
      </c>
      <c r="AO112" s="7">
        <v>75</v>
      </c>
      <c r="AP112" s="2" t="s">
        <v>27</v>
      </c>
    </row>
    <row r="113" spans="1:42" x14ac:dyDescent="0.25">
      <c r="A113" s="2" t="s">
        <v>488</v>
      </c>
      <c r="B113" s="2" t="s">
        <v>122</v>
      </c>
      <c r="C113" s="2" t="s">
        <v>489</v>
      </c>
      <c r="D113" s="4">
        <v>5485</v>
      </c>
      <c r="E113" s="4">
        <v>2361</v>
      </c>
      <c r="F113" s="4">
        <v>65.790999999999997</v>
      </c>
      <c r="G113" s="5">
        <f t="shared" si="21"/>
        <v>83.370065814473108</v>
      </c>
      <c r="H113" s="8">
        <v>699.65665236051495</v>
      </c>
      <c r="I113" s="13">
        <f t="shared" si="16"/>
        <v>10.634534394681872</v>
      </c>
      <c r="J113" s="5"/>
      <c r="K113" s="5"/>
      <c r="L113" s="5"/>
      <c r="M113" s="19">
        <v>100</v>
      </c>
      <c r="O113" s="25" t="s">
        <v>27</v>
      </c>
      <c r="P113" s="23">
        <f t="shared" si="19"/>
        <v>100</v>
      </c>
      <c r="Q113" s="25">
        <f t="shared" si="17"/>
        <v>0</v>
      </c>
      <c r="R113" s="25">
        <v>0</v>
      </c>
      <c r="S113" s="25">
        <v>6</v>
      </c>
      <c r="T113" s="25">
        <v>5</v>
      </c>
      <c r="V113" s="25">
        <f t="shared" si="18"/>
        <v>111</v>
      </c>
      <c r="W113" s="39">
        <f t="shared" si="13"/>
        <v>0.15864924549135076</v>
      </c>
      <c r="X113" s="4">
        <v>359</v>
      </c>
      <c r="Y113" s="39">
        <f t="shared" si="14"/>
        <v>0.51310882100355792</v>
      </c>
      <c r="AC113" s="30">
        <v>6</v>
      </c>
      <c r="AD113" s="34" t="s">
        <v>27</v>
      </c>
      <c r="AE113" s="30">
        <v>20</v>
      </c>
      <c r="AF113" s="34" t="s">
        <v>27</v>
      </c>
      <c r="AG113" s="2" t="s">
        <v>27</v>
      </c>
      <c r="AH113" s="2" t="s">
        <v>27</v>
      </c>
      <c r="AI113" s="2" t="s">
        <v>27</v>
      </c>
      <c r="AJ113" s="3"/>
      <c r="AK113" s="7">
        <v>59</v>
      </c>
      <c r="AL113" s="7">
        <v>5</v>
      </c>
      <c r="AM113" s="2" t="s">
        <v>27</v>
      </c>
      <c r="AN113" s="2" t="s">
        <v>27</v>
      </c>
      <c r="AO113" s="4">
        <v>150</v>
      </c>
      <c r="AP113" s="2" t="s">
        <v>27</v>
      </c>
    </row>
    <row r="114" spans="1:42" x14ac:dyDescent="0.25">
      <c r="A114" s="2" t="s">
        <v>343</v>
      </c>
      <c r="B114" s="2" t="s">
        <v>122</v>
      </c>
      <c r="C114" s="2" t="s">
        <v>344</v>
      </c>
      <c r="D114" s="4">
        <v>2419</v>
      </c>
      <c r="E114" s="4">
        <v>1149</v>
      </c>
      <c r="F114" s="4">
        <v>70.09</v>
      </c>
      <c r="G114" s="5">
        <f t="shared" si="21"/>
        <v>34.512769296618629</v>
      </c>
      <c r="H114" s="8">
        <v>752.76994680851067</v>
      </c>
      <c r="I114" s="13">
        <f t="shared" si="16"/>
        <v>10.740047750157093</v>
      </c>
      <c r="J114" s="5"/>
      <c r="K114" s="5"/>
      <c r="L114" s="5"/>
      <c r="M114" s="19">
        <v>144</v>
      </c>
      <c r="N114" s="25">
        <v>2</v>
      </c>
      <c r="O114" s="25" t="s">
        <v>27</v>
      </c>
      <c r="P114" s="23">
        <f t="shared" si="19"/>
        <v>144</v>
      </c>
      <c r="Q114" s="25">
        <f t="shared" si="17"/>
        <v>2</v>
      </c>
      <c r="R114" s="25">
        <v>0</v>
      </c>
      <c r="T114" s="25">
        <v>9</v>
      </c>
      <c r="V114" s="25">
        <f t="shared" si="18"/>
        <v>155</v>
      </c>
      <c r="W114" s="39">
        <f t="shared" si="13"/>
        <v>0.20590620103412396</v>
      </c>
      <c r="X114" s="4">
        <v>435</v>
      </c>
      <c r="Y114" s="39">
        <f t="shared" si="14"/>
        <v>0.57786578999899307</v>
      </c>
      <c r="AC114" s="28"/>
      <c r="AD114" s="34" t="s">
        <v>27</v>
      </c>
      <c r="AE114" s="31">
        <v>8</v>
      </c>
      <c r="AF114" s="34" t="s">
        <v>27</v>
      </c>
      <c r="AG114" s="2" t="s">
        <v>27</v>
      </c>
      <c r="AH114" s="2" t="s">
        <v>27</v>
      </c>
      <c r="AI114" s="2" t="s">
        <v>27</v>
      </c>
      <c r="AJ114" s="3"/>
      <c r="AK114" s="4">
        <v>49</v>
      </c>
      <c r="AL114" s="4">
        <v>9</v>
      </c>
      <c r="AM114" s="2" t="s">
        <v>27</v>
      </c>
      <c r="AN114" s="2" t="s">
        <v>27</v>
      </c>
      <c r="AO114" s="4">
        <v>105</v>
      </c>
      <c r="AP114" s="2" t="s">
        <v>27</v>
      </c>
    </row>
    <row r="115" spans="1:42" x14ac:dyDescent="0.25">
      <c r="A115" s="2" t="s">
        <v>390</v>
      </c>
      <c r="B115" s="2" t="s">
        <v>122</v>
      </c>
      <c r="C115" s="2" t="s">
        <v>391</v>
      </c>
      <c r="D115" s="4">
        <v>3131</v>
      </c>
      <c r="E115" s="4">
        <v>1329</v>
      </c>
      <c r="F115" s="4">
        <v>47.27</v>
      </c>
      <c r="G115" s="5">
        <f t="shared" si="21"/>
        <v>66.236513645017979</v>
      </c>
      <c r="H115" s="8">
        <v>512.78515625</v>
      </c>
      <c r="I115" s="13">
        <f t="shared" si="16"/>
        <v>10.848004151681828</v>
      </c>
      <c r="J115" s="5"/>
      <c r="K115" s="5"/>
      <c r="L115" s="5"/>
      <c r="M115" s="19">
        <v>59</v>
      </c>
      <c r="O115" s="25" t="s">
        <v>27</v>
      </c>
      <c r="P115" s="23">
        <f t="shared" si="19"/>
        <v>59</v>
      </c>
      <c r="Q115" s="25">
        <f t="shared" si="17"/>
        <v>0</v>
      </c>
      <c r="R115" s="25">
        <v>0</v>
      </c>
      <c r="S115" s="25">
        <v>2</v>
      </c>
      <c r="T115" s="25">
        <v>4</v>
      </c>
      <c r="V115" s="25">
        <f t="shared" si="18"/>
        <v>65</v>
      </c>
      <c r="W115" s="39">
        <f t="shared" si="13"/>
        <v>0.12675873942090149</v>
      </c>
      <c r="X115" s="4">
        <v>343</v>
      </c>
      <c r="Y115" s="39">
        <f t="shared" si="14"/>
        <v>0.66889611725183395</v>
      </c>
      <c r="AC115" s="30">
        <v>2</v>
      </c>
      <c r="AD115" s="34" t="s">
        <v>27</v>
      </c>
      <c r="AE115" s="31">
        <v>11</v>
      </c>
      <c r="AF115" s="34" t="s">
        <v>27</v>
      </c>
      <c r="AG115" s="2" t="s">
        <v>27</v>
      </c>
      <c r="AH115" s="2" t="s">
        <v>27</v>
      </c>
      <c r="AI115" s="2" t="s">
        <v>27</v>
      </c>
      <c r="AJ115" s="3"/>
      <c r="AK115" s="4">
        <v>35</v>
      </c>
      <c r="AL115" s="4">
        <v>4</v>
      </c>
      <c r="AM115" s="2" t="s">
        <v>27</v>
      </c>
      <c r="AN115" s="2" t="s">
        <v>27</v>
      </c>
      <c r="AO115" s="4">
        <v>57</v>
      </c>
      <c r="AP115" s="2" t="s">
        <v>27</v>
      </c>
    </row>
    <row r="116" spans="1:42" x14ac:dyDescent="0.25">
      <c r="A116" s="2" t="s">
        <v>522</v>
      </c>
      <c r="B116" s="2" t="s">
        <v>122</v>
      </c>
      <c r="C116" s="2" t="s">
        <v>523</v>
      </c>
      <c r="D116" s="4">
        <v>8276</v>
      </c>
      <c r="E116" s="4">
        <v>3520</v>
      </c>
      <c r="F116" s="4">
        <v>190.43</v>
      </c>
      <c r="G116" s="5">
        <f t="shared" si="21"/>
        <v>43.459538938192509</v>
      </c>
      <c r="H116" s="8">
        <v>2063.8773630634996</v>
      </c>
      <c r="I116" s="13">
        <f t="shared" si="16"/>
        <v>10.837984367292441</v>
      </c>
      <c r="J116" s="5"/>
      <c r="K116" s="5"/>
      <c r="L116" s="5"/>
      <c r="M116" s="19">
        <v>399</v>
      </c>
      <c r="O116" s="25">
        <v>5</v>
      </c>
      <c r="P116" s="23">
        <f t="shared" si="19"/>
        <v>399</v>
      </c>
      <c r="Q116" s="25">
        <f t="shared" si="17"/>
        <v>0</v>
      </c>
      <c r="R116" s="25">
        <f t="shared" si="20"/>
        <v>5</v>
      </c>
      <c r="S116" s="25">
        <v>4</v>
      </c>
      <c r="T116" s="25">
        <v>26</v>
      </c>
      <c r="V116" s="25">
        <f t="shared" si="18"/>
        <v>434</v>
      </c>
      <c r="W116" s="39">
        <f t="shared" si="13"/>
        <v>0.21028381228804971</v>
      </c>
      <c r="X116" s="4">
        <v>1411</v>
      </c>
      <c r="Y116" s="39">
        <f t="shared" si="14"/>
        <v>0.68366465239271468</v>
      </c>
      <c r="AC116" s="30">
        <v>4</v>
      </c>
      <c r="AD116" s="34" t="s">
        <v>27</v>
      </c>
      <c r="AE116" s="30">
        <v>16</v>
      </c>
      <c r="AF116" s="34" t="s">
        <v>27</v>
      </c>
      <c r="AG116" s="2" t="s">
        <v>27</v>
      </c>
      <c r="AH116" s="2" t="s">
        <v>27</v>
      </c>
      <c r="AI116" s="2" t="s">
        <v>27</v>
      </c>
      <c r="AJ116" s="6"/>
      <c r="AK116" s="4">
        <v>86</v>
      </c>
      <c r="AL116" s="7">
        <v>26</v>
      </c>
      <c r="AM116" s="2" t="s">
        <v>27</v>
      </c>
      <c r="AN116" s="2" t="s">
        <v>27</v>
      </c>
      <c r="AO116" s="4">
        <v>121</v>
      </c>
      <c r="AP116" s="2" t="s">
        <v>43</v>
      </c>
    </row>
    <row r="117" spans="1:42" x14ac:dyDescent="0.25">
      <c r="A117" s="2" t="s">
        <v>527</v>
      </c>
      <c r="B117" s="2" t="s">
        <v>122</v>
      </c>
      <c r="C117" s="2" t="s">
        <v>528</v>
      </c>
      <c r="D117" s="4">
        <v>8421</v>
      </c>
      <c r="E117" s="4">
        <v>4090</v>
      </c>
      <c r="F117" s="4">
        <v>299.61200000000002</v>
      </c>
      <c r="G117" s="5">
        <f t="shared" si="21"/>
        <v>28.106350880472075</v>
      </c>
      <c r="H117" s="8">
        <v>3299.7935738102451</v>
      </c>
      <c r="I117" s="13">
        <f t="shared" si="16"/>
        <v>11.013556111938923</v>
      </c>
      <c r="J117" s="5"/>
      <c r="K117" s="5"/>
      <c r="L117" s="5"/>
      <c r="M117" s="19">
        <v>533</v>
      </c>
      <c r="O117" s="25">
        <v>1</v>
      </c>
      <c r="P117" s="23">
        <f t="shared" si="19"/>
        <v>533</v>
      </c>
      <c r="Q117" s="25">
        <f t="shared" si="17"/>
        <v>0</v>
      </c>
      <c r="R117" s="25">
        <f t="shared" si="20"/>
        <v>1</v>
      </c>
      <c r="S117" s="25">
        <v>12</v>
      </c>
      <c r="T117" s="25">
        <v>27</v>
      </c>
      <c r="V117" s="25">
        <f t="shared" si="18"/>
        <v>573</v>
      </c>
      <c r="W117" s="39">
        <f t="shared" si="13"/>
        <v>0.17364722585915018</v>
      </c>
      <c r="X117" s="4">
        <v>2085</v>
      </c>
      <c r="Y117" s="39">
        <f t="shared" si="14"/>
        <v>0.63185770666025853</v>
      </c>
      <c r="AC117" s="31">
        <v>12</v>
      </c>
      <c r="AD117" s="34" t="s">
        <v>27</v>
      </c>
      <c r="AE117" s="31">
        <v>16</v>
      </c>
      <c r="AF117" s="34" t="s">
        <v>27</v>
      </c>
      <c r="AG117" s="2" t="s">
        <v>27</v>
      </c>
      <c r="AH117" s="2" t="s">
        <v>27</v>
      </c>
      <c r="AI117" s="2" t="s">
        <v>27</v>
      </c>
      <c r="AJ117" s="3"/>
      <c r="AK117" s="4">
        <v>166</v>
      </c>
      <c r="AL117" s="4">
        <v>27</v>
      </c>
      <c r="AM117" s="2" t="s">
        <v>27</v>
      </c>
      <c r="AN117" s="2" t="s">
        <v>27</v>
      </c>
      <c r="AO117" s="4">
        <v>460</v>
      </c>
      <c r="AP117" s="2" t="s">
        <v>27</v>
      </c>
    </row>
    <row r="118" spans="1:42" x14ac:dyDescent="0.25">
      <c r="A118" s="2" t="s">
        <v>168</v>
      </c>
      <c r="B118" s="2" t="s">
        <v>122</v>
      </c>
      <c r="C118" s="2" t="s">
        <v>169</v>
      </c>
      <c r="D118" s="4">
        <v>460</v>
      </c>
      <c r="E118" s="4">
        <v>188</v>
      </c>
      <c r="F118" s="4">
        <v>13.353999999999999</v>
      </c>
      <c r="G118" s="5">
        <f t="shared" si="21"/>
        <v>34.446607757975137</v>
      </c>
      <c r="H118" s="8">
        <v>150.66</v>
      </c>
      <c r="I118" s="13">
        <f t="shared" si="16"/>
        <v>11.282012880035944</v>
      </c>
      <c r="J118" s="5"/>
      <c r="K118" s="5"/>
      <c r="L118" s="5"/>
      <c r="M118" s="19">
        <v>19</v>
      </c>
      <c r="O118" s="25" t="s">
        <v>27</v>
      </c>
      <c r="P118" s="23">
        <f t="shared" si="19"/>
        <v>19</v>
      </c>
      <c r="Q118" s="25">
        <f t="shared" si="17"/>
        <v>0</v>
      </c>
      <c r="R118" s="25">
        <v>0</v>
      </c>
      <c r="S118" s="25">
        <v>2</v>
      </c>
      <c r="V118" s="25">
        <f t="shared" si="18"/>
        <v>21</v>
      </c>
      <c r="W118" s="39">
        <f t="shared" si="13"/>
        <v>0.13938669852648347</v>
      </c>
      <c r="X118" s="4">
        <v>80</v>
      </c>
      <c r="Y118" s="39">
        <f t="shared" si="14"/>
        <v>0.53099694676755604</v>
      </c>
      <c r="AC118" s="30">
        <v>2</v>
      </c>
      <c r="AD118" s="34" t="s">
        <v>27</v>
      </c>
      <c r="AE118" s="31">
        <v>7</v>
      </c>
      <c r="AF118" s="34" t="s">
        <v>27</v>
      </c>
      <c r="AG118" s="2" t="s">
        <v>27</v>
      </c>
      <c r="AH118" s="2" t="s">
        <v>27</v>
      </c>
      <c r="AI118" s="2" t="s">
        <v>27</v>
      </c>
      <c r="AJ118" s="3"/>
      <c r="AK118" s="4">
        <v>9</v>
      </c>
      <c r="AL118" s="6"/>
      <c r="AM118" s="2" t="s">
        <v>27</v>
      </c>
      <c r="AN118" s="2" t="s">
        <v>27</v>
      </c>
      <c r="AO118" s="4">
        <v>33</v>
      </c>
      <c r="AP118" s="2" t="s">
        <v>27</v>
      </c>
    </row>
    <row r="119" spans="1:42" x14ac:dyDescent="0.25">
      <c r="A119" s="2" t="s">
        <v>278</v>
      </c>
      <c r="B119" s="2" t="s">
        <v>122</v>
      </c>
      <c r="C119" s="2" t="s">
        <v>279</v>
      </c>
      <c r="D119" s="4">
        <v>1679</v>
      </c>
      <c r="E119" s="4">
        <v>871</v>
      </c>
      <c r="F119" s="4">
        <v>52.301000000000002</v>
      </c>
      <c r="G119" s="5">
        <f t="shared" si="21"/>
        <v>32.102636660866906</v>
      </c>
      <c r="H119" s="8">
        <v>591.87309644670052</v>
      </c>
      <c r="I119" s="13">
        <f t="shared" si="16"/>
        <v>11.316668829404801</v>
      </c>
      <c r="J119" s="5"/>
      <c r="K119" s="5"/>
      <c r="L119" s="5"/>
      <c r="M119" s="19">
        <v>84</v>
      </c>
      <c r="O119" s="25" t="s">
        <v>27</v>
      </c>
      <c r="P119" s="23">
        <f t="shared" si="19"/>
        <v>84</v>
      </c>
      <c r="Q119" s="25">
        <f t="shared" si="17"/>
        <v>0</v>
      </c>
      <c r="R119" s="25">
        <v>0</v>
      </c>
      <c r="T119" s="25">
        <v>4</v>
      </c>
      <c r="V119" s="25">
        <f t="shared" si="18"/>
        <v>88</v>
      </c>
      <c r="W119" s="39">
        <f t="shared" si="13"/>
        <v>0.14868052041612706</v>
      </c>
      <c r="X119" s="4">
        <v>432</v>
      </c>
      <c r="Y119" s="39">
        <f t="shared" si="14"/>
        <v>0.72988619113371467</v>
      </c>
      <c r="AC119" s="29"/>
      <c r="AD119" s="34" t="s">
        <v>27</v>
      </c>
      <c r="AE119" s="31">
        <v>4</v>
      </c>
      <c r="AF119" s="34" t="s">
        <v>27</v>
      </c>
      <c r="AG119" s="2" t="s">
        <v>27</v>
      </c>
      <c r="AH119" s="2" t="s">
        <v>27</v>
      </c>
      <c r="AI119" s="2" t="s">
        <v>27</v>
      </c>
      <c r="AJ119" s="3"/>
      <c r="AK119" s="4">
        <v>25</v>
      </c>
      <c r="AL119" s="4">
        <v>4</v>
      </c>
      <c r="AM119" s="2" t="s">
        <v>27</v>
      </c>
      <c r="AN119" s="2" t="s">
        <v>27</v>
      </c>
      <c r="AO119" s="4">
        <v>42</v>
      </c>
      <c r="AP119" s="2" t="s">
        <v>27</v>
      </c>
    </row>
    <row r="120" spans="1:42" x14ac:dyDescent="0.25">
      <c r="A120" s="2" t="s">
        <v>180</v>
      </c>
      <c r="B120" s="2" t="s">
        <v>122</v>
      </c>
      <c r="C120" s="2" t="s">
        <v>181</v>
      </c>
      <c r="D120" s="4">
        <v>531</v>
      </c>
      <c r="E120" s="4">
        <v>254</v>
      </c>
      <c r="F120" s="4">
        <v>15.475</v>
      </c>
      <c r="G120" s="5">
        <f t="shared" si="21"/>
        <v>34.313408723747983</v>
      </c>
      <c r="H120" s="8">
        <v>176.74431818181819</v>
      </c>
      <c r="I120" s="13">
        <f t="shared" si="16"/>
        <v>11.42128065795271</v>
      </c>
      <c r="J120" s="5"/>
      <c r="K120" s="5"/>
      <c r="L120" s="5"/>
      <c r="M120" s="19">
        <v>27</v>
      </c>
      <c r="O120" s="25" t="s">
        <v>27</v>
      </c>
      <c r="P120" s="23">
        <f t="shared" si="19"/>
        <v>27</v>
      </c>
      <c r="Q120" s="25">
        <f t="shared" si="17"/>
        <v>0</v>
      </c>
      <c r="R120" s="25">
        <v>0</v>
      </c>
      <c r="V120" s="25">
        <f t="shared" si="18"/>
        <v>27</v>
      </c>
      <c r="W120" s="39">
        <f t="shared" si="13"/>
        <v>0.15276304368791591</v>
      </c>
      <c r="X120" s="4">
        <v>104</v>
      </c>
      <c r="Y120" s="39">
        <f t="shared" si="14"/>
        <v>0.58842061272382418</v>
      </c>
      <c r="AC120" s="29"/>
      <c r="AD120" s="34" t="s">
        <v>27</v>
      </c>
      <c r="AE120" s="31">
        <v>1</v>
      </c>
      <c r="AF120" s="34" t="s">
        <v>27</v>
      </c>
      <c r="AG120" s="2" t="s">
        <v>27</v>
      </c>
      <c r="AH120" s="2" t="s">
        <v>27</v>
      </c>
      <c r="AI120" s="2" t="s">
        <v>27</v>
      </c>
      <c r="AJ120" s="3"/>
      <c r="AK120" s="4">
        <v>10</v>
      </c>
      <c r="AL120" s="6"/>
      <c r="AM120" s="2" t="s">
        <v>27</v>
      </c>
      <c r="AN120" s="2" t="s">
        <v>27</v>
      </c>
      <c r="AO120" s="4">
        <v>33</v>
      </c>
      <c r="AP120" s="2" t="s">
        <v>27</v>
      </c>
    </row>
    <row r="121" spans="1:42" x14ac:dyDescent="0.25">
      <c r="A121" s="2" t="s">
        <v>270</v>
      </c>
      <c r="B121" s="2" t="s">
        <v>122</v>
      </c>
      <c r="C121" s="2" t="s">
        <v>271</v>
      </c>
      <c r="D121" s="4">
        <v>1582</v>
      </c>
      <c r="E121" s="4">
        <v>712</v>
      </c>
      <c r="F121" s="4">
        <v>36.201999999999998</v>
      </c>
      <c r="G121" s="5">
        <f t="shared" si="21"/>
        <v>43.699243135738357</v>
      </c>
      <c r="H121" s="8">
        <v>421.8266033254157</v>
      </c>
      <c r="I121" s="13">
        <f t="shared" si="16"/>
        <v>11.652024841871048</v>
      </c>
      <c r="J121" s="5"/>
      <c r="K121" s="5"/>
      <c r="L121" s="5"/>
      <c r="M121" s="19">
        <v>67</v>
      </c>
      <c r="O121" s="25" t="s">
        <v>27</v>
      </c>
      <c r="P121" s="23">
        <f t="shared" si="19"/>
        <v>67</v>
      </c>
      <c r="Q121" s="25">
        <f t="shared" si="17"/>
        <v>0</v>
      </c>
      <c r="R121" s="25">
        <v>0</v>
      </c>
      <c r="T121" s="25">
        <v>2</v>
      </c>
      <c r="V121" s="25">
        <f t="shared" si="18"/>
        <v>69</v>
      </c>
      <c r="W121" s="39">
        <f t="shared" si="13"/>
        <v>0.16357432048156134</v>
      </c>
      <c r="X121" s="4">
        <v>281</v>
      </c>
      <c r="Y121" s="39">
        <f t="shared" si="14"/>
        <v>0.66615049355534406</v>
      </c>
      <c r="AC121" s="28"/>
      <c r="AD121" s="34" t="s">
        <v>27</v>
      </c>
      <c r="AE121" s="31">
        <v>7</v>
      </c>
      <c r="AF121" s="34" t="s">
        <v>27</v>
      </c>
      <c r="AG121" s="2" t="s">
        <v>27</v>
      </c>
      <c r="AH121" s="2" t="s">
        <v>27</v>
      </c>
      <c r="AI121" s="2" t="s">
        <v>27</v>
      </c>
      <c r="AJ121" s="3"/>
      <c r="AK121" s="4">
        <v>21</v>
      </c>
      <c r="AL121" s="4">
        <v>2</v>
      </c>
      <c r="AM121" s="2" t="s">
        <v>27</v>
      </c>
      <c r="AN121" s="2" t="s">
        <v>27</v>
      </c>
      <c r="AO121" s="4">
        <v>43</v>
      </c>
      <c r="AP121" s="2" t="s">
        <v>27</v>
      </c>
    </row>
    <row r="122" spans="1:42" x14ac:dyDescent="0.25">
      <c r="A122" s="2" t="s">
        <v>402</v>
      </c>
      <c r="B122" s="2" t="s">
        <v>122</v>
      </c>
      <c r="C122" s="2" t="s">
        <v>403</v>
      </c>
      <c r="D122" s="4">
        <v>3354</v>
      </c>
      <c r="E122" s="4">
        <v>1492</v>
      </c>
      <c r="F122" s="4">
        <v>97.676000000000002</v>
      </c>
      <c r="G122" s="5">
        <f t="shared" si="21"/>
        <v>34.338015479749373</v>
      </c>
      <c r="H122" s="8">
        <v>1143.8442694663167</v>
      </c>
      <c r="I122" s="13">
        <f t="shared" si="16"/>
        <v>11.710596968204234</v>
      </c>
      <c r="J122" s="5"/>
      <c r="K122" s="5"/>
      <c r="L122" s="5"/>
      <c r="M122" s="19">
        <v>151</v>
      </c>
      <c r="O122" s="25" t="s">
        <v>27</v>
      </c>
      <c r="P122" s="23">
        <f t="shared" si="19"/>
        <v>151</v>
      </c>
      <c r="Q122" s="25">
        <f t="shared" si="17"/>
        <v>0</v>
      </c>
      <c r="R122" s="25">
        <v>0</v>
      </c>
      <c r="S122" s="25">
        <v>3</v>
      </c>
      <c r="T122" s="25">
        <v>3</v>
      </c>
      <c r="V122" s="25">
        <f t="shared" si="18"/>
        <v>157</v>
      </c>
      <c r="W122" s="39">
        <f t="shared" si="13"/>
        <v>0.13725644669553791</v>
      </c>
      <c r="X122" s="4">
        <v>814</v>
      </c>
      <c r="Y122" s="39">
        <f t="shared" si="14"/>
        <v>0.71163533509661059</v>
      </c>
      <c r="AC122" s="31">
        <v>3</v>
      </c>
      <c r="AD122" s="34" t="s">
        <v>27</v>
      </c>
      <c r="AE122" s="31">
        <v>9</v>
      </c>
      <c r="AF122" s="34" t="s">
        <v>27</v>
      </c>
      <c r="AG122" s="2" t="s">
        <v>27</v>
      </c>
      <c r="AH122" s="2" t="s">
        <v>27</v>
      </c>
      <c r="AI122" s="2" t="s">
        <v>27</v>
      </c>
      <c r="AJ122" s="3"/>
      <c r="AK122" s="4">
        <v>20</v>
      </c>
      <c r="AL122" s="4">
        <v>3</v>
      </c>
      <c r="AM122" s="2" t="s">
        <v>27</v>
      </c>
      <c r="AN122" s="2" t="s">
        <v>27</v>
      </c>
      <c r="AO122" s="4">
        <v>143</v>
      </c>
      <c r="AP122" s="2" t="s">
        <v>27</v>
      </c>
    </row>
    <row r="123" spans="1:42" x14ac:dyDescent="0.25">
      <c r="A123" s="2" t="s">
        <v>232</v>
      </c>
      <c r="B123" s="2" t="s">
        <v>122</v>
      </c>
      <c r="C123" s="2" t="s">
        <v>233</v>
      </c>
      <c r="D123" s="4">
        <v>1116</v>
      </c>
      <c r="E123" s="4">
        <v>501</v>
      </c>
      <c r="F123" s="4">
        <v>31.388000000000002</v>
      </c>
      <c r="G123" s="5">
        <f t="shared" si="21"/>
        <v>35.55498916783484</v>
      </c>
      <c r="H123" s="8">
        <v>372.78763440860212</v>
      </c>
      <c r="I123" s="13">
        <f t="shared" si="16"/>
        <v>11.876756544176185</v>
      </c>
      <c r="J123" s="5"/>
      <c r="K123" s="5"/>
      <c r="L123" s="5"/>
      <c r="M123" s="19">
        <v>58</v>
      </c>
      <c r="O123" s="25" t="s">
        <v>27</v>
      </c>
      <c r="P123" s="23">
        <f t="shared" si="19"/>
        <v>58</v>
      </c>
      <c r="Q123" s="25">
        <f t="shared" si="17"/>
        <v>0</v>
      </c>
      <c r="R123" s="25">
        <v>0</v>
      </c>
      <c r="V123" s="25">
        <f t="shared" si="18"/>
        <v>58</v>
      </c>
      <c r="W123" s="39">
        <f t="shared" si="13"/>
        <v>0.15558455980443767</v>
      </c>
      <c r="X123" s="4">
        <v>235</v>
      </c>
      <c r="Y123" s="39">
        <f t="shared" si="14"/>
        <v>0.63038571644901464</v>
      </c>
      <c r="AC123" s="29"/>
      <c r="AD123" s="34" t="s">
        <v>27</v>
      </c>
      <c r="AE123" s="31">
        <v>5</v>
      </c>
      <c r="AF123" s="34" t="s">
        <v>27</v>
      </c>
      <c r="AG123" s="2" t="s">
        <v>27</v>
      </c>
      <c r="AH123" s="2" t="s">
        <v>27</v>
      </c>
      <c r="AI123" s="2" t="s">
        <v>27</v>
      </c>
      <c r="AJ123" s="3"/>
      <c r="AK123" s="4">
        <v>16</v>
      </c>
      <c r="AL123" s="6"/>
      <c r="AM123" s="2" t="s">
        <v>27</v>
      </c>
      <c r="AN123" s="2" t="s">
        <v>27</v>
      </c>
      <c r="AO123" s="4">
        <v>58</v>
      </c>
      <c r="AP123" s="2" t="s">
        <v>27</v>
      </c>
    </row>
    <row r="124" spans="1:42" x14ac:dyDescent="0.25">
      <c r="A124" s="2" t="s">
        <v>410</v>
      </c>
      <c r="B124" s="2" t="s">
        <v>122</v>
      </c>
      <c r="C124" s="2" t="s">
        <v>411</v>
      </c>
      <c r="D124" s="4">
        <v>3476</v>
      </c>
      <c r="E124" s="4">
        <v>1494</v>
      </c>
      <c r="F124" s="4">
        <v>78.867999999999995</v>
      </c>
      <c r="G124" s="5">
        <f t="shared" si="21"/>
        <v>44.073642034792314</v>
      </c>
      <c r="H124" s="8">
        <v>939.8700745473908</v>
      </c>
      <c r="I124" s="13">
        <f t="shared" si="16"/>
        <v>11.917001503111413</v>
      </c>
      <c r="J124" s="5"/>
      <c r="K124" s="5"/>
      <c r="L124" s="5"/>
      <c r="M124" s="19">
        <v>158</v>
      </c>
      <c r="O124" s="25" t="s">
        <v>27</v>
      </c>
      <c r="P124" s="23">
        <f t="shared" si="19"/>
        <v>158</v>
      </c>
      <c r="Q124" s="25">
        <f t="shared" si="17"/>
        <v>0</v>
      </c>
      <c r="R124" s="25">
        <v>0</v>
      </c>
      <c r="S124" s="25">
        <v>1</v>
      </c>
      <c r="T124" s="25">
        <v>7</v>
      </c>
      <c r="V124" s="25">
        <f t="shared" si="18"/>
        <v>166</v>
      </c>
      <c r="W124" s="39">
        <f t="shared" si="13"/>
        <v>0.17662015686576668</v>
      </c>
      <c r="X124" s="4">
        <v>659</v>
      </c>
      <c r="Y124" s="39">
        <f t="shared" si="14"/>
        <v>0.70116074322012201</v>
      </c>
      <c r="AC124" s="30">
        <v>1</v>
      </c>
      <c r="AD124" s="34" t="s">
        <v>27</v>
      </c>
      <c r="AE124" s="31">
        <v>9</v>
      </c>
      <c r="AF124" s="34" t="s">
        <v>27</v>
      </c>
      <c r="AG124" s="2" t="s">
        <v>27</v>
      </c>
      <c r="AH124" s="2" t="s">
        <v>27</v>
      </c>
      <c r="AI124" s="2" t="s">
        <v>27</v>
      </c>
      <c r="AJ124" s="3"/>
      <c r="AK124" s="4">
        <v>36</v>
      </c>
      <c r="AL124" s="4">
        <v>7</v>
      </c>
      <c r="AM124" s="2" t="s">
        <v>27</v>
      </c>
      <c r="AN124" s="2" t="s">
        <v>27</v>
      </c>
      <c r="AO124" s="4">
        <v>69</v>
      </c>
      <c r="AP124" s="2" t="s">
        <v>27</v>
      </c>
    </row>
    <row r="125" spans="1:42" x14ac:dyDescent="0.25">
      <c r="A125" s="2" t="s">
        <v>584</v>
      </c>
      <c r="B125" s="2" t="s">
        <v>122</v>
      </c>
      <c r="C125" s="2" t="s">
        <v>585</v>
      </c>
      <c r="D125" s="4">
        <v>18507</v>
      </c>
      <c r="E125" s="4">
        <v>7604</v>
      </c>
      <c r="F125" s="4">
        <v>293.79899999999998</v>
      </c>
      <c r="G125" s="5">
        <f t="shared" si="21"/>
        <v>62.992045582183742</v>
      </c>
      <c r="H125" s="8">
        <v>3542.808300395257</v>
      </c>
      <c r="I125" s="13">
        <f t="shared" si="16"/>
        <v>12.058612522150373</v>
      </c>
      <c r="J125" s="5"/>
      <c r="K125" s="5"/>
      <c r="L125" s="5"/>
      <c r="M125" s="19">
        <v>585</v>
      </c>
      <c r="O125" s="25">
        <v>4</v>
      </c>
      <c r="P125" s="23">
        <f t="shared" si="19"/>
        <v>585</v>
      </c>
      <c r="Q125" s="25">
        <f t="shared" si="17"/>
        <v>0</v>
      </c>
      <c r="R125" s="25">
        <f t="shared" si="20"/>
        <v>4</v>
      </c>
      <c r="S125" s="25">
        <v>5</v>
      </c>
      <c r="T125" s="25">
        <v>51</v>
      </c>
      <c r="V125" s="25">
        <f t="shared" si="18"/>
        <v>645</v>
      </c>
      <c r="W125" s="39">
        <f t="shared" si="13"/>
        <v>0.18205896151029113</v>
      </c>
      <c r="X125" s="4">
        <v>2278</v>
      </c>
      <c r="Y125" s="39">
        <f t="shared" si="14"/>
        <v>0.64299273538053203</v>
      </c>
      <c r="AC125" s="30">
        <v>5</v>
      </c>
      <c r="AD125" s="34" t="s">
        <v>27</v>
      </c>
      <c r="AE125" s="31">
        <v>65</v>
      </c>
      <c r="AF125" s="34" t="s">
        <v>27</v>
      </c>
      <c r="AG125" s="2" t="s">
        <v>27</v>
      </c>
      <c r="AH125" s="2" t="s">
        <v>27</v>
      </c>
      <c r="AI125" s="2" t="s">
        <v>27</v>
      </c>
      <c r="AJ125" s="3"/>
      <c r="AK125" s="4">
        <v>195</v>
      </c>
      <c r="AL125" s="4">
        <v>51</v>
      </c>
      <c r="AM125" s="2" t="s">
        <v>27</v>
      </c>
      <c r="AN125" s="2" t="s">
        <v>27</v>
      </c>
      <c r="AO125" s="4">
        <v>363</v>
      </c>
      <c r="AP125" s="2" t="s">
        <v>43</v>
      </c>
    </row>
    <row r="126" spans="1:42" x14ac:dyDescent="0.25">
      <c r="A126" s="2" t="s">
        <v>404</v>
      </c>
      <c r="B126" s="2" t="s">
        <v>122</v>
      </c>
      <c r="C126" s="2" t="s">
        <v>405</v>
      </c>
      <c r="D126" s="4">
        <v>3376</v>
      </c>
      <c r="E126" s="4">
        <v>1348</v>
      </c>
      <c r="F126" s="4">
        <v>76.331999999999994</v>
      </c>
      <c r="G126" s="5">
        <f t="shared" si="21"/>
        <v>44.227846774616154</v>
      </c>
      <c r="H126" s="8">
        <v>936.85363247863245</v>
      </c>
      <c r="I126" s="13">
        <f t="shared" si="16"/>
        <v>12.27340607449867</v>
      </c>
      <c r="J126" s="5"/>
      <c r="K126" s="5"/>
      <c r="L126" s="5"/>
      <c r="M126" s="19">
        <v>168</v>
      </c>
      <c r="O126" s="25" t="s">
        <v>27</v>
      </c>
      <c r="P126" s="23">
        <f t="shared" si="19"/>
        <v>168</v>
      </c>
      <c r="Q126" s="25">
        <f t="shared" si="17"/>
        <v>0</v>
      </c>
      <c r="R126" s="25">
        <v>0</v>
      </c>
      <c r="S126" s="25">
        <v>1</v>
      </c>
      <c r="T126" s="25">
        <v>9</v>
      </c>
      <c r="V126" s="25">
        <f t="shared" si="18"/>
        <v>178</v>
      </c>
      <c r="W126" s="39">
        <f t="shared" si="13"/>
        <v>0.18999766220585135</v>
      </c>
      <c r="X126" s="4">
        <v>631</v>
      </c>
      <c r="Y126" s="39">
        <f t="shared" si="14"/>
        <v>0.67353103849377638</v>
      </c>
      <c r="AC126" s="31">
        <v>1</v>
      </c>
      <c r="AD126" s="34" t="s">
        <v>27</v>
      </c>
      <c r="AE126" s="31">
        <v>11</v>
      </c>
      <c r="AF126" s="34" t="s">
        <v>27</v>
      </c>
      <c r="AG126" s="2" t="s">
        <v>27</v>
      </c>
      <c r="AH126" s="2" t="s">
        <v>27</v>
      </c>
      <c r="AI126" s="2" t="s">
        <v>27</v>
      </c>
      <c r="AJ126" s="3"/>
      <c r="AK126" s="4">
        <v>27</v>
      </c>
      <c r="AL126" s="4">
        <v>9</v>
      </c>
      <c r="AM126" s="2" t="s">
        <v>43</v>
      </c>
      <c r="AN126" s="2" t="s">
        <v>27</v>
      </c>
      <c r="AO126" s="4">
        <v>89</v>
      </c>
      <c r="AP126" s="2" t="s">
        <v>27</v>
      </c>
    </row>
    <row r="127" spans="1:42" x14ac:dyDescent="0.25">
      <c r="A127" s="2" t="s">
        <v>470</v>
      </c>
      <c r="B127" s="2" t="s">
        <v>122</v>
      </c>
      <c r="C127" s="2" t="s">
        <v>471</v>
      </c>
      <c r="D127" s="4">
        <v>4953</v>
      </c>
      <c r="E127" s="4">
        <v>3114</v>
      </c>
      <c r="F127" s="4">
        <v>99.638000000000005</v>
      </c>
      <c r="G127" s="5">
        <f t="shared" si="21"/>
        <v>49.709950019069026</v>
      </c>
      <c r="H127" s="8">
        <v>1232.862012987013</v>
      </c>
      <c r="I127" s="13">
        <f t="shared" si="16"/>
        <v>12.373411880878912</v>
      </c>
      <c r="J127" s="5"/>
      <c r="K127" s="5"/>
      <c r="L127" s="5"/>
      <c r="M127" s="19">
        <v>206</v>
      </c>
      <c r="N127" s="25">
        <v>1</v>
      </c>
      <c r="O127" s="25" t="s">
        <v>27</v>
      </c>
      <c r="P127" s="23">
        <f t="shared" si="19"/>
        <v>206</v>
      </c>
      <c r="Q127" s="25">
        <f t="shared" si="17"/>
        <v>1</v>
      </c>
      <c r="R127" s="25">
        <v>0</v>
      </c>
      <c r="S127" s="25">
        <v>2</v>
      </c>
      <c r="T127" s="25">
        <v>15</v>
      </c>
      <c r="V127" s="25">
        <f t="shared" si="18"/>
        <v>224</v>
      </c>
      <c r="W127" s="39">
        <f t="shared" si="13"/>
        <v>0.18169105515489642</v>
      </c>
      <c r="X127" s="4">
        <v>856</v>
      </c>
      <c r="Y127" s="39">
        <f t="shared" si="14"/>
        <v>0.69431938934192561</v>
      </c>
      <c r="AC127" s="31">
        <v>2</v>
      </c>
      <c r="AD127" s="34" t="s">
        <v>27</v>
      </c>
      <c r="AE127" s="31">
        <v>10</v>
      </c>
      <c r="AF127" s="34" t="s">
        <v>27</v>
      </c>
      <c r="AG127" s="2" t="s">
        <v>27</v>
      </c>
      <c r="AH127" s="2" t="s">
        <v>27</v>
      </c>
      <c r="AI127" s="2" t="s">
        <v>27</v>
      </c>
      <c r="AJ127" s="3"/>
      <c r="AK127" s="4">
        <v>100</v>
      </c>
      <c r="AL127" s="4">
        <v>15</v>
      </c>
      <c r="AM127" s="2" t="s">
        <v>27</v>
      </c>
      <c r="AN127" s="2" t="s">
        <v>27</v>
      </c>
      <c r="AO127" s="4">
        <v>42</v>
      </c>
      <c r="AP127" s="2" t="s">
        <v>27</v>
      </c>
    </row>
    <row r="128" spans="1:42" x14ac:dyDescent="0.25">
      <c r="A128" s="2" t="s">
        <v>355</v>
      </c>
      <c r="B128" s="2" t="s">
        <v>122</v>
      </c>
      <c r="C128" s="2" t="s">
        <v>356</v>
      </c>
      <c r="D128" s="4">
        <v>2549</v>
      </c>
      <c r="E128" s="4">
        <v>1120</v>
      </c>
      <c r="F128" s="4">
        <v>58.591000000000001</v>
      </c>
      <c r="G128" s="5">
        <f t="shared" si="21"/>
        <v>43.504975166834498</v>
      </c>
      <c r="H128" s="8">
        <v>736.80570652173913</v>
      </c>
      <c r="I128" s="13">
        <f t="shared" si="16"/>
        <v>12.575407597100904</v>
      </c>
      <c r="J128" s="5"/>
      <c r="K128" s="5"/>
      <c r="L128" s="5"/>
      <c r="M128" s="19">
        <v>98</v>
      </c>
      <c r="O128" s="25" t="s">
        <v>27</v>
      </c>
      <c r="P128" s="23">
        <f t="shared" si="19"/>
        <v>98</v>
      </c>
      <c r="Q128" s="25">
        <f t="shared" si="17"/>
        <v>0</v>
      </c>
      <c r="R128" s="25">
        <v>0</v>
      </c>
      <c r="T128" s="25">
        <v>3</v>
      </c>
      <c r="V128" s="25">
        <f t="shared" si="18"/>
        <v>101</v>
      </c>
      <c r="W128" s="39">
        <f t="shared" si="13"/>
        <v>0.1370782000003688</v>
      </c>
      <c r="X128" s="4">
        <v>495</v>
      </c>
      <c r="Y128" s="39">
        <f t="shared" si="14"/>
        <v>0.67181890099190655</v>
      </c>
      <c r="AC128" s="28"/>
      <c r="AD128" s="34" t="s">
        <v>27</v>
      </c>
      <c r="AE128" s="31">
        <v>22</v>
      </c>
      <c r="AF128" s="34" t="s">
        <v>27</v>
      </c>
      <c r="AG128" s="2" t="s">
        <v>27</v>
      </c>
      <c r="AH128" s="2" t="s">
        <v>27</v>
      </c>
      <c r="AI128" s="2" t="s">
        <v>27</v>
      </c>
      <c r="AJ128" s="3"/>
      <c r="AK128" s="4">
        <v>28</v>
      </c>
      <c r="AL128" s="7">
        <v>3</v>
      </c>
      <c r="AM128" s="2" t="s">
        <v>27</v>
      </c>
      <c r="AN128" s="2" t="s">
        <v>27</v>
      </c>
      <c r="AO128" s="4">
        <v>90</v>
      </c>
      <c r="AP128" s="2" t="s">
        <v>27</v>
      </c>
    </row>
    <row r="129" spans="1:42" x14ac:dyDescent="0.25">
      <c r="A129" s="2" t="s">
        <v>446</v>
      </c>
      <c r="B129" s="2" t="s">
        <v>122</v>
      </c>
      <c r="C129" s="2" t="s">
        <v>447</v>
      </c>
      <c r="D129" s="4">
        <v>4193</v>
      </c>
      <c r="E129" s="4">
        <v>1618</v>
      </c>
      <c r="F129" s="4">
        <v>51.73</v>
      </c>
      <c r="G129" s="5">
        <f t="shared" si="21"/>
        <v>81.055480378890394</v>
      </c>
      <c r="H129" s="8">
        <v>657.86757990867579</v>
      </c>
      <c r="I129" s="13">
        <f t="shared" si="16"/>
        <v>12.717331913950819</v>
      </c>
      <c r="J129" s="5"/>
      <c r="K129" s="5"/>
      <c r="L129" s="5"/>
      <c r="M129" s="19">
        <v>99</v>
      </c>
      <c r="O129" s="25" t="s">
        <v>27</v>
      </c>
      <c r="P129" s="23">
        <f t="shared" si="19"/>
        <v>99</v>
      </c>
      <c r="Q129" s="25">
        <f t="shared" si="17"/>
        <v>0</v>
      </c>
      <c r="R129" s="25">
        <v>0</v>
      </c>
      <c r="V129" s="25">
        <f t="shared" si="18"/>
        <v>99</v>
      </c>
      <c r="W129" s="39">
        <f t="shared" si="13"/>
        <v>0.15048621185093669</v>
      </c>
      <c r="X129" s="4">
        <v>471</v>
      </c>
      <c r="Y129" s="39">
        <f t="shared" si="14"/>
        <v>0.71594955335142607</v>
      </c>
      <c r="AC129" s="28"/>
      <c r="AD129" s="34" t="s">
        <v>27</v>
      </c>
      <c r="AE129" s="31">
        <v>4</v>
      </c>
      <c r="AF129" s="34" t="s">
        <v>27</v>
      </c>
      <c r="AG129" s="2" t="s">
        <v>27</v>
      </c>
      <c r="AH129" s="2" t="s">
        <v>27</v>
      </c>
      <c r="AI129" s="2" t="s">
        <v>27</v>
      </c>
      <c r="AJ129" s="3"/>
      <c r="AK129" s="4">
        <v>19</v>
      </c>
      <c r="AL129" s="6"/>
      <c r="AM129" s="2" t="s">
        <v>27</v>
      </c>
      <c r="AN129" s="2" t="s">
        <v>27</v>
      </c>
      <c r="AO129" s="4">
        <v>64</v>
      </c>
      <c r="AP129" s="2" t="s">
        <v>27</v>
      </c>
    </row>
    <row r="130" spans="1:42" x14ac:dyDescent="0.25">
      <c r="A130" s="2" t="s">
        <v>571</v>
      </c>
      <c r="B130" s="2" t="s">
        <v>122</v>
      </c>
      <c r="C130" s="2" t="s">
        <v>57</v>
      </c>
      <c r="D130" s="4">
        <v>15349</v>
      </c>
      <c r="E130" s="4">
        <v>7275</v>
      </c>
      <c r="F130" s="4">
        <v>186.874</v>
      </c>
      <c r="G130" s="5">
        <f t="shared" si="21"/>
        <v>82.135556578229185</v>
      </c>
      <c r="H130" s="8">
        <v>2383.8917331095254</v>
      </c>
      <c r="I130" s="13">
        <f t="shared" si="16"/>
        <v>12.756679544021777</v>
      </c>
      <c r="J130" s="5"/>
      <c r="K130" s="5"/>
      <c r="L130" s="5"/>
      <c r="M130" s="19">
        <v>485</v>
      </c>
      <c r="O130" s="25">
        <v>4</v>
      </c>
      <c r="P130" s="23">
        <f t="shared" si="19"/>
        <v>485</v>
      </c>
      <c r="Q130" s="25">
        <f t="shared" si="17"/>
        <v>0</v>
      </c>
      <c r="R130" s="25">
        <f t="shared" si="20"/>
        <v>4</v>
      </c>
      <c r="S130" s="25">
        <v>1</v>
      </c>
      <c r="T130" s="25">
        <v>45</v>
      </c>
      <c r="V130" s="25">
        <f t="shared" si="18"/>
        <v>535</v>
      </c>
      <c r="W130" s="39">
        <f t="shared" si="13"/>
        <v>0.22442294361336249</v>
      </c>
      <c r="X130" s="4">
        <v>1640</v>
      </c>
      <c r="Y130" s="39">
        <f t="shared" si="14"/>
        <v>0.68795070565591487</v>
      </c>
      <c r="AC130" s="30">
        <v>1</v>
      </c>
      <c r="AD130" s="34" t="s">
        <v>27</v>
      </c>
      <c r="AE130" s="31">
        <v>16</v>
      </c>
      <c r="AF130" s="34" t="s">
        <v>27</v>
      </c>
      <c r="AG130" s="2" t="s">
        <v>27</v>
      </c>
      <c r="AH130" s="2" t="s">
        <v>27</v>
      </c>
      <c r="AI130" s="2" t="s">
        <v>27</v>
      </c>
      <c r="AJ130" s="3"/>
      <c r="AK130" s="4">
        <v>83</v>
      </c>
      <c r="AL130" s="7">
        <v>45</v>
      </c>
      <c r="AM130" s="2" t="s">
        <v>27</v>
      </c>
      <c r="AN130" s="2" t="s">
        <v>27</v>
      </c>
      <c r="AO130" s="4">
        <v>113</v>
      </c>
      <c r="AP130" s="2" t="s">
        <v>27</v>
      </c>
    </row>
    <row r="131" spans="1:42" x14ac:dyDescent="0.25">
      <c r="A131" s="2" t="s">
        <v>452</v>
      </c>
      <c r="B131" s="2" t="s">
        <v>122</v>
      </c>
      <c r="C131" s="2" t="s">
        <v>453</v>
      </c>
      <c r="D131" s="4">
        <v>4434</v>
      </c>
      <c r="E131" s="4">
        <v>1820</v>
      </c>
      <c r="F131" s="4">
        <v>52.871000000000002</v>
      </c>
      <c r="G131" s="5">
        <f t="shared" si="21"/>
        <v>83.864500387736186</v>
      </c>
      <c r="H131" s="8">
        <v>685.85693430656931</v>
      </c>
      <c r="I131" s="13">
        <f t="shared" si="16"/>
        <v>12.972270891539205</v>
      </c>
      <c r="J131" s="5"/>
      <c r="K131" s="5"/>
      <c r="L131" s="5"/>
      <c r="M131" s="19">
        <v>123</v>
      </c>
      <c r="N131" s="25">
        <v>2</v>
      </c>
      <c r="O131" s="25" t="s">
        <v>27</v>
      </c>
      <c r="P131" s="23">
        <f t="shared" si="19"/>
        <v>123</v>
      </c>
      <c r="Q131" s="25">
        <f t="shared" si="17"/>
        <v>2</v>
      </c>
      <c r="R131" s="25">
        <v>0</v>
      </c>
      <c r="T131" s="25">
        <v>6</v>
      </c>
      <c r="V131" s="25">
        <f t="shared" si="18"/>
        <v>131</v>
      </c>
      <c r="W131" s="39">
        <f t="shared" si="13"/>
        <v>0.19100193268796881</v>
      </c>
      <c r="X131" s="4">
        <v>464</v>
      </c>
      <c r="Y131" s="39">
        <f t="shared" si="14"/>
        <v>0.67652592952074453</v>
      </c>
      <c r="AC131" s="28"/>
      <c r="AD131" s="34" t="s">
        <v>27</v>
      </c>
      <c r="AE131" s="31">
        <v>11</v>
      </c>
      <c r="AF131" s="34" t="s">
        <v>27</v>
      </c>
      <c r="AG131" s="2" t="s">
        <v>27</v>
      </c>
      <c r="AH131" s="2" t="s">
        <v>27</v>
      </c>
      <c r="AI131" s="2" t="s">
        <v>27</v>
      </c>
      <c r="AJ131" s="3"/>
      <c r="AK131" s="4">
        <v>18</v>
      </c>
      <c r="AL131" s="7">
        <v>6</v>
      </c>
      <c r="AM131" s="2" t="s">
        <v>27</v>
      </c>
      <c r="AN131" s="2" t="s">
        <v>27</v>
      </c>
      <c r="AO131" s="4">
        <v>61</v>
      </c>
      <c r="AP131" s="2" t="s">
        <v>27</v>
      </c>
    </row>
    <row r="132" spans="1:42" x14ac:dyDescent="0.25">
      <c r="A132" s="2" t="s">
        <v>508</v>
      </c>
      <c r="B132" s="2" t="s">
        <v>122</v>
      </c>
      <c r="C132" s="2" t="s">
        <v>509</v>
      </c>
      <c r="D132" s="4">
        <v>7153</v>
      </c>
      <c r="E132" s="4">
        <v>3272</v>
      </c>
      <c r="F132" s="4">
        <v>175.46</v>
      </c>
      <c r="G132" s="5">
        <f t="shared" si="21"/>
        <v>40.767126410577909</v>
      </c>
      <c r="H132" s="8">
        <v>2279.8551996489691</v>
      </c>
      <c r="I132" s="13">
        <f t="shared" si="16"/>
        <v>12.993589420089872</v>
      </c>
      <c r="J132" s="5"/>
      <c r="K132" s="5"/>
      <c r="L132" s="5"/>
      <c r="M132" s="19">
        <v>427</v>
      </c>
      <c r="O132" s="25" t="s">
        <v>27</v>
      </c>
      <c r="P132" s="23">
        <f t="shared" si="19"/>
        <v>427</v>
      </c>
      <c r="Q132" s="25">
        <f t="shared" si="17"/>
        <v>0</v>
      </c>
      <c r="R132" s="25">
        <v>0</v>
      </c>
      <c r="S132" s="25">
        <v>8</v>
      </c>
      <c r="T132" s="25">
        <v>13</v>
      </c>
      <c r="V132" s="25">
        <f t="shared" si="18"/>
        <v>448</v>
      </c>
      <c r="W132" s="39">
        <f t="shared" si="13"/>
        <v>0.19650370780959198</v>
      </c>
      <c r="X132" s="4">
        <v>1522</v>
      </c>
      <c r="Y132" s="39">
        <f t="shared" si="14"/>
        <v>0.66758625733526555</v>
      </c>
      <c r="AC132" s="30">
        <v>8</v>
      </c>
      <c r="AD132" s="34" t="s">
        <v>27</v>
      </c>
      <c r="AE132" s="31">
        <v>26</v>
      </c>
      <c r="AF132" s="34" t="s">
        <v>27</v>
      </c>
      <c r="AG132" s="2" t="s">
        <v>27</v>
      </c>
      <c r="AH132" s="2" t="s">
        <v>27</v>
      </c>
      <c r="AI132" s="2" t="s">
        <v>27</v>
      </c>
      <c r="AJ132" s="3"/>
      <c r="AK132" s="4">
        <v>81</v>
      </c>
      <c r="AL132" s="4">
        <v>13</v>
      </c>
      <c r="AM132" s="2" t="s">
        <v>27</v>
      </c>
      <c r="AN132" s="2" t="s">
        <v>27</v>
      </c>
      <c r="AO132" s="4">
        <v>201</v>
      </c>
      <c r="AP132" s="2" t="s">
        <v>27</v>
      </c>
    </row>
    <row r="133" spans="1:42" x14ac:dyDescent="0.25">
      <c r="A133" s="2" t="s">
        <v>590</v>
      </c>
      <c r="B133" s="2" t="s">
        <v>122</v>
      </c>
      <c r="C133" s="2" t="s">
        <v>591</v>
      </c>
      <c r="D133" s="4">
        <v>19986</v>
      </c>
      <c r="E133" s="4">
        <v>7368</v>
      </c>
      <c r="F133" s="4">
        <v>55.093000000000004</v>
      </c>
      <c r="G133" s="5">
        <f t="shared" si="21"/>
        <v>362.76840977982681</v>
      </c>
      <c r="H133" s="8">
        <v>720.92361111111109</v>
      </c>
      <c r="I133" s="13">
        <f t="shared" si="16"/>
        <v>13.085575501626542</v>
      </c>
      <c r="J133" s="5"/>
      <c r="K133" s="5"/>
      <c r="L133" s="5"/>
      <c r="M133" s="19">
        <v>56</v>
      </c>
      <c r="O133" s="25" t="s">
        <v>27</v>
      </c>
      <c r="P133" s="23">
        <f t="shared" si="19"/>
        <v>56</v>
      </c>
      <c r="Q133" s="25">
        <f t="shared" si="17"/>
        <v>0</v>
      </c>
      <c r="R133" s="25">
        <v>0</v>
      </c>
      <c r="V133" s="25">
        <f t="shared" si="18"/>
        <v>56</v>
      </c>
      <c r="W133" s="39">
        <f t="shared" ref="W133:W140" si="22">V133/H133</f>
        <v>7.7678132796470581E-2</v>
      </c>
      <c r="X133" s="4">
        <v>609</v>
      </c>
      <c r="Y133" s="39">
        <f t="shared" ref="Y133:Y198" si="23">X133/H133</f>
        <v>0.8447496941616176</v>
      </c>
      <c r="AC133" s="29"/>
      <c r="AD133" s="34" t="s">
        <v>27</v>
      </c>
      <c r="AE133" s="31">
        <v>5</v>
      </c>
      <c r="AF133" s="34" t="s">
        <v>27</v>
      </c>
      <c r="AG133" s="2" t="s">
        <v>27</v>
      </c>
      <c r="AH133" s="2" t="s">
        <v>27</v>
      </c>
      <c r="AI133" s="2" t="s">
        <v>27</v>
      </c>
      <c r="AJ133" s="3"/>
      <c r="AK133" s="4">
        <v>16</v>
      </c>
      <c r="AL133" s="6"/>
      <c r="AM133" s="2" t="s">
        <v>27</v>
      </c>
      <c r="AN133" s="2" t="s">
        <v>27</v>
      </c>
      <c r="AO133" s="4">
        <v>34</v>
      </c>
      <c r="AP133" s="2" t="s">
        <v>27</v>
      </c>
    </row>
    <row r="134" spans="1:42" x14ac:dyDescent="0.25">
      <c r="A134" s="2" t="s">
        <v>498</v>
      </c>
      <c r="B134" s="2" t="s">
        <v>122</v>
      </c>
      <c r="C134" s="2" t="s">
        <v>499</v>
      </c>
      <c r="D134" s="4">
        <v>6152</v>
      </c>
      <c r="E134" s="4">
        <v>2648</v>
      </c>
      <c r="F134" s="4">
        <v>123.70699999999999</v>
      </c>
      <c r="G134" s="5">
        <f t="shared" si="21"/>
        <v>49.730411375265753</v>
      </c>
      <c r="H134" s="8">
        <v>1640.8713414634146</v>
      </c>
      <c r="I134" s="13">
        <f t="shared" si="16"/>
        <v>13.264175361648206</v>
      </c>
      <c r="J134" s="5"/>
      <c r="K134" s="5"/>
      <c r="L134" s="5"/>
      <c r="M134" s="20">
        <v>276</v>
      </c>
      <c r="O134" s="25">
        <v>1</v>
      </c>
      <c r="P134" s="23">
        <f t="shared" si="19"/>
        <v>276</v>
      </c>
      <c r="Q134" s="25">
        <f t="shared" si="17"/>
        <v>0</v>
      </c>
      <c r="R134" s="25">
        <f t="shared" si="20"/>
        <v>1</v>
      </c>
      <c r="S134" s="25">
        <v>1</v>
      </c>
      <c r="T134" s="25">
        <v>15</v>
      </c>
      <c r="V134" s="25">
        <f t="shared" si="18"/>
        <v>293</v>
      </c>
      <c r="W134" s="39">
        <f t="shared" si="22"/>
        <v>0.17856366467994214</v>
      </c>
      <c r="X134" s="4">
        <v>1153</v>
      </c>
      <c r="Y134" s="39">
        <f t="shared" si="23"/>
        <v>0.7026754449691921</v>
      </c>
      <c r="AC134" s="30">
        <v>1</v>
      </c>
      <c r="AD134" s="34" t="s">
        <v>27</v>
      </c>
      <c r="AE134" s="30">
        <v>4</v>
      </c>
      <c r="AF134" s="34" t="s">
        <v>27</v>
      </c>
      <c r="AG134" s="2" t="s">
        <v>27</v>
      </c>
      <c r="AH134" s="2" t="s">
        <v>27</v>
      </c>
      <c r="AI134" s="2" t="s">
        <v>27</v>
      </c>
      <c r="AJ134" s="3"/>
      <c r="AK134" s="4">
        <v>57</v>
      </c>
      <c r="AL134" s="7">
        <v>15</v>
      </c>
      <c r="AM134" s="2" t="s">
        <v>27</v>
      </c>
      <c r="AN134" s="2" t="s">
        <v>27</v>
      </c>
      <c r="AO134" s="7">
        <v>134</v>
      </c>
      <c r="AP134" s="2" t="s">
        <v>27</v>
      </c>
    </row>
    <row r="135" spans="1:42" x14ac:dyDescent="0.25">
      <c r="A135" s="2" t="s">
        <v>496</v>
      </c>
      <c r="B135" s="2" t="s">
        <v>122</v>
      </c>
      <c r="C135" s="2" t="s">
        <v>497</v>
      </c>
      <c r="D135" s="4">
        <v>6056</v>
      </c>
      <c r="E135" s="4">
        <v>2192</v>
      </c>
      <c r="F135" s="4">
        <v>56.447000000000003</v>
      </c>
      <c r="G135" s="5">
        <f t="shared" si="21"/>
        <v>107.28648112388612</v>
      </c>
      <c r="H135" s="8">
        <v>751.82290279627171</v>
      </c>
      <c r="I135" s="13">
        <f t="shared" si="16"/>
        <v>13.319094066934854</v>
      </c>
      <c r="J135" s="5"/>
      <c r="K135" s="5"/>
      <c r="L135" s="5"/>
      <c r="M135" s="19">
        <v>63</v>
      </c>
      <c r="O135" s="25" t="s">
        <v>27</v>
      </c>
      <c r="P135" s="23">
        <f t="shared" si="19"/>
        <v>63</v>
      </c>
      <c r="Q135" s="25">
        <f t="shared" si="17"/>
        <v>0</v>
      </c>
      <c r="R135" s="25">
        <v>0</v>
      </c>
      <c r="S135" s="25">
        <v>1</v>
      </c>
      <c r="V135" s="25">
        <f t="shared" si="18"/>
        <v>64</v>
      </c>
      <c r="W135" s="39">
        <f t="shared" si="22"/>
        <v>8.5126430389342186E-2</v>
      </c>
      <c r="X135" s="4">
        <v>555</v>
      </c>
      <c r="Y135" s="39">
        <f t="shared" si="23"/>
        <v>0.73820576353257672</v>
      </c>
      <c r="AC135" s="30">
        <v>1</v>
      </c>
      <c r="AD135" s="34" t="s">
        <v>27</v>
      </c>
      <c r="AE135" s="31">
        <v>7</v>
      </c>
      <c r="AF135" s="34" t="s">
        <v>27</v>
      </c>
      <c r="AG135" s="2" t="s">
        <v>27</v>
      </c>
      <c r="AH135" s="2" t="s">
        <v>27</v>
      </c>
      <c r="AI135" s="2" t="s">
        <v>27</v>
      </c>
      <c r="AJ135" s="3"/>
      <c r="AK135" s="4">
        <v>36</v>
      </c>
      <c r="AL135" s="6"/>
      <c r="AM135" s="2" t="s">
        <v>27</v>
      </c>
      <c r="AN135" s="2" t="s">
        <v>27</v>
      </c>
      <c r="AO135" s="4">
        <v>89</v>
      </c>
      <c r="AP135" s="2" t="s">
        <v>27</v>
      </c>
    </row>
    <row r="136" spans="1:42" x14ac:dyDescent="0.25">
      <c r="A136" s="2" t="s">
        <v>295</v>
      </c>
      <c r="B136" s="2" t="s">
        <v>122</v>
      </c>
      <c r="C136" s="2" t="s">
        <v>296</v>
      </c>
      <c r="D136" s="4">
        <v>1807</v>
      </c>
      <c r="E136" s="4">
        <v>818</v>
      </c>
      <c r="F136" s="4">
        <v>33.826999999999998</v>
      </c>
      <c r="G136" s="5">
        <f t="shared" si="21"/>
        <v>53.41886658586337</v>
      </c>
      <c r="H136" s="8">
        <v>457.91247264770243</v>
      </c>
      <c r="I136" s="13">
        <f t="shared" si="16"/>
        <v>13.536892797105935</v>
      </c>
      <c r="J136" s="5"/>
      <c r="K136" s="5"/>
      <c r="L136" s="5"/>
      <c r="M136" s="19">
        <v>74</v>
      </c>
      <c r="O136" s="25" t="s">
        <v>27</v>
      </c>
      <c r="P136" s="23">
        <f t="shared" si="19"/>
        <v>74</v>
      </c>
      <c r="Q136" s="25">
        <f t="shared" si="17"/>
        <v>0</v>
      </c>
      <c r="R136" s="25">
        <v>0</v>
      </c>
      <c r="T136" s="25">
        <v>4</v>
      </c>
      <c r="V136" s="25">
        <f t="shared" si="18"/>
        <v>78</v>
      </c>
      <c r="W136" s="39">
        <f t="shared" si="22"/>
        <v>0.17033822981277416</v>
      </c>
      <c r="X136" s="4">
        <v>343</v>
      </c>
      <c r="Y136" s="39">
        <f t="shared" si="23"/>
        <v>0.74905144648437871</v>
      </c>
      <c r="AC136" s="28"/>
      <c r="AD136" s="34" t="s">
        <v>27</v>
      </c>
      <c r="AE136" s="31">
        <v>2</v>
      </c>
      <c r="AF136" s="34" t="s">
        <v>27</v>
      </c>
      <c r="AG136" s="2" t="s">
        <v>27</v>
      </c>
      <c r="AH136" s="2" t="s">
        <v>27</v>
      </c>
      <c r="AI136" s="2" t="s">
        <v>27</v>
      </c>
      <c r="AJ136" s="3"/>
      <c r="AK136" s="4">
        <v>16</v>
      </c>
      <c r="AL136" s="4">
        <v>4</v>
      </c>
      <c r="AM136" s="2" t="s">
        <v>27</v>
      </c>
      <c r="AN136" s="2" t="s">
        <v>27</v>
      </c>
      <c r="AO136" s="4">
        <v>18</v>
      </c>
      <c r="AP136" s="2" t="s">
        <v>27</v>
      </c>
    </row>
    <row r="137" spans="1:42" x14ac:dyDescent="0.25">
      <c r="A137" s="2" t="s">
        <v>482</v>
      </c>
      <c r="B137" s="2" t="s">
        <v>122</v>
      </c>
      <c r="C137" s="2" t="s">
        <v>483</v>
      </c>
      <c r="D137" s="4">
        <v>5284</v>
      </c>
      <c r="E137" s="4">
        <v>2294</v>
      </c>
      <c r="F137" s="4">
        <v>62.225000000000001</v>
      </c>
      <c r="G137" s="5">
        <f t="shared" ref="G137:G139" si="24">D137/F137</f>
        <v>84.917637605464037</v>
      </c>
      <c r="H137" s="8">
        <v>850.82117647058817</v>
      </c>
      <c r="I137" s="13">
        <f t="shared" ref="I137:I139" si="25">H137/F137</f>
        <v>13.673301349467065</v>
      </c>
      <c r="J137" s="5"/>
      <c r="K137" s="5"/>
      <c r="L137" s="5"/>
      <c r="M137" s="19">
        <v>142</v>
      </c>
      <c r="O137" s="25" t="s">
        <v>27</v>
      </c>
      <c r="P137" s="23">
        <f t="shared" si="19"/>
        <v>142</v>
      </c>
      <c r="Q137" s="25">
        <f t="shared" ref="Q137:Q139" si="26">N137</f>
        <v>0</v>
      </c>
      <c r="R137" s="25">
        <v>0</v>
      </c>
      <c r="S137" s="25">
        <v>2</v>
      </c>
      <c r="T137" s="25">
        <v>3</v>
      </c>
      <c r="V137" s="25">
        <f t="shared" ref="V137:V139" si="27">U137+T137+S137+R137+Q137+P137</f>
        <v>147</v>
      </c>
      <c r="W137" s="39">
        <f t="shared" si="22"/>
        <v>0.17277426099076604</v>
      </c>
      <c r="X137" s="4">
        <v>556</v>
      </c>
      <c r="Y137" s="39">
        <f t="shared" si="23"/>
        <v>0.653486320482081</v>
      </c>
      <c r="AC137" s="30">
        <v>2</v>
      </c>
      <c r="AD137" s="34" t="s">
        <v>27</v>
      </c>
      <c r="AE137" s="31">
        <v>20</v>
      </c>
      <c r="AF137" s="34" t="s">
        <v>27</v>
      </c>
      <c r="AG137" s="2" t="s">
        <v>27</v>
      </c>
      <c r="AH137" s="2" t="s">
        <v>27</v>
      </c>
      <c r="AI137" s="2" t="s">
        <v>27</v>
      </c>
      <c r="AJ137" s="3"/>
      <c r="AK137" s="4">
        <v>45</v>
      </c>
      <c r="AL137" s="4">
        <v>3</v>
      </c>
      <c r="AM137" s="2" t="s">
        <v>27</v>
      </c>
      <c r="AN137" s="2" t="s">
        <v>27</v>
      </c>
      <c r="AO137" s="4">
        <v>82</v>
      </c>
      <c r="AP137" s="2" t="s">
        <v>27</v>
      </c>
    </row>
    <row r="138" spans="1:42" x14ac:dyDescent="0.25">
      <c r="A138" s="2" t="s">
        <v>357</v>
      </c>
      <c r="B138" s="2" t="s">
        <v>122</v>
      </c>
      <c r="C138" s="2" t="s">
        <v>358</v>
      </c>
      <c r="D138" s="4">
        <v>2569</v>
      </c>
      <c r="E138" s="4">
        <v>1114</v>
      </c>
      <c r="F138" s="4">
        <v>88.325999999999993</v>
      </c>
      <c r="G138" s="5">
        <f t="shared" si="24"/>
        <v>29.085433507687434</v>
      </c>
      <c r="H138" s="8">
        <v>1210.7884297520661</v>
      </c>
      <c r="I138" s="13">
        <f t="shared" si="25"/>
        <v>13.708176864706498</v>
      </c>
      <c r="J138" s="5"/>
      <c r="K138" s="5"/>
      <c r="L138" s="5"/>
      <c r="M138" s="19">
        <v>194</v>
      </c>
      <c r="N138" s="25">
        <v>2</v>
      </c>
      <c r="O138" s="25" t="s">
        <v>27</v>
      </c>
      <c r="P138" s="23">
        <f t="shared" ref="P138:P139" si="28">M138</f>
        <v>194</v>
      </c>
      <c r="Q138" s="25">
        <f t="shared" si="26"/>
        <v>2</v>
      </c>
      <c r="R138" s="25">
        <v>0</v>
      </c>
      <c r="S138" s="25">
        <v>2</v>
      </c>
      <c r="T138" s="25">
        <v>6</v>
      </c>
      <c r="V138" s="25">
        <f t="shared" si="27"/>
        <v>204</v>
      </c>
      <c r="W138" s="39">
        <f t="shared" si="22"/>
        <v>0.16848525719871077</v>
      </c>
      <c r="X138" s="4">
        <v>760</v>
      </c>
      <c r="Y138" s="39">
        <f t="shared" si="23"/>
        <v>0.62769017387754988</v>
      </c>
      <c r="AC138" s="30">
        <v>2</v>
      </c>
      <c r="AD138" s="34" t="s">
        <v>27</v>
      </c>
      <c r="AE138" s="31">
        <v>8</v>
      </c>
      <c r="AF138" s="34" t="s">
        <v>27</v>
      </c>
      <c r="AG138" s="2" t="s">
        <v>27</v>
      </c>
      <c r="AH138" s="2" t="s">
        <v>27</v>
      </c>
      <c r="AI138" s="2" t="s">
        <v>27</v>
      </c>
      <c r="AJ138" s="3"/>
      <c r="AK138" s="4">
        <v>48</v>
      </c>
      <c r="AL138" s="7">
        <v>6</v>
      </c>
      <c r="AM138" s="2" t="s">
        <v>112</v>
      </c>
      <c r="AN138" s="2" t="s">
        <v>27</v>
      </c>
      <c r="AO138" s="4">
        <v>190</v>
      </c>
      <c r="AP138" s="2" t="s">
        <v>27</v>
      </c>
    </row>
    <row r="139" spans="1:42" x14ac:dyDescent="0.25">
      <c r="A139" s="2" t="s">
        <v>256</v>
      </c>
      <c r="B139" s="2" t="s">
        <v>122</v>
      </c>
      <c r="C139" s="2" t="s">
        <v>257</v>
      </c>
      <c r="D139" s="4">
        <v>1414</v>
      </c>
      <c r="E139" s="4">
        <v>573</v>
      </c>
      <c r="F139" s="4">
        <v>16.916</v>
      </c>
      <c r="G139" s="5">
        <f t="shared" si="24"/>
        <v>83.589501064081347</v>
      </c>
      <c r="H139" s="8">
        <v>232.85344827586206</v>
      </c>
      <c r="I139" s="13">
        <f t="shared" si="25"/>
        <v>13.765278332694612</v>
      </c>
      <c r="J139" s="5"/>
      <c r="K139" s="5"/>
      <c r="L139" s="5"/>
      <c r="M139" s="19">
        <v>44</v>
      </c>
      <c r="O139" s="25" t="s">
        <v>27</v>
      </c>
      <c r="P139" s="23">
        <f t="shared" si="28"/>
        <v>44</v>
      </c>
      <c r="Q139" s="25">
        <f t="shared" si="26"/>
        <v>0</v>
      </c>
      <c r="R139" s="25">
        <v>0</v>
      </c>
      <c r="T139" s="25">
        <v>1</v>
      </c>
      <c r="V139" s="25">
        <f t="shared" si="27"/>
        <v>45</v>
      </c>
      <c r="W139" s="39">
        <f t="shared" si="22"/>
        <v>0.19325459997778682</v>
      </c>
      <c r="X139" s="4">
        <v>154</v>
      </c>
      <c r="Y139" s="39">
        <f t="shared" si="23"/>
        <v>0.66136018659064821</v>
      </c>
      <c r="AC139" s="29"/>
      <c r="AD139" s="34" t="s">
        <v>27</v>
      </c>
      <c r="AE139" s="31">
        <v>1</v>
      </c>
      <c r="AF139" s="34" t="s">
        <v>27</v>
      </c>
      <c r="AG139" s="2" t="s">
        <v>27</v>
      </c>
      <c r="AH139" s="2" t="s">
        <v>27</v>
      </c>
      <c r="AI139" s="2" t="s">
        <v>27</v>
      </c>
      <c r="AJ139" s="3"/>
      <c r="AK139" s="4">
        <v>10</v>
      </c>
      <c r="AL139" s="4">
        <v>1</v>
      </c>
      <c r="AM139" s="2" t="s">
        <v>27</v>
      </c>
      <c r="AN139" s="2" t="s">
        <v>27</v>
      </c>
      <c r="AO139" s="4">
        <v>22</v>
      </c>
      <c r="AP139" s="2" t="s">
        <v>27</v>
      </c>
    </row>
    <row r="140" spans="1:42" x14ac:dyDescent="0.25">
      <c r="A140" s="2"/>
      <c r="B140" s="2"/>
      <c r="C140" s="2"/>
      <c r="D140" s="4"/>
      <c r="E140" s="4"/>
      <c r="F140" s="4"/>
      <c r="G140" s="5"/>
      <c r="H140" s="8">
        <f>SUM(H73:H139)</f>
        <v>57063.04775052474</v>
      </c>
      <c r="I140" s="13"/>
      <c r="J140" s="5"/>
      <c r="K140" s="5"/>
      <c r="L140" s="5"/>
      <c r="M140" s="19">
        <f>SUM(M73:M139)</f>
        <v>9632</v>
      </c>
      <c r="V140" s="25">
        <f>SUM(V73:V139)</f>
        <v>10265</v>
      </c>
      <c r="W140" s="39">
        <f t="shared" si="22"/>
        <v>0.17988874419883408</v>
      </c>
      <c r="X140" s="4">
        <f>SUM(X73:X139)</f>
        <v>37435</v>
      </c>
      <c r="Y140" s="39">
        <f t="shared" si="23"/>
        <v>0.65602875198084309</v>
      </c>
      <c r="Z140" t="s">
        <v>667</v>
      </c>
      <c r="AC140" s="32"/>
      <c r="AD140" s="34"/>
      <c r="AE140" s="31"/>
      <c r="AF140" s="34"/>
      <c r="AG140" s="2"/>
      <c r="AH140" s="2"/>
      <c r="AI140" s="2"/>
      <c r="AJ140" s="3"/>
      <c r="AK140" s="4"/>
      <c r="AL140" s="4"/>
      <c r="AM140" s="2"/>
      <c r="AN140" s="2"/>
      <c r="AO140" s="4"/>
      <c r="AP140" s="2"/>
    </row>
    <row r="141" spans="1:42" x14ac:dyDescent="0.25">
      <c r="A141" s="2"/>
      <c r="B141" s="2"/>
      <c r="C141" s="2"/>
      <c r="D141" s="4"/>
      <c r="E141" s="4"/>
      <c r="F141" s="4"/>
      <c r="G141" s="5"/>
      <c r="H141" s="8"/>
      <c r="I141" s="13"/>
      <c r="J141" s="5"/>
      <c r="K141" s="5"/>
      <c r="L141" s="5"/>
      <c r="M141" s="19"/>
      <c r="W141" s="39">
        <f>STDEV(W73:W139)</f>
        <v>4.4192437191653521E-2</v>
      </c>
      <c r="X141" s="4"/>
      <c r="Y141" s="39">
        <f>STDEV(Y73:Y139)</f>
        <v>6.7646373055163245E-2</v>
      </c>
      <c r="Z141" t="s">
        <v>668</v>
      </c>
      <c r="AC141" s="32"/>
      <c r="AD141" s="34"/>
      <c r="AE141" s="31"/>
      <c r="AF141" s="34"/>
      <c r="AG141" s="2"/>
      <c r="AH141" s="2"/>
      <c r="AI141" s="2"/>
      <c r="AJ141" s="3"/>
      <c r="AK141" s="4"/>
      <c r="AL141" s="4"/>
      <c r="AM141" s="2"/>
      <c r="AN141" s="2"/>
      <c r="AO141" s="4"/>
      <c r="AP141" s="2"/>
    </row>
    <row r="142" spans="1:42" x14ac:dyDescent="0.25">
      <c r="A142" s="2"/>
      <c r="B142" s="2"/>
      <c r="C142" s="2"/>
      <c r="D142" s="4"/>
      <c r="E142" s="4"/>
      <c r="F142" s="4"/>
      <c r="G142" s="5"/>
      <c r="H142" s="8"/>
      <c r="I142" s="13"/>
      <c r="J142" s="5"/>
      <c r="K142" s="5"/>
      <c r="L142" s="5"/>
      <c r="M142" s="19"/>
      <c r="W142" s="15">
        <f>PEARSON(W73:W139,I73:I139)*PEARSON(W73:W139,I73:I139)</f>
        <v>1.8137444031634386E-3</v>
      </c>
      <c r="X142" s="4"/>
      <c r="Y142" s="51">
        <f>PEARSON(Y73:Y139,I73:I139)*PEARSON(Y73:Y139,I73:I139)</f>
        <v>0.14676529886186412</v>
      </c>
      <c r="Z142" t="s">
        <v>688</v>
      </c>
      <c r="AC142" s="32"/>
      <c r="AD142" s="34"/>
      <c r="AE142" s="31"/>
      <c r="AF142" s="34"/>
      <c r="AG142" s="2"/>
      <c r="AH142" s="2"/>
      <c r="AI142" s="2"/>
      <c r="AJ142" s="3"/>
      <c r="AK142" s="4"/>
      <c r="AL142" s="4"/>
      <c r="AM142" s="2"/>
      <c r="AN142" s="2"/>
      <c r="AO142" s="4"/>
      <c r="AP142" s="2"/>
    </row>
    <row r="143" spans="1:42" x14ac:dyDescent="0.25">
      <c r="A143" s="2"/>
      <c r="B143" s="2"/>
      <c r="C143" s="2"/>
      <c r="D143" s="4"/>
      <c r="E143" s="4"/>
      <c r="F143" s="4"/>
      <c r="G143" s="5"/>
      <c r="H143" s="8"/>
      <c r="I143" s="13"/>
      <c r="J143" s="5"/>
      <c r="K143" s="5"/>
      <c r="L143" s="5"/>
      <c r="M143" s="19"/>
      <c r="X143" s="4"/>
      <c r="AC143" s="32"/>
      <c r="AD143" s="34"/>
      <c r="AE143" s="31"/>
      <c r="AF143" s="34"/>
      <c r="AG143" s="2"/>
      <c r="AH143" s="2"/>
      <c r="AI143" s="2"/>
      <c r="AJ143" s="3"/>
      <c r="AK143" s="4"/>
      <c r="AL143" s="4"/>
      <c r="AM143" s="2"/>
      <c r="AN143" s="2"/>
      <c r="AO143" s="4"/>
      <c r="AP143" s="2"/>
    </row>
    <row r="144" spans="1:42" x14ac:dyDescent="0.25">
      <c r="A144" s="2" t="s">
        <v>379</v>
      </c>
      <c r="B144" s="2" t="s">
        <v>122</v>
      </c>
      <c r="C144" s="2" t="s">
        <v>380</v>
      </c>
      <c r="D144" s="4">
        <v>2864</v>
      </c>
      <c r="E144" s="4">
        <v>1182</v>
      </c>
      <c r="F144" s="4">
        <v>49.097000000000001</v>
      </c>
      <c r="G144" s="5">
        <f t="shared" ref="G144:G175" si="29">D144/F144</f>
        <v>58.333503065360411</v>
      </c>
      <c r="H144" s="8">
        <v>678.8451327433628</v>
      </c>
      <c r="I144" s="13">
        <f t="shared" ref="I144:I207" si="30">H144/F144</f>
        <v>13.826611254116601</v>
      </c>
      <c r="J144" s="5"/>
      <c r="K144" s="5"/>
      <c r="L144" s="5"/>
      <c r="M144" s="19">
        <v>92</v>
      </c>
      <c r="O144" s="25" t="s">
        <v>27</v>
      </c>
      <c r="P144" s="23">
        <f t="shared" ref="P144:P207" si="31">M144</f>
        <v>92</v>
      </c>
      <c r="Q144" s="25">
        <f t="shared" ref="Q144:Q207" si="32">N144</f>
        <v>0</v>
      </c>
      <c r="R144" s="25">
        <v>0</v>
      </c>
      <c r="S144" s="25">
        <v>1</v>
      </c>
      <c r="T144" s="25">
        <v>3</v>
      </c>
      <c r="V144" s="25">
        <f t="shared" ref="V144:V207" si="33">U144+T144+S144+R144+Q144+P144</f>
        <v>96</v>
      </c>
      <c r="W144" s="39">
        <f t="shared" ref="W144:W207" si="34">V144/H144</f>
        <v>0.14141664331015064</v>
      </c>
      <c r="X144" s="4">
        <v>481</v>
      </c>
      <c r="Y144" s="39">
        <f t="shared" si="23"/>
        <v>0.70855630658523394</v>
      </c>
      <c r="AC144" s="30">
        <v>1</v>
      </c>
      <c r="AD144" s="34" t="s">
        <v>27</v>
      </c>
      <c r="AE144" s="31">
        <v>10</v>
      </c>
      <c r="AF144" s="34" t="s">
        <v>27</v>
      </c>
      <c r="AG144" s="2" t="s">
        <v>27</v>
      </c>
      <c r="AH144" s="2" t="s">
        <v>27</v>
      </c>
      <c r="AI144" s="2" t="s">
        <v>27</v>
      </c>
      <c r="AJ144" s="3"/>
      <c r="AK144" s="4">
        <v>38</v>
      </c>
      <c r="AL144" s="4">
        <v>3</v>
      </c>
      <c r="AM144" s="2" t="s">
        <v>27</v>
      </c>
      <c r="AN144" s="2" t="s">
        <v>27</v>
      </c>
      <c r="AO144" s="4">
        <v>53</v>
      </c>
      <c r="AP144" s="2" t="s">
        <v>27</v>
      </c>
    </row>
    <row r="145" spans="1:42" x14ac:dyDescent="0.25">
      <c r="A145" s="2" t="s">
        <v>286</v>
      </c>
      <c r="B145" s="2" t="s">
        <v>122</v>
      </c>
      <c r="C145" s="2" t="s">
        <v>287</v>
      </c>
      <c r="D145" s="4">
        <v>1745</v>
      </c>
      <c r="E145" s="4">
        <v>763</v>
      </c>
      <c r="F145" s="4">
        <v>50.42</v>
      </c>
      <c r="G145" s="5">
        <f t="shared" si="29"/>
        <v>34.609282030940101</v>
      </c>
      <c r="H145" s="8">
        <v>706.74220963172809</v>
      </c>
      <c r="I145" s="13">
        <f t="shared" si="30"/>
        <v>14.017100548031101</v>
      </c>
      <c r="J145" s="5"/>
      <c r="K145" s="5"/>
      <c r="L145" s="5"/>
      <c r="M145" s="19">
        <v>132</v>
      </c>
      <c r="O145" s="25" t="s">
        <v>27</v>
      </c>
      <c r="P145" s="23">
        <f t="shared" si="31"/>
        <v>132</v>
      </c>
      <c r="Q145" s="25">
        <f t="shared" si="32"/>
        <v>0</v>
      </c>
      <c r="R145" s="25">
        <v>0</v>
      </c>
      <c r="T145" s="25">
        <v>3</v>
      </c>
      <c r="V145" s="25">
        <f t="shared" si="33"/>
        <v>135</v>
      </c>
      <c r="W145" s="39">
        <f t="shared" si="34"/>
        <v>0.191017316017316</v>
      </c>
      <c r="X145" s="4">
        <v>392</v>
      </c>
      <c r="Y145" s="39">
        <f t="shared" si="23"/>
        <v>0.55465768799102133</v>
      </c>
      <c r="AC145" s="29"/>
      <c r="AD145" s="34" t="s">
        <v>27</v>
      </c>
      <c r="AE145" s="31">
        <v>15</v>
      </c>
      <c r="AF145" s="34" t="s">
        <v>27</v>
      </c>
      <c r="AG145" s="2" t="s">
        <v>27</v>
      </c>
      <c r="AH145" s="2" t="s">
        <v>27</v>
      </c>
      <c r="AI145" s="2" t="s">
        <v>27</v>
      </c>
      <c r="AJ145" s="3"/>
      <c r="AK145" s="4">
        <v>26</v>
      </c>
      <c r="AL145" s="4">
        <v>3</v>
      </c>
      <c r="AM145" s="2" t="s">
        <v>27</v>
      </c>
      <c r="AN145" s="2" t="s">
        <v>27</v>
      </c>
      <c r="AO145" s="4">
        <v>138</v>
      </c>
      <c r="AP145" s="2" t="s">
        <v>27</v>
      </c>
    </row>
    <row r="146" spans="1:42" x14ac:dyDescent="0.25">
      <c r="A146" s="2" t="s">
        <v>533</v>
      </c>
      <c r="B146" s="2" t="s">
        <v>122</v>
      </c>
      <c r="C146" s="2" t="s">
        <v>534</v>
      </c>
      <c r="D146" s="4">
        <v>9300</v>
      </c>
      <c r="E146" s="4">
        <v>4218</v>
      </c>
      <c r="F146" s="4">
        <v>172.75700000000001</v>
      </c>
      <c r="G146" s="5">
        <f t="shared" si="29"/>
        <v>53.832840348003266</v>
      </c>
      <c r="H146" s="8">
        <v>2423.8200577796119</v>
      </c>
      <c r="I146" s="13">
        <f t="shared" si="30"/>
        <v>14.030227763735258</v>
      </c>
      <c r="J146" s="5"/>
      <c r="K146" s="5"/>
      <c r="L146" s="5"/>
      <c r="M146" s="19">
        <v>397</v>
      </c>
      <c r="O146" s="25" t="s">
        <v>27</v>
      </c>
      <c r="P146" s="23">
        <f t="shared" si="31"/>
        <v>397</v>
      </c>
      <c r="Q146" s="25">
        <f t="shared" si="32"/>
        <v>0</v>
      </c>
      <c r="R146" s="25">
        <v>0</v>
      </c>
      <c r="S146" s="25">
        <v>8</v>
      </c>
      <c r="T146" s="25">
        <v>26</v>
      </c>
      <c r="V146" s="25">
        <f t="shared" si="33"/>
        <v>431</v>
      </c>
      <c r="W146" s="39">
        <f t="shared" si="34"/>
        <v>0.17781848063210848</v>
      </c>
      <c r="X146" s="4">
        <v>1590</v>
      </c>
      <c r="Y146" s="39">
        <f t="shared" si="23"/>
        <v>0.65598929049896171</v>
      </c>
      <c r="AC146" s="30">
        <v>8</v>
      </c>
      <c r="AD146" s="34" t="s">
        <v>27</v>
      </c>
      <c r="AE146" s="31">
        <v>48</v>
      </c>
      <c r="AF146" s="34" t="s">
        <v>27</v>
      </c>
      <c r="AG146" s="2" t="s">
        <v>27</v>
      </c>
      <c r="AH146" s="2" t="s">
        <v>27</v>
      </c>
      <c r="AI146" s="2" t="s">
        <v>27</v>
      </c>
      <c r="AJ146" s="3"/>
      <c r="AK146" s="4">
        <v>96</v>
      </c>
      <c r="AL146" s="7">
        <v>26</v>
      </c>
      <c r="AM146" s="2" t="s">
        <v>27</v>
      </c>
      <c r="AN146" s="2" t="s">
        <v>43</v>
      </c>
      <c r="AO146" s="4">
        <v>258</v>
      </c>
      <c r="AP146" s="2" t="s">
        <v>27</v>
      </c>
    </row>
    <row r="147" spans="1:42" x14ac:dyDescent="0.25">
      <c r="A147" s="2" t="s">
        <v>558</v>
      </c>
      <c r="B147" s="2" t="s">
        <v>122</v>
      </c>
      <c r="C147" s="2" t="s">
        <v>559</v>
      </c>
      <c r="D147" s="4">
        <v>13061</v>
      </c>
      <c r="E147" s="4">
        <v>6036</v>
      </c>
      <c r="F147" s="4">
        <v>206.00299999999999</v>
      </c>
      <c r="G147" s="5">
        <f t="shared" si="29"/>
        <v>63.40198929141809</v>
      </c>
      <c r="H147" s="8">
        <v>2912.8495879120878</v>
      </c>
      <c r="I147" s="13">
        <f t="shared" si="30"/>
        <v>14.139840623253487</v>
      </c>
      <c r="J147" s="5"/>
      <c r="K147" s="5"/>
      <c r="L147" s="5"/>
      <c r="M147" s="19">
        <v>445</v>
      </c>
      <c r="O147" s="25" t="s">
        <v>27</v>
      </c>
      <c r="P147" s="23">
        <f t="shared" si="31"/>
        <v>445</v>
      </c>
      <c r="Q147" s="25">
        <f t="shared" si="32"/>
        <v>0</v>
      </c>
      <c r="R147" s="25">
        <v>0</v>
      </c>
      <c r="S147" s="25">
        <v>3</v>
      </c>
      <c r="T147" s="25">
        <v>32</v>
      </c>
      <c r="V147" s="25">
        <f t="shared" si="33"/>
        <v>480</v>
      </c>
      <c r="W147" s="39">
        <f t="shared" si="34"/>
        <v>0.16478708752828564</v>
      </c>
      <c r="X147" s="4">
        <v>2029</v>
      </c>
      <c r="Y147" s="39">
        <f t="shared" si="23"/>
        <v>0.69656875123935746</v>
      </c>
      <c r="AC147" s="31">
        <v>3</v>
      </c>
      <c r="AD147" s="34" t="s">
        <v>27</v>
      </c>
      <c r="AE147" s="31">
        <v>35</v>
      </c>
      <c r="AF147" s="34" t="s">
        <v>27</v>
      </c>
      <c r="AG147" s="2" t="s">
        <v>27</v>
      </c>
      <c r="AH147" s="2" t="s">
        <v>27</v>
      </c>
      <c r="AI147" s="2" t="s">
        <v>27</v>
      </c>
      <c r="AJ147" s="3"/>
      <c r="AK147" s="4">
        <v>117</v>
      </c>
      <c r="AL147" s="4">
        <v>32</v>
      </c>
      <c r="AM147" s="2" t="s">
        <v>43</v>
      </c>
      <c r="AN147" s="2" t="s">
        <v>27</v>
      </c>
      <c r="AO147" s="4">
        <v>251</v>
      </c>
      <c r="AP147" s="2" t="s">
        <v>27</v>
      </c>
    </row>
    <row r="148" spans="1:42" x14ac:dyDescent="0.25">
      <c r="A148" s="2" t="s">
        <v>130</v>
      </c>
      <c r="B148" s="2" t="s">
        <v>122</v>
      </c>
      <c r="C148" s="2" t="s">
        <v>131</v>
      </c>
      <c r="D148" s="4">
        <v>166</v>
      </c>
      <c r="E148" s="4">
        <v>71</v>
      </c>
      <c r="F148" s="4">
        <v>11.247</v>
      </c>
      <c r="G148" s="5">
        <f t="shared" si="29"/>
        <v>14.759491419934205</v>
      </c>
      <c r="H148" s="8">
        <v>160.74374999999998</v>
      </c>
      <c r="I148" s="13">
        <f t="shared" si="30"/>
        <v>14.292144571885835</v>
      </c>
      <c r="J148" s="5"/>
      <c r="K148" s="5"/>
      <c r="L148" s="5"/>
      <c r="M148" s="19">
        <v>32</v>
      </c>
      <c r="O148" s="25" t="s">
        <v>27</v>
      </c>
      <c r="P148" s="23">
        <f t="shared" si="31"/>
        <v>32</v>
      </c>
      <c r="Q148" s="25">
        <f t="shared" si="32"/>
        <v>0</v>
      </c>
      <c r="R148" s="25">
        <v>0</v>
      </c>
      <c r="T148" s="25">
        <v>1</v>
      </c>
      <c r="V148" s="25">
        <f t="shared" si="33"/>
        <v>33</v>
      </c>
      <c r="W148" s="39">
        <f t="shared" si="34"/>
        <v>0.20529569578910536</v>
      </c>
      <c r="X148" s="4">
        <v>87</v>
      </c>
      <c r="Y148" s="39">
        <f t="shared" si="23"/>
        <v>0.54123410708036868</v>
      </c>
      <c r="AC148" s="28"/>
      <c r="AD148" s="34" t="s">
        <v>27</v>
      </c>
      <c r="AE148" s="29"/>
      <c r="AF148" s="34" t="s">
        <v>27</v>
      </c>
      <c r="AG148" s="2" t="s">
        <v>27</v>
      </c>
      <c r="AH148" s="2" t="s">
        <v>27</v>
      </c>
      <c r="AI148" s="2" t="s">
        <v>27</v>
      </c>
      <c r="AJ148" s="3"/>
      <c r="AK148" s="4">
        <v>8</v>
      </c>
      <c r="AL148" s="4">
        <v>1</v>
      </c>
      <c r="AM148" s="2" t="s">
        <v>27</v>
      </c>
      <c r="AN148" s="2" t="s">
        <v>27</v>
      </c>
      <c r="AO148" s="4">
        <v>32</v>
      </c>
      <c r="AP148" s="2" t="s">
        <v>27</v>
      </c>
    </row>
    <row r="149" spans="1:42" x14ac:dyDescent="0.25">
      <c r="A149" s="2" t="s">
        <v>474</v>
      </c>
      <c r="B149" s="2" t="s">
        <v>122</v>
      </c>
      <c r="C149" s="2" t="s">
        <v>475</v>
      </c>
      <c r="D149" s="4">
        <v>5103</v>
      </c>
      <c r="E149" s="4">
        <v>1494</v>
      </c>
      <c r="F149" s="4">
        <v>23.388000000000002</v>
      </c>
      <c r="G149" s="5">
        <f t="shared" si="29"/>
        <v>218.18881477680861</v>
      </c>
      <c r="H149" s="8">
        <v>333.67567567567568</v>
      </c>
      <c r="I149" s="13">
        <f t="shared" si="30"/>
        <v>14.266960649721039</v>
      </c>
      <c r="J149" s="5"/>
      <c r="K149" s="5"/>
      <c r="L149" s="5"/>
      <c r="M149" s="19">
        <v>64</v>
      </c>
      <c r="O149" s="25" t="s">
        <v>27</v>
      </c>
      <c r="P149" s="23">
        <f t="shared" si="31"/>
        <v>64</v>
      </c>
      <c r="Q149" s="25">
        <f t="shared" si="32"/>
        <v>0</v>
      </c>
      <c r="R149" s="25">
        <v>0</v>
      </c>
      <c r="S149" s="25">
        <v>9</v>
      </c>
      <c r="T149" s="25">
        <v>4</v>
      </c>
      <c r="V149" s="25">
        <f t="shared" si="33"/>
        <v>77</v>
      </c>
      <c r="W149" s="39">
        <f t="shared" si="34"/>
        <v>0.23076300016199577</v>
      </c>
      <c r="X149" s="4">
        <v>161</v>
      </c>
      <c r="Y149" s="39">
        <f t="shared" si="23"/>
        <v>0.48250445488417298</v>
      </c>
      <c r="AC149" s="31">
        <v>9</v>
      </c>
      <c r="AD149" s="34" t="s">
        <v>27</v>
      </c>
      <c r="AE149" s="31">
        <v>6</v>
      </c>
      <c r="AF149" s="34" t="s">
        <v>27</v>
      </c>
      <c r="AG149" s="2" t="s">
        <v>27</v>
      </c>
      <c r="AH149" s="2" t="s">
        <v>27</v>
      </c>
      <c r="AI149" s="2" t="s">
        <v>27</v>
      </c>
      <c r="AJ149" s="3"/>
      <c r="AK149" s="4">
        <v>20</v>
      </c>
      <c r="AL149" s="4">
        <v>4</v>
      </c>
      <c r="AM149" s="2" t="s">
        <v>27</v>
      </c>
      <c r="AN149" s="2" t="s">
        <v>27</v>
      </c>
      <c r="AO149" s="4">
        <v>69</v>
      </c>
      <c r="AP149" s="2" t="s">
        <v>27</v>
      </c>
    </row>
    <row r="150" spans="1:42" x14ac:dyDescent="0.25">
      <c r="A150" s="2" t="s">
        <v>365</v>
      </c>
      <c r="B150" s="2" t="s">
        <v>122</v>
      </c>
      <c r="C150" s="2" t="s">
        <v>366</v>
      </c>
      <c r="D150" s="4">
        <v>2699</v>
      </c>
      <c r="E150" s="4">
        <v>1306</v>
      </c>
      <c r="F150" s="4">
        <v>76.096999999999994</v>
      </c>
      <c r="G150" s="5">
        <f t="shared" si="29"/>
        <v>35.467889667135367</v>
      </c>
      <c r="H150" s="8">
        <v>1085.6875576036866</v>
      </c>
      <c r="I150" s="13">
        <f t="shared" si="30"/>
        <v>14.267153207139398</v>
      </c>
      <c r="J150" s="5"/>
      <c r="K150" s="5"/>
      <c r="L150" s="5"/>
      <c r="M150" s="19">
        <v>79</v>
      </c>
      <c r="O150" s="25" t="s">
        <v>27</v>
      </c>
      <c r="P150" s="23">
        <f t="shared" si="31"/>
        <v>79</v>
      </c>
      <c r="Q150" s="25">
        <f t="shared" si="32"/>
        <v>0</v>
      </c>
      <c r="R150" s="25">
        <v>0</v>
      </c>
      <c r="S150" s="25">
        <v>1</v>
      </c>
      <c r="T150" s="25">
        <v>3</v>
      </c>
      <c r="V150" s="25">
        <f t="shared" si="33"/>
        <v>83</v>
      </c>
      <c r="W150" s="39">
        <f t="shared" si="34"/>
        <v>7.6449250448440587E-2</v>
      </c>
      <c r="X150" s="4">
        <v>667</v>
      </c>
      <c r="Y150" s="39">
        <f t="shared" si="23"/>
        <v>0.61435722950734784</v>
      </c>
      <c r="AC150" s="31">
        <v>1</v>
      </c>
      <c r="AD150" s="34" t="s">
        <v>27</v>
      </c>
      <c r="AE150" s="31">
        <v>16</v>
      </c>
      <c r="AF150" s="34" t="s">
        <v>27</v>
      </c>
      <c r="AG150" s="2" t="s">
        <v>27</v>
      </c>
      <c r="AH150" s="2" t="s">
        <v>27</v>
      </c>
      <c r="AI150" s="2" t="s">
        <v>27</v>
      </c>
      <c r="AJ150" s="3"/>
      <c r="AK150" s="4">
        <v>69</v>
      </c>
      <c r="AL150" s="4">
        <v>3</v>
      </c>
      <c r="AM150" s="2" t="s">
        <v>27</v>
      </c>
      <c r="AN150" s="2" t="s">
        <v>27</v>
      </c>
      <c r="AO150" s="4">
        <v>250</v>
      </c>
      <c r="AP150" s="2" t="s">
        <v>27</v>
      </c>
    </row>
    <row r="151" spans="1:42" x14ac:dyDescent="0.25">
      <c r="A151" s="2" t="s">
        <v>472</v>
      </c>
      <c r="B151" s="2" t="s">
        <v>122</v>
      </c>
      <c r="C151" s="2" t="s">
        <v>473</v>
      </c>
      <c r="D151" s="4">
        <v>5084</v>
      </c>
      <c r="E151" s="4">
        <v>2155</v>
      </c>
      <c r="F151" s="4">
        <v>91.271000000000001</v>
      </c>
      <c r="G151" s="5">
        <f t="shared" si="29"/>
        <v>55.702249345356137</v>
      </c>
      <c r="H151" s="8">
        <v>1305.8045977011495</v>
      </c>
      <c r="I151" s="13">
        <f t="shared" si="30"/>
        <v>14.306894826408712</v>
      </c>
      <c r="J151" s="5"/>
      <c r="K151" s="5"/>
      <c r="L151" s="5"/>
      <c r="M151" s="19">
        <v>201</v>
      </c>
      <c r="O151" s="25" t="s">
        <v>27</v>
      </c>
      <c r="P151" s="23">
        <f t="shared" si="31"/>
        <v>201</v>
      </c>
      <c r="Q151" s="25">
        <f t="shared" si="32"/>
        <v>0</v>
      </c>
      <c r="R151" s="25">
        <v>0</v>
      </c>
      <c r="S151" s="25">
        <v>4</v>
      </c>
      <c r="T151" s="25">
        <v>9</v>
      </c>
      <c r="V151" s="25">
        <f t="shared" si="33"/>
        <v>214</v>
      </c>
      <c r="W151" s="39">
        <f t="shared" si="34"/>
        <v>0.16388363188239952</v>
      </c>
      <c r="X151" s="4">
        <v>849</v>
      </c>
      <c r="Y151" s="39">
        <f t="shared" si="23"/>
        <v>0.65017384798204303</v>
      </c>
      <c r="AC151" s="31">
        <v>4</v>
      </c>
      <c r="AD151" s="34" t="s">
        <v>27</v>
      </c>
      <c r="AE151" s="31">
        <v>22</v>
      </c>
      <c r="AF151" s="34" t="s">
        <v>27</v>
      </c>
      <c r="AG151" s="2" t="s">
        <v>27</v>
      </c>
      <c r="AH151" s="2" t="s">
        <v>27</v>
      </c>
      <c r="AI151" s="2" t="s">
        <v>27</v>
      </c>
      <c r="AJ151" s="3"/>
      <c r="AK151" s="4">
        <v>74</v>
      </c>
      <c r="AL151" s="4">
        <v>9</v>
      </c>
      <c r="AM151" s="2" t="s">
        <v>27</v>
      </c>
      <c r="AN151" s="2" t="s">
        <v>27</v>
      </c>
      <c r="AO151" s="4">
        <v>146</v>
      </c>
      <c r="AP151" s="2" t="s">
        <v>27</v>
      </c>
    </row>
    <row r="152" spans="1:42" x14ac:dyDescent="0.25">
      <c r="A152" s="2" t="s">
        <v>418</v>
      </c>
      <c r="B152" s="2" t="s">
        <v>122</v>
      </c>
      <c r="C152" s="2" t="s">
        <v>419</v>
      </c>
      <c r="D152" s="4">
        <v>3764</v>
      </c>
      <c r="E152" s="4">
        <v>1649</v>
      </c>
      <c r="F152" s="4">
        <v>40.746000000000002</v>
      </c>
      <c r="G152" s="5">
        <f t="shared" si="29"/>
        <v>92.377165856771214</v>
      </c>
      <c r="H152" s="8">
        <v>584.68493150684935</v>
      </c>
      <c r="I152" s="13">
        <f t="shared" si="30"/>
        <v>14.349505019065658</v>
      </c>
      <c r="J152" s="5"/>
      <c r="K152" s="5"/>
      <c r="L152" s="5"/>
      <c r="M152" s="19">
        <v>66</v>
      </c>
      <c r="O152" s="25">
        <v>1</v>
      </c>
      <c r="P152" s="23">
        <f t="shared" si="31"/>
        <v>66</v>
      </c>
      <c r="Q152" s="25">
        <f t="shared" si="32"/>
        <v>0</v>
      </c>
      <c r="R152" s="25">
        <f>O152</f>
        <v>1</v>
      </c>
      <c r="T152" s="25">
        <v>3</v>
      </c>
      <c r="V152" s="25">
        <f t="shared" si="33"/>
        <v>70</v>
      </c>
      <c r="W152" s="39">
        <f t="shared" si="34"/>
        <v>0.11972259969073613</v>
      </c>
      <c r="X152" s="4">
        <v>334</v>
      </c>
      <c r="Y152" s="39">
        <f t="shared" si="23"/>
        <v>0.57124783281008384</v>
      </c>
      <c r="AC152" s="28"/>
      <c r="AD152" s="34" t="s">
        <v>27</v>
      </c>
      <c r="AE152" s="31">
        <v>11</v>
      </c>
      <c r="AF152" s="34" t="s">
        <v>27</v>
      </c>
      <c r="AG152" s="2" t="s">
        <v>27</v>
      </c>
      <c r="AH152" s="2" t="s">
        <v>27</v>
      </c>
      <c r="AI152" s="2" t="s">
        <v>27</v>
      </c>
      <c r="AJ152" s="3"/>
      <c r="AK152" s="4">
        <v>28</v>
      </c>
      <c r="AL152" s="4">
        <v>3</v>
      </c>
      <c r="AM152" s="2" t="s">
        <v>27</v>
      </c>
      <c r="AN152" s="2" t="s">
        <v>27</v>
      </c>
      <c r="AO152" s="4">
        <v>142</v>
      </c>
      <c r="AP152" s="2" t="s">
        <v>43</v>
      </c>
    </row>
    <row r="153" spans="1:42" x14ac:dyDescent="0.25">
      <c r="A153" s="2" t="s">
        <v>313</v>
      </c>
      <c r="B153" s="2" t="s">
        <v>122</v>
      </c>
      <c r="C153" s="2" t="s">
        <v>314</v>
      </c>
      <c r="D153" s="4">
        <v>1982</v>
      </c>
      <c r="E153" s="4">
        <v>910</v>
      </c>
      <c r="F153" s="4">
        <v>54.238</v>
      </c>
      <c r="G153" s="5">
        <f t="shared" si="29"/>
        <v>36.542645377779415</v>
      </c>
      <c r="H153" s="8">
        <v>789.79087452471481</v>
      </c>
      <c r="I153" s="13">
        <f t="shared" si="30"/>
        <v>14.561578128336494</v>
      </c>
      <c r="J153" s="5"/>
      <c r="K153" s="5"/>
      <c r="L153" s="5"/>
      <c r="M153" s="19">
        <v>144</v>
      </c>
      <c r="O153" s="25" t="s">
        <v>27</v>
      </c>
      <c r="P153" s="23">
        <f t="shared" si="31"/>
        <v>144</v>
      </c>
      <c r="Q153" s="25">
        <f t="shared" si="32"/>
        <v>0</v>
      </c>
      <c r="R153" s="25">
        <v>0</v>
      </c>
      <c r="T153" s="25">
        <v>9</v>
      </c>
      <c r="V153" s="25">
        <f t="shared" si="33"/>
        <v>153</v>
      </c>
      <c r="W153" s="39">
        <f t="shared" si="34"/>
        <v>0.19372216739282189</v>
      </c>
      <c r="X153" s="4">
        <v>480</v>
      </c>
      <c r="Y153" s="39">
        <f t="shared" si="23"/>
        <v>0.60775581927159816</v>
      </c>
      <c r="AC153" s="29"/>
      <c r="AD153" s="34" t="s">
        <v>27</v>
      </c>
      <c r="AE153" s="31">
        <v>13</v>
      </c>
      <c r="AF153" s="34" t="s">
        <v>27</v>
      </c>
      <c r="AG153" s="2" t="s">
        <v>27</v>
      </c>
      <c r="AH153" s="2" t="s">
        <v>27</v>
      </c>
      <c r="AI153" s="2" t="s">
        <v>27</v>
      </c>
      <c r="AJ153" s="3"/>
      <c r="AK153" s="4">
        <v>65</v>
      </c>
      <c r="AL153" s="4">
        <v>9</v>
      </c>
      <c r="AM153" s="2" t="s">
        <v>27</v>
      </c>
      <c r="AN153" s="2" t="s">
        <v>27</v>
      </c>
      <c r="AO153" s="4">
        <v>78</v>
      </c>
      <c r="AP153" s="2" t="s">
        <v>27</v>
      </c>
    </row>
    <row r="154" spans="1:42" x14ac:dyDescent="0.25">
      <c r="A154" s="2" t="s">
        <v>492</v>
      </c>
      <c r="B154" s="2" t="s">
        <v>122</v>
      </c>
      <c r="C154" s="2" t="s">
        <v>493</v>
      </c>
      <c r="D154" s="4">
        <v>5840</v>
      </c>
      <c r="E154" s="4">
        <v>2608</v>
      </c>
      <c r="F154" s="4">
        <v>117.789</v>
      </c>
      <c r="G154" s="5">
        <f t="shared" si="29"/>
        <v>49.58018151100697</v>
      </c>
      <c r="H154" s="8">
        <v>1716.8304195804194</v>
      </c>
      <c r="I154" s="13">
        <f t="shared" si="30"/>
        <v>14.57547325794785</v>
      </c>
      <c r="J154" s="5"/>
      <c r="K154" s="5"/>
      <c r="L154" s="5"/>
      <c r="M154" s="19">
        <v>295</v>
      </c>
      <c r="O154" s="25" t="s">
        <v>27</v>
      </c>
      <c r="P154" s="23">
        <f t="shared" si="31"/>
        <v>295</v>
      </c>
      <c r="Q154" s="25">
        <f t="shared" si="32"/>
        <v>0</v>
      </c>
      <c r="R154" s="25">
        <v>0</v>
      </c>
      <c r="S154" s="25">
        <v>6</v>
      </c>
      <c r="T154" s="25">
        <v>25</v>
      </c>
      <c r="V154" s="25">
        <f t="shared" si="33"/>
        <v>326</v>
      </c>
      <c r="W154" s="39">
        <f t="shared" si="34"/>
        <v>0.18988479950143938</v>
      </c>
      <c r="X154" s="4">
        <v>1130</v>
      </c>
      <c r="Y154" s="39">
        <f t="shared" si="23"/>
        <v>0.65818964244363964</v>
      </c>
      <c r="AC154" s="31">
        <v>6</v>
      </c>
      <c r="AD154" s="34" t="s">
        <v>27</v>
      </c>
      <c r="AE154" s="31">
        <v>15</v>
      </c>
      <c r="AF154" s="34" t="s">
        <v>27</v>
      </c>
      <c r="AG154" s="2" t="s">
        <v>27</v>
      </c>
      <c r="AH154" s="2" t="s">
        <v>27</v>
      </c>
      <c r="AI154" s="2" t="s">
        <v>27</v>
      </c>
      <c r="AJ154" s="3"/>
      <c r="AK154" s="4">
        <v>163</v>
      </c>
      <c r="AL154" s="4">
        <v>25</v>
      </c>
      <c r="AM154" s="2" t="s">
        <v>27</v>
      </c>
      <c r="AN154" s="2" t="s">
        <v>27</v>
      </c>
      <c r="AO154" s="4">
        <v>82</v>
      </c>
      <c r="AP154" s="2" t="s">
        <v>27</v>
      </c>
    </row>
    <row r="155" spans="1:42" x14ac:dyDescent="0.25">
      <c r="A155" s="2" t="s">
        <v>361</v>
      </c>
      <c r="B155" s="2" t="s">
        <v>122</v>
      </c>
      <c r="C155" s="2" t="s">
        <v>362</v>
      </c>
      <c r="D155" s="4">
        <v>2609</v>
      </c>
      <c r="E155" s="4">
        <v>1753</v>
      </c>
      <c r="F155" s="4">
        <v>45.026000000000003</v>
      </c>
      <c r="G155" s="5">
        <f t="shared" si="29"/>
        <v>57.94429884955359</v>
      </c>
      <c r="H155" s="8">
        <v>674.78931750741833</v>
      </c>
      <c r="I155" s="13">
        <f t="shared" si="30"/>
        <v>14.986659208177903</v>
      </c>
      <c r="J155" s="5"/>
      <c r="K155" s="5"/>
      <c r="L155" s="5"/>
      <c r="M155" s="19">
        <v>100</v>
      </c>
      <c r="O155" s="25" t="s">
        <v>27</v>
      </c>
      <c r="P155" s="23">
        <f t="shared" si="31"/>
        <v>100</v>
      </c>
      <c r="Q155" s="25">
        <f t="shared" si="32"/>
        <v>0</v>
      </c>
      <c r="R155" s="25">
        <v>0</v>
      </c>
      <c r="T155" s="25">
        <v>11</v>
      </c>
      <c r="V155" s="25">
        <f t="shared" si="33"/>
        <v>111</v>
      </c>
      <c r="W155" s="39">
        <f t="shared" si="34"/>
        <v>0.16449578723329406</v>
      </c>
      <c r="X155" s="4">
        <v>432</v>
      </c>
      <c r="Y155" s="39">
        <f t="shared" si="23"/>
        <v>0.64019982058363101</v>
      </c>
      <c r="AC155" s="29"/>
      <c r="AD155" s="34" t="s">
        <v>27</v>
      </c>
      <c r="AE155" s="31">
        <v>7</v>
      </c>
      <c r="AF155" s="34" t="s">
        <v>27</v>
      </c>
      <c r="AG155" s="2" t="s">
        <v>27</v>
      </c>
      <c r="AH155" s="2" t="s">
        <v>27</v>
      </c>
      <c r="AI155" s="2" t="s">
        <v>27</v>
      </c>
      <c r="AJ155" s="3"/>
      <c r="AK155" s="4">
        <v>37</v>
      </c>
      <c r="AL155" s="4">
        <v>11</v>
      </c>
      <c r="AM155" s="2" t="s">
        <v>27</v>
      </c>
      <c r="AN155" s="2" t="s">
        <v>27</v>
      </c>
      <c r="AO155" s="4">
        <v>87</v>
      </c>
      <c r="AP155" s="2" t="s">
        <v>27</v>
      </c>
    </row>
    <row r="156" spans="1:42" x14ac:dyDescent="0.25">
      <c r="A156" s="2" t="s">
        <v>377</v>
      </c>
      <c r="B156" s="2" t="s">
        <v>122</v>
      </c>
      <c r="C156" s="2" t="s">
        <v>378</v>
      </c>
      <c r="D156" s="4">
        <v>2838</v>
      </c>
      <c r="E156" s="4">
        <v>1383</v>
      </c>
      <c r="F156" s="4">
        <v>74.334000000000003</v>
      </c>
      <c r="G156" s="5">
        <f t="shared" si="29"/>
        <v>38.179029784486239</v>
      </c>
      <c r="H156" s="8">
        <v>1113.7924528301887</v>
      </c>
      <c r="I156" s="13">
        <f t="shared" si="30"/>
        <v>14.983620588562282</v>
      </c>
      <c r="J156" s="5"/>
      <c r="K156" s="5"/>
      <c r="L156" s="5"/>
      <c r="M156" s="19">
        <v>148</v>
      </c>
      <c r="O156" s="25" t="s">
        <v>27</v>
      </c>
      <c r="P156" s="23">
        <f t="shared" si="31"/>
        <v>148</v>
      </c>
      <c r="Q156" s="25">
        <f t="shared" si="32"/>
        <v>0</v>
      </c>
      <c r="R156" s="25">
        <v>0</v>
      </c>
      <c r="T156" s="25">
        <v>2</v>
      </c>
      <c r="V156" s="25">
        <f t="shared" si="33"/>
        <v>150</v>
      </c>
      <c r="W156" s="39">
        <f t="shared" si="34"/>
        <v>0.13467500127051887</v>
      </c>
      <c r="X156" s="4">
        <v>734</v>
      </c>
      <c r="Y156" s="39">
        <f t="shared" si="23"/>
        <v>0.65900967288373902</v>
      </c>
      <c r="AC156" s="28"/>
      <c r="AD156" s="34" t="s">
        <v>27</v>
      </c>
      <c r="AE156" s="31">
        <v>15</v>
      </c>
      <c r="AF156" s="34" t="s">
        <v>27</v>
      </c>
      <c r="AG156" s="2" t="s">
        <v>27</v>
      </c>
      <c r="AH156" s="2" t="s">
        <v>27</v>
      </c>
      <c r="AI156" s="2" t="s">
        <v>27</v>
      </c>
      <c r="AJ156" s="3"/>
      <c r="AK156" s="4">
        <v>58</v>
      </c>
      <c r="AL156" s="4">
        <v>2</v>
      </c>
      <c r="AM156" s="2" t="s">
        <v>27</v>
      </c>
      <c r="AN156" s="2" t="s">
        <v>27</v>
      </c>
      <c r="AO156" s="4">
        <v>156</v>
      </c>
      <c r="AP156" s="2" t="s">
        <v>27</v>
      </c>
    </row>
    <row r="157" spans="1:42" x14ac:dyDescent="0.25">
      <c r="A157" s="2" t="s">
        <v>264</v>
      </c>
      <c r="B157" s="2" t="s">
        <v>122</v>
      </c>
      <c r="C157" s="2" t="s">
        <v>265</v>
      </c>
      <c r="D157" s="4">
        <v>1490</v>
      </c>
      <c r="E157" s="4">
        <v>722</v>
      </c>
      <c r="F157" s="4">
        <v>45.491</v>
      </c>
      <c r="G157" s="5">
        <f t="shared" si="29"/>
        <v>32.753731507331118</v>
      </c>
      <c r="H157" s="8">
        <v>687.8355167394468</v>
      </c>
      <c r="I157" s="13">
        <f t="shared" si="30"/>
        <v>15.120254923818926</v>
      </c>
      <c r="J157" s="5"/>
      <c r="K157" s="5"/>
      <c r="L157" s="5"/>
      <c r="M157" s="19">
        <v>109</v>
      </c>
      <c r="O157" s="25" t="s">
        <v>27</v>
      </c>
      <c r="P157" s="23">
        <f t="shared" si="31"/>
        <v>109</v>
      </c>
      <c r="Q157" s="25">
        <f t="shared" si="32"/>
        <v>0</v>
      </c>
      <c r="R157" s="25">
        <v>0</v>
      </c>
      <c r="T157" s="25">
        <v>3</v>
      </c>
      <c r="V157" s="25">
        <f t="shared" si="33"/>
        <v>112</v>
      </c>
      <c r="W157" s="39">
        <f t="shared" si="34"/>
        <v>0.16282962608693813</v>
      </c>
      <c r="X157" s="4">
        <v>465</v>
      </c>
      <c r="Y157" s="39">
        <f t="shared" si="23"/>
        <v>0.67603371545023427</v>
      </c>
      <c r="AC157" s="28"/>
      <c r="AD157" s="34" t="s">
        <v>27</v>
      </c>
      <c r="AE157" s="31">
        <v>4</v>
      </c>
      <c r="AF157" s="34" t="s">
        <v>27</v>
      </c>
      <c r="AG157" s="2" t="s">
        <v>27</v>
      </c>
      <c r="AH157" s="2" t="s">
        <v>27</v>
      </c>
      <c r="AI157" s="2" t="s">
        <v>27</v>
      </c>
      <c r="AJ157" s="3"/>
      <c r="AK157" s="4">
        <v>34</v>
      </c>
      <c r="AL157" s="4">
        <v>3</v>
      </c>
      <c r="AM157" s="2" t="s">
        <v>27</v>
      </c>
      <c r="AN157" s="2" t="s">
        <v>27</v>
      </c>
      <c r="AO157" s="4">
        <v>72</v>
      </c>
      <c r="AP157" s="2" t="s">
        <v>27</v>
      </c>
    </row>
    <row r="158" spans="1:42" x14ac:dyDescent="0.25">
      <c r="A158" s="2" t="s">
        <v>319</v>
      </c>
      <c r="B158" s="2" t="s">
        <v>122</v>
      </c>
      <c r="C158" s="2" t="s">
        <v>320</v>
      </c>
      <c r="D158" s="4">
        <v>2037</v>
      </c>
      <c r="E158" s="4">
        <v>1169</v>
      </c>
      <c r="F158" s="4">
        <v>50.875</v>
      </c>
      <c r="G158" s="5">
        <f t="shared" si="29"/>
        <v>40.039312039312037</v>
      </c>
      <c r="H158" s="8">
        <v>773.83570504527813</v>
      </c>
      <c r="I158" s="13">
        <f t="shared" si="30"/>
        <v>15.210529828899816</v>
      </c>
      <c r="J158" s="5"/>
      <c r="K158" s="5"/>
      <c r="L158" s="5"/>
      <c r="M158" s="19">
        <v>103</v>
      </c>
      <c r="O158" s="25" t="s">
        <v>27</v>
      </c>
      <c r="P158" s="23">
        <f t="shared" si="31"/>
        <v>103</v>
      </c>
      <c r="Q158" s="25">
        <f t="shared" si="32"/>
        <v>0</v>
      </c>
      <c r="R158" s="25">
        <v>0</v>
      </c>
      <c r="V158" s="25">
        <f t="shared" si="33"/>
        <v>103</v>
      </c>
      <c r="W158" s="39">
        <f t="shared" si="34"/>
        <v>0.13310318886613448</v>
      </c>
      <c r="X158" s="4">
        <v>543</v>
      </c>
      <c r="Y158" s="39">
        <f t="shared" si="23"/>
        <v>0.70169933547874785</v>
      </c>
      <c r="AC158" s="29"/>
      <c r="AD158" s="34" t="s">
        <v>27</v>
      </c>
      <c r="AE158" s="31">
        <v>6</v>
      </c>
      <c r="AF158" s="34" t="s">
        <v>27</v>
      </c>
      <c r="AG158" s="2" t="s">
        <v>27</v>
      </c>
      <c r="AH158" s="2" t="s">
        <v>27</v>
      </c>
      <c r="AI158" s="2" t="s">
        <v>27</v>
      </c>
      <c r="AJ158" s="3"/>
      <c r="AK158" s="4">
        <v>42</v>
      </c>
      <c r="AL158" s="6"/>
      <c r="AM158" s="2" t="s">
        <v>27</v>
      </c>
      <c r="AN158" s="2" t="s">
        <v>27</v>
      </c>
      <c r="AO158" s="4">
        <v>79</v>
      </c>
      <c r="AP158" s="2" t="s">
        <v>27</v>
      </c>
    </row>
    <row r="159" spans="1:42" x14ac:dyDescent="0.25">
      <c r="A159" s="2" t="s">
        <v>500</v>
      </c>
      <c r="B159" s="2" t="s">
        <v>122</v>
      </c>
      <c r="C159" s="2" t="s">
        <v>501</v>
      </c>
      <c r="D159" s="4">
        <v>6199</v>
      </c>
      <c r="E159" s="4">
        <v>2828</v>
      </c>
      <c r="F159" s="4">
        <v>88.534000000000006</v>
      </c>
      <c r="G159" s="5">
        <f t="shared" si="29"/>
        <v>70.018298054984527</v>
      </c>
      <c r="H159" s="8">
        <v>1349.8784284655301</v>
      </c>
      <c r="I159" s="13">
        <f t="shared" si="30"/>
        <v>15.247005991658911</v>
      </c>
      <c r="J159" s="5"/>
      <c r="K159" s="5"/>
      <c r="L159" s="5"/>
      <c r="M159" s="19">
        <v>206</v>
      </c>
      <c r="O159" s="25" t="s">
        <v>27</v>
      </c>
      <c r="P159" s="23">
        <f t="shared" si="31"/>
        <v>206</v>
      </c>
      <c r="Q159" s="25">
        <f t="shared" si="32"/>
        <v>0</v>
      </c>
      <c r="R159" s="25">
        <v>0</v>
      </c>
      <c r="S159" s="25">
        <v>4</v>
      </c>
      <c r="T159" s="25">
        <v>11</v>
      </c>
      <c r="V159" s="25">
        <f t="shared" si="33"/>
        <v>221</v>
      </c>
      <c r="W159" s="39">
        <f t="shared" si="34"/>
        <v>0.16371844703913155</v>
      </c>
      <c r="X159" s="4">
        <v>979</v>
      </c>
      <c r="Y159" s="39">
        <f t="shared" si="23"/>
        <v>0.72525049615977277</v>
      </c>
      <c r="AC159" s="31">
        <v>4</v>
      </c>
      <c r="AD159" s="34" t="s">
        <v>27</v>
      </c>
      <c r="AE159" s="31">
        <v>4</v>
      </c>
      <c r="AF159" s="34" t="s">
        <v>27</v>
      </c>
      <c r="AG159" s="2" t="s">
        <v>27</v>
      </c>
      <c r="AH159" s="2" t="s">
        <v>27</v>
      </c>
      <c r="AI159" s="2" t="s">
        <v>27</v>
      </c>
      <c r="AJ159" s="3"/>
      <c r="AK159" s="4">
        <v>86</v>
      </c>
      <c r="AL159" s="4">
        <v>11</v>
      </c>
      <c r="AM159" s="2" t="s">
        <v>27</v>
      </c>
      <c r="AN159" s="2" t="s">
        <v>27</v>
      </c>
      <c r="AO159" s="4">
        <v>59</v>
      </c>
      <c r="AP159" s="2" t="s">
        <v>27</v>
      </c>
    </row>
    <row r="160" spans="1:42" x14ac:dyDescent="0.25">
      <c r="A160" s="2" t="s">
        <v>556</v>
      </c>
      <c r="B160" s="2" t="s">
        <v>122</v>
      </c>
      <c r="C160" s="2" t="s">
        <v>557</v>
      </c>
      <c r="D160" s="4">
        <v>12573</v>
      </c>
      <c r="E160" s="4">
        <v>6346</v>
      </c>
      <c r="F160" s="4">
        <v>139.81299999999999</v>
      </c>
      <c r="G160" s="5">
        <f t="shared" si="29"/>
        <v>89.927259982977276</v>
      </c>
      <c r="H160" s="8">
        <v>2136.8323970037454</v>
      </c>
      <c r="I160" s="13">
        <f t="shared" si="30"/>
        <v>15.283502943243802</v>
      </c>
      <c r="J160" s="5"/>
      <c r="K160" s="5"/>
      <c r="L160" s="5"/>
      <c r="M160" s="19">
        <v>500</v>
      </c>
      <c r="O160" s="25">
        <v>5</v>
      </c>
      <c r="P160" s="23">
        <f t="shared" si="31"/>
        <v>500</v>
      </c>
      <c r="Q160" s="25">
        <f t="shared" si="32"/>
        <v>0</v>
      </c>
      <c r="R160" s="25">
        <f>O160</f>
        <v>5</v>
      </c>
      <c r="S160" s="25">
        <v>16</v>
      </c>
      <c r="T160" s="25">
        <v>25</v>
      </c>
      <c r="V160" s="25">
        <f t="shared" si="33"/>
        <v>546</v>
      </c>
      <c r="W160" s="39">
        <f t="shared" si="34"/>
        <v>0.25551840226945183</v>
      </c>
      <c r="X160" s="4">
        <v>1278</v>
      </c>
      <c r="Y160" s="39">
        <f t="shared" si="23"/>
        <v>0.59808153498234329</v>
      </c>
      <c r="AC160" s="31">
        <v>16</v>
      </c>
      <c r="AD160" s="34" t="s">
        <v>27</v>
      </c>
      <c r="AE160" s="31">
        <v>16</v>
      </c>
      <c r="AF160" s="34" t="s">
        <v>27</v>
      </c>
      <c r="AG160" s="2" t="s">
        <v>27</v>
      </c>
      <c r="AH160" s="2" t="s">
        <v>27</v>
      </c>
      <c r="AI160" s="2" t="s">
        <v>27</v>
      </c>
      <c r="AJ160" s="3"/>
      <c r="AK160" s="4">
        <v>207</v>
      </c>
      <c r="AL160" s="4">
        <v>25</v>
      </c>
      <c r="AM160" s="2" t="s">
        <v>27</v>
      </c>
      <c r="AN160" s="2" t="s">
        <v>27</v>
      </c>
      <c r="AO160" s="4">
        <v>94</v>
      </c>
      <c r="AP160" s="2" t="s">
        <v>27</v>
      </c>
    </row>
    <row r="161" spans="1:42" x14ac:dyDescent="0.25">
      <c r="A161" s="2" t="s">
        <v>236</v>
      </c>
      <c r="B161" s="2" t="s">
        <v>122</v>
      </c>
      <c r="C161" s="2" t="s">
        <v>237</v>
      </c>
      <c r="D161" s="4">
        <v>1239</v>
      </c>
      <c r="E161" s="4">
        <v>582</v>
      </c>
      <c r="F161" s="4">
        <v>37.673999999999999</v>
      </c>
      <c r="G161" s="5">
        <f t="shared" si="29"/>
        <v>32.887402452619845</v>
      </c>
      <c r="H161" s="8">
        <v>595.69915966386554</v>
      </c>
      <c r="I161" s="13">
        <f t="shared" si="30"/>
        <v>15.81194350649959</v>
      </c>
      <c r="J161" s="5"/>
      <c r="K161" s="5"/>
      <c r="L161" s="5"/>
      <c r="M161" s="19">
        <v>39</v>
      </c>
      <c r="N161" s="25">
        <v>1</v>
      </c>
      <c r="O161" s="25" t="s">
        <v>27</v>
      </c>
      <c r="P161" s="23">
        <f t="shared" si="31"/>
        <v>39</v>
      </c>
      <c r="Q161" s="25">
        <f t="shared" si="32"/>
        <v>1</v>
      </c>
      <c r="R161" s="25">
        <v>0</v>
      </c>
      <c r="T161" s="25">
        <v>1</v>
      </c>
      <c r="V161" s="25">
        <f t="shared" si="33"/>
        <v>41</v>
      </c>
      <c r="W161" s="39">
        <f t="shared" si="34"/>
        <v>6.8826687657466259E-2</v>
      </c>
      <c r="X161" s="4">
        <v>377</v>
      </c>
      <c r="Y161" s="39">
        <f t="shared" si="23"/>
        <v>0.63286978650889714</v>
      </c>
      <c r="AC161" s="29"/>
      <c r="AD161" s="34" t="s">
        <v>27</v>
      </c>
      <c r="AE161" s="31">
        <v>16</v>
      </c>
      <c r="AF161" s="34" t="s">
        <v>27</v>
      </c>
      <c r="AG161" s="2" t="s">
        <v>27</v>
      </c>
      <c r="AH161" s="2" t="s">
        <v>27</v>
      </c>
      <c r="AI161" s="2" t="s">
        <v>27</v>
      </c>
      <c r="AJ161" s="3"/>
      <c r="AK161" s="4">
        <v>13</v>
      </c>
      <c r="AL161" s="4">
        <v>1</v>
      </c>
      <c r="AM161" s="2" t="s">
        <v>27</v>
      </c>
      <c r="AN161" s="2" t="s">
        <v>27</v>
      </c>
      <c r="AO161" s="4">
        <v>148</v>
      </c>
      <c r="AP161" s="2" t="s">
        <v>27</v>
      </c>
    </row>
    <row r="162" spans="1:42" x14ac:dyDescent="0.25">
      <c r="A162" s="2" t="s">
        <v>655</v>
      </c>
      <c r="B162" s="2" t="s">
        <v>122</v>
      </c>
      <c r="C162" s="2" t="s">
        <v>40</v>
      </c>
      <c r="D162" s="4">
        <v>49566</v>
      </c>
      <c r="E162" s="4">
        <v>23523</v>
      </c>
      <c r="F162" s="4">
        <v>220.48</v>
      </c>
      <c r="G162" s="5">
        <f t="shared" si="29"/>
        <v>224.80950653120465</v>
      </c>
      <c r="H162" s="8">
        <v>3509.8811627244231</v>
      </c>
      <c r="I162" s="13">
        <f t="shared" si="30"/>
        <v>15.919272327305984</v>
      </c>
      <c r="J162" s="5"/>
      <c r="K162" s="5"/>
      <c r="L162" s="5"/>
      <c r="M162" s="19">
        <v>545</v>
      </c>
      <c r="N162" s="25">
        <v>1</v>
      </c>
      <c r="O162" s="25" t="s">
        <v>27</v>
      </c>
      <c r="P162" s="23">
        <f t="shared" si="31"/>
        <v>545</v>
      </c>
      <c r="Q162" s="25">
        <f t="shared" si="32"/>
        <v>1</v>
      </c>
      <c r="R162" s="25">
        <v>0</v>
      </c>
      <c r="S162" s="25">
        <v>1</v>
      </c>
      <c r="T162" s="25">
        <v>13</v>
      </c>
      <c r="V162" s="25">
        <f t="shared" si="33"/>
        <v>560</v>
      </c>
      <c r="W162" s="39">
        <f t="shared" si="34"/>
        <v>0.15954956137754803</v>
      </c>
      <c r="X162" s="4">
        <v>2547</v>
      </c>
      <c r="Y162" s="39">
        <f t="shared" si="23"/>
        <v>0.72566559433681221</v>
      </c>
      <c r="AC162" s="31">
        <v>1</v>
      </c>
      <c r="AD162" s="34" t="s">
        <v>27</v>
      </c>
      <c r="AE162" s="31">
        <v>31</v>
      </c>
      <c r="AF162" s="34" t="s">
        <v>27</v>
      </c>
      <c r="AG162" s="2" t="s">
        <v>27</v>
      </c>
      <c r="AH162" s="2" t="s">
        <v>27</v>
      </c>
      <c r="AI162" s="2" t="s">
        <v>27</v>
      </c>
      <c r="AJ162" s="7">
        <v>1</v>
      </c>
      <c r="AK162" s="4">
        <v>110</v>
      </c>
      <c r="AL162" s="4">
        <v>13</v>
      </c>
      <c r="AM162" s="2" t="s">
        <v>27</v>
      </c>
      <c r="AN162" s="2" t="s">
        <v>27</v>
      </c>
      <c r="AO162" s="4">
        <v>260</v>
      </c>
      <c r="AP162" s="2" t="s">
        <v>27</v>
      </c>
    </row>
    <row r="163" spans="1:42" x14ac:dyDescent="0.25">
      <c r="A163" s="2" t="s">
        <v>164</v>
      </c>
      <c r="B163" s="2" t="s">
        <v>122</v>
      </c>
      <c r="C163" s="2" t="s">
        <v>165</v>
      </c>
      <c r="D163" s="4">
        <v>422</v>
      </c>
      <c r="E163" s="4">
        <v>183</v>
      </c>
      <c r="F163" s="4">
        <v>9.3550000000000004</v>
      </c>
      <c r="G163" s="5">
        <f t="shared" si="29"/>
        <v>45.109567076429713</v>
      </c>
      <c r="H163" s="8">
        <v>155.78709677419354</v>
      </c>
      <c r="I163" s="13">
        <f t="shared" si="30"/>
        <v>16.652816330752916</v>
      </c>
      <c r="J163" s="5"/>
      <c r="K163" s="5"/>
      <c r="L163" s="5"/>
      <c r="M163" s="19">
        <v>30</v>
      </c>
      <c r="O163" s="25" t="s">
        <v>27</v>
      </c>
      <c r="P163" s="23">
        <f t="shared" si="31"/>
        <v>30</v>
      </c>
      <c r="Q163" s="25">
        <f t="shared" si="32"/>
        <v>0</v>
      </c>
      <c r="R163" s="25">
        <v>0</v>
      </c>
      <c r="V163" s="25">
        <f t="shared" si="33"/>
        <v>30</v>
      </c>
      <c r="W163" s="39">
        <f t="shared" si="34"/>
        <v>0.19257050565287614</v>
      </c>
      <c r="X163" s="4">
        <v>92</v>
      </c>
      <c r="Y163" s="39">
        <f t="shared" si="23"/>
        <v>0.5905495506688202</v>
      </c>
      <c r="AC163" s="29"/>
      <c r="AD163" s="34" t="s">
        <v>27</v>
      </c>
      <c r="AE163" s="31">
        <v>2</v>
      </c>
      <c r="AF163" s="34" t="s">
        <v>27</v>
      </c>
      <c r="AG163" s="2" t="s">
        <v>27</v>
      </c>
      <c r="AH163" s="2" t="s">
        <v>27</v>
      </c>
      <c r="AI163" s="2" t="s">
        <v>27</v>
      </c>
      <c r="AJ163" s="3"/>
      <c r="AK163" s="4">
        <v>10</v>
      </c>
      <c r="AL163" s="6"/>
      <c r="AM163" s="2" t="s">
        <v>27</v>
      </c>
      <c r="AN163" s="2" t="s">
        <v>27</v>
      </c>
      <c r="AO163" s="4">
        <v>21</v>
      </c>
      <c r="AP163" s="2" t="s">
        <v>27</v>
      </c>
    </row>
    <row r="164" spans="1:42" x14ac:dyDescent="0.25">
      <c r="A164" s="2" t="s">
        <v>568</v>
      </c>
      <c r="B164" s="2" t="s">
        <v>122</v>
      </c>
      <c r="C164" s="2" t="s">
        <v>569</v>
      </c>
      <c r="D164" s="4">
        <v>14292</v>
      </c>
      <c r="E164" s="4">
        <v>5533</v>
      </c>
      <c r="F164" s="4">
        <v>122.58199999999999</v>
      </c>
      <c r="G164" s="5">
        <f t="shared" si="29"/>
        <v>116.59134293778858</v>
      </c>
      <c r="H164" s="8">
        <v>2035.8761670761671</v>
      </c>
      <c r="I164" s="13">
        <f t="shared" si="30"/>
        <v>16.608279903054015</v>
      </c>
      <c r="J164" s="5"/>
      <c r="K164" s="5"/>
      <c r="L164" s="5"/>
      <c r="M164" s="19">
        <v>285</v>
      </c>
      <c r="O164" s="25" t="s">
        <v>27</v>
      </c>
      <c r="P164" s="23">
        <f t="shared" si="31"/>
        <v>285</v>
      </c>
      <c r="Q164" s="25">
        <f t="shared" si="32"/>
        <v>0</v>
      </c>
      <c r="R164" s="25">
        <v>0</v>
      </c>
      <c r="S164" s="25">
        <v>4</v>
      </c>
      <c r="T164" s="25">
        <v>9</v>
      </c>
      <c r="V164" s="25">
        <f t="shared" si="33"/>
        <v>298</v>
      </c>
      <c r="W164" s="39">
        <f t="shared" si="34"/>
        <v>0.14637432512802293</v>
      </c>
      <c r="X164" s="4">
        <v>1498</v>
      </c>
      <c r="Y164" s="39">
        <f t="shared" si="23"/>
        <v>0.73580113772408839</v>
      </c>
      <c r="AC164" s="30">
        <v>4</v>
      </c>
      <c r="AD164" s="34" t="s">
        <v>27</v>
      </c>
      <c r="AE164" s="31">
        <v>23</v>
      </c>
      <c r="AF164" s="34" t="s">
        <v>27</v>
      </c>
      <c r="AG164" s="2" t="s">
        <v>27</v>
      </c>
      <c r="AH164" s="2" t="s">
        <v>27</v>
      </c>
      <c r="AI164" s="2" t="s">
        <v>27</v>
      </c>
      <c r="AJ164" s="6"/>
      <c r="AK164" s="4">
        <v>76</v>
      </c>
      <c r="AL164" s="4">
        <v>9</v>
      </c>
      <c r="AM164" s="2" t="s">
        <v>27</v>
      </c>
      <c r="AN164" s="2" t="s">
        <v>27</v>
      </c>
      <c r="AO164" s="4">
        <v>138</v>
      </c>
      <c r="AP164" s="2" t="s">
        <v>27</v>
      </c>
    </row>
    <row r="165" spans="1:42" x14ac:dyDescent="0.25">
      <c r="A165" s="2" t="s">
        <v>462</v>
      </c>
      <c r="B165" s="2" t="s">
        <v>122</v>
      </c>
      <c r="C165" s="2" t="s">
        <v>463</v>
      </c>
      <c r="D165" s="4">
        <v>4714</v>
      </c>
      <c r="E165" s="4">
        <v>1977</v>
      </c>
      <c r="F165" s="4">
        <v>76.959999999999994</v>
      </c>
      <c r="G165" s="5">
        <f t="shared" si="29"/>
        <v>61.252598752598757</v>
      </c>
      <c r="H165" s="8">
        <v>1286.8569206842924</v>
      </c>
      <c r="I165" s="13">
        <f t="shared" si="30"/>
        <v>16.721113834255359</v>
      </c>
      <c r="J165" s="5"/>
      <c r="K165" s="5"/>
      <c r="L165" s="5"/>
      <c r="M165" s="19">
        <v>167</v>
      </c>
      <c r="N165" s="25">
        <v>2</v>
      </c>
      <c r="O165" s="25" t="s">
        <v>27</v>
      </c>
      <c r="P165" s="23">
        <f t="shared" si="31"/>
        <v>167</v>
      </c>
      <c r="Q165" s="25">
        <f t="shared" si="32"/>
        <v>2</v>
      </c>
      <c r="R165" s="25">
        <v>0</v>
      </c>
      <c r="S165" s="25">
        <v>1</v>
      </c>
      <c r="T165" s="25">
        <v>5</v>
      </c>
      <c r="V165" s="25">
        <f t="shared" si="33"/>
        <v>175</v>
      </c>
      <c r="W165" s="39">
        <f t="shared" si="34"/>
        <v>0.13599025438425813</v>
      </c>
      <c r="X165" s="4">
        <v>935</v>
      </c>
      <c r="Y165" s="39">
        <f t="shared" si="23"/>
        <v>0.72657650199589341</v>
      </c>
      <c r="AC165" s="31">
        <v>1</v>
      </c>
      <c r="AD165" s="34" t="s">
        <v>27</v>
      </c>
      <c r="AE165" s="31">
        <v>11</v>
      </c>
      <c r="AF165" s="34" t="s">
        <v>27</v>
      </c>
      <c r="AG165" s="2" t="s">
        <v>27</v>
      </c>
      <c r="AH165" s="2" t="s">
        <v>27</v>
      </c>
      <c r="AI165" s="2" t="s">
        <v>27</v>
      </c>
      <c r="AJ165" s="3"/>
      <c r="AK165" s="4">
        <v>49</v>
      </c>
      <c r="AL165" s="4">
        <v>5</v>
      </c>
      <c r="AM165" s="2" t="s">
        <v>27</v>
      </c>
      <c r="AN165" s="2" t="s">
        <v>27</v>
      </c>
      <c r="AO165" s="4">
        <v>116</v>
      </c>
      <c r="AP165" s="2" t="s">
        <v>27</v>
      </c>
    </row>
    <row r="166" spans="1:42" x14ac:dyDescent="0.25">
      <c r="A166" s="2" t="s">
        <v>592</v>
      </c>
      <c r="B166" s="2" t="s">
        <v>122</v>
      </c>
      <c r="C166" s="2" t="s">
        <v>593</v>
      </c>
      <c r="D166" s="4">
        <v>20329</v>
      </c>
      <c r="E166" s="4">
        <v>8618</v>
      </c>
      <c r="F166" s="4">
        <v>247.35300000000001</v>
      </c>
      <c r="G166" s="5">
        <f t="shared" si="29"/>
        <v>82.186187351679578</v>
      </c>
      <c r="H166" s="8">
        <v>4135.8711003627568</v>
      </c>
      <c r="I166" s="13">
        <f t="shared" si="30"/>
        <v>16.720521280771838</v>
      </c>
      <c r="J166" s="5"/>
      <c r="K166" s="5"/>
      <c r="L166" s="5"/>
      <c r="M166" s="19">
        <v>646</v>
      </c>
      <c r="N166" s="25">
        <v>2</v>
      </c>
      <c r="O166" s="25">
        <v>1</v>
      </c>
      <c r="P166" s="23">
        <f t="shared" si="31"/>
        <v>646</v>
      </c>
      <c r="Q166" s="25">
        <f t="shared" si="32"/>
        <v>2</v>
      </c>
      <c r="R166" s="25">
        <f>O166</f>
        <v>1</v>
      </c>
      <c r="S166" s="25">
        <v>4</v>
      </c>
      <c r="T166" s="25">
        <v>51</v>
      </c>
      <c r="V166" s="25">
        <f t="shared" si="33"/>
        <v>704</v>
      </c>
      <c r="W166" s="39">
        <f t="shared" si="34"/>
        <v>0.17021807085289778</v>
      </c>
      <c r="X166" s="4">
        <v>2956</v>
      </c>
      <c r="Y166" s="39">
        <f t="shared" si="23"/>
        <v>0.71472246795620142</v>
      </c>
      <c r="AC166" s="30">
        <v>4</v>
      </c>
      <c r="AD166" s="34" t="s">
        <v>27</v>
      </c>
      <c r="AE166" s="31">
        <v>54</v>
      </c>
      <c r="AF166" s="34" t="s">
        <v>27</v>
      </c>
      <c r="AG166" s="2" t="s">
        <v>27</v>
      </c>
      <c r="AH166" s="2" t="s">
        <v>27</v>
      </c>
      <c r="AI166" s="2" t="s">
        <v>27</v>
      </c>
      <c r="AJ166" s="3"/>
      <c r="AK166" s="4">
        <v>151</v>
      </c>
      <c r="AL166" s="4">
        <v>51</v>
      </c>
      <c r="AM166" s="2" t="s">
        <v>27</v>
      </c>
      <c r="AN166" s="2" t="s">
        <v>27</v>
      </c>
      <c r="AO166" s="4">
        <v>271</v>
      </c>
      <c r="AP166" s="2" t="s">
        <v>27</v>
      </c>
    </row>
    <row r="167" spans="1:42" x14ac:dyDescent="0.25">
      <c r="A167" s="2" t="s">
        <v>450</v>
      </c>
      <c r="B167" s="2" t="s">
        <v>122</v>
      </c>
      <c r="C167" s="2" t="s">
        <v>451</v>
      </c>
      <c r="D167" s="4">
        <v>4423</v>
      </c>
      <c r="E167" s="4">
        <v>2046</v>
      </c>
      <c r="F167" s="4">
        <v>120.82</v>
      </c>
      <c r="G167" s="5">
        <f t="shared" si="29"/>
        <v>36.608177454063899</v>
      </c>
      <c r="H167" s="8">
        <v>2040.7921568627453</v>
      </c>
      <c r="I167" s="13">
        <f t="shared" si="30"/>
        <v>16.891178255775081</v>
      </c>
      <c r="J167" s="5"/>
      <c r="K167" s="5"/>
      <c r="L167" s="5"/>
      <c r="M167" s="19">
        <v>340</v>
      </c>
      <c r="O167" s="25" t="s">
        <v>27</v>
      </c>
      <c r="P167" s="23">
        <f t="shared" si="31"/>
        <v>340</v>
      </c>
      <c r="Q167" s="25">
        <f t="shared" si="32"/>
        <v>0</v>
      </c>
      <c r="R167" s="25">
        <v>0</v>
      </c>
      <c r="S167" s="25">
        <v>1</v>
      </c>
      <c r="T167" s="25">
        <v>12</v>
      </c>
      <c r="V167" s="25">
        <f t="shared" si="33"/>
        <v>353</v>
      </c>
      <c r="W167" s="39">
        <f t="shared" si="34"/>
        <v>0.172972048531712</v>
      </c>
      <c r="X167" s="4">
        <v>1276</v>
      </c>
      <c r="Y167" s="39">
        <f t="shared" si="23"/>
        <v>0.6252474048908343</v>
      </c>
      <c r="AC167" s="30">
        <v>1</v>
      </c>
      <c r="AD167" s="34" t="s">
        <v>27</v>
      </c>
      <c r="AE167" s="31">
        <v>45</v>
      </c>
      <c r="AF167" s="34" t="s">
        <v>27</v>
      </c>
      <c r="AG167" s="2" t="s">
        <v>27</v>
      </c>
      <c r="AH167" s="2" t="s">
        <v>27</v>
      </c>
      <c r="AI167" s="2" t="s">
        <v>27</v>
      </c>
      <c r="AJ167" s="3"/>
      <c r="AK167" s="4">
        <v>132</v>
      </c>
      <c r="AL167" s="4">
        <v>12</v>
      </c>
      <c r="AM167" s="2" t="s">
        <v>43</v>
      </c>
      <c r="AN167" s="2" t="s">
        <v>27</v>
      </c>
      <c r="AO167" s="4">
        <v>234</v>
      </c>
      <c r="AP167" s="2" t="s">
        <v>27</v>
      </c>
    </row>
    <row r="168" spans="1:42" x14ac:dyDescent="0.25">
      <c r="A168" s="2" t="s">
        <v>490</v>
      </c>
      <c r="B168" s="2" t="s">
        <v>122</v>
      </c>
      <c r="C168" s="2" t="s">
        <v>491</v>
      </c>
      <c r="D168" s="4">
        <v>5501</v>
      </c>
      <c r="E168" s="4">
        <v>2407</v>
      </c>
      <c r="F168" s="4">
        <v>57.655000000000001</v>
      </c>
      <c r="G168" s="5">
        <f t="shared" si="29"/>
        <v>95.412366663775913</v>
      </c>
      <c r="H168" s="8">
        <v>982.775967413442</v>
      </c>
      <c r="I168" s="13">
        <f t="shared" si="30"/>
        <v>17.045806389965172</v>
      </c>
      <c r="J168" s="5"/>
      <c r="K168" s="5"/>
      <c r="L168" s="5"/>
      <c r="M168" s="19">
        <v>142</v>
      </c>
      <c r="O168" s="25" t="s">
        <v>27</v>
      </c>
      <c r="P168" s="23">
        <f t="shared" si="31"/>
        <v>142</v>
      </c>
      <c r="Q168" s="25">
        <f t="shared" si="32"/>
        <v>0</v>
      </c>
      <c r="R168" s="25">
        <v>0</v>
      </c>
      <c r="T168" s="25">
        <v>5</v>
      </c>
      <c r="V168" s="25">
        <f t="shared" si="33"/>
        <v>147</v>
      </c>
      <c r="W168" s="39">
        <f t="shared" si="34"/>
        <v>0.14957630718920387</v>
      </c>
      <c r="X168" s="4">
        <v>620</v>
      </c>
      <c r="Y168" s="39">
        <f t="shared" si="23"/>
        <v>0.63086605753269653</v>
      </c>
      <c r="AC168" s="29"/>
      <c r="AD168" s="34" t="s">
        <v>27</v>
      </c>
      <c r="AE168" s="31">
        <v>17</v>
      </c>
      <c r="AF168" s="34" t="s">
        <v>27</v>
      </c>
      <c r="AG168" s="2" t="s">
        <v>27</v>
      </c>
      <c r="AH168" s="2" t="s">
        <v>27</v>
      </c>
      <c r="AI168" s="2" t="s">
        <v>27</v>
      </c>
      <c r="AJ168" s="3"/>
      <c r="AK168" s="4">
        <v>65</v>
      </c>
      <c r="AL168" s="4">
        <v>5</v>
      </c>
      <c r="AM168" s="2" t="s">
        <v>27</v>
      </c>
      <c r="AN168" s="2" t="s">
        <v>27</v>
      </c>
      <c r="AO168" s="4">
        <v>133</v>
      </c>
      <c r="AP168" s="2" t="s">
        <v>27</v>
      </c>
    </row>
    <row r="169" spans="1:42" x14ac:dyDescent="0.25">
      <c r="A169" s="2" t="s">
        <v>529</v>
      </c>
      <c r="B169" s="2" t="s">
        <v>122</v>
      </c>
      <c r="C169" s="2" t="s">
        <v>530</v>
      </c>
      <c r="D169" s="4">
        <v>8706</v>
      </c>
      <c r="E169" s="4">
        <v>3747</v>
      </c>
      <c r="F169" s="4">
        <v>131.67500000000001</v>
      </c>
      <c r="G169" s="5">
        <f t="shared" si="29"/>
        <v>66.117334345927461</v>
      </c>
      <c r="H169" s="8">
        <v>2304.8728298611109</v>
      </c>
      <c r="I169" s="13">
        <f t="shared" si="30"/>
        <v>17.504255400502075</v>
      </c>
      <c r="J169" s="5"/>
      <c r="K169" s="5"/>
      <c r="L169" s="5"/>
      <c r="M169" s="19">
        <v>399</v>
      </c>
      <c r="O169" s="25" t="s">
        <v>27</v>
      </c>
      <c r="P169" s="23">
        <f t="shared" si="31"/>
        <v>399</v>
      </c>
      <c r="Q169" s="25">
        <f t="shared" si="32"/>
        <v>0</v>
      </c>
      <c r="R169" s="25">
        <v>0</v>
      </c>
      <c r="S169" s="25">
        <v>11</v>
      </c>
      <c r="T169" s="25">
        <v>33</v>
      </c>
      <c r="V169" s="25">
        <f t="shared" si="33"/>
        <v>443</v>
      </c>
      <c r="W169" s="39">
        <f t="shared" si="34"/>
        <v>0.19220149340156642</v>
      </c>
      <c r="X169" s="4">
        <v>1612</v>
      </c>
      <c r="Y169" s="39">
        <f t="shared" si="23"/>
        <v>0.69938782700524849</v>
      </c>
      <c r="AC169" s="30">
        <v>11</v>
      </c>
      <c r="AD169" s="34" t="s">
        <v>27</v>
      </c>
      <c r="AE169" s="31">
        <v>20</v>
      </c>
      <c r="AF169" s="34" t="s">
        <v>27</v>
      </c>
      <c r="AG169" s="2" t="s">
        <v>27</v>
      </c>
      <c r="AH169" s="2" t="s">
        <v>27</v>
      </c>
      <c r="AI169" s="2" t="s">
        <v>27</v>
      </c>
      <c r="AJ169" s="3"/>
      <c r="AK169" s="4">
        <v>99</v>
      </c>
      <c r="AL169" s="7">
        <v>33</v>
      </c>
      <c r="AM169" s="2" t="s">
        <v>27</v>
      </c>
      <c r="AN169" s="2" t="s">
        <v>27</v>
      </c>
      <c r="AO169" s="4">
        <v>130</v>
      </c>
      <c r="AP169" s="2" t="s">
        <v>27</v>
      </c>
    </row>
    <row r="170" spans="1:42" x14ac:dyDescent="0.25">
      <c r="A170" s="2" t="s">
        <v>176</v>
      </c>
      <c r="B170" s="2" t="s">
        <v>122</v>
      </c>
      <c r="C170" s="2" t="s">
        <v>177</v>
      </c>
      <c r="D170" s="4">
        <v>502</v>
      </c>
      <c r="E170" s="4">
        <v>239</v>
      </c>
      <c r="F170" s="4">
        <v>25.372</v>
      </c>
      <c r="G170" s="5">
        <f t="shared" si="29"/>
        <v>19.785590414630303</v>
      </c>
      <c r="H170" s="8">
        <v>448.65178571428572</v>
      </c>
      <c r="I170" s="13">
        <f t="shared" si="30"/>
        <v>17.68294914528952</v>
      </c>
      <c r="J170" s="5"/>
      <c r="K170" s="5"/>
      <c r="L170" s="5"/>
      <c r="M170" s="19">
        <v>35</v>
      </c>
      <c r="N170" s="25">
        <v>4</v>
      </c>
      <c r="O170" s="25" t="s">
        <v>27</v>
      </c>
      <c r="P170" s="23">
        <f t="shared" si="31"/>
        <v>35</v>
      </c>
      <c r="Q170" s="25">
        <f t="shared" si="32"/>
        <v>4</v>
      </c>
      <c r="R170" s="25">
        <v>0</v>
      </c>
      <c r="V170" s="25">
        <f t="shared" si="33"/>
        <v>39</v>
      </c>
      <c r="W170" s="39">
        <f t="shared" si="34"/>
        <v>8.6927103026925912E-2</v>
      </c>
      <c r="X170" s="4">
        <v>257</v>
      </c>
      <c r="Y170" s="39">
        <f t="shared" si="23"/>
        <v>0.57282731994666558</v>
      </c>
      <c r="AC170" s="29"/>
      <c r="AD170" s="34" t="s">
        <v>27</v>
      </c>
      <c r="AE170" s="31">
        <v>13</v>
      </c>
      <c r="AF170" s="34" t="s">
        <v>27</v>
      </c>
      <c r="AG170" s="2" t="s">
        <v>27</v>
      </c>
      <c r="AH170" s="2" t="s">
        <v>27</v>
      </c>
      <c r="AI170" s="2" t="s">
        <v>27</v>
      </c>
      <c r="AJ170" s="3"/>
      <c r="AK170" s="4">
        <v>14</v>
      </c>
      <c r="AL170" s="6"/>
      <c r="AM170" s="2" t="s">
        <v>27</v>
      </c>
      <c r="AN170" s="2" t="s">
        <v>27</v>
      </c>
      <c r="AO170" s="4">
        <v>125</v>
      </c>
      <c r="AP170" s="2" t="s">
        <v>27</v>
      </c>
    </row>
    <row r="171" spans="1:42" x14ac:dyDescent="0.25">
      <c r="A171" s="2" t="s">
        <v>510</v>
      </c>
      <c r="B171" s="2" t="s">
        <v>122</v>
      </c>
      <c r="C171" s="2" t="s">
        <v>511</v>
      </c>
      <c r="D171" s="4">
        <v>7153</v>
      </c>
      <c r="E171" s="4">
        <v>3310</v>
      </c>
      <c r="F171" s="4">
        <v>107.333</v>
      </c>
      <c r="G171" s="5">
        <f t="shared" si="29"/>
        <v>66.643064108894748</v>
      </c>
      <c r="H171" s="8">
        <v>1916.8716075156576</v>
      </c>
      <c r="I171" s="13">
        <f t="shared" si="30"/>
        <v>17.85910770700211</v>
      </c>
      <c r="J171" s="5"/>
      <c r="K171" s="5"/>
      <c r="L171" s="5"/>
      <c r="M171" s="19">
        <v>323</v>
      </c>
      <c r="O171" s="25">
        <v>2</v>
      </c>
      <c r="P171" s="23">
        <f t="shared" si="31"/>
        <v>323</v>
      </c>
      <c r="Q171" s="25">
        <f t="shared" si="32"/>
        <v>0</v>
      </c>
      <c r="R171" s="25">
        <f>O171</f>
        <v>2</v>
      </c>
      <c r="S171" s="25">
        <v>4</v>
      </c>
      <c r="T171" s="25">
        <v>17</v>
      </c>
      <c r="V171" s="25">
        <f t="shared" si="33"/>
        <v>346</v>
      </c>
      <c r="W171" s="39">
        <f t="shared" si="34"/>
        <v>0.18050243878797384</v>
      </c>
      <c r="X171" s="4">
        <v>1347</v>
      </c>
      <c r="Y171" s="39">
        <f t="shared" si="23"/>
        <v>0.70270747123526234</v>
      </c>
      <c r="AC171" s="30">
        <v>4</v>
      </c>
      <c r="AD171" s="34" t="s">
        <v>27</v>
      </c>
      <c r="AE171" s="31">
        <v>34</v>
      </c>
      <c r="AF171" s="34" t="s">
        <v>27</v>
      </c>
      <c r="AG171" s="2" t="s">
        <v>27</v>
      </c>
      <c r="AH171" s="2" t="s">
        <v>27</v>
      </c>
      <c r="AI171" s="2" t="s">
        <v>27</v>
      </c>
      <c r="AJ171" s="3"/>
      <c r="AK171" s="4">
        <v>76</v>
      </c>
      <c r="AL171" s="7">
        <v>17</v>
      </c>
      <c r="AM171" s="2" t="s">
        <v>27</v>
      </c>
      <c r="AN171" s="2" t="s">
        <v>27</v>
      </c>
      <c r="AO171" s="4">
        <v>115</v>
      </c>
      <c r="AP171" s="2" t="s">
        <v>27</v>
      </c>
    </row>
    <row r="172" spans="1:42" x14ac:dyDescent="0.25">
      <c r="A172" s="2" t="s">
        <v>422</v>
      </c>
      <c r="B172" s="2" t="s">
        <v>122</v>
      </c>
      <c r="C172" s="2" t="s">
        <v>423</v>
      </c>
      <c r="D172" s="4">
        <v>3843</v>
      </c>
      <c r="E172" s="4">
        <v>1744</v>
      </c>
      <c r="F172" s="4">
        <v>43.860999999999997</v>
      </c>
      <c r="G172" s="5">
        <f t="shared" si="29"/>
        <v>87.617701374797662</v>
      </c>
      <c r="H172" s="8">
        <v>783.85823754789271</v>
      </c>
      <c r="I172" s="13">
        <f t="shared" si="30"/>
        <v>17.87141737643676</v>
      </c>
      <c r="J172" s="5"/>
      <c r="K172" s="5"/>
      <c r="L172" s="5"/>
      <c r="M172" s="19">
        <v>102</v>
      </c>
      <c r="O172" s="25" t="s">
        <v>27</v>
      </c>
      <c r="P172" s="23">
        <f t="shared" si="31"/>
        <v>102</v>
      </c>
      <c r="Q172" s="25">
        <f t="shared" si="32"/>
        <v>0</v>
      </c>
      <c r="R172" s="25">
        <v>0</v>
      </c>
      <c r="S172" s="25">
        <v>1</v>
      </c>
      <c r="T172" s="25">
        <v>6</v>
      </c>
      <c r="V172" s="25">
        <f t="shared" si="33"/>
        <v>109</v>
      </c>
      <c r="W172" s="39">
        <f t="shared" si="34"/>
        <v>0.13905575623084557</v>
      </c>
      <c r="X172" s="4">
        <v>570</v>
      </c>
      <c r="Y172" s="39">
        <f t="shared" si="23"/>
        <v>0.72717230322552262</v>
      </c>
      <c r="AC172" s="31">
        <v>1</v>
      </c>
      <c r="AD172" s="34" t="s">
        <v>27</v>
      </c>
      <c r="AE172" s="31">
        <v>10</v>
      </c>
      <c r="AF172" s="34" t="s">
        <v>27</v>
      </c>
      <c r="AG172" s="2" t="s">
        <v>27</v>
      </c>
      <c r="AH172" s="2" t="s">
        <v>27</v>
      </c>
      <c r="AI172" s="2" t="s">
        <v>27</v>
      </c>
      <c r="AJ172" s="3"/>
      <c r="AK172" s="4">
        <v>26</v>
      </c>
      <c r="AL172" s="4">
        <v>6</v>
      </c>
      <c r="AM172" s="2" t="s">
        <v>27</v>
      </c>
      <c r="AN172" s="2" t="s">
        <v>27</v>
      </c>
      <c r="AO172" s="4">
        <v>68</v>
      </c>
      <c r="AP172" s="2" t="s">
        <v>27</v>
      </c>
    </row>
    <row r="173" spans="1:42" x14ac:dyDescent="0.25">
      <c r="A173" s="2" t="s">
        <v>258</v>
      </c>
      <c r="B173" s="2" t="s">
        <v>122</v>
      </c>
      <c r="C173" s="2" t="s">
        <v>259</v>
      </c>
      <c r="D173" s="4">
        <v>1433</v>
      </c>
      <c r="E173" s="4">
        <v>632</v>
      </c>
      <c r="F173" s="4">
        <v>41.601999999999997</v>
      </c>
      <c r="G173" s="5">
        <f t="shared" si="29"/>
        <v>34.445459352915726</v>
      </c>
      <c r="H173" s="8">
        <v>752.81117021276589</v>
      </c>
      <c r="I173" s="13">
        <f t="shared" si="30"/>
        <v>18.095552382403874</v>
      </c>
      <c r="J173" s="5"/>
      <c r="K173" s="5"/>
      <c r="L173" s="5"/>
      <c r="M173" s="19">
        <v>127</v>
      </c>
      <c r="O173" s="25" t="s">
        <v>27</v>
      </c>
      <c r="P173" s="23">
        <f t="shared" si="31"/>
        <v>127</v>
      </c>
      <c r="Q173" s="25">
        <f t="shared" si="32"/>
        <v>0</v>
      </c>
      <c r="R173" s="25">
        <v>0</v>
      </c>
      <c r="T173" s="25">
        <v>4</v>
      </c>
      <c r="V173" s="25">
        <f t="shared" si="33"/>
        <v>131</v>
      </c>
      <c r="W173" s="39">
        <f t="shared" si="34"/>
        <v>0.17401442112366061</v>
      </c>
      <c r="X173" s="4">
        <v>483</v>
      </c>
      <c r="Y173" s="39">
        <f t="shared" si="23"/>
        <v>0.64159515574601589</v>
      </c>
      <c r="AC173" s="29"/>
      <c r="AD173" s="34" t="s">
        <v>27</v>
      </c>
      <c r="AE173" s="29"/>
      <c r="AF173" s="34" t="s">
        <v>27</v>
      </c>
      <c r="AG173" s="2" t="s">
        <v>27</v>
      </c>
      <c r="AH173" s="2" t="s">
        <v>27</v>
      </c>
      <c r="AI173" s="2" t="s">
        <v>27</v>
      </c>
      <c r="AJ173" s="3"/>
      <c r="AK173" s="4">
        <v>29</v>
      </c>
      <c r="AL173" s="4">
        <v>4</v>
      </c>
      <c r="AM173" s="2" t="s">
        <v>27</v>
      </c>
      <c r="AN173" s="2" t="s">
        <v>27</v>
      </c>
      <c r="AO173" s="4">
        <v>109</v>
      </c>
      <c r="AP173" s="2" t="s">
        <v>27</v>
      </c>
    </row>
    <row r="174" spans="1:42" x14ac:dyDescent="0.25">
      <c r="A174" s="2" t="s">
        <v>224</v>
      </c>
      <c r="B174" s="2" t="s">
        <v>122</v>
      </c>
      <c r="C174" s="2" t="s">
        <v>225</v>
      </c>
      <c r="D174" s="4">
        <v>1032</v>
      </c>
      <c r="E174" s="4">
        <v>446</v>
      </c>
      <c r="F174" s="4">
        <v>27.978000000000002</v>
      </c>
      <c r="G174" s="5">
        <f t="shared" si="29"/>
        <v>36.886124812352563</v>
      </c>
      <c r="H174" s="8">
        <v>510.77647058823533</v>
      </c>
      <c r="I174" s="13">
        <f t="shared" si="30"/>
        <v>18.256361090436602</v>
      </c>
      <c r="J174" s="5"/>
      <c r="K174" s="5"/>
      <c r="L174" s="5"/>
      <c r="M174" s="19">
        <v>93</v>
      </c>
      <c r="O174" s="25" t="s">
        <v>27</v>
      </c>
      <c r="P174" s="23">
        <f t="shared" si="31"/>
        <v>93</v>
      </c>
      <c r="Q174" s="25">
        <f t="shared" si="32"/>
        <v>0</v>
      </c>
      <c r="R174" s="25">
        <v>0</v>
      </c>
      <c r="V174" s="25">
        <f t="shared" si="33"/>
        <v>93</v>
      </c>
      <c r="W174" s="39">
        <f t="shared" si="34"/>
        <v>0.18207573244886677</v>
      </c>
      <c r="X174" s="4">
        <v>303</v>
      </c>
      <c r="Y174" s="39">
        <f t="shared" si="23"/>
        <v>0.59321448313985625</v>
      </c>
      <c r="AC174" s="28"/>
      <c r="AD174" s="34" t="s">
        <v>27</v>
      </c>
      <c r="AE174" s="31">
        <v>11</v>
      </c>
      <c r="AF174" s="34" t="s">
        <v>27</v>
      </c>
      <c r="AG174" s="2" t="s">
        <v>27</v>
      </c>
      <c r="AH174" s="2" t="s">
        <v>27</v>
      </c>
      <c r="AI174" s="2" t="s">
        <v>27</v>
      </c>
      <c r="AJ174" s="3"/>
      <c r="AK174" s="4">
        <v>22</v>
      </c>
      <c r="AL174" s="6"/>
      <c r="AM174" s="2" t="s">
        <v>27</v>
      </c>
      <c r="AN174" s="2" t="s">
        <v>27</v>
      </c>
      <c r="AO174" s="4">
        <v>81</v>
      </c>
      <c r="AP174" s="2" t="s">
        <v>27</v>
      </c>
    </row>
    <row r="175" spans="1:42" x14ac:dyDescent="0.25">
      <c r="A175" s="2" t="s">
        <v>614</v>
      </c>
      <c r="B175" s="2" t="s">
        <v>122</v>
      </c>
      <c r="C175" s="2" t="s">
        <v>47</v>
      </c>
      <c r="D175" s="4">
        <v>24312</v>
      </c>
      <c r="E175" s="4">
        <v>10688</v>
      </c>
      <c r="F175" s="4">
        <v>252.46199999999999</v>
      </c>
      <c r="G175" s="5">
        <f t="shared" si="29"/>
        <v>96.299641134111283</v>
      </c>
      <c r="H175" s="8">
        <v>4705.8981934112644</v>
      </c>
      <c r="I175" s="13">
        <f t="shared" si="30"/>
        <v>18.640025799570886</v>
      </c>
      <c r="J175" s="5"/>
      <c r="K175" s="5"/>
      <c r="L175" s="5"/>
      <c r="M175" s="19">
        <v>712</v>
      </c>
      <c r="N175" s="25">
        <v>1</v>
      </c>
      <c r="O175" s="25">
        <v>1</v>
      </c>
      <c r="P175" s="23">
        <f t="shared" si="31"/>
        <v>712</v>
      </c>
      <c r="Q175" s="25">
        <f t="shared" si="32"/>
        <v>1</v>
      </c>
      <c r="R175" s="25">
        <f>O175</f>
        <v>1</v>
      </c>
      <c r="S175" s="25">
        <v>19</v>
      </c>
      <c r="T175" s="25">
        <v>70</v>
      </c>
      <c r="V175" s="25">
        <f t="shared" si="33"/>
        <v>803</v>
      </c>
      <c r="W175" s="39">
        <f t="shared" si="34"/>
        <v>0.17063692561906282</v>
      </c>
      <c r="X175" s="4">
        <v>3514</v>
      </c>
      <c r="Y175" s="39">
        <f t="shared" si="23"/>
        <v>0.74672248645751771</v>
      </c>
      <c r="AC175" s="30">
        <v>19</v>
      </c>
      <c r="AD175" s="34" t="s">
        <v>27</v>
      </c>
      <c r="AE175" s="31">
        <v>53</v>
      </c>
      <c r="AF175" s="34" t="s">
        <v>27</v>
      </c>
      <c r="AG175" s="2" t="s">
        <v>27</v>
      </c>
      <c r="AH175" s="2" t="s">
        <v>27</v>
      </c>
      <c r="AI175" s="2" t="s">
        <v>27</v>
      </c>
      <c r="AJ175" s="3"/>
      <c r="AK175" s="4">
        <v>222</v>
      </c>
      <c r="AL175" s="4">
        <v>70</v>
      </c>
      <c r="AM175" s="2" t="s">
        <v>27</v>
      </c>
      <c r="AN175" s="2" t="s">
        <v>27</v>
      </c>
      <c r="AO175" s="4">
        <v>114</v>
      </c>
      <c r="AP175" s="2" t="s">
        <v>43</v>
      </c>
    </row>
    <row r="176" spans="1:42" x14ac:dyDescent="0.25">
      <c r="A176" s="2" t="s">
        <v>186</v>
      </c>
      <c r="B176" s="2" t="s">
        <v>122</v>
      </c>
      <c r="C176" s="2" t="s">
        <v>187</v>
      </c>
      <c r="D176" s="4">
        <v>555</v>
      </c>
      <c r="E176" s="4">
        <v>270</v>
      </c>
      <c r="F176" s="4">
        <v>21.212</v>
      </c>
      <c r="G176" s="5">
        <f t="shared" ref="G176:G207" si="35">D176/F176</f>
        <v>26.164435225344146</v>
      </c>
      <c r="H176" s="8">
        <v>397.69017632241815</v>
      </c>
      <c r="I176" s="13">
        <f t="shared" si="30"/>
        <v>18.748358302961446</v>
      </c>
      <c r="J176" s="5"/>
      <c r="K176" s="5"/>
      <c r="L176" s="5"/>
      <c r="M176" s="19">
        <v>48</v>
      </c>
      <c r="N176" s="25">
        <v>1</v>
      </c>
      <c r="O176" s="25" t="s">
        <v>27</v>
      </c>
      <c r="P176" s="23">
        <f t="shared" si="31"/>
        <v>48</v>
      </c>
      <c r="Q176" s="25">
        <f t="shared" si="32"/>
        <v>1</v>
      </c>
      <c r="R176" s="25">
        <v>0</v>
      </c>
      <c r="T176" s="25">
        <v>1</v>
      </c>
      <c r="V176" s="25">
        <f t="shared" si="33"/>
        <v>50</v>
      </c>
      <c r="W176" s="39">
        <f t="shared" si="34"/>
        <v>0.12572601230024766</v>
      </c>
      <c r="X176" s="4">
        <v>226</v>
      </c>
      <c r="Y176" s="39">
        <f t="shared" si="23"/>
        <v>0.56828157559711934</v>
      </c>
      <c r="AC176" s="28"/>
      <c r="AD176" s="34" t="s">
        <v>27</v>
      </c>
      <c r="AE176" s="31">
        <v>3</v>
      </c>
      <c r="AF176" s="34" t="s">
        <v>27</v>
      </c>
      <c r="AG176" s="2" t="s">
        <v>27</v>
      </c>
      <c r="AH176" s="2" t="s">
        <v>27</v>
      </c>
      <c r="AI176" s="2" t="s">
        <v>27</v>
      </c>
      <c r="AJ176" s="3"/>
      <c r="AK176" s="4">
        <v>20</v>
      </c>
      <c r="AL176" s="4">
        <v>1</v>
      </c>
      <c r="AM176" s="2" t="s">
        <v>27</v>
      </c>
      <c r="AN176" s="2" t="s">
        <v>27</v>
      </c>
      <c r="AO176" s="4">
        <v>98</v>
      </c>
      <c r="AP176" s="2" t="s">
        <v>27</v>
      </c>
    </row>
    <row r="177" spans="1:42" x14ac:dyDescent="0.25">
      <c r="A177" s="2" t="s">
        <v>548</v>
      </c>
      <c r="B177" s="2" t="s">
        <v>122</v>
      </c>
      <c r="C177" s="2" t="s">
        <v>549</v>
      </c>
      <c r="D177" s="4">
        <v>11612</v>
      </c>
      <c r="E177" s="4">
        <v>5036</v>
      </c>
      <c r="F177" s="4">
        <v>131.982</v>
      </c>
      <c r="G177" s="5">
        <f t="shared" si="35"/>
        <v>87.981694473488815</v>
      </c>
      <c r="H177" s="8">
        <v>2502.8537170263789</v>
      </c>
      <c r="I177" s="13">
        <f t="shared" si="30"/>
        <v>18.963598953087384</v>
      </c>
      <c r="J177" s="5"/>
      <c r="K177" s="5"/>
      <c r="L177" s="5"/>
      <c r="M177" s="19">
        <v>414</v>
      </c>
      <c r="O177" s="25">
        <v>3</v>
      </c>
      <c r="P177" s="23">
        <f t="shared" si="31"/>
        <v>414</v>
      </c>
      <c r="Q177" s="25">
        <f t="shared" si="32"/>
        <v>0</v>
      </c>
      <c r="R177" s="25">
        <f>O177</f>
        <v>3</v>
      </c>
      <c r="S177" s="25">
        <v>4</v>
      </c>
      <c r="T177" s="25">
        <v>30</v>
      </c>
      <c r="V177" s="25">
        <f t="shared" si="33"/>
        <v>451</v>
      </c>
      <c r="W177" s="39">
        <f t="shared" si="34"/>
        <v>0.1801943105711466</v>
      </c>
      <c r="X177" s="4">
        <v>1722</v>
      </c>
      <c r="Y177" s="39">
        <f t="shared" si="23"/>
        <v>0.68801464036255977</v>
      </c>
      <c r="AC177" s="30">
        <v>4</v>
      </c>
      <c r="AD177" s="34" t="s">
        <v>27</v>
      </c>
      <c r="AE177" s="30">
        <v>26</v>
      </c>
      <c r="AF177" s="34" t="s">
        <v>27</v>
      </c>
      <c r="AG177" s="2" t="s">
        <v>27</v>
      </c>
      <c r="AH177" s="2" t="s">
        <v>27</v>
      </c>
      <c r="AI177" s="2" t="s">
        <v>27</v>
      </c>
      <c r="AJ177" s="3"/>
      <c r="AK177" s="4">
        <v>96</v>
      </c>
      <c r="AL177" s="7">
        <v>30</v>
      </c>
      <c r="AM177" s="2" t="s">
        <v>27</v>
      </c>
      <c r="AN177" s="2" t="s">
        <v>27</v>
      </c>
      <c r="AO177" s="4">
        <v>210</v>
      </c>
      <c r="AP177" s="2" t="s">
        <v>27</v>
      </c>
    </row>
    <row r="178" spans="1:42" x14ac:dyDescent="0.25">
      <c r="A178" s="2" t="s">
        <v>214</v>
      </c>
      <c r="B178" s="2" t="s">
        <v>122</v>
      </c>
      <c r="C178" s="2" t="s">
        <v>215</v>
      </c>
      <c r="D178" s="4">
        <v>834</v>
      </c>
      <c r="E178" s="4">
        <v>333</v>
      </c>
      <c r="F178" s="4">
        <v>16.093</v>
      </c>
      <c r="G178" s="5">
        <f t="shared" si="35"/>
        <v>51.823774311812592</v>
      </c>
      <c r="H178" s="8">
        <v>306.85294117647061</v>
      </c>
      <c r="I178" s="13">
        <f t="shared" si="30"/>
        <v>19.06747910125338</v>
      </c>
      <c r="J178" s="5"/>
      <c r="K178" s="5"/>
      <c r="L178" s="5"/>
      <c r="M178" s="19">
        <v>52</v>
      </c>
      <c r="O178" s="25" t="s">
        <v>27</v>
      </c>
      <c r="P178" s="23">
        <f t="shared" si="31"/>
        <v>52</v>
      </c>
      <c r="Q178" s="25">
        <f t="shared" si="32"/>
        <v>0</v>
      </c>
      <c r="R178" s="25">
        <v>0</v>
      </c>
      <c r="T178" s="25">
        <v>2</v>
      </c>
      <c r="V178" s="25">
        <f t="shared" si="33"/>
        <v>54</v>
      </c>
      <c r="W178" s="39">
        <f t="shared" si="34"/>
        <v>0.17598006326080703</v>
      </c>
      <c r="X178" s="4">
        <v>209</v>
      </c>
      <c r="Y178" s="39">
        <f t="shared" si="23"/>
        <v>0.68110802262053094</v>
      </c>
      <c r="AC178" s="28"/>
      <c r="AD178" s="34" t="s">
        <v>27</v>
      </c>
      <c r="AE178" s="31">
        <v>3</v>
      </c>
      <c r="AF178" s="34" t="s">
        <v>27</v>
      </c>
      <c r="AG178" s="2" t="s">
        <v>27</v>
      </c>
      <c r="AH178" s="2" t="s">
        <v>27</v>
      </c>
      <c r="AI178" s="2" t="s">
        <v>27</v>
      </c>
      <c r="AJ178" s="3"/>
      <c r="AK178" s="4">
        <v>11</v>
      </c>
      <c r="AL178" s="4">
        <v>2</v>
      </c>
      <c r="AM178" s="2" t="s">
        <v>27</v>
      </c>
      <c r="AN178" s="2" t="s">
        <v>27</v>
      </c>
      <c r="AO178" s="4">
        <v>29</v>
      </c>
      <c r="AP178" s="2" t="s">
        <v>27</v>
      </c>
    </row>
    <row r="179" spans="1:42" x14ac:dyDescent="0.25">
      <c r="A179" s="2" t="s">
        <v>572</v>
      </c>
      <c r="B179" s="2" t="s">
        <v>122</v>
      </c>
      <c r="C179" s="2" t="s">
        <v>573</v>
      </c>
      <c r="D179" s="4">
        <v>15886</v>
      </c>
      <c r="E179" s="4">
        <v>6935</v>
      </c>
      <c r="F179" s="4">
        <v>217.47200000000001</v>
      </c>
      <c r="G179" s="5">
        <f t="shared" si="35"/>
        <v>73.04848440258975</v>
      </c>
      <c r="H179" s="8">
        <v>4263.8864649307998</v>
      </c>
      <c r="I179" s="13">
        <f t="shared" si="30"/>
        <v>19.606599768847481</v>
      </c>
      <c r="J179" s="5"/>
      <c r="K179" s="5"/>
      <c r="L179" s="5"/>
      <c r="M179" s="19">
        <v>827</v>
      </c>
      <c r="N179" s="25">
        <v>1</v>
      </c>
      <c r="O179" s="25">
        <v>1</v>
      </c>
      <c r="P179" s="23">
        <f t="shared" si="31"/>
        <v>827</v>
      </c>
      <c r="Q179" s="25">
        <f t="shared" si="32"/>
        <v>1</v>
      </c>
      <c r="R179" s="25">
        <f>O179</f>
        <v>1</v>
      </c>
      <c r="T179" s="25">
        <v>47</v>
      </c>
      <c r="V179" s="25">
        <f t="shared" si="33"/>
        <v>876</v>
      </c>
      <c r="W179" s="39">
        <f t="shared" si="34"/>
        <v>0.20544637086489989</v>
      </c>
      <c r="X179" s="4">
        <v>2952</v>
      </c>
      <c r="Y179" s="39">
        <f t="shared" si="23"/>
        <v>0.69232612647623792</v>
      </c>
      <c r="AC179" s="29"/>
      <c r="AD179" s="34" t="s">
        <v>27</v>
      </c>
      <c r="AE179" s="31">
        <v>40</v>
      </c>
      <c r="AF179" s="34" t="s">
        <v>27</v>
      </c>
      <c r="AG179" s="2" t="s">
        <v>27</v>
      </c>
      <c r="AH179" s="2" t="s">
        <v>27</v>
      </c>
      <c r="AI179" s="2" t="s">
        <v>27</v>
      </c>
      <c r="AJ179" s="3"/>
      <c r="AK179" s="4">
        <v>176</v>
      </c>
      <c r="AL179" s="4">
        <v>47</v>
      </c>
      <c r="AM179" s="2" t="s">
        <v>27</v>
      </c>
      <c r="AN179" s="2" t="s">
        <v>27</v>
      </c>
      <c r="AO179" s="4">
        <v>220</v>
      </c>
      <c r="AP179" s="2" t="s">
        <v>27</v>
      </c>
    </row>
    <row r="180" spans="1:42" x14ac:dyDescent="0.25">
      <c r="A180" s="2" t="s">
        <v>560</v>
      </c>
      <c r="B180" s="2" t="s">
        <v>122</v>
      </c>
      <c r="C180" s="2" t="s">
        <v>561</v>
      </c>
      <c r="D180" s="4">
        <v>13070</v>
      </c>
      <c r="E180" s="4">
        <v>5148</v>
      </c>
      <c r="F180" s="4">
        <v>75.522999999999996</v>
      </c>
      <c r="G180" s="5">
        <f t="shared" si="35"/>
        <v>173.05986255842592</v>
      </c>
      <c r="H180" s="8">
        <v>1495.9311036789297</v>
      </c>
      <c r="I180" s="13">
        <f t="shared" si="30"/>
        <v>19.807622892084925</v>
      </c>
      <c r="J180" s="5"/>
      <c r="K180" s="5"/>
      <c r="L180" s="5"/>
      <c r="M180" s="19">
        <v>140</v>
      </c>
      <c r="O180" s="25" t="s">
        <v>27</v>
      </c>
      <c r="P180" s="23">
        <f t="shared" si="31"/>
        <v>140</v>
      </c>
      <c r="Q180" s="25">
        <f t="shared" si="32"/>
        <v>0</v>
      </c>
      <c r="R180" s="25">
        <v>0</v>
      </c>
      <c r="S180" s="25">
        <v>3</v>
      </c>
      <c r="T180" s="25">
        <v>4</v>
      </c>
      <c r="V180" s="25">
        <f t="shared" si="33"/>
        <v>147</v>
      </c>
      <c r="W180" s="39">
        <f t="shared" si="34"/>
        <v>9.8266557623198178E-2</v>
      </c>
      <c r="X180" s="4">
        <v>1252</v>
      </c>
      <c r="Y180" s="39">
        <f t="shared" si="23"/>
        <v>0.83693693975676275</v>
      </c>
      <c r="AC180" s="30">
        <v>3</v>
      </c>
      <c r="AD180" s="34" t="s">
        <v>27</v>
      </c>
      <c r="AE180" s="31">
        <v>11</v>
      </c>
      <c r="AF180" s="34" t="s">
        <v>27</v>
      </c>
      <c r="AG180" s="2" t="s">
        <v>27</v>
      </c>
      <c r="AH180" s="2" t="s">
        <v>27</v>
      </c>
      <c r="AI180" s="2" t="s">
        <v>27</v>
      </c>
      <c r="AJ180" s="3"/>
      <c r="AK180" s="4">
        <v>29</v>
      </c>
      <c r="AL180" s="4">
        <v>4</v>
      </c>
      <c r="AM180" s="2" t="s">
        <v>27</v>
      </c>
      <c r="AN180" s="2" t="s">
        <v>27</v>
      </c>
      <c r="AO180" s="4">
        <v>56</v>
      </c>
      <c r="AP180" s="2" t="s">
        <v>27</v>
      </c>
    </row>
    <row r="181" spans="1:42" x14ac:dyDescent="0.25">
      <c r="A181" s="2" t="s">
        <v>293</v>
      </c>
      <c r="B181" s="2" t="s">
        <v>122</v>
      </c>
      <c r="C181" s="2" t="s">
        <v>294</v>
      </c>
      <c r="D181" s="4">
        <v>1799</v>
      </c>
      <c r="E181" s="4">
        <v>788</v>
      </c>
      <c r="F181" s="4">
        <v>61.036000000000001</v>
      </c>
      <c r="G181" s="5">
        <f t="shared" si="35"/>
        <v>29.474408545776264</v>
      </c>
      <c r="H181" s="8">
        <v>1211.7250206440958</v>
      </c>
      <c r="I181" s="13">
        <f t="shared" si="30"/>
        <v>19.852628295499308</v>
      </c>
      <c r="J181" s="5"/>
      <c r="K181" s="5"/>
      <c r="L181" s="5"/>
      <c r="M181" s="19">
        <v>193</v>
      </c>
      <c r="O181" s="25" t="s">
        <v>27</v>
      </c>
      <c r="P181" s="23">
        <f t="shared" si="31"/>
        <v>193</v>
      </c>
      <c r="Q181" s="25">
        <f t="shared" si="32"/>
        <v>0</v>
      </c>
      <c r="R181" s="25">
        <v>0</v>
      </c>
      <c r="T181" s="25">
        <v>8</v>
      </c>
      <c r="V181" s="25">
        <f t="shared" si="33"/>
        <v>201</v>
      </c>
      <c r="W181" s="39">
        <f t="shared" si="34"/>
        <v>0.16587921894454064</v>
      </c>
      <c r="X181" s="4">
        <v>685</v>
      </c>
      <c r="Y181" s="39">
        <f t="shared" si="23"/>
        <v>0.56530977600502652</v>
      </c>
      <c r="AC181" s="28"/>
      <c r="AD181" s="34" t="s">
        <v>27</v>
      </c>
      <c r="AE181" s="31">
        <v>20</v>
      </c>
      <c r="AF181" s="34" t="s">
        <v>27</v>
      </c>
      <c r="AG181" s="2" t="s">
        <v>27</v>
      </c>
      <c r="AH181" s="2" t="s">
        <v>27</v>
      </c>
      <c r="AI181" s="2" t="s">
        <v>27</v>
      </c>
      <c r="AJ181" s="3"/>
      <c r="AK181" s="4">
        <v>90</v>
      </c>
      <c r="AL181" s="4">
        <v>8</v>
      </c>
      <c r="AM181" s="2" t="s">
        <v>27</v>
      </c>
      <c r="AN181" s="2" t="s">
        <v>27</v>
      </c>
      <c r="AO181" s="4">
        <v>214</v>
      </c>
      <c r="AP181" s="2" t="s">
        <v>27</v>
      </c>
    </row>
    <row r="182" spans="1:42" x14ac:dyDescent="0.25">
      <c r="A182" s="2" t="s">
        <v>315</v>
      </c>
      <c r="B182" s="2" t="s">
        <v>122</v>
      </c>
      <c r="C182" s="2" t="s">
        <v>316</v>
      </c>
      <c r="D182" s="4">
        <v>2026</v>
      </c>
      <c r="E182" s="4">
        <v>965</v>
      </c>
      <c r="F182" s="4">
        <v>49.459000000000003</v>
      </c>
      <c r="G182" s="5">
        <f t="shared" si="35"/>
        <v>40.963222062718614</v>
      </c>
      <c r="H182" s="8">
        <v>983.74364191251266</v>
      </c>
      <c r="I182" s="13">
        <f t="shared" si="30"/>
        <v>19.890083542176601</v>
      </c>
      <c r="J182" s="5"/>
      <c r="K182" s="5"/>
      <c r="L182" s="5"/>
      <c r="M182" s="19">
        <v>108</v>
      </c>
      <c r="O182" s="25" t="s">
        <v>27</v>
      </c>
      <c r="P182" s="23">
        <f t="shared" si="31"/>
        <v>108</v>
      </c>
      <c r="Q182" s="25">
        <f t="shared" si="32"/>
        <v>0</v>
      </c>
      <c r="R182" s="25">
        <v>0</v>
      </c>
      <c r="S182" s="25">
        <v>1</v>
      </c>
      <c r="T182" s="25">
        <v>3</v>
      </c>
      <c r="V182" s="25">
        <f t="shared" si="33"/>
        <v>112</v>
      </c>
      <c r="W182" s="39">
        <f t="shared" si="34"/>
        <v>0.11385079936299146</v>
      </c>
      <c r="X182" s="4">
        <v>623</v>
      </c>
      <c r="Y182" s="39">
        <f t="shared" si="23"/>
        <v>0.63329507145663999</v>
      </c>
      <c r="AC182" s="31">
        <v>1</v>
      </c>
      <c r="AD182" s="34" t="s">
        <v>27</v>
      </c>
      <c r="AE182" s="31">
        <v>23</v>
      </c>
      <c r="AF182" s="34" t="s">
        <v>27</v>
      </c>
      <c r="AG182" s="2" t="s">
        <v>27</v>
      </c>
      <c r="AH182" s="2" t="s">
        <v>27</v>
      </c>
      <c r="AI182" s="2" t="s">
        <v>27</v>
      </c>
      <c r="AJ182" s="3"/>
      <c r="AK182" s="4">
        <v>26</v>
      </c>
      <c r="AL182" s="4">
        <v>3</v>
      </c>
      <c r="AM182" s="2" t="s">
        <v>27</v>
      </c>
      <c r="AN182" s="2" t="s">
        <v>27</v>
      </c>
      <c r="AO182" s="4">
        <v>199</v>
      </c>
      <c r="AP182" s="2" t="s">
        <v>27</v>
      </c>
    </row>
    <row r="183" spans="1:42" x14ac:dyDescent="0.25">
      <c r="A183" s="2" t="s">
        <v>174</v>
      </c>
      <c r="B183" s="2" t="s">
        <v>122</v>
      </c>
      <c r="C183" s="2" t="s">
        <v>175</v>
      </c>
      <c r="D183" s="4">
        <v>482</v>
      </c>
      <c r="E183" s="4">
        <v>222</v>
      </c>
      <c r="F183" s="4">
        <v>11.750999999999999</v>
      </c>
      <c r="G183" s="5">
        <f t="shared" si="35"/>
        <v>41.017785720364223</v>
      </c>
      <c r="H183" s="8">
        <v>237.72573839662448</v>
      </c>
      <c r="I183" s="13">
        <f t="shared" si="30"/>
        <v>20.230256011967022</v>
      </c>
      <c r="J183" s="5"/>
      <c r="K183" s="5"/>
      <c r="L183" s="5"/>
      <c r="M183" s="19">
        <v>18</v>
      </c>
      <c r="O183" s="25" t="s">
        <v>27</v>
      </c>
      <c r="P183" s="23">
        <f t="shared" si="31"/>
        <v>18</v>
      </c>
      <c r="Q183" s="25">
        <f t="shared" si="32"/>
        <v>0</v>
      </c>
      <c r="R183" s="25">
        <v>0</v>
      </c>
      <c r="V183" s="25">
        <f t="shared" si="33"/>
        <v>18</v>
      </c>
      <c r="W183" s="39">
        <f t="shared" si="34"/>
        <v>7.5717505901563689E-2</v>
      </c>
      <c r="X183" s="4">
        <v>154</v>
      </c>
      <c r="Y183" s="39">
        <f t="shared" si="23"/>
        <v>0.64780532826893378</v>
      </c>
      <c r="AC183" s="29"/>
      <c r="AD183" s="34" t="s">
        <v>27</v>
      </c>
      <c r="AE183" s="31">
        <v>2</v>
      </c>
      <c r="AF183" s="34" t="s">
        <v>27</v>
      </c>
      <c r="AG183" s="2" t="s">
        <v>27</v>
      </c>
      <c r="AH183" s="2" t="s">
        <v>27</v>
      </c>
      <c r="AI183" s="2" t="s">
        <v>27</v>
      </c>
      <c r="AJ183" s="3"/>
      <c r="AK183" s="4">
        <v>16</v>
      </c>
      <c r="AL183" s="6"/>
      <c r="AM183" s="2" t="s">
        <v>27</v>
      </c>
      <c r="AN183" s="2" t="s">
        <v>27</v>
      </c>
      <c r="AO183" s="4">
        <v>47</v>
      </c>
      <c r="AP183" s="2" t="s">
        <v>27</v>
      </c>
    </row>
    <row r="184" spans="1:42" x14ac:dyDescent="0.25">
      <c r="A184" s="2" t="s">
        <v>524</v>
      </c>
      <c r="B184" s="2" t="s">
        <v>122</v>
      </c>
      <c r="C184" s="2" t="s">
        <v>525</v>
      </c>
      <c r="D184" s="4">
        <v>8324</v>
      </c>
      <c r="E184" s="4">
        <v>3104</v>
      </c>
      <c r="F184" s="4">
        <v>173.47499999999999</v>
      </c>
      <c r="G184" s="5">
        <f t="shared" si="35"/>
        <v>47.983859345727055</v>
      </c>
      <c r="H184" s="8">
        <v>3522.7856331629755</v>
      </c>
      <c r="I184" s="13">
        <f t="shared" si="30"/>
        <v>20.307166065213867</v>
      </c>
      <c r="J184" s="5"/>
      <c r="K184" s="5"/>
      <c r="L184" s="5"/>
      <c r="M184" s="19">
        <v>582</v>
      </c>
      <c r="N184" s="25">
        <v>2</v>
      </c>
      <c r="O184" s="25">
        <v>3</v>
      </c>
      <c r="P184" s="23">
        <f t="shared" si="31"/>
        <v>582</v>
      </c>
      <c r="Q184" s="25">
        <f t="shared" si="32"/>
        <v>2</v>
      </c>
      <c r="R184" s="25">
        <f>O184</f>
        <v>3</v>
      </c>
      <c r="S184" s="25">
        <v>7</v>
      </c>
      <c r="T184" s="25">
        <v>45</v>
      </c>
      <c r="V184" s="25">
        <f t="shared" si="33"/>
        <v>639</v>
      </c>
      <c r="W184" s="39">
        <f t="shared" si="34"/>
        <v>0.18139054332019236</v>
      </c>
      <c r="X184" s="4">
        <v>2185</v>
      </c>
      <c r="Y184" s="39">
        <f t="shared" si="23"/>
        <v>0.62024778897436672</v>
      </c>
      <c r="AC184" s="31">
        <v>7</v>
      </c>
      <c r="AD184" s="34" t="s">
        <v>27</v>
      </c>
      <c r="AE184" s="31">
        <v>72</v>
      </c>
      <c r="AF184" s="34" t="s">
        <v>27</v>
      </c>
      <c r="AG184" s="2" t="s">
        <v>27</v>
      </c>
      <c r="AH184" s="2" t="s">
        <v>27</v>
      </c>
      <c r="AI184" s="2" t="s">
        <v>27</v>
      </c>
      <c r="AJ184" s="3"/>
      <c r="AK184" s="4">
        <v>234</v>
      </c>
      <c r="AL184" s="4">
        <v>45</v>
      </c>
      <c r="AM184" s="2" t="s">
        <v>526</v>
      </c>
      <c r="AN184" s="2" t="s">
        <v>27</v>
      </c>
      <c r="AO184" s="4">
        <v>395</v>
      </c>
      <c r="AP184" s="2" t="s">
        <v>27</v>
      </c>
    </row>
    <row r="185" spans="1:42" x14ac:dyDescent="0.25">
      <c r="A185" s="2" t="s">
        <v>480</v>
      </c>
      <c r="B185" s="2" t="s">
        <v>122</v>
      </c>
      <c r="C185" s="2" t="s">
        <v>481</v>
      </c>
      <c r="D185" s="4">
        <v>5245</v>
      </c>
      <c r="E185" s="4">
        <v>2382</v>
      </c>
      <c r="F185" s="4">
        <v>91.206999999999994</v>
      </c>
      <c r="G185" s="5">
        <f t="shared" si="35"/>
        <v>57.506551032267261</v>
      </c>
      <c r="H185" s="8">
        <v>1862.8238453276049</v>
      </c>
      <c r="I185" s="13">
        <f t="shared" si="30"/>
        <v>20.424132416674215</v>
      </c>
      <c r="J185" s="5"/>
      <c r="K185" s="5"/>
      <c r="L185" s="5"/>
      <c r="M185" s="19">
        <v>326</v>
      </c>
      <c r="N185" s="25">
        <v>5</v>
      </c>
      <c r="O185" s="25">
        <v>1</v>
      </c>
      <c r="P185" s="23">
        <f t="shared" si="31"/>
        <v>326</v>
      </c>
      <c r="Q185" s="25">
        <f t="shared" si="32"/>
        <v>5</v>
      </c>
      <c r="R185" s="25">
        <f>O185</f>
        <v>1</v>
      </c>
      <c r="S185" s="25">
        <v>2</v>
      </c>
      <c r="T185" s="25">
        <v>21</v>
      </c>
      <c r="V185" s="25">
        <f t="shared" si="33"/>
        <v>355</v>
      </c>
      <c r="W185" s="39">
        <f t="shared" si="34"/>
        <v>0.19057089101066776</v>
      </c>
      <c r="X185" s="4">
        <v>1208</v>
      </c>
      <c r="Y185" s="39">
        <f t="shared" si="23"/>
        <v>0.64847784884756798</v>
      </c>
      <c r="AC185" s="31">
        <v>2</v>
      </c>
      <c r="AD185" s="34" t="s">
        <v>27</v>
      </c>
      <c r="AE185" s="31">
        <v>24</v>
      </c>
      <c r="AF185" s="34" t="s">
        <v>27</v>
      </c>
      <c r="AG185" s="2" t="s">
        <v>27</v>
      </c>
      <c r="AH185" s="2" t="s">
        <v>27</v>
      </c>
      <c r="AI185" s="2" t="s">
        <v>27</v>
      </c>
      <c r="AJ185" s="3"/>
      <c r="AK185" s="4">
        <v>152</v>
      </c>
      <c r="AL185" s="4">
        <v>21</v>
      </c>
      <c r="AM185" s="2" t="s">
        <v>27</v>
      </c>
      <c r="AN185" s="2" t="s">
        <v>27</v>
      </c>
      <c r="AO185" s="4">
        <v>124</v>
      </c>
      <c r="AP185" s="2" t="s">
        <v>27</v>
      </c>
    </row>
    <row r="186" spans="1:42" x14ac:dyDescent="0.25">
      <c r="A186" s="2" t="s">
        <v>192</v>
      </c>
      <c r="B186" s="2" t="s">
        <v>122</v>
      </c>
      <c r="C186" s="2" t="s">
        <v>193</v>
      </c>
      <c r="D186" s="4">
        <v>589</v>
      </c>
      <c r="E186" s="4">
        <v>278</v>
      </c>
      <c r="F186" s="4">
        <v>10.016</v>
      </c>
      <c r="G186" s="5">
        <f t="shared" si="35"/>
        <v>58.805910543130992</v>
      </c>
      <c r="H186" s="8">
        <v>207.87922705314008</v>
      </c>
      <c r="I186" s="13">
        <f t="shared" si="30"/>
        <v>20.754715161056318</v>
      </c>
      <c r="J186" s="5"/>
      <c r="K186" s="5"/>
      <c r="L186" s="5"/>
      <c r="M186" s="19">
        <v>33</v>
      </c>
      <c r="O186" s="25" t="s">
        <v>27</v>
      </c>
      <c r="P186" s="23">
        <f t="shared" si="31"/>
        <v>33</v>
      </c>
      <c r="Q186" s="25">
        <f t="shared" si="32"/>
        <v>0</v>
      </c>
      <c r="R186" s="25">
        <v>0</v>
      </c>
      <c r="V186" s="25">
        <f t="shared" si="33"/>
        <v>33</v>
      </c>
      <c r="W186" s="39">
        <f t="shared" si="34"/>
        <v>0.15874602031093862</v>
      </c>
      <c r="X186" s="4">
        <v>149</v>
      </c>
      <c r="Y186" s="39">
        <f t="shared" si="23"/>
        <v>0.71676233413120782</v>
      </c>
      <c r="AC186" s="28"/>
      <c r="AD186" s="34" t="s">
        <v>27</v>
      </c>
      <c r="AE186" s="31">
        <v>1</v>
      </c>
      <c r="AF186" s="34" t="s">
        <v>27</v>
      </c>
      <c r="AG186" s="2" t="s">
        <v>27</v>
      </c>
      <c r="AH186" s="2" t="s">
        <v>27</v>
      </c>
      <c r="AI186" s="2" t="s">
        <v>27</v>
      </c>
      <c r="AJ186" s="3"/>
      <c r="AK186" s="4">
        <v>10</v>
      </c>
      <c r="AL186" s="6"/>
      <c r="AM186" s="2" t="s">
        <v>27</v>
      </c>
      <c r="AN186" s="2" t="s">
        <v>27</v>
      </c>
      <c r="AO186" s="4">
        <v>14</v>
      </c>
      <c r="AP186" s="2" t="s">
        <v>27</v>
      </c>
    </row>
    <row r="187" spans="1:42" x14ac:dyDescent="0.25">
      <c r="A187" s="2" t="s">
        <v>520</v>
      </c>
      <c r="B187" s="2" t="s">
        <v>122</v>
      </c>
      <c r="C187" s="2" t="s">
        <v>521</v>
      </c>
      <c r="D187" s="4">
        <v>8205</v>
      </c>
      <c r="E187" s="4">
        <v>3481</v>
      </c>
      <c r="F187" s="4">
        <v>147.33099999999999</v>
      </c>
      <c r="G187" s="5">
        <f t="shared" si="35"/>
        <v>55.690927231879243</v>
      </c>
      <c r="H187" s="8">
        <v>3115.8215088282504</v>
      </c>
      <c r="I187" s="13">
        <f t="shared" si="30"/>
        <v>21.148444718547019</v>
      </c>
      <c r="J187" s="5"/>
      <c r="K187" s="5"/>
      <c r="L187" s="5"/>
      <c r="M187" s="19">
        <v>421</v>
      </c>
      <c r="O187" s="25" t="s">
        <v>27</v>
      </c>
      <c r="P187" s="23">
        <f t="shared" si="31"/>
        <v>421</v>
      </c>
      <c r="Q187" s="25">
        <f t="shared" si="32"/>
        <v>0</v>
      </c>
      <c r="R187" s="25">
        <v>0</v>
      </c>
      <c r="T187" s="25">
        <v>18</v>
      </c>
      <c r="V187" s="25">
        <f t="shared" si="33"/>
        <v>439</v>
      </c>
      <c r="W187" s="39">
        <f t="shared" si="34"/>
        <v>0.14089382166345346</v>
      </c>
      <c r="X187" s="4">
        <v>2138</v>
      </c>
      <c r="Y187" s="39">
        <f t="shared" si="23"/>
        <v>0.68617537748624946</v>
      </c>
      <c r="AC187" s="29"/>
      <c r="AD187" s="34" t="s">
        <v>27</v>
      </c>
      <c r="AE187" s="31">
        <v>8</v>
      </c>
      <c r="AF187" s="34" t="s">
        <v>27</v>
      </c>
      <c r="AG187" s="2" t="s">
        <v>27</v>
      </c>
      <c r="AH187" s="2" t="s">
        <v>27</v>
      </c>
      <c r="AI187" s="2" t="s">
        <v>27</v>
      </c>
      <c r="AJ187" s="3"/>
      <c r="AK187" s="4">
        <v>96</v>
      </c>
      <c r="AL187" s="4">
        <v>18</v>
      </c>
      <c r="AM187" s="2" t="s">
        <v>27</v>
      </c>
      <c r="AN187" s="2" t="s">
        <v>27</v>
      </c>
      <c r="AO187" s="4">
        <v>434</v>
      </c>
      <c r="AP187" s="2" t="s">
        <v>27</v>
      </c>
    </row>
    <row r="188" spans="1:42" x14ac:dyDescent="0.25">
      <c r="A188" s="2" t="s">
        <v>216</v>
      </c>
      <c r="B188" s="2" t="s">
        <v>122</v>
      </c>
      <c r="C188" s="2" t="s">
        <v>217</v>
      </c>
      <c r="D188" s="4">
        <v>856</v>
      </c>
      <c r="E188" s="4">
        <v>394</v>
      </c>
      <c r="F188" s="4">
        <v>34.81</v>
      </c>
      <c r="G188" s="5">
        <f t="shared" si="35"/>
        <v>24.590634875035907</v>
      </c>
      <c r="H188" s="8">
        <v>776.67396907216494</v>
      </c>
      <c r="I188" s="13">
        <f t="shared" si="30"/>
        <v>22.311806063549696</v>
      </c>
      <c r="J188" s="5"/>
      <c r="K188" s="5"/>
      <c r="L188" s="5"/>
      <c r="M188" s="19">
        <v>124</v>
      </c>
      <c r="O188" s="25" t="s">
        <v>27</v>
      </c>
      <c r="P188" s="23">
        <f t="shared" si="31"/>
        <v>124</v>
      </c>
      <c r="Q188" s="25">
        <f t="shared" si="32"/>
        <v>0</v>
      </c>
      <c r="R188" s="25">
        <v>0</v>
      </c>
      <c r="T188" s="25">
        <v>6</v>
      </c>
      <c r="V188" s="25">
        <f t="shared" si="33"/>
        <v>130</v>
      </c>
      <c r="W188" s="39">
        <f t="shared" si="34"/>
        <v>0.16738040049842459</v>
      </c>
      <c r="X188" s="4">
        <v>399</v>
      </c>
      <c r="Y188" s="39">
        <f t="shared" si="23"/>
        <v>0.51372907537593393</v>
      </c>
      <c r="AC188" s="29"/>
      <c r="AD188" s="34" t="s">
        <v>27</v>
      </c>
      <c r="AE188" s="31">
        <v>19</v>
      </c>
      <c r="AF188" s="34" t="s">
        <v>27</v>
      </c>
      <c r="AG188" s="2" t="s">
        <v>27</v>
      </c>
      <c r="AH188" s="2" t="s">
        <v>27</v>
      </c>
      <c r="AI188" s="2" t="s">
        <v>27</v>
      </c>
      <c r="AJ188" s="3"/>
      <c r="AK188" s="4">
        <v>26</v>
      </c>
      <c r="AL188" s="4">
        <v>6</v>
      </c>
      <c r="AM188" s="2" t="s">
        <v>27</v>
      </c>
      <c r="AN188" s="2" t="s">
        <v>27</v>
      </c>
      <c r="AO188" s="4">
        <v>201</v>
      </c>
      <c r="AP188" s="2" t="s">
        <v>27</v>
      </c>
    </row>
    <row r="189" spans="1:42" x14ac:dyDescent="0.25">
      <c r="A189" s="2" t="s">
        <v>648</v>
      </c>
      <c r="B189" s="2" t="s">
        <v>122</v>
      </c>
      <c r="C189" s="2" t="s">
        <v>55</v>
      </c>
      <c r="D189" s="4">
        <v>40503</v>
      </c>
      <c r="E189" s="4">
        <v>16462</v>
      </c>
      <c r="F189" s="4">
        <v>139.874</v>
      </c>
      <c r="G189" s="5">
        <f t="shared" si="35"/>
        <v>289.56775383559489</v>
      </c>
      <c r="H189" s="8">
        <v>3143.8978682787147</v>
      </c>
      <c r="I189" s="13">
        <f t="shared" si="30"/>
        <v>22.476642322938609</v>
      </c>
      <c r="J189" s="5"/>
      <c r="K189" s="5"/>
      <c r="L189" s="5"/>
      <c r="M189" s="19">
        <v>990</v>
      </c>
      <c r="N189" s="25">
        <v>1</v>
      </c>
      <c r="O189" s="25">
        <v>2</v>
      </c>
      <c r="P189" s="23">
        <f t="shared" si="31"/>
        <v>990</v>
      </c>
      <c r="Q189" s="25">
        <f t="shared" si="32"/>
        <v>1</v>
      </c>
      <c r="R189" s="25">
        <f>O189</f>
        <v>2</v>
      </c>
      <c r="T189" s="25">
        <v>37</v>
      </c>
      <c r="V189" s="25">
        <f t="shared" si="33"/>
        <v>1030</v>
      </c>
      <c r="W189" s="39">
        <f t="shared" si="34"/>
        <v>0.32761878507329673</v>
      </c>
      <c r="X189" s="4">
        <v>1832</v>
      </c>
      <c r="Y189" s="39">
        <f t="shared" si="23"/>
        <v>0.58271613034396075</v>
      </c>
      <c r="AC189" s="29"/>
      <c r="AD189" s="34" t="s">
        <v>27</v>
      </c>
      <c r="AE189" s="31">
        <v>31</v>
      </c>
      <c r="AF189" s="34" t="s">
        <v>27</v>
      </c>
      <c r="AG189" s="2" t="s">
        <v>27</v>
      </c>
      <c r="AH189" s="2" t="s">
        <v>27</v>
      </c>
      <c r="AI189" s="2" t="s">
        <v>27</v>
      </c>
      <c r="AJ189" s="7">
        <v>1</v>
      </c>
      <c r="AK189" s="4">
        <v>130</v>
      </c>
      <c r="AL189" s="4">
        <v>37</v>
      </c>
      <c r="AM189" s="2" t="s">
        <v>43</v>
      </c>
      <c r="AN189" s="2" t="s">
        <v>27</v>
      </c>
      <c r="AO189" s="4">
        <v>121</v>
      </c>
      <c r="AP189" s="2" t="s">
        <v>43</v>
      </c>
    </row>
    <row r="190" spans="1:42" x14ac:dyDescent="0.25">
      <c r="A190" s="2" t="s">
        <v>580</v>
      </c>
      <c r="B190" s="2" t="s">
        <v>122</v>
      </c>
      <c r="C190" s="2" t="s">
        <v>581</v>
      </c>
      <c r="D190" s="4">
        <v>18220</v>
      </c>
      <c r="E190" s="4">
        <v>8092</v>
      </c>
      <c r="F190" s="4">
        <v>258.286</v>
      </c>
      <c r="G190" s="5">
        <f t="shared" si="35"/>
        <v>70.541957365091406</v>
      </c>
      <c r="H190" s="8">
        <v>5908.8634055517941</v>
      </c>
      <c r="I190" s="13">
        <f t="shared" si="30"/>
        <v>22.877211329889324</v>
      </c>
      <c r="J190" s="5"/>
      <c r="K190" s="5"/>
      <c r="L190" s="5"/>
      <c r="M190" s="19">
        <v>1451</v>
      </c>
      <c r="O190" s="25">
        <v>1</v>
      </c>
      <c r="P190" s="23">
        <f t="shared" si="31"/>
        <v>1451</v>
      </c>
      <c r="Q190" s="25">
        <f t="shared" si="32"/>
        <v>0</v>
      </c>
      <c r="R190" s="25">
        <f>O190</f>
        <v>1</v>
      </c>
      <c r="S190" s="25">
        <v>7</v>
      </c>
      <c r="T190" s="25">
        <v>41</v>
      </c>
      <c r="V190" s="25">
        <f t="shared" si="33"/>
        <v>1500</v>
      </c>
      <c r="W190" s="39">
        <f t="shared" si="34"/>
        <v>0.25385592745140195</v>
      </c>
      <c r="X190" s="4">
        <v>3650</v>
      </c>
      <c r="Y190" s="39">
        <f t="shared" si="23"/>
        <v>0.61771609013174467</v>
      </c>
      <c r="AC190" s="31">
        <v>7</v>
      </c>
      <c r="AD190" s="34" t="s">
        <v>27</v>
      </c>
      <c r="AE190" s="31">
        <v>73</v>
      </c>
      <c r="AF190" s="34" t="s">
        <v>27</v>
      </c>
      <c r="AG190" s="2" t="s">
        <v>27</v>
      </c>
      <c r="AH190" s="2" t="s">
        <v>27</v>
      </c>
      <c r="AI190" s="2" t="s">
        <v>27</v>
      </c>
      <c r="AJ190" s="7">
        <v>1</v>
      </c>
      <c r="AK190" s="4">
        <v>204</v>
      </c>
      <c r="AL190" s="4">
        <v>41</v>
      </c>
      <c r="AM190" s="2" t="s">
        <v>112</v>
      </c>
      <c r="AN190" s="2" t="s">
        <v>27</v>
      </c>
      <c r="AO190" s="4">
        <v>480</v>
      </c>
      <c r="AP190" s="2" t="s">
        <v>27</v>
      </c>
    </row>
    <row r="191" spans="1:42" x14ac:dyDescent="0.25">
      <c r="A191" s="2" t="s">
        <v>301</v>
      </c>
      <c r="B191" s="2" t="s">
        <v>122</v>
      </c>
      <c r="C191" s="2" t="s">
        <v>302</v>
      </c>
      <c r="D191" s="4">
        <v>1854</v>
      </c>
      <c r="E191" s="4">
        <v>815</v>
      </c>
      <c r="F191" s="4">
        <v>37.241</v>
      </c>
      <c r="G191" s="5">
        <f t="shared" si="35"/>
        <v>49.783840390966944</v>
      </c>
      <c r="H191" s="8">
        <v>875.76685714285702</v>
      </c>
      <c r="I191" s="13">
        <f t="shared" si="30"/>
        <v>23.516201421628232</v>
      </c>
      <c r="J191" s="5"/>
      <c r="K191" s="5"/>
      <c r="L191" s="5"/>
      <c r="M191" s="19">
        <v>136</v>
      </c>
      <c r="O191" s="25" t="s">
        <v>27</v>
      </c>
      <c r="P191" s="23">
        <f t="shared" si="31"/>
        <v>136</v>
      </c>
      <c r="Q191" s="25">
        <f t="shared" si="32"/>
        <v>0</v>
      </c>
      <c r="R191" s="25">
        <v>0</v>
      </c>
      <c r="T191" s="25">
        <v>1</v>
      </c>
      <c r="V191" s="25">
        <f t="shared" si="33"/>
        <v>137</v>
      </c>
      <c r="W191" s="39">
        <f t="shared" si="34"/>
        <v>0.15643432824913614</v>
      </c>
      <c r="X191" s="4">
        <v>535</v>
      </c>
      <c r="Y191" s="39">
        <f t="shared" si="23"/>
        <v>0.61089317965903522</v>
      </c>
      <c r="AC191" s="28"/>
      <c r="AD191" s="34" t="s">
        <v>27</v>
      </c>
      <c r="AE191" s="30">
        <v>18</v>
      </c>
      <c r="AF191" s="34" t="s">
        <v>27</v>
      </c>
      <c r="AG191" s="2" t="s">
        <v>27</v>
      </c>
      <c r="AH191" s="2" t="s">
        <v>27</v>
      </c>
      <c r="AI191" s="2" t="s">
        <v>27</v>
      </c>
      <c r="AJ191" s="3"/>
      <c r="AK191" s="4">
        <v>34</v>
      </c>
      <c r="AL191" s="7">
        <v>1</v>
      </c>
      <c r="AM191" s="2" t="s">
        <v>27</v>
      </c>
      <c r="AN191" s="2" t="s">
        <v>27</v>
      </c>
      <c r="AO191" s="4">
        <v>151</v>
      </c>
      <c r="AP191" s="2" t="s">
        <v>27</v>
      </c>
    </row>
    <row r="192" spans="1:42" x14ac:dyDescent="0.25">
      <c r="A192" s="2" t="s">
        <v>436</v>
      </c>
      <c r="B192" s="2" t="s">
        <v>122</v>
      </c>
      <c r="C192" s="2" t="s">
        <v>437</v>
      </c>
      <c r="D192" s="4">
        <v>4103</v>
      </c>
      <c r="E192" s="4">
        <v>1695</v>
      </c>
      <c r="F192" s="4">
        <v>34.558999999999997</v>
      </c>
      <c r="G192" s="5">
        <f t="shared" si="35"/>
        <v>118.72450013021211</v>
      </c>
      <c r="H192" s="8">
        <v>814.8820638820639</v>
      </c>
      <c r="I192" s="13">
        <f t="shared" si="30"/>
        <v>23.579445698141264</v>
      </c>
      <c r="J192" s="5"/>
      <c r="K192" s="5"/>
      <c r="L192" s="5"/>
      <c r="M192" s="19">
        <v>117</v>
      </c>
      <c r="N192" s="25">
        <v>2</v>
      </c>
      <c r="O192" s="25" t="s">
        <v>27</v>
      </c>
      <c r="P192" s="23">
        <f t="shared" si="31"/>
        <v>117</v>
      </c>
      <c r="Q192" s="25">
        <f t="shared" si="32"/>
        <v>2</v>
      </c>
      <c r="R192" s="25">
        <v>0</v>
      </c>
      <c r="T192" s="25">
        <v>5</v>
      </c>
      <c r="V192" s="25">
        <f t="shared" si="33"/>
        <v>124</v>
      </c>
      <c r="W192" s="39">
        <f t="shared" si="34"/>
        <v>0.15216925920453964</v>
      </c>
      <c r="X192" s="4">
        <v>601</v>
      </c>
      <c r="Y192" s="39">
        <f t="shared" si="23"/>
        <v>0.73753003856393806</v>
      </c>
      <c r="AC192" s="29"/>
      <c r="AD192" s="34" t="s">
        <v>27</v>
      </c>
      <c r="AE192" s="31">
        <v>9</v>
      </c>
      <c r="AF192" s="34" t="s">
        <v>27</v>
      </c>
      <c r="AG192" s="2" t="s">
        <v>27</v>
      </c>
      <c r="AH192" s="2" t="s">
        <v>27</v>
      </c>
      <c r="AI192" s="2" t="s">
        <v>27</v>
      </c>
      <c r="AJ192" s="3"/>
      <c r="AK192" s="4">
        <v>24</v>
      </c>
      <c r="AL192" s="4">
        <v>5</v>
      </c>
      <c r="AM192" s="2" t="s">
        <v>27</v>
      </c>
      <c r="AN192" s="2" t="s">
        <v>27</v>
      </c>
      <c r="AO192" s="4">
        <v>56</v>
      </c>
      <c r="AP192" s="2" t="s">
        <v>27</v>
      </c>
    </row>
    <row r="193" spans="1:42" x14ac:dyDescent="0.25">
      <c r="A193" s="2" t="s">
        <v>266</v>
      </c>
      <c r="B193" s="2" t="s">
        <v>122</v>
      </c>
      <c r="C193" s="2" t="s">
        <v>267</v>
      </c>
      <c r="D193" s="4">
        <v>1534</v>
      </c>
      <c r="E193" s="4">
        <v>683</v>
      </c>
      <c r="F193" s="4">
        <v>40.884</v>
      </c>
      <c r="G193" s="5">
        <f t="shared" si="35"/>
        <v>37.520790529302417</v>
      </c>
      <c r="H193" s="8">
        <v>998.6853707414831</v>
      </c>
      <c r="I193" s="13">
        <f t="shared" si="30"/>
        <v>24.427291134465392</v>
      </c>
      <c r="J193" s="5"/>
      <c r="K193" s="5"/>
      <c r="L193" s="5"/>
      <c r="M193" s="19">
        <v>77</v>
      </c>
      <c r="O193" s="25" t="s">
        <v>27</v>
      </c>
      <c r="P193" s="23">
        <f t="shared" si="31"/>
        <v>77</v>
      </c>
      <c r="Q193" s="25">
        <f t="shared" si="32"/>
        <v>0</v>
      </c>
      <c r="R193" s="25">
        <v>0</v>
      </c>
      <c r="S193" s="25">
        <v>2</v>
      </c>
      <c r="T193" s="25">
        <v>2</v>
      </c>
      <c r="V193" s="25">
        <f t="shared" si="33"/>
        <v>81</v>
      </c>
      <c r="W193" s="39">
        <f t="shared" si="34"/>
        <v>8.1106625142471855E-2</v>
      </c>
      <c r="X193" s="4">
        <v>607</v>
      </c>
      <c r="Y193" s="39">
        <f t="shared" si="23"/>
        <v>0.60779903038864713</v>
      </c>
      <c r="AC193" s="30">
        <v>2</v>
      </c>
      <c r="AD193" s="34" t="s">
        <v>27</v>
      </c>
      <c r="AE193" s="31">
        <v>29</v>
      </c>
      <c r="AF193" s="34" t="s">
        <v>27</v>
      </c>
      <c r="AG193" s="2" t="s">
        <v>27</v>
      </c>
      <c r="AH193" s="2" t="s">
        <v>27</v>
      </c>
      <c r="AI193" s="2" t="s">
        <v>27</v>
      </c>
      <c r="AJ193" s="3"/>
      <c r="AK193" s="4">
        <v>31</v>
      </c>
      <c r="AL193" s="4">
        <v>2</v>
      </c>
      <c r="AM193" s="2" t="s">
        <v>27</v>
      </c>
      <c r="AN193" s="2" t="s">
        <v>27</v>
      </c>
      <c r="AO193" s="4">
        <v>250</v>
      </c>
      <c r="AP193" s="2" t="s">
        <v>27</v>
      </c>
    </row>
    <row r="194" spans="1:42" x14ac:dyDescent="0.25">
      <c r="A194" s="2" t="s">
        <v>262</v>
      </c>
      <c r="B194" s="2" t="s">
        <v>122</v>
      </c>
      <c r="C194" s="2" t="s">
        <v>263</v>
      </c>
      <c r="D194" s="4">
        <v>1481</v>
      </c>
      <c r="E194" s="4">
        <v>668</v>
      </c>
      <c r="F194" s="4">
        <v>36.198</v>
      </c>
      <c r="G194" s="5">
        <f t="shared" si="35"/>
        <v>40.913862644344988</v>
      </c>
      <c r="H194" s="8">
        <v>919.79869423286186</v>
      </c>
      <c r="I194" s="13">
        <f t="shared" si="30"/>
        <v>25.410207586962315</v>
      </c>
      <c r="J194" s="5"/>
      <c r="K194" s="5"/>
      <c r="L194" s="5"/>
      <c r="M194" s="19">
        <v>127</v>
      </c>
      <c r="N194" s="25">
        <v>1</v>
      </c>
      <c r="O194" s="25" t="s">
        <v>27</v>
      </c>
      <c r="P194" s="23">
        <f t="shared" si="31"/>
        <v>127</v>
      </c>
      <c r="Q194" s="25">
        <f t="shared" si="32"/>
        <v>1</v>
      </c>
      <c r="R194" s="25">
        <v>0</v>
      </c>
      <c r="S194" s="25">
        <v>2</v>
      </c>
      <c r="T194" s="25">
        <v>8</v>
      </c>
      <c r="V194" s="25">
        <f t="shared" si="33"/>
        <v>138</v>
      </c>
      <c r="W194" s="39">
        <f t="shared" si="34"/>
        <v>0.15003282877575283</v>
      </c>
      <c r="X194" s="4">
        <v>607</v>
      </c>
      <c r="Y194" s="39">
        <f t="shared" si="23"/>
        <v>0.65992700773102875</v>
      </c>
      <c r="AC194" s="31">
        <v>2</v>
      </c>
      <c r="AD194" s="34" t="s">
        <v>27</v>
      </c>
      <c r="AE194" s="31">
        <v>16</v>
      </c>
      <c r="AF194" s="34" t="s">
        <v>27</v>
      </c>
      <c r="AG194" s="2" t="s">
        <v>27</v>
      </c>
      <c r="AH194" s="2" t="s">
        <v>27</v>
      </c>
      <c r="AI194" s="2" t="s">
        <v>27</v>
      </c>
      <c r="AJ194" s="3"/>
      <c r="AK194" s="4">
        <v>52</v>
      </c>
      <c r="AL194" s="4">
        <v>8</v>
      </c>
      <c r="AM194" s="2" t="s">
        <v>27</v>
      </c>
      <c r="AN194" s="2" t="s">
        <v>27</v>
      </c>
      <c r="AO194" s="4">
        <v>106</v>
      </c>
      <c r="AP194" s="2" t="s">
        <v>27</v>
      </c>
    </row>
    <row r="195" spans="1:42" x14ac:dyDescent="0.25">
      <c r="A195" s="2" t="s">
        <v>188</v>
      </c>
      <c r="B195" s="2" t="s">
        <v>122</v>
      </c>
      <c r="C195" s="2" t="s">
        <v>189</v>
      </c>
      <c r="D195" s="4">
        <v>581</v>
      </c>
      <c r="E195" s="4">
        <v>261</v>
      </c>
      <c r="F195" s="4">
        <v>15.678000000000001</v>
      </c>
      <c r="G195" s="5">
        <f t="shared" si="35"/>
        <v>37.0582982523281</v>
      </c>
      <c r="H195" s="8">
        <v>400.6925</v>
      </c>
      <c r="I195" s="13">
        <f t="shared" si="30"/>
        <v>25.557628524046432</v>
      </c>
      <c r="J195" s="5"/>
      <c r="K195" s="5"/>
      <c r="L195" s="5"/>
      <c r="M195" s="19">
        <v>41</v>
      </c>
      <c r="N195" s="25">
        <v>1</v>
      </c>
      <c r="O195" s="25" t="s">
        <v>27</v>
      </c>
      <c r="P195" s="23">
        <f t="shared" si="31"/>
        <v>41</v>
      </c>
      <c r="Q195" s="25">
        <f t="shared" si="32"/>
        <v>1</v>
      </c>
      <c r="R195" s="25">
        <v>0</v>
      </c>
      <c r="V195" s="25">
        <f t="shared" si="33"/>
        <v>42</v>
      </c>
      <c r="W195" s="39">
        <f t="shared" si="34"/>
        <v>0.1048185329148911</v>
      </c>
      <c r="X195" s="4">
        <v>236</v>
      </c>
      <c r="Y195" s="39">
        <f t="shared" si="23"/>
        <v>0.58898032780748333</v>
      </c>
      <c r="AC195" s="28"/>
      <c r="AD195" s="34" t="s">
        <v>27</v>
      </c>
      <c r="AE195" s="31">
        <v>9</v>
      </c>
      <c r="AF195" s="34" t="s">
        <v>27</v>
      </c>
      <c r="AG195" s="2" t="s">
        <v>27</v>
      </c>
      <c r="AH195" s="2" t="s">
        <v>27</v>
      </c>
      <c r="AI195" s="2" t="s">
        <v>27</v>
      </c>
      <c r="AJ195" s="3"/>
      <c r="AK195" s="4">
        <v>13</v>
      </c>
      <c r="AL195" s="6"/>
      <c r="AM195" s="2" t="s">
        <v>27</v>
      </c>
      <c r="AN195" s="2" t="s">
        <v>27</v>
      </c>
      <c r="AO195" s="4">
        <v>100</v>
      </c>
      <c r="AP195" s="2" t="s">
        <v>27</v>
      </c>
    </row>
    <row r="196" spans="1:42" x14ac:dyDescent="0.25">
      <c r="A196" s="2" t="s">
        <v>582</v>
      </c>
      <c r="B196" s="2" t="s">
        <v>122</v>
      </c>
      <c r="C196" s="2" t="s">
        <v>583</v>
      </c>
      <c r="D196" s="4">
        <v>18334</v>
      </c>
      <c r="E196" s="4">
        <v>7748</v>
      </c>
      <c r="F196" s="4">
        <v>105.65600000000001</v>
      </c>
      <c r="G196" s="5">
        <f t="shared" si="35"/>
        <v>173.52540319527523</v>
      </c>
      <c r="H196" s="8">
        <v>2767.8037585833035</v>
      </c>
      <c r="I196" s="13">
        <f t="shared" si="30"/>
        <v>26.196370850527213</v>
      </c>
      <c r="J196" s="5"/>
      <c r="K196" s="5"/>
      <c r="L196" s="5"/>
      <c r="M196" s="19">
        <v>278</v>
      </c>
      <c r="N196" s="25">
        <v>1</v>
      </c>
      <c r="O196" s="25" t="s">
        <v>27</v>
      </c>
      <c r="P196" s="23">
        <f t="shared" si="31"/>
        <v>278</v>
      </c>
      <c r="Q196" s="25">
        <f t="shared" si="32"/>
        <v>1</v>
      </c>
      <c r="R196" s="25">
        <v>0</v>
      </c>
      <c r="T196" s="25">
        <v>19</v>
      </c>
      <c r="V196" s="25">
        <f t="shared" si="33"/>
        <v>298</v>
      </c>
      <c r="W196" s="39">
        <f t="shared" si="34"/>
        <v>0.10766659271845591</v>
      </c>
      <c r="X196" s="4">
        <v>1946</v>
      </c>
      <c r="Y196" s="39">
        <f t="shared" si="23"/>
        <v>0.70308452828897716</v>
      </c>
      <c r="AC196" s="29"/>
      <c r="AD196" s="34" t="s">
        <v>27</v>
      </c>
      <c r="AE196" s="31">
        <v>56</v>
      </c>
      <c r="AF196" s="34" t="s">
        <v>27</v>
      </c>
      <c r="AG196" s="2" t="s">
        <v>27</v>
      </c>
      <c r="AH196" s="2" t="s">
        <v>27</v>
      </c>
      <c r="AI196" s="2" t="s">
        <v>27</v>
      </c>
      <c r="AJ196" s="3"/>
      <c r="AK196" s="4">
        <v>145</v>
      </c>
      <c r="AL196" s="7">
        <v>19</v>
      </c>
      <c r="AM196" s="2" t="s">
        <v>27</v>
      </c>
      <c r="AN196" s="2" t="s">
        <v>27</v>
      </c>
      <c r="AO196" s="4">
        <v>322</v>
      </c>
      <c r="AP196" s="2" t="s">
        <v>27</v>
      </c>
    </row>
    <row r="197" spans="1:42" x14ac:dyDescent="0.25">
      <c r="A197" s="2" t="s">
        <v>553</v>
      </c>
      <c r="B197" s="2" t="s">
        <v>122</v>
      </c>
      <c r="C197" s="2" t="s">
        <v>554</v>
      </c>
      <c r="D197" s="4">
        <v>12355</v>
      </c>
      <c r="E197" s="4">
        <v>5314</v>
      </c>
      <c r="F197" s="4">
        <v>143.374</v>
      </c>
      <c r="G197" s="5">
        <f t="shared" si="35"/>
        <v>86.173225270969638</v>
      </c>
      <c r="H197" s="8">
        <v>3765.858964143426</v>
      </c>
      <c r="I197" s="13">
        <f t="shared" si="30"/>
        <v>26.265982424591808</v>
      </c>
      <c r="J197" s="5"/>
      <c r="K197" s="5"/>
      <c r="L197" s="5"/>
      <c r="M197" s="19">
        <v>607</v>
      </c>
      <c r="N197" s="25">
        <v>4</v>
      </c>
      <c r="O197" s="25">
        <v>12</v>
      </c>
      <c r="P197" s="23">
        <f t="shared" si="31"/>
        <v>607</v>
      </c>
      <c r="Q197" s="25">
        <f t="shared" si="32"/>
        <v>4</v>
      </c>
      <c r="R197" s="25">
        <f>O197</f>
        <v>12</v>
      </c>
      <c r="S197" s="25">
        <v>5</v>
      </c>
      <c r="T197" s="25">
        <v>58</v>
      </c>
      <c r="V197" s="25">
        <f t="shared" si="33"/>
        <v>686</v>
      </c>
      <c r="W197" s="39">
        <f t="shared" si="34"/>
        <v>0.18216295579089378</v>
      </c>
      <c r="X197" s="4">
        <v>2627</v>
      </c>
      <c r="Y197" s="39">
        <f t="shared" si="23"/>
        <v>0.69758321408553647</v>
      </c>
      <c r="AC197" s="31">
        <v>5</v>
      </c>
      <c r="AD197" s="34" t="s">
        <v>27</v>
      </c>
      <c r="AE197" s="31">
        <v>47</v>
      </c>
      <c r="AF197" s="34" t="s">
        <v>27</v>
      </c>
      <c r="AG197" s="2" t="s">
        <v>27</v>
      </c>
      <c r="AH197" s="2" t="s">
        <v>27</v>
      </c>
      <c r="AI197" s="2" t="s">
        <v>27</v>
      </c>
      <c r="AJ197" s="3"/>
      <c r="AK197" s="4">
        <v>215</v>
      </c>
      <c r="AL197" s="4">
        <v>58</v>
      </c>
      <c r="AM197" s="2" t="s">
        <v>27</v>
      </c>
      <c r="AN197" s="2" t="s">
        <v>27</v>
      </c>
      <c r="AO197" s="4">
        <v>202</v>
      </c>
      <c r="AP197" s="2" t="s">
        <v>27</v>
      </c>
    </row>
    <row r="198" spans="1:42" x14ac:dyDescent="0.25">
      <c r="A198" s="2" t="s">
        <v>398</v>
      </c>
      <c r="B198" s="2" t="s">
        <v>122</v>
      </c>
      <c r="C198" s="2" t="s">
        <v>399</v>
      </c>
      <c r="D198" s="4">
        <v>3288</v>
      </c>
      <c r="E198" s="4">
        <v>1394</v>
      </c>
      <c r="F198" s="4">
        <v>63.533000000000001</v>
      </c>
      <c r="G198" s="5">
        <f t="shared" si="35"/>
        <v>51.75263249020194</v>
      </c>
      <c r="H198" s="8">
        <v>1677.8443649373883</v>
      </c>
      <c r="I198" s="13">
        <f t="shared" si="30"/>
        <v>26.409021531131668</v>
      </c>
      <c r="J198" s="5"/>
      <c r="K198" s="5"/>
      <c r="L198" s="5"/>
      <c r="M198" s="19">
        <v>336</v>
      </c>
      <c r="O198" s="25" t="s">
        <v>27</v>
      </c>
      <c r="P198" s="23">
        <f t="shared" si="31"/>
        <v>336</v>
      </c>
      <c r="Q198" s="25">
        <f t="shared" si="32"/>
        <v>0</v>
      </c>
      <c r="R198" s="25">
        <v>0</v>
      </c>
      <c r="S198" s="25">
        <v>1</v>
      </c>
      <c r="T198" s="25">
        <v>3</v>
      </c>
      <c r="V198" s="25">
        <f t="shared" si="33"/>
        <v>340</v>
      </c>
      <c r="W198" s="39">
        <f t="shared" si="34"/>
        <v>0.2026409642664847</v>
      </c>
      <c r="X198" s="4">
        <v>1080</v>
      </c>
      <c r="Y198" s="39">
        <f t="shared" si="23"/>
        <v>0.64368306296412781</v>
      </c>
      <c r="AC198" s="31">
        <v>1</v>
      </c>
      <c r="AD198" s="34" t="s">
        <v>27</v>
      </c>
      <c r="AE198" s="31">
        <v>10</v>
      </c>
      <c r="AF198" s="34" t="s">
        <v>27</v>
      </c>
      <c r="AG198" s="2" t="s">
        <v>27</v>
      </c>
      <c r="AH198" s="2" t="s">
        <v>27</v>
      </c>
      <c r="AI198" s="2" t="s">
        <v>27</v>
      </c>
      <c r="AJ198" s="3"/>
      <c r="AK198" s="4">
        <v>63</v>
      </c>
      <c r="AL198" s="4">
        <v>3</v>
      </c>
      <c r="AM198" s="2" t="s">
        <v>27</v>
      </c>
      <c r="AN198" s="2" t="s">
        <v>27</v>
      </c>
      <c r="AO198" s="4">
        <v>184</v>
      </c>
      <c r="AP198" s="2" t="s">
        <v>27</v>
      </c>
    </row>
    <row r="199" spans="1:42" x14ac:dyDescent="0.25">
      <c r="A199" s="2" t="s">
        <v>564</v>
      </c>
      <c r="B199" s="2" t="s">
        <v>122</v>
      </c>
      <c r="C199" s="2" t="s">
        <v>565</v>
      </c>
      <c r="D199" s="4">
        <v>14096</v>
      </c>
      <c r="E199" s="4">
        <v>6237</v>
      </c>
      <c r="F199" s="4">
        <v>158.50399999999999</v>
      </c>
      <c r="G199" s="5">
        <f t="shared" si="35"/>
        <v>88.931509614899312</v>
      </c>
      <c r="H199" s="8">
        <v>4234.8715162966464</v>
      </c>
      <c r="I199" s="13">
        <f t="shared" si="30"/>
        <v>26.717758014287632</v>
      </c>
      <c r="J199" s="5"/>
      <c r="K199" s="5"/>
      <c r="L199" s="5"/>
      <c r="M199" s="19">
        <v>591</v>
      </c>
      <c r="O199" s="25" t="s">
        <v>27</v>
      </c>
      <c r="P199" s="23">
        <f t="shared" si="31"/>
        <v>591</v>
      </c>
      <c r="Q199" s="25">
        <f t="shared" si="32"/>
        <v>0</v>
      </c>
      <c r="R199" s="25">
        <v>0</v>
      </c>
      <c r="S199" s="25">
        <v>2</v>
      </c>
      <c r="T199" s="25">
        <v>30</v>
      </c>
      <c r="V199" s="25">
        <f t="shared" si="33"/>
        <v>623</v>
      </c>
      <c r="W199" s="39">
        <f t="shared" si="34"/>
        <v>0.14711190117635667</v>
      </c>
      <c r="X199" s="4">
        <v>3099</v>
      </c>
      <c r="Y199" s="39">
        <f t="shared" ref="Y199:Y264" si="36">X199/H199</f>
        <v>0.73178135111641951</v>
      </c>
      <c r="AC199" s="31">
        <v>2</v>
      </c>
      <c r="AD199" s="34" t="s">
        <v>27</v>
      </c>
      <c r="AE199" s="31">
        <v>41</v>
      </c>
      <c r="AF199" s="34" t="s">
        <v>27</v>
      </c>
      <c r="AG199" s="2" t="s">
        <v>27</v>
      </c>
      <c r="AH199" s="2" t="s">
        <v>27</v>
      </c>
      <c r="AI199" s="2" t="s">
        <v>27</v>
      </c>
      <c r="AJ199" s="3"/>
      <c r="AK199" s="4">
        <v>149</v>
      </c>
      <c r="AL199" s="4">
        <v>30</v>
      </c>
      <c r="AM199" s="2" t="s">
        <v>27</v>
      </c>
      <c r="AN199" s="2" t="s">
        <v>27</v>
      </c>
      <c r="AO199" s="4">
        <v>322</v>
      </c>
      <c r="AP199" s="2" t="s">
        <v>43</v>
      </c>
    </row>
    <row r="200" spans="1:42" x14ac:dyDescent="0.25">
      <c r="A200" s="2" t="s">
        <v>228</v>
      </c>
      <c r="B200" s="2" t="s">
        <v>122</v>
      </c>
      <c r="C200" s="2" t="s">
        <v>229</v>
      </c>
      <c r="D200" s="4">
        <v>1068</v>
      </c>
      <c r="E200" s="4">
        <v>497</v>
      </c>
      <c r="F200" s="4">
        <v>12.47</v>
      </c>
      <c r="G200" s="5">
        <f t="shared" si="35"/>
        <v>85.645549318364075</v>
      </c>
      <c r="H200" s="8">
        <v>334.71856287425152</v>
      </c>
      <c r="I200" s="13">
        <f t="shared" si="30"/>
        <v>26.841905603388252</v>
      </c>
      <c r="J200" s="5"/>
      <c r="K200" s="5"/>
      <c r="L200" s="5"/>
      <c r="M200" s="19">
        <v>42</v>
      </c>
      <c r="O200" s="25" t="s">
        <v>27</v>
      </c>
      <c r="P200" s="23">
        <f t="shared" si="31"/>
        <v>42</v>
      </c>
      <c r="Q200" s="25">
        <f t="shared" si="32"/>
        <v>0</v>
      </c>
      <c r="R200" s="25">
        <v>0</v>
      </c>
      <c r="T200" s="25">
        <v>2</v>
      </c>
      <c r="V200" s="25">
        <f t="shared" si="33"/>
        <v>44</v>
      </c>
      <c r="W200" s="39">
        <f t="shared" si="34"/>
        <v>0.13145371927439264</v>
      </c>
      <c r="X200" s="4">
        <v>198</v>
      </c>
      <c r="Y200" s="39">
        <f t="shared" si="36"/>
        <v>0.59154173673476684</v>
      </c>
      <c r="AC200" s="28"/>
      <c r="AD200" s="34" t="s">
        <v>27</v>
      </c>
      <c r="AE200" s="31">
        <v>6</v>
      </c>
      <c r="AF200" s="34" t="s">
        <v>27</v>
      </c>
      <c r="AG200" s="2" t="s">
        <v>27</v>
      </c>
      <c r="AH200" s="2" t="s">
        <v>27</v>
      </c>
      <c r="AI200" s="2" t="s">
        <v>27</v>
      </c>
      <c r="AJ200" s="3"/>
      <c r="AK200" s="4">
        <v>16</v>
      </c>
      <c r="AL200" s="4">
        <v>2</v>
      </c>
      <c r="AM200" s="2" t="s">
        <v>27</v>
      </c>
      <c r="AN200" s="2" t="s">
        <v>27</v>
      </c>
      <c r="AO200" s="4">
        <v>70</v>
      </c>
      <c r="AP200" s="2" t="s">
        <v>27</v>
      </c>
    </row>
    <row r="201" spans="1:42" x14ac:dyDescent="0.25">
      <c r="A201" s="2" t="s">
        <v>126</v>
      </c>
      <c r="B201" s="2" t="s">
        <v>122</v>
      </c>
      <c r="C201" s="2" t="s">
        <v>127</v>
      </c>
      <c r="D201" s="4">
        <v>110</v>
      </c>
      <c r="E201" s="4">
        <v>51</v>
      </c>
      <c r="F201" s="4">
        <v>4.3570000000000002</v>
      </c>
      <c r="G201" s="5">
        <f t="shared" si="35"/>
        <v>25.246729400963964</v>
      </c>
      <c r="H201" s="8">
        <v>125.688</v>
      </c>
      <c r="I201" s="13">
        <f t="shared" si="30"/>
        <v>28.847372044985082</v>
      </c>
      <c r="J201" s="5"/>
      <c r="K201" s="5"/>
      <c r="L201" s="5"/>
      <c r="M201" s="19">
        <v>13</v>
      </c>
      <c r="O201" s="25" t="s">
        <v>27</v>
      </c>
      <c r="P201" s="23">
        <f t="shared" si="31"/>
        <v>13</v>
      </c>
      <c r="Q201" s="25">
        <f t="shared" si="32"/>
        <v>0</v>
      </c>
      <c r="R201" s="25">
        <v>0</v>
      </c>
      <c r="V201" s="25">
        <f t="shared" si="33"/>
        <v>13</v>
      </c>
      <c r="W201" s="39">
        <f t="shared" si="34"/>
        <v>0.10343071733180574</v>
      </c>
      <c r="X201" s="4">
        <v>73</v>
      </c>
      <c r="Y201" s="39">
        <f t="shared" si="36"/>
        <v>0.58080325886321682</v>
      </c>
      <c r="AC201" s="28"/>
      <c r="AD201" s="34" t="s">
        <v>27</v>
      </c>
      <c r="AE201" s="31">
        <v>4</v>
      </c>
      <c r="AF201" s="34" t="s">
        <v>27</v>
      </c>
      <c r="AG201" s="2" t="s">
        <v>27</v>
      </c>
      <c r="AH201" s="2" t="s">
        <v>27</v>
      </c>
      <c r="AI201" s="2" t="s">
        <v>27</v>
      </c>
      <c r="AJ201" s="3"/>
      <c r="AK201" s="4">
        <v>6</v>
      </c>
      <c r="AL201" s="6"/>
      <c r="AM201" s="2" t="s">
        <v>43</v>
      </c>
      <c r="AN201" s="2" t="s">
        <v>27</v>
      </c>
      <c r="AO201" s="4">
        <v>29</v>
      </c>
      <c r="AP201" s="2" t="s">
        <v>27</v>
      </c>
    </row>
    <row r="202" spans="1:42" x14ac:dyDescent="0.25">
      <c r="A202" s="2" t="s">
        <v>184</v>
      </c>
      <c r="B202" s="2" t="s">
        <v>122</v>
      </c>
      <c r="C202" s="2" t="s">
        <v>185</v>
      </c>
      <c r="D202" s="4">
        <v>532</v>
      </c>
      <c r="E202" s="4">
        <v>255</v>
      </c>
      <c r="F202" s="4">
        <v>16.369</v>
      </c>
      <c r="G202" s="5">
        <f t="shared" si="35"/>
        <v>32.500458183151082</v>
      </c>
      <c r="H202" s="8">
        <v>470.71063829787238</v>
      </c>
      <c r="I202" s="13">
        <f t="shared" si="30"/>
        <v>28.756224466850288</v>
      </c>
      <c r="J202" s="5"/>
      <c r="K202" s="5"/>
      <c r="L202" s="5"/>
      <c r="M202" s="19">
        <v>74</v>
      </c>
      <c r="O202" s="25" t="s">
        <v>27</v>
      </c>
      <c r="P202" s="23">
        <f t="shared" si="31"/>
        <v>74</v>
      </c>
      <c r="Q202" s="25">
        <f t="shared" si="32"/>
        <v>0</v>
      </c>
      <c r="R202" s="25">
        <v>0</v>
      </c>
      <c r="V202" s="25">
        <f t="shared" si="33"/>
        <v>74</v>
      </c>
      <c r="W202" s="39">
        <f t="shared" si="34"/>
        <v>0.1572091089073108</v>
      </c>
      <c r="X202" s="4">
        <v>260</v>
      </c>
      <c r="Y202" s="39">
        <f t="shared" si="36"/>
        <v>0.55235632859325412</v>
      </c>
      <c r="AC202" s="29"/>
      <c r="AD202" s="34" t="s">
        <v>27</v>
      </c>
      <c r="AE202" s="31">
        <v>9</v>
      </c>
      <c r="AF202" s="34" t="s">
        <v>27</v>
      </c>
      <c r="AG202" s="2" t="s">
        <v>27</v>
      </c>
      <c r="AH202" s="2" t="s">
        <v>27</v>
      </c>
      <c r="AI202" s="2" t="s">
        <v>27</v>
      </c>
      <c r="AJ202" s="3"/>
      <c r="AK202" s="4">
        <v>46</v>
      </c>
      <c r="AL202" s="6"/>
      <c r="AM202" s="2" t="s">
        <v>27</v>
      </c>
      <c r="AN202" s="2" t="s">
        <v>27</v>
      </c>
      <c r="AO202" s="4">
        <v>80</v>
      </c>
      <c r="AP202" s="2" t="s">
        <v>27</v>
      </c>
    </row>
    <row r="203" spans="1:42" x14ac:dyDescent="0.25">
      <c r="A203" s="2" t="s">
        <v>428</v>
      </c>
      <c r="B203" s="2" t="s">
        <v>122</v>
      </c>
      <c r="C203" s="2" t="s">
        <v>429</v>
      </c>
      <c r="D203" s="4">
        <v>4036</v>
      </c>
      <c r="E203" s="4">
        <v>1806</v>
      </c>
      <c r="F203" s="4">
        <v>33.457999999999998</v>
      </c>
      <c r="G203" s="5">
        <f t="shared" si="35"/>
        <v>120.6288481080758</v>
      </c>
      <c r="H203" s="8">
        <v>961.79812695109263</v>
      </c>
      <c r="I203" s="13">
        <f t="shared" si="30"/>
        <v>28.746432152283241</v>
      </c>
      <c r="J203" s="5"/>
      <c r="K203" s="5"/>
      <c r="L203" s="5"/>
      <c r="M203" s="19">
        <v>137</v>
      </c>
      <c r="O203" s="25" t="s">
        <v>27</v>
      </c>
      <c r="P203" s="23">
        <f t="shared" si="31"/>
        <v>137</v>
      </c>
      <c r="Q203" s="25">
        <f t="shared" si="32"/>
        <v>0</v>
      </c>
      <c r="R203" s="25">
        <v>0</v>
      </c>
      <c r="S203" s="25">
        <v>6</v>
      </c>
      <c r="T203" s="25">
        <v>5</v>
      </c>
      <c r="V203" s="25">
        <f t="shared" si="33"/>
        <v>148</v>
      </c>
      <c r="W203" s="39">
        <f t="shared" si="34"/>
        <v>0.15387844481373772</v>
      </c>
      <c r="X203" s="4">
        <v>630</v>
      </c>
      <c r="Y203" s="39">
        <f t="shared" si="36"/>
        <v>0.65502310968009969</v>
      </c>
      <c r="AC203" s="31">
        <v>6</v>
      </c>
      <c r="AD203" s="34" t="s">
        <v>27</v>
      </c>
      <c r="AE203" s="31">
        <v>3</v>
      </c>
      <c r="AF203" s="34" t="s">
        <v>27</v>
      </c>
      <c r="AG203" s="2" t="s">
        <v>27</v>
      </c>
      <c r="AH203" s="2" t="s">
        <v>27</v>
      </c>
      <c r="AI203" s="2" t="s">
        <v>27</v>
      </c>
      <c r="AJ203" s="3"/>
      <c r="AK203" s="4">
        <v>67</v>
      </c>
      <c r="AL203" s="4">
        <v>5</v>
      </c>
      <c r="AM203" s="2" t="s">
        <v>27</v>
      </c>
      <c r="AN203" s="2" t="s">
        <v>27</v>
      </c>
      <c r="AO203" s="4">
        <v>113</v>
      </c>
      <c r="AP203" s="2" t="s">
        <v>27</v>
      </c>
    </row>
    <row r="204" spans="1:42" x14ac:dyDescent="0.25">
      <c r="A204" s="2" t="s">
        <v>484</v>
      </c>
      <c r="B204" s="2" t="s">
        <v>122</v>
      </c>
      <c r="C204" s="2" t="s">
        <v>485</v>
      </c>
      <c r="D204" s="4">
        <v>5298</v>
      </c>
      <c r="E204" s="4">
        <v>2851</v>
      </c>
      <c r="F204" s="4">
        <v>87.537999999999997</v>
      </c>
      <c r="G204" s="5">
        <f t="shared" si="35"/>
        <v>60.522287463730038</v>
      </c>
      <c r="H204" s="8">
        <v>2530.776679841897</v>
      </c>
      <c r="I204" s="13">
        <f t="shared" si="30"/>
        <v>28.910606591901768</v>
      </c>
      <c r="J204" s="5"/>
      <c r="K204" s="5"/>
      <c r="L204" s="5"/>
      <c r="M204" s="19">
        <v>424</v>
      </c>
      <c r="O204" s="25" t="s">
        <v>27</v>
      </c>
      <c r="P204" s="23">
        <f t="shared" si="31"/>
        <v>424</v>
      </c>
      <c r="Q204" s="25">
        <f t="shared" si="32"/>
        <v>0</v>
      </c>
      <c r="R204" s="25">
        <v>0</v>
      </c>
      <c r="S204" s="25">
        <v>6</v>
      </c>
      <c r="T204" s="25">
        <v>20</v>
      </c>
      <c r="V204" s="25">
        <f t="shared" si="33"/>
        <v>450</v>
      </c>
      <c r="W204" s="39">
        <f t="shared" si="34"/>
        <v>0.1778110267825419</v>
      </c>
      <c r="X204" s="4">
        <v>1541</v>
      </c>
      <c r="Y204" s="39">
        <f t="shared" si="36"/>
        <v>0.60890398282643787</v>
      </c>
      <c r="AC204" s="30">
        <v>6</v>
      </c>
      <c r="AD204" s="34" t="s">
        <v>27</v>
      </c>
      <c r="AE204" s="31">
        <v>28</v>
      </c>
      <c r="AF204" s="34" t="s">
        <v>27</v>
      </c>
      <c r="AG204" s="2" t="s">
        <v>27</v>
      </c>
      <c r="AH204" s="2" t="s">
        <v>27</v>
      </c>
      <c r="AI204" s="2" t="s">
        <v>27</v>
      </c>
      <c r="AJ204" s="6"/>
      <c r="AK204" s="4">
        <v>172</v>
      </c>
      <c r="AL204" s="7">
        <v>20</v>
      </c>
      <c r="AM204" s="2" t="s">
        <v>27</v>
      </c>
      <c r="AN204" s="2" t="s">
        <v>27</v>
      </c>
      <c r="AO204" s="4">
        <v>339</v>
      </c>
      <c r="AP204" s="2" t="s">
        <v>112</v>
      </c>
    </row>
    <row r="205" spans="1:42" x14ac:dyDescent="0.25">
      <c r="A205" s="2" t="s">
        <v>599</v>
      </c>
      <c r="B205" s="2" t="s">
        <v>122</v>
      </c>
      <c r="C205" s="2" t="s">
        <v>583</v>
      </c>
      <c r="D205" s="4">
        <v>21875</v>
      </c>
      <c r="E205" s="4">
        <v>9705</v>
      </c>
      <c r="F205" s="4">
        <v>209.054</v>
      </c>
      <c r="G205" s="5">
        <f t="shared" si="35"/>
        <v>104.63803610550384</v>
      </c>
      <c r="H205" s="8">
        <v>6199.7920632360056</v>
      </c>
      <c r="I205" s="13">
        <f t="shared" si="30"/>
        <v>29.656414434720244</v>
      </c>
      <c r="J205" s="5"/>
      <c r="K205" s="5"/>
      <c r="L205" s="5"/>
      <c r="M205" s="19">
        <v>1332</v>
      </c>
      <c r="N205" s="25">
        <v>2</v>
      </c>
      <c r="O205" s="25">
        <v>4</v>
      </c>
      <c r="P205" s="23">
        <f t="shared" si="31"/>
        <v>1332</v>
      </c>
      <c r="Q205" s="25">
        <f t="shared" si="32"/>
        <v>2</v>
      </c>
      <c r="R205" s="25">
        <f>O205</f>
        <v>4</v>
      </c>
      <c r="S205" s="25">
        <v>8</v>
      </c>
      <c r="T205" s="25">
        <v>130</v>
      </c>
      <c r="V205" s="25">
        <f t="shared" si="33"/>
        <v>1476</v>
      </c>
      <c r="W205" s="39">
        <f t="shared" si="34"/>
        <v>0.238072500649255</v>
      </c>
      <c r="X205" s="4">
        <v>3578</v>
      </c>
      <c r="Y205" s="39">
        <f t="shared" si="36"/>
        <v>0.57711612962265202</v>
      </c>
      <c r="AC205" s="31">
        <v>8</v>
      </c>
      <c r="AD205" s="34" t="s">
        <v>27</v>
      </c>
      <c r="AE205" s="31">
        <v>102</v>
      </c>
      <c r="AF205" s="34" t="s">
        <v>27</v>
      </c>
      <c r="AG205" s="2" t="s">
        <v>27</v>
      </c>
      <c r="AH205" s="2" t="s">
        <v>27</v>
      </c>
      <c r="AI205" s="2" t="s">
        <v>27</v>
      </c>
      <c r="AJ205" s="3"/>
      <c r="AK205" s="4">
        <v>428</v>
      </c>
      <c r="AL205" s="4">
        <v>130</v>
      </c>
      <c r="AM205" s="2" t="s">
        <v>27</v>
      </c>
      <c r="AN205" s="2" t="s">
        <v>27</v>
      </c>
      <c r="AO205" s="4">
        <v>619</v>
      </c>
      <c r="AP205" s="2" t="s">
        <v>43</v>
      </c>
    </row>
    <row r="206" spans="1:42" x14ac:dyDescent="0.25">
      <c r="A206" s="2" t="s">
        <v>448</v>
      </c>
      <c r="B206" s="2" t="s">
        <v>122</v>
      </c>
      <c r="C206" s="2" t="s">
        <v>449</v>
      </c>
      <c r="D206" s="4">
        <v>4231</v>
      </c>
      <c r="E206" s="4">
        <v>2072</v>
      </c>
      <c r="F206" s="4">
        <v>57.963999999999999</v>
      </c>
      <c r="G206" s="5">
        <f t="shared" si="35"/>
        <v>72.993582223449039</v>
      </c>
      <c r="H206" s="8">
        <v>1751.8149628783551</v>
      </c>
      <c r="I206" s="13">
        <f t="shared" si="30"/>
        <v>30.222465027920006</v>
      </c>
      <c r="J206" s="5"/>
      <c r="K206" s="5"/>
      <c r="L206" s="5"/>
      <c r="M206" s="19">
        <v>263</v>
      </c>
      <c r="O206" s="25" t="s">
        <v>27</v>
      </c>
      <c r="P206" s="23">
        <f t="shared" si="31"/>
        <v>263</v>
      </c>
      <c r="Q206" s="25">
        <f t="shared" si="32"/>
        <v>0</v>
      </c>
      <c r="R206" s="25">
        <v>0</v>
      </c>
      <c r="S206" s="25">
        <v>2</v>
      </c>
      <c r="T206" s="25">
        <v>19</v>
      </c>
      <c r="V206" s="25">
        <f t="shared" si="33"/>
        <v>284</v>
      </c>
      <c r="W206" s="39">
        <f t="shared" si="34"/>
        <v>0.16211757863591258</v>
      </c>
      <c r="X206" s="4">
        <v>1164</v>
      </c>
      <c r="Y206" s="39">
        <f t="shared" si="36"/>
        <v>0.6644537377894445</v>
      </c>
      <c r="AC206" s="31">
        <v>2</v>
      </c>
      <c r="AD206" s="34" t="s">
        <v>27</v>
      </c>
      <c r="AE206" s="31">
        <v>17</v>
      </c>
      <c r="AF206" s="34" t="s">
        <v>27</v>
      </c>
      <c r="AG206" s="2" t="s">
        <v>27</v>
      </c>
      <c r="AH206" s="2" t="s">
        <v>27</v>
      </c>
      <c r="AI206" s="2" t="s">
        <v>27</v>
      </c>
      <c r="AJ206" s="3"/>
      <c r="AK206" s="4">
        <v>73</v>
      </c>
      <c r="AL206" s="4">
        <v>19</v>
      </c>
      <c r="AM206" s="2" t="s">
        <v>27</v>
      </c>
      <c r="AN206" s="2" t="s">
        <v>27</v>
      </c>
      <c r="AO206" s="4">
        <v>213</v>
      </c>
      <c r="AP206" s="2" t="s">
        <v>27</v>
      </c>
    </row>
    <row r="207" spans="1:42" x14ac:dyDescent="0.25">
      <c r="A207" s="2" t="s">
        <v>604</v>
      </c>
      <c r="B207" s="2" t="s">
        <v>122</v>
      </c>
      <c r="C207" s="2" t="s">
        <v>579</v>
      </c>
      <c r="D207" s="4">
        <v>22894</v>
      </c>
      <c r="E207" s="4">
        <v>10497</v>
      </c>
      <c r="F207" s="4">
        <v>129.31899999999999</v>
      </c>
      <c r="G207" s="5">
        <f t="shared" si="35"/>
        <v>177.03508378505867</v>
      </c>
      <c r="H207" s="8">
        <v>4058.8528831936915</v>
      </c>
      <c r="I207" s="13">
        <f t="shared" si="30"/>
        <v>31.386361502901288</v>
      </c>
      <c r="J207" s="5"/>
      <c r="K207" s="5"/>
      <c r="L207" s="5"/>
      <c r="M207" s="19">
        <v>711</v>
      </c>
      <c r="N207" s="25">
        <v>1</v>
      </c>
      <c r="O207" s="25">
        <v>1</v>
      </c>
      <c r="P207" s="23">
        <f t="shared" si="31"/>
        <v>711</v>
      </c>
      <c r="Q207" s="25">
        <f t="shared" si="32"/>
        <v>1</v>
      </c>
      <c r="R207" s="25">
        <f>O207</f>
        <v>1</v>
      </c>
      <c r="S207" s="25">
        <v>9</v>
      </c>
      <c r="T207" s="25">
        <v>40</v>
      </c>
      <c r="V207" s="25">
        <f t="shared" si="33"/>
        <v>762</v>
      </c>
      <c r="W207" s="39">
        <f t="shared" si="34"/>
        <v>0.18773777269808889</v>
      </c>
      <c r="X207" s="4">
        <v>2750</v>
      </c>
      <c r="Y207" s="39">
        <f t="shared" si="36"/>
        <v>0.67753133191567516</v>
      </c>
      <c r="AC207" s="31">
        <v>9</v>
      </c>
      <c r="AD207" s="34" t="s">
        <v>27</v>
      </c>
      <c r="AE207" s="31">
        <v>63</v>
      </c>
      <c r="AF207" s="34" t="s">
        <v>27</v>
      </c>
      <c r="AG207" s="2" t="s">
        <v>27</v>
      </c>
      <c r="AH207" s="2" t="s">
        <v>27</v>
      </c>
      <c r="AI207" s="2" t="s">
        <v>27</v>
      </c>
      <c r="AJ207" s="3"/>
      <c r="AK207" s="4">
        <v>213</v>
      </c>
      <c r="AL207" s="4">
        <v>40</v>
      </c>
      <c r="AM207" s="2" t="s">
        <v>27</v>
      </c>
      <c r="AN207" s="2" t="s">
        <v>27</v>
      </c>
      <c r="AO207" s="4">
        <v>271</v>
      </c>
      <c r="AP207" s="2" t="s">
        <v>27</v>
      </c>
    </row>
    <row r="208" spans="1:42" x14ac:dyDescent="0.25">
      <c r="A208" s="2" t="s">
        <v>504</v>
      </c>
      <c r="B208" s="2" t="s">
        <v>122</v>
      </c>
      <c r="C208" s="2" t="s">
        <v>505</v>
      </c>
      <c r="D208" s="4">
        <v>6737</v>
      </c>
      <c r="E208" s="4">
        <v>3178</v>
      </c>
      <c r="F208" s="4">
        <v>128.63900000000001</v>
      </c>
      <c r="G208" s="5">
        <f t="shared" ref="G208:G210" si="37">D208/F208</f>
        <v>52.37136482715195</v>
      </c>
      <c r="H208" s="8">
        <v>4181.7452762497014</v>
      </c>
      <c r="I208" s="13">
        <f t="shared" ref="I208:I210" si="38">H208/F208</f>
        <v>32.507600931674695</v>
      </c>
      <c r="J208" s="5"/>
      <c r="K208" s="5"/>
      <c r="L208" s="5"/>
      <c r="M208" s="19">
        <v>506</v>
      </c>
      <c r="O208" s="25">
        <v>1</v>
      </c>
      <c r="P208" s="23">
        <f t="shared" ref="P208:P210" si="39">M208</f>
        <v>506</v>
      </c>
      <c r="Q208" s="25">
        <f t="shared" ref="Q208:Q210" si="40">N208</f>
        <v>0</v>
      </c>
      <c r="R208" s="25">
        <f>O208</f>
        <v>1</v>
      </c>
      <c r="T208" s="25">
        <v>22</v>
      </c>
      <c r="V208" s="25">
        <f t="shared" ref="V208:V210" si="41">U208+T208+S208+R208+Q208+P208</f>
        <v>529</v>
      </c>
      <c r="W208" s="39">
        <f t="shared" ref="W208:W211" si="42">V208/H208</f>
        <v>0.12650220543189589</v>
      </c>
      <c r="X208" s="4">
        <v>2610</v>
      </c>
      <c r="Y208" s="39">
        <f t="shared" si="36"/>
        <v>0.62414131602504408</v>
      </c>
      <c r="AC208" s="28"/>
      <c r="AD208" s="34" t="s">
        <v>27</v>
      </c>
      <c r="AE208" s="31">
        <v>75</v>
      </c>
      <c r="AF208" s="34" t="s">
        <v>27</v>
      </c>
      <c r="AG208" s="2" t="s">
        <v>27</v>
      </c>
      <c r="AH208" s="2" t="s">
        <v>27</v>
      </c>
      <c r="AI208" s="2" t="s">
        <v>27</v>
      </c>
      <c r="AJ208" s="3"/>
      <c r="AK208" s="4">
        <v>358</v>
      </c>
      <c r="AL208" s="4">
        <v>22</v>
      </c>
      <c r="AM208" s="2" t="s">
        <v>27</v>
      </c>
      <c r="AN208" s="2" t="s">
        <v>27</v>
      </c>
      <c r="AO208" s="4">
        <v>608</v>
      </c>
      <c r="AP208" s="2" t="s">
        <v>27</v>
      </c>
    </row>
    <row r="209" spans="1:42" x14ac:dyDescent="0.25">
      <c r="A209" s="2" t="s">
        <v>578</v>
      </c>
      <c r="B209" s="2" t="s">
        <v>122</v>
      </c>
      <c r="C209" s="2" t="s">
        <v>579</v>
      </c>
      <c r="D209" s="4">
        <v>17592</v>
      </c>
      <c r="E209" s="4">
        <v>8533</v>
      </c>
      <c r="F209" s="4">
        <v>199.77699999999999</v>
      </c>
      <c r="G209" s="5">
        <f t="shared" si="37"/>
        <v>88.058184876136892</v>
      </c>
      <c r="H209" s="8">
        <v>6540.8307339449539</v>
      </c>
      <c r="I209" s="13">
        <f t="shared" si="38"/>
        <v>32.740659505072927</v>
      </c>
      <c r="J209" s="5"/>
      <c r="K209" s="5"/>
      <c r="L209" s="5"/>
      <c r="M209" s="19">
        <v>1552</v>
      </c>
      <c r="N209" s="25">
        <v>1</v>
      </c>
      <c r="O209" s="25">
        <v>4</v>
      </c>
      <c r="P209" s="23">
        <f t="shared" si="39"/>
        <v>1552</v>
      </c>
      <c r="Q209" s="25">
        <f t="shared" si="40"/>
        <v>1</v>
      </c>
      <c r="R209" s="25">
        <f>O209</f>
        <v>4</v>
      </c>
      <c r="S209" s="25">
        <v>13</v>
      </c>
      <c r="T209" s="25">
        <v>138</v>
      </c>
      <c r="V209" s="25">
        <f t="shared" si="41"/>
        <v>1708</v>
      </c>
      <c r="W209" s="39">
        <f t="shared" si="42"/>
        <v>0.26112890999242516</v>
      </c>
      <c r="X209" s="4">
        <v>3881</v>
      </c>
      <c r="Y209" s="39">
        <f t="shared" si="36"/>
        <v>0.59334970707295198</v>
      </c>
      <c r="AC209" s="31">
        <v>13</v>
      </c>
      <c r="AD209" s="34" t="s">
        <v>27</v>
      </c>
      <c r="AE209" s="31">
        <v>154</v>
      </c>
      <c r="AF209" s="34" t="s">
        <v>27</v>
      </c>
      <c r="AG209" s="2" t="s">
        <v>27</v>
      </c>
      <c r="AH209" s="2" t="s">
        <v>27</v>
      </c>
      <c r="AI209" s="2" t="s">
        <v>27</v>
      </c>
      <c r="AJ209" s="3"/>
      <c r="AK209" s="4">
        <v>439</v>
      </c>
      <c r="AL209" s="4">
        <v>138</v>
      </c>
      <c r="AM209" s="2" t="s">
        <v>27</v>
      </c>
      <c r="AN209" s="2" t="s">
        <v>27</v>
      </c>
      <c r="AO209" s="4">
        <v>362</v>
      </c>
      <c r="AP209" s="2" t="s">
        <v>43</v>
      </c>
    </row>
    <row r="210" spans="1:42" x14ac:dyDescent="0.25">
      <c r="A210" s="2" t="s">
        <v>392</v>
      </c>
      <c r="B210" s="2" t="s">
        <v>122</v>
      </c>
      <c r="C210" s="2" t="s">
        <v>393</v>
      </c>
      <c r="D210" s="4">
        <v>3143</v>
      </c>
      <c r="E210" s="4">
        <v>1544</v>
      </c>
      <c r="F210" s="4">
        <v>38.048999999999999</v>
      </c>
      <c r="G210" s="5">
        <f t="shared" si="37"/>
        <v>82.604010617887468</v>
      </c>
      <c r="H210" s="8">
        <v>1279.8741204065677</v>
      </c>
      <c r="I210" s="13">
        <f t="shared" si="38"/>
        <v>33.637523204461822</v>
      </c>
      <c r="J210" s="5"/>
      <c r="K210" s="5"/>
      <c r="L210" s="5"/>
      <c r="M210" s="19">
        <v>66</v>
      </c>
      <c r="O210" s="25" t="s">
        <v>27</v>
      </c>
      <c r="P210" s="23">
        <f t="shared" si="39"/>
        <v>66</v>
      </c>
      <c r="Q210" s="25">
        <f t="shared" si="40"/>
        <v>0</v>
      </c>
      <c r="R210" s="25">
        <v>0</v>
      </c>
      <c r="T210" s="25">
        <v>1</v>
      </c>
      <c r="V210" s="25">
        <f t="shared" si="41"/>
        <v>67</v>
      </c>
      <c r="W210" s="39">
        <f t="shared" si="42"/>
        <v>5.2348898170326806E-2</v>
      </c>
      <c r="X210" s="4">
        <v>1052</v>
      </c>
      <c r="Y210" s="39">
        <f t="shared" si="36"/>
        <v>0.82195583395796712</v>
      </c>
      <c r="AC210" s="29"/>
      <c r="AD210" s="34" t="s">
        <v>27</v>
      </c>
      <c r="AE210" s="31">
        <v>10</v>
      </c>
      <c r="AF210" s="34" t="s">
        <v>27</v>
      </c>
      <c r="AG210" s="2" t="s">
        <v>27</v>
      </c>
      <c r="AH210" s="2" t="s">
        <v>27</v>
      </c>
      <c r="AI210" s="2" t="s">
        <v>27</v>
      </c>
      <c r="AJ210" s="3"/>
      <c r="AK210" s="4">
        <v>40</v>
      </c>
      <c r="AL210" s="4">
        <v>1</v>
      </c>
      <c r="AM210" s="2" t="s">
        <v>27</v>
      </c>
      <c r="AN210" s="2" t="s">
        <v>27</v>
      </c>
      <c r="AO210" s="4">
        <v>110</v>
      </c>
      <c r="AP210" s="2" t="s">
        <v>27</v>
      </c>
    </row>
    <row r="211" spans="1:42" x14ac:dyDescent="0.25">
      <c r="A211" s="2"/>
      <c r="B211" s="2"/>
      <c r="C211" s="2"/>
      <c r="D211" s="4"/>
      <c r="E211" s="4"/>
      <c r="F211" s="4"/>
      <c r="G211" s="5"/>
      <c r="H211" s="8">
        <f>SUM(H144:H210)</f>
        <v>120435.67903786126</v>
      </c>
      <c r="I211" s="13"/>
      <c r="J211" s="5"/>
      <c r="K211" s="5"/>
      <c r="L211" s="5"/>
      <c r="M211" s="19">
        <f>SUM(M144:M210)</f>
        <v>20255</v>
      </c>
      <c r="V211" s="25">
        <f>SUM(V144:V210)</f>
        <v>21672</v>
      </c>
      <c r="W211" s="39">
        <f t="shared" si="42"/>
        <v>0.17994667504790662</v>
      </c>
      <c r="X211" s="4">
        <f>SUM(X144:X210)</f>
        <v>79477</v>
      </c>
      <c r="Y211" s="39">
        <f t="shared" si="36"/>
        <v>0.65991241661048705</v>
      </c>
      <c r="Z211" t="s">
        <v>667</v>
      </c>
      <c r="AC211" s="29"/>
      <c r="AD211" s="34"/>
      <c r="AE211" s="31"/>
      <c r="AF211" s="34"/>
      <c r="AG211" s="2"/>
      <c r="AH211" s="2"/>
      <c r="AI211" s="2"/>
      <c r="AJ211" s="3"/>
      <c r="AK211" s="4"/>
      <c r="AL211" s="4"/>
      <c r="AM211" s="2"/>
      <c r="AN211" s="2"/>
      <c r="AO211" s="4"/>
      <c r="AP211" s="2"/>
    </row>
    <row r="212" spans="1:42" x14ac:dyDescent="0.25">
      <c r="A212" s="2"/>
      <c r="B212" s="2"/>
      <c r="C212" s="2"/>
      <c r="D212" s="4"/>
      <c r="E212" s="4"/>
      <c r="F212" s="4"/>
      <c r="G212" s="5"/>
      <c r="H212" s="8"/>
      <c r="I212" s="13"/>
      <c r="J212" s="5"/>
      <c r="K212" s="5"/>
      <c r="L212" s="5"/>
      <c r="M212" s="19"/>
      <c r="W212" s="39">
        <f>STDEV(W144:W210)</f>
        <v>4.8133076493579181E-2</v>
      </c>
      <c r="X212" s="4"/>
      <c r="Y212" s="39">
        <f>STDEV(Y144:Y210)</f>
        <v>6.7779241457792613E-2</v>
      </c>
      <c r="Z212" t="s">
        <v>668</v>
      </c>
      <c r="AC212" s="29"/>
      <c r="AD212" s="34"/>
      <c r="AE212" s="31"/>
      <c r="AF212" s="34"/>
      <c r="AG212" s="2"/>
      <c r="AH212" s="2"/>
      <c r="AI212" s="2"/>
      <c r="AJ212" s="3"/>
      <c r="AK212" s="4"/>
      <c r="AL212" s="4"/>
      <c r="AM212" s="2"/>
      <c r="AN212" s="2"/>
      <c r="AO212" s="4"/>
      <c r="AP212" s="2"/>
    </row>
    <row r="213" spans="1:42" x14ac:dyDescent="0.25">
      <c r="A213" s="2"/>
      <c r="B213" s="2"/>
      <c r="C213" s="2"/>
      <c r="D213" s="4"/>
      <c r="E213" s="4"/>
      <c r="F213" s="4"/>
      <c r="G213" s="5"/>
      <c r="H213" s="8"/>
      <c r="I213" s="13"/>
      <c r="J213" s="5"/>
      <c r="K213" s="5"/>
      <c r="L213" s="5"/>
      <c r="M213" s="19"/>
      <c r="W213" s="15">
        <f>PEARSON(W144:W210,I144:I210)*PEARSON(W144:W210,I144:I210)</f>
        <v>1.2443289861213396E-3</v>
      </c>
      <c r="X213" s="4"/>
      <c r="Y213" s="51">
        <f>PEARSON(Y144:Y210,I144:I210)*PEARSON(Y144:Y210,I144:I210)</f>
        <v>6.3112808776116081E-5</v>
      </c>
      <c r="Z213" t="s">
        <v>688</v>
      </c>
      <c r="AC213" s="29"/>
      <c r="AD213" s="34"/>
      <c r="AE213" s="31"/>
      <c r="AF213" s="34"/>
      <c r="AG213" s="2"/>
      <c r="AH213" s="2"/>
      <c r="AI213" s="2"/>
      <c r="AJ213" s="3"/>
      <c r="AK213" s="4"/>
      <c r="AL213" s="4"/>
      <c r="AM213" s="2"/>
      <c r="AN213" s="2"/>
      <c r="AO213" s="4"/>
      <c r="AP213" s="2"/>
    </row>
    <row r="214" spans="1:42" x14ac:dyDescent="0.25">
      <c r="A214" s="2"/>
      <c r="B214" s="2"/>
      <c r="C214" s="2"/>
      <c r="D214" s="4"/>
      <c r="E214" s="4"/>
      <c r="F214" s="4"/>
      <c r="G214" s="5"/>
      <c r="H214" s="8"/>
      <c r="I214" s="13"/>
      <c r="J214" s="5"/>
      <c r="K214" s="5"/>
      <c r="L214" s="5"/>
      <c r="M214" s="19"/>
      <c r="X214" s="4"/>
      <c r="AC214" s="29"/>
      <c r="AD214" s="34"/>
      <c r="AE214" s="31"/>
      <c r="AF214" s="34"/>
      <c r="AG214" s="2"/>
      <c r="AH214" s="2"/>
      <c r="AI214" s="2"/>
      <c r="AJ214" s="3"/>
      <c r="AK214" s="4"/>
      <c r="AL214" s="4"/>
      <c r="AM214" s="2"/>
      <c r="AN214" s="2"/>
      <c r="AO214" s="4"/>
      <c r="AP214" s="2"/>
    </row>
    <row r="215" spans="1:42" x14ac:dyDescent="0.25">
      <c r="A215" s="2" t="s">
        <v>621</v>
      </c>
      <c r="B215" s="2" t="s">
        <v>122</v>
      </c>
      <c r="C215" s="2" t="s">
        <v>622</v>
      </c>
      <c r="D215" s="4">
        <v>26916</v>
      </c>
      <c r="E215" s="4">
        <v>12321</v>
      </c>
      <c r="F215" s="4">
        <v>166.583</v>
      </c>
      <c r="G215" s="5">
        <f t="shared" ref="G215:G246" si="43">D215/F215</f>
        <v>161.57711171007847</v>
      </c>
      <c r="H215" s="8">
        <v>5639.7934030856532</v>
      </c>
      <c r="I215" s="13">
        <f t="shared" ref="I215:I278" si="44">H215/F215</f>
        <v>33.85575600802995</v>
      </c>
      <c r="J215" s="5"/>
      <c r="K215" s="5"/>
      <c r="L215" s="5"/>
      <c r="M215" s="19">
        <v>733</v>
      </c>
      <c r="N215" s="25">
        <v>3</v>
      </c>
      <c r="O215" s="25">
        <v>5</v>
      </c>
      <c r="P215" s="23">
        <f t="shared" ref="P215:P278" si="45">M215</f>
        <v>733</v>
      </c>
      <c r="Q215" s="25">
        <f t="shared" ref="Q215:R219" si="46">N215</f>
        <v>3</v>
      </c>
      <c r="R215" s="25">
        <f t="shared" si="46"/>
        <v>5</v>
      </c>
      <c r="S215" s="25">
        <v>12</v>
      </c>
      <c r="T215" s="25">
        <v>28</v>
      </c>
      <c r="V215" s="25">
        <f t="shared" ref="V215:V278" si="47">U215+T215+S215+R215+Q215+P215</f>
        <v>781</v>
      </c>
      <c r="W215" s="39">
        <f t="shared" ref="W215:W278" si="48">V215/H215</f>
        <v>0.13848024992771862</v>
      </c>
      <c r="X215" s="4">
        <v>3741</v>
      </c>
      <c r="Y215" s="39">
        <f t="shared" si="36"/>
        <v>0.66332217026836793</v>
      </c>
      <c r="AC215" s="31">
        <v>12</v>
      </c>
      <c r="AD215" s="34" t="s">
        <v>27</v>
      </c>
      <c r="AE215" s="31">
        <v>117</v>
      </c>
      <c r="AF215" s="34" t="s">
        <v>27</v>
      </c>
      <c r="AG215" s="2" t="s">
        <v>27</v>
      </c>
      <c r="AH215" s="2" t="s">
        <v>27</v>
      </c>
      <c r="AI215" s="2" t="s">
        <v>27</v>
      </c>
      <c r="AJ215" s="7">
        <v>1</v>
      </c>
      <c r="AK215" s="4">
        <v>295</v>
      </c>
      <c r="AL215" s="4">
        <v>28</v>
      </c>
      <c r="AM215" s="2" t="s">
        <v>292</v>
      </c>
      <c r="AN215" s="2" t="s">
        <v>27</v>
      </c>
      <c r="AO215" s="4">
        <v>706</v>
      </c>
      <c r="AP215" s="2" t="s">
        <v>27</v>
      </c>
    </row>
    <row r="216" spans="1:42" x14ac:dyDescent="0.25">
      <c r="A216" s="2" t="s">
        <v>588</v>
      </c>
      <c r="B216" s="2" t="s">
        <v>122</v>
      </c>
      <c r="C216" s="2" t="s">
        <v>589</v>
      </c>
      <c r="D216" s="4">
        <v>19334</v>
      </c>
      <c r="E216" s="4">
        <v>9023</v>
      </c>
      <c r="F216" s="4">
        <v>221.40199999999999</v>
      </c>
      <c r="G216" s="5">
        <f t="shared" si="43"/>
        <v>87.325317747807162</v>
      </c>
      <c r="H216" s="8">
        <v>7823.8916016873318</v>
      </c>
      <c r="I216" s="13">
        <f t="shared" si="44"/>
        <v>35.337944560967529</v>
      </c>
      <c r="J216" s="5"/>
      <c r="K216" s="5"/>
      <c r="L216" s="5"/>
      <c r="M216" s="19">
        <v>1187</v>
      </c>
      <c r="N216" s="25">
        <v>1</v>
      </c>
      <c r="O216" s="25">
        <v>12</v>
      </c>
      <c r="P216" s="23">
        <f t="shared" si="45"/>
        <v>1187</v>
      </c>
      <c r="Q216" s="25">
        <f t="shared" si="46"/>
        <v>1</v>
      </c>
      <c r="R216" s="25">
        <f t="shared" si="46"/>
        <v>12</v>
      </c>
      <c r="S216" s="25">
        <v>12</v>
      </c>
      <c r="T216" s="25">
        <v>54</v>
      </c>
      <c r="V216" s="25">
        <f t="shared" si="47"/>
        <v>1266</v>
      </c>
      <c r="W216" s="39">
        <f t="shared" si="48"/>
        <v>0.1618120577906485</v>
      </c>
      <c r="X216" s="4">
        <v>5788</v>
      </c>
      <c r="Y216" s="39">
        <f t="shared" si="36"/>
        <v>0.73978530054681957</v>
      </c>
      <c r="AC216" s="31">
        <v>12</v>
      </c>
      <c r="AD216" s="34" t="s">
        <v>27</v>
      </c>
      <c r="AE216" s="31">
        <v>61</v>
      </c>
      <c r="AF216" s="34" t="s">
        <v>27</v>
      </c>
      <c r="AG216" s="2" t="s">
        <v>27</v>
      </c>
      <c r="AH216" s="2" t="s">
        <v>27</v>
      </c>
      <c r="AI216" s="2" t="s">
        <v>27</v>
      </c>
      <c r="AJ216" s="3"/>
      <c r="AK216" s="4">
        <v>236</v>
      </c>
      <c r="AL216" s="4">
        <v>54</v>
      </c>
      <c r="AM216" s="2" t="s">
        <v>27</v>
      </c>
      <c r="AN216" s="2" t="s">
        <v>27</v>
      </c>
      <c r="AO216" s="4">
        <v>482</v>
      </c>
      <c r="AP216" s="2" t="s">
        <v>27</v>
      </c>
    </row>
    <row r="217" spans="1:42" x14ac:dyDescent="0.25">
      <c r="A217" s="2" t="s">
        <v>412</v>
      </c>
      <c r="B217" s="2" t="s">
        <v>122</v>
      </c>
      <c r="C217" s="2" t="s">
        <v>413</v>
      </c>
      <c r="D217" s="4">
        <v>3504</v>
      </c>
      <c r="E217" s="4">
        <v>1529</v>
      </c>
      <c r="F217" s="4">
        <v>61.109000000000002</v>
      </c>
      <c r="G217" s="5">
        <f t="shared" si="43"/>
        <v>57.340162660164623</v>
      </c>
      <c r="H217" s="8">
        <v>2188.7426873857403</v>
      </c>
      <c r="I217" s="13">
        <f t="shared" si="44"/>
        <v>35.817026745417863</v>
      </c>
      <c r="J217" s="5"/>
      <c r="K217" s="5"/>
      <c r="L217" s="5"/>
      <c r="M217" s="19">
        <v>315</v>
      </c>
      <c r="O217" s="25">
        <v>1</v>
      </c>
      <c r="P217" s="23">
        <f t="shared" si="45"/>
        <v>315</v>
      </c>
      <c r="Q217" s="25">
        <f t="shared" si="46"/>
        <v>0</v>
      </c>
      <c r="R217" s="25">
        <f t="shared" si="46"/>
        <v>1</v>
      </c>
      <c r="S217" s="25">
        <v>2</v>
      </c>
      <c r="T217" s="25">
        <v>16</v>
      </c>
      <c r="V217" s="25">
        <f t="shared" si="47"/>
        <v>334</v>
      </c>
      <c r="W217" s="39">
        <f t="shared" si="48"/>
        <v>0.15259902496758698</v>
      </c>
      <c r="X217" s="4">
        <v>1310</v>
      </c>
      <c r="Y217" s="39">
        <f t="shared" si="36"/>
        <v>0.59851713385490701</v>
      </c>
      <c r="AC217" s="31">
        <v>2</v>
      </c>
      <c r="AD217" s="34" t="s">
        <v>27</v>
      </c>
      <c r="AE217" s="31">
        <v>59</v>
      </c>
      <c r="AF217" s="34" t="s">
        <v>27</v>
      </c>
      <c r="AG217" s="2" t="s">
        <v>27</v>
      </c>
      <c r="AH217" s="2" t="s">
        <v>27</v>
      </c>
      <c r="AI217" s="2" t="s">
        <v>27</v>
      </c>
      <c r="AJ217" s="3"/>
      <c r="AK217" s="4">
        <v>138</v>
      </c>
      <c r="AL217" s="4">
        <v>16</v>
      </c>
      <c r="AM217" s="2" t="s">
        <v>27</v>
      </c>
      <c r="AN217" s="2" t="s">
        <v>27</v>
      </c>
      <c r="AO217" s="4">
        <v>346</v>
      </c>
      <c r="AP217" s="2" t="s">
        <v>27</v>
      </c>
    </row>
    <row r="218" spans="1:42" x14ac:dyDescent="0.25">
      <c r="A218" s="2" t="s">
        <v>351</v>
      </c>
      <c r="B218" s="2" t="s">
        <v>122</v>
      </c>
      <c r="C218" s="2" t="s">
        <v>352</v>
      </c>
      <c r="D218" s="4">
        <v>2510</v>
      </c>
      <c r="E218" s="4">
        <v>1137</v>
      </c>
      <c r="F218" s="4">
        <v>45.009</v>
      </c>
      <c r="G218" s="5">
        <f t="shared" si="43"/>
        <v>55.7666244528872</v>
      </c>
      <c r="H218" s="8">
        <v>1639.8572300183039</v>
      </c>
      <c r="I218" s="13">
        <f t="shared" si="44"/>
        <v>36.433984981188296</v>
      </c>
      <c r="J218" s="5"/>
      <c r="K218" s="5"/>
      <c r="L218" s="5"/>
      <c r="M218" s="19">
        <v>313</v>
      </c>
      <c r="O218" s="25">
        <v>1</v>
      </c>
      <c r="P218" s="23">
        <f t="shared" si="45"/>
        <v>313</v>
      </c>
      <c r="Q218" s="25">
        <f t="shared" si="46"/>
        <v>0</v>
      </c>
      <c r="R218" s="25">
        <f t="shared" si="46"/>
        <v>1</v>
      </c>
      <c r="S218" s="25">
        <v>4</v>
      </c>
      <c r="T218" s="25">
        <v>12</v>
      </c>
      <c r="V218" s="25">
        <f t="shared" si="47"/>
        <v>330</v>
      </c>
      <c r="W218" s="39">
        <f t="shared" si="48"/>
        <v>0.20123703085805622</v>
      </c>
      <c r="X218" s="4">
        <v>1092</v>
      </c>
      <c r="Y218" s="39">
        <f t="shared" si="36"/>
        <v>0.6659116293848405</v>
      </c>
      <c r="AC218" s="31">
        <v>4</v>
      </c>
      <c r="AD218" s="34" t="s">
        <v>27</v>
      </c>
      <c r="AE218" s="31">
        <v>15</v>
      </c>
      <c r="AF218" s="34" t="s">
        <v>27</v>
      </c>
      <c r="AG218" s="2" t="s">
        <v>27</v>
      </c>
      <c r="AH218" s="2" t="s">
        <v>27</v>
      </c>
      <c r="AI218" s="2" t="s">
        <v>27</v>
      </c>
      <c r="AJ218" s="3"/>
      <c r="AK218" s="4">
        <v>46</v>
      </c>
      <c r="AL218" s="4">
        <v>12</v>
      </c>
      <c r="AM218" s="2" t="s">
        <v>27</v>
      </c>
      <c r="AN218" s="2" t="s">
        <v>27</v>
      </c>
      <c r="AO218" s="4">
        <v>157</v>
      </c>
      <c r="AP218" s="2" t="s">
        <v>27</v>
      </c>
    </row>
    <row r="219" spans="1:42" x14ac:dyDescent="0.25">
      <c r="A219" s="2" t="s">
        <v>597</v>
      </c>
      <c r="B219" s="2" t="s">
        <v>122</v>
      </c>
      <c r="C219" s="2" t="s">
        <v>598</v>
      </c>
      <c r="D219" s="4">
        <v>21125</v>
      </c>
      <c r="E219" s="4">
        <v>8985</v>
      </c>
      <c r="F219" s="4">
        <v>188.27099999999999</v>
      </c>
      <c r="G219" s="5">
        <f t="shared" si="43"/>
        <v>112.20527856122293</v>
      </c>
      <c r="H219" s="8">
        <v>6900.9249275362317</v>
      </c>
      <c r="I219" s="13">
        <f t="shared" si="44"/>
        <v>36.654210831919052</v>
      </c>
      <c r="J219" s="5"/>
      <c r="K219" s="5"/>
      <c r="L219" s="5"/>
      <c r="M219" s="19">
        <v>810</v>
      </c>
      <c r="N219" s="25">
        <v>4</v>
      </c>
      <c r="O219" s="25">
        <v>1</v>
      </c>
      <c r="P219" s="23">
        <f t="shared" si="45"/>
        <v>810</v>
      </c>
      <c r="Q219" s="25">
        <f t="shared" si="46"/>
        <v>4</v>
      </c>
      <c r="R219" s="25">
        <f t="shared" si="46"/>
        <v>1</v>
      </c>
      <c r="S219" s="25">
        <v>9</v>
      </c>
      <c r="T219" s="25">
        <v>39</v>
      </c>
      <c r="V219" s="25">
        <f t="shared" si="47"/>
        <v>863</v>
      </c>
      <c r="W219" s="39">
        <f t="shared" si="48"/>
        <v>0.12505570036799521</v>
      </c>
      <c r="X219" s="4">
        <v>5572</v>
      </c>
      <c r="Y219" s="39">
        <f t="shared" si="36"/>
        <v>0.80742799820448352</v>
      </c>
      <c r="AC219" s="31">
        <v>9</v>
      </c>
      <c r="AD219" s="34" t="s">
        <v>27</v>
      </c>
      <c r="AE219" s="31">
        <v>36</v>
      </c>
      <c r="AF219" s="34" t="s">
        <v>27</v>
      </c>
      <c r="AG219" s="2" t="s">
        <v>27</v>
      </c>
      <c r="AH219" s="2" t="s">
        <v>27</v>
      </c>
      <c r="AI219" s="2" t="s">
        <v>27</v>
      </c>
      <c r="AJ219" s="3"/>
      <c r="AK219" s="4">
        <v>171</v>
      </c>
      <c r="AL219" s="4">
        <v>39</v>
      </c>
      <c r="AM219" s="2" t="s">
        <v>27</v>
      </c>
      <c r="AN219" s="2" t="s">
        <v>27</v>
      </c>
      <c r="AO219" s="4">
        <v>259</v>
      </c>
      <c r="AP219" s="2" t="s">
        <v>27</v>
      </c>
    </row>
    <row r="220" spans="1:42" x14ac:dyDescent="0.25">
      <c r="A220" s="2" t="s">
        <v>200</v>
      </c>
      <c r="B220" s="2" t="s">
        <v>122</v>
      </c>
      <c r="C220" s="2" t="s">
        <v>201</v>
      </c>
      <c r="D220" s="4">
        <v>669</v>
      </c>
      <c r="E220" s="4">
        <v>299</v>
      </c>
      <c r="F220" s="4">
        <v>12.523999999999999</v>
      </c>
      <c r="G220" s="5">
        <f t="shared" si="43"/>
        <v>53.417438518045358</v>
      </c>
      <c r="H220" s="8">
        <v>461.68980477223425</v>
      </c>
      <c r="I220" s="13">
        <f t="shared" si="44"/>
        <v>36.864404724707306</v>
      </c>
      <c r="J220" s="5"/>
      <c r="K220" s="5"/>
      <c r="L220" s="5"/>
      <c r="M220" s="19">
        <v>34</v>
      </c>
      <c r="O220" s="25" t="s">
        <v>27</v>
      </c>
      <c r="P220" s="23">
        <f t="shared" si="45"/>
        <v>34</v>
      </c>
      <c r="Q220" s="25">
        <f t="shared" ref="Q220:Q251" si="49">N220</f>
        <v>0</v>
      </c>
      <c r="R220" s="25">
        <v>0</v>
      </c>
      <c r="V220" s="25">
        <f t="shared" si="47"/>
        <v>34</v>
      </c>
      <c r="W220" s="39">
        <f t="shared" si="48"/>
        <v>7.3642518523390918E-2</v>
      </c>
      <c r="X220" s="4">
        <v>284</v>
      </c>
      <c r="Y220" s="39">
        <f t="shared" si="36"/>
        <v>0.61513162531303012</v>
      </c>
      <c r="AC220" s="29"/>
      <c r="AD220" s="34" t="s">
        <v>27</v>
      </c>
      <c r="AE220" s="31">
        <v>10</v>
      </c>
      <c r="AF220" s="34" t="s">
        <v>27</v>
      </c>
      <c r="AG220" s="2" t="s">
        <v>27</v>
      </c>
      <c r="AH220" s="2" t="s">
        <v>27</v>
      </c>
      <c r="AI220" s="2" t="s">
        <v>27</v>
      </c>
      <c r="AJ220" s="3"/>
      <c r="AK220" s="4">
        <v>17</v>
      </c>
      <c r="AL220" s="6"/>
      <c r="AM220" s="2" t="s">
        <v>27</v>
      </c>
      <c r="AN220" s="2" t="s">
        <v>27</v>
      </c>
      <c r="AO220" s="4">
        <v>116</v>
      </c>
      <c r="AP220" s="2" t="s">
        <v>27</v>
      </c>
    </row>
    <row r="221" spans="1:42" x14ac:dyDescent="0.25">
      <c r="A221" s="2" t="s">
        <v>321</v>
      </c>
      <c r="B221" s="2" t="s">
        <v>122</v>
      </c>
      <c r="C221" s="2" t="s">
        <v>322</v>
      </c>
      <c r="D221" s="4">
        <v>2060</v>
      </c>
      <c r="E221" s="4">
        <v>953</v>
      </c>
      <c r="F221" s="4">
        <v>22.765000000000001</v>
      </c>
      <c r="G221" s="5">
        <f t="shared" si="43"/>
        <v>90.489786953656932</v>
      </c>
      <c r="H221" s="8">
        <v>885.83615819209035</v>
      </c>
      <c r="I221" s="13">
        <f t="shared" si="44"/>
        <v>38.912196713906887</v>
      </c>
      <c r="J221" s="5"/>
      <c r="K221" s="5"/>
      <c r="L221" s="5"/>
      <c r="M221" s="19">
        <v>144</v>
      </c>
      <c r="N221" s="25">
        <v>1</v>
      </c>
      <c r="O221" s="25" t="s">
        <v>27</v>
      </c>
      <c r="P221" s="23">
        <f t="shared" si="45"/>
        <v>144</v>
      </c>
      <c r="Q221" s="25">
        <f t="shared" si="49"/>
        <v>1</v>
      </c>
      <c r="R221" s="25">
        <v>0</v>
      </c>
      <c r="T221" s="25">
        <v>9</v>
      </c>
      <c r="V221" s="25">
        <f t="shared" si="47"/>
        <v>154</v>
      </c>
      <c r="W221" s="39">
        <f t="shared" si="48"/>
        <v>0.17384704674315818</v>
      </c>
      <c r="X221" s="4">
        <v>596</v>
      </c>
      <c r="Y221" s="39">
        <f t="shared" si="36"/>
        <v>0.67281064843456029</v>
      </c>
      <c r="AC221" s="29"/>
      <c r="AD221" s="34" t="s">
        <v>27</v>
      </c>
      <c r="AE221" s="31">
        <v>12</v>
      </c>
      <c r="AF221" s="34" t="s">
        <v>27</v>
      </c>
      <c r="AG221" s="2" t="s">
        <v>27</v>
      </c>
      <c r="AH221" s="2" t="s">
        <v>27</v>
      </c>
      <c r="AI221" s="2" t="s">
        <v>27</v>
      </c>
      <c r="AJ221" s="3"/>
      <c r="AK221" s="4">
        <v>43</v>
      </c>
      <c r="AL221" s="4">
        <v>9</v>
      </c>
      <c r="AM221" s="2" t="s">
        <v>27</v>
      </c>
      <c r="AN221" s="2" t="s">
        <v>27</v>
      </c>
      <c r="AO221" s="4">
        <v>80</v>
      </c>
      <c r="AP221" s="2" t="s">
        <v>27</v>
      </c>
    </row>
    <row r="222" spans="1:42" x14ac:dyDescent="0.25">
      <c r="A222" s="2" t="s">
        <v>539</v>
      </c>
      <c r="B222" s="2" t="s">
        <v>122</v>
      </c>
      <c r="C222" s="2" t="s">
        <v>540</v>
      </c>
      <c r="D222" s="4">
        <v>10362</v>
      </c>
      <c r="E222" s="4">
        <v>4502</v>
      </c>
      <c r="F222" s="4">
        <v>133.18799999999999</v>
      </c>
      <c r="G222" s="5">
        <f t="shared" si="43"/>
        <v>77.799801783944503</v>
      </c>
      <c r="H222" s="8">
        <v>5297.7387200302064</v>
      </c>
      <c r="I222" s="13">
        <f t="shared" si="44"/>
        <v>39.776396672599688</v>
      </c>
      <c r="J222" s="5"/>
      <c r="K222" s="5"/>
      <c r="L222" s="5"/>
      <c r="M222" s="19">
        <v>546</v>
      </c>
      <c r="N222" s="25">
        <v>1</v>
      </c>
      <c r="O222" s="25">
        <v>3</v>
      </c>
      <c r="P222" s="23">
        <f t="shared" si="45"/>
        <v>546</v>
      </c>
      <c r="Q222" s="25">
        <f t="shared" si="49"/>
        <v>1</v>
      </c>
      <c r="R222" s="25">
        <f>O222</f>
        <v>3</v>
      </c>
      <c r="S222" s="25">
        <v>9</v>
      </c>
      <c r="T222" s="25">
        <v>45</v>
      </c>
      <c r="V222" s="25">
        <f t="shared" si="47"/>
        <v>604</v>
      </c>
      <c r="W222" s="39">
        <f t="shared" si="48"/>
        <v>0.11401090765694767</v>
      </c>
      <c r="X222" s="4">
        <v>3367</v>
      </c>
      <c r="Y222" s="39">
        <f t="shared" si="36"/>
        <v>0.63555418225321658</v>
      </c>
      <c r="AC222" s="30">
        <v>9</v>
      </c>
      <c r="AD222" s="34" t="s">
        <v>27</v>
      </c>
      <c r="AE222" s="30">
        <v>88</v>
      </c>
      <c r="AF222" s="34" t="s">
        <v>27</v>
      </c>
      <c r="AG222" s="2" t="s">
        <v>27</v>
      </c>
      <c r="AH222" s="2" t="s">
        <v>27</v>
      </c>
      <c r="AI222" s="2" t="s">
        <v>27</v>
      </c>
      <c r="AJ222" s="3"/>
      <c r="AK222" s="4">
        <v>205</v>
      </c>
      <c r="AL222" s="7">
        <v>45</v>
      </c>
      <c r="AM222" s="2" t="s">
        <v>43</v>
      </c>
      <c r="AN222" s="2" t="s">
        <v>27</v>
      </c>
      <c r="AO222" s="4">
        <v>1036</v>
      </c>
      <c r="AP222" s="2" t="s">
        <v>27</v>
      </c>
    </row>
    <row r="223" spans="1:42" x14ac:dyDescent="0.25">
      <c r="A223" s="2" t="s">
        <v>194</v>
      </c>
      <c r="B223" s="2" t="s">
        <v>122</v>
      </c>
      <c r="C223" s="2" t="s">
        <v>195</v>
      </c>
      <c r="D223" s="4">
        <v>635</v>
      </c>
      <c r="E223" s="4">
        <v>286</v>
      </c>
      <c r="F223" s="4">
        <v>8.7119999999999997</v>
      </c>
      <c r="G223" s="5">
        <f t="shared" si="43"/>
        <v>72.887970615243347</v>
      </c>
      <c r="H223" s="8">
        <v>351.68945868945872</v>
      </c>
      <c r="I223" s="13">
        <f t="shared" si="44"/>
        <v>40.368395166374967</v>
      </c>
      <c r="J223" s="5"/>
      <c r="K223" s="5"/>
      <c r="L223" s="5"/>
      <c r="M223" s="19">
        <v>20</v>
      </c>
      <c r="N223" s="25">
        <v>1</v>
      </c>
      <c r="O223" s="25" t="s">
        <v>27</v>
      </c>
      <c r="P223" s="23">
        <f t="shared" si="45"/>
        <v>20</v>
      </c>
      <c r="Q223" s="25">
        <f t="shared" si="49"/>
        <v>1</v>
      </c>
      <c r="R223" s="25">
        <v>0</v>
      </c>
      <c r="V223" s="25">
        <f t="shared" si="47"/>
        <v>21</v>
      </c>
      <c r="W223" s="39">
        <f t="shared" si="48"/>
        <v>5.9711769804687176E-2</v>
      </c>
      <c r="X223" s="4">
        <v>222</v>
      </c>
      <c r="Y223" s="39">
        <f t="shared" si="36"/>
        <v>0.63123870936383586</v>
      </c>
      <c r="AC223" s="29"/>
      <c r="AD223" s="34" t="s">
        <v>27</v>
      </c>
      <c r="AE223" s="31">
        <v>12</v>
      </c>
      <c r="AF223" s="34" t="s">
        <v>27</v>
      </c>
      <c r="AG223" s="2" t="s">
        <v>27</v>
      </c>
      <c r="AH223" s="2" t="s">
        <v>27</v>
      </c>
      <c r="AI223" s="2" t="s">
        <v>27</v>
      </c>
      <c r="AJ223" s="3"/>
      <c r="AK223" s="4">
        <v>16</v>
      </c>
      <c r="AL223" s="6"/>
      <c r="AM223" s="2" t="s">
        <v>27</v>
      </c>
      <c r="AN223" s="2" t="s">
        <v>27</v>
      </c>
      <c r="AO223" s="4">
        <v>80</v>
      </c>
      <c r="AP223" s="2" t="s">
        <v>27</v>
      </c>
    </row>
    <row r="224" spans="1:42" x14ac:dyDescent="0.25">
      <c r="A224" s="2" t="s">
        <v>476</v>
      </c>
      <c r="B224" s="2" t="s">
        <v>122</v>
      </c>
      <c r="C224" s="2" t="s">
        <v>477</v>
      </c>
      <c r="D224" s="4">
        <v>5114</v>
      </c>
      <c r="E224" s="4">
        <v>1952</v>
      </c>
      <c r="F224" s="4">
        <v>43.122999999999998</v>
      </c>
      <c r="G224" s="5">
        <f t="shared" si="43"/>
        <v>118.59100711917075</v>
      </c>
      <c r="H224" s="8">
        <v>1761.9108461101648</v>
      </c>
      <c r="I224" s="13">
        <f t="shared" si="44"/>
        <v>40.857798532341555</v>
      </c>
      <c r="J224" s="5"/>
      <c r="K224" s="5"/>
      <c r="L224" s="5"/>
      <c r="M224" s="19">
        <v>264</v>
      </c>
      <c r="N224" s="25">
        <v>2</v>
      </c>
      <c r="O224" s="25">
        <v>2</v>
      </c>
      <c r="P224" s="23">
        <f t="shared" si="45"/>
        <v>264</v>
      </c>
      <c r="Q224" s="25">
        <f t="shared" si="49"/>
        <v>2</v>
      </c>
      <c r="R224" s="25">
        <f>O224</f>
        <v>2</v>
      </c>
      <c r="T224" s="25">
        <v>15</v>
      </c>
      <c r="V224" s="25">
        <f t="shared" si="47"/>
        <v>283</v>
      </c>
      <c r="W224" s="39">
        <f t="shared" si="48"/>
        <v>0.16062106696532885</v>
      </c>
      <c r="X224" s="4">
        <v>1340</v>
      </c>
      <c r="Y224" s="39">
        <f t="shared" si="36"/>
        <v>0.76053791425279382</v>
      </c>
      <c r="AC224" s="29"/>
      <c r="AD224" s="34" t="s">
        <v>27</v>
      </c>
      <c r="AE224" s="31">
        <v>21</v>
      </c>
      <c r="AF224" s="34" t="s">
        <v>27</v>
      </c>
      <c r="AG224" s="2" t="s">
        <v>27</v>
      </c>
      <c r="AH224" s="2" t="s">
        <v>27</v>
      </c>
      <c r="AI224" s="2" t="s">
        <v>27</v>
      </c>
      <c r="AJ224" s="6"/>
      <c r="AK224" s="4">
        <v>34</v>
      </c>
      <c r="AL224" s="7">
        <v>15</v>
      </c>
      <c r="AM224" s="2" t="s">
        <v>27</v>
      </c>
      <c r="AN224" s="2" t="s">
        <v>27</v>
      </c>
      <c r="AO224" s="4">
        <v>85</v>
      </c>
      <c r="AP224" s="2" t="s">
        <v>27</v>
      </c>
    </row>
    <row r="225" spans="1:42" x14ac:dyDescent="0.25">
      <c r="A225" s="2" t="s">
        <v>550</v>
      </c>
      <c r="B225" s="2" t="s">
        <v>122</v>
      </c>
      <c r="C225" s="2" t="s">
        <v>551</v>
      </c>
      <c r="D225" s="4">
        <v>11747</v>
      </c>
      <c r="E225" s="4">
        <v>5057</v>
      </c>
      <c r="F225" s="4">
        <v>152.714</v>
      </c>
      <c r="G225" s="5">
        <f t="shared" si="43"/>
        <v>76.921565802742379</v>
      </c>
      <c r="H225" s="8">
        <v>6525.7816091954019</v>
      </c>
      <c r="I225" s="13">
        <f t="shared" si="44"/>
        <v>42.732045583217008</v>
      </c>
      <c r="J225" s="5"/>
      <c r="K225" s="5"/>
      <c r="L225" s="5"/>
      <c r="M225" s="19">
        <v>1045</v>
      </c>
      <c r="N225" s="25">
        <v>1</v>
      </c>
      <c r="O225" s="25">
        <v>4</v>
      </c>
      <c r="P225" s="23">
        <f t="shared" si="45"/>
        <v>1045</v>
      </c>
      <c r="Q225" s="25">
        <f t="shared" si="49"/>
        <v>1</v>
      </c>
      <c r="R225" s="25">
        <f>O225</f>
        <v>4</v>
      </c>
      <c r="S225" s="25">
        <v>18</v>
      </c>
      <c r="T225" s="25">
        <v>59</v>
      </c>
      <c r="V225" s="25">
        <f t="shared" si="47"/>
        <v>1127</v>
      </c>
      <c r="W225" s="39">
        <f t="shared" si="48"/>
        <v>0.17269961937003186</v>
      </c>
      <c r="X225" s="4">
        <v>4055</v>
      </c>
      <c r="Y225" s="39">
        <f t="shared" si="36"/>
        <v>0.62138150536422299</v>
      </c>
      <c r="AC225" s="30">
        <v>18</v>
      </c>
      <c r="AD225" s="34" t="s">
        <v>27</v>
      </c>
      <c r="AE225" s="31">
        <v>129</v>
      </c>
      <c r="AF225" s="34" t="s">
        <v>27</v>
      </c>
      <c r="AG225" s="2" t="s">
        <v>27</v>
      </c>
      <c r="AH225" s="2" t="s">
        <v>27</v>
      </c>
      <c r="AI225" s="2" t="s">
        <v>27</v>
      </c>
      <c r="AJ225" s="3"/>
      <c r="AK225" s="4">
        <v>168</v>
      </c>
      <c r="AL225" s="4">
        <v>59</v>
      </c>
      <c r="AM225" s="2" t="s">
        <v>43</v>
      </c>
      <c r="AN225" s="2" t="s">
        <v>27</v>
      </c>
      <c r="AO225" s="4">
        <v>1050</v>
      </c>
      <c r="AP225" s="2" t="s">
        <v>43</v>
      </c>
    </row>
    <row r="226" spans="1:42" x14ac:dyDescent="0.25">
      <c r="A226" s="2" t="s">
        <v>414</v>
      </c>
      <c r="B226" s="2" t="s">
        <v>122</v>
      </c>
      <c r="C226" s="2" t="s">
        <v>415</v>
      </c>
      <c r="D226" s="4">
        <v>3540</v>
      </c>
      <c r="E226" s="4">
        <v>1654</v>
      </c>
      <c r="F226" s="4">
        <v>28.99</v>
      </c>
      <c r="G226" s="5">
        <f t="shared" si="43"/>
        <v>122.11107278371853</v>
      </c>
      <c r="H226" s="8">
        <v>1267.8958168902921</v>
      </c>
      <c r="I226" s="13">
        <f t="shared" si="44"/>
        <v>43.735626660582689</v>
      </c>
      <c r="J226" s="5"/>
      <c r="K226" s="5"/>
      <c r="L226" s="5"/>
      <c r="M226" s="19">
        <v>197</v>
      </c>
      <c r="O226" s="25" t="s">
        <v>27</v>
      </c>
      <c r="P226" s="23">
        <f t="shared" si="45"/>
        <v>197</v>
      </c>
      <c r="Q226" s="25">
        <f t="shared" si="49"/>
        <v>0</v>
      </c>
      <c r="R226" s="25">
        <v>0</v>
      </c>
      <c r="S226" s="25">
        <v>8</v>
      </c>
      <c r="T226" s="25">
        <v>16</v>
      </c>
      <c r="V226" s="25">
        <f t="shared" si="47"/>
        <v>221</v>
      </c>
      <c r="W226" s="39">
        <f t="shared" si="48"/>
        <v>0.1743045422628148</v>
      </c>
      <c r="X226" s="4">
        <v>938</v>
      </c>
      <c r="Y226" s="39">
        <f t="shared" si="36"/>
        <v>0.73980841919692431</v>
      </c>
      <c r="AC226" s="31">
        <v>8</v>
      </c>
      <c r="AD226" s="34" t="s">
        <v>27</v>
      </c>
      <c r="AE226" s="31">
        <v>13</v>
      </c>
      <c r="AF226" s="34" t="s">
        <v>27</v>
      </c>
      <c r="AG226" s="2" t="s">
        <v>27</v>
      </c>
      <c r="AH226" s="2" t="s">
        <v>27</v>
      </c>
      <c r="AI226" s="2" t="s">
        <v>27</v>
      </c>
      <c r="AJ226" s="3"/>
      <c r="AK226" s="4">
        <v>42</v>
      </c>
      <c r="AL226" s="4">
        <v>16</v>
      </c>
      <c r="AM226" s="2" t="s">
        <v>27</v>
      </c>
      <c r="AN226" s="2" t="s">
        <v>27</v>
      </c>
      <c r="AO226" s="4">
        <v>53</v>
      </c>
      <c r="AP226" s="2" t="s">
        <v>27</v>
      </c>
    </row>
    <row r="227" spans="1:42" x14ac:dyDescent="0.25">
      <c r="A227" s="2" t="s">
        <v>632</v>
      </c>
      <c r="B227" s="2" t="s">
        <v>122</v>
      </c>
      <c r="C227" s="2" t="s">
        <v>633</v>
      </c>
      <c r="D227" s="4">
        <v>29497</v>
      </c>
      <c r="E227" s="4">
        <v>13062</v>
      </c>
      <c r="F227" s="4">
        <v>143.751</v>
      </c>
      <c r="G227" s="5">
        <f t="shared" si="43"/>
        <v>205.19509429499621</v>
      </c>
      <c r="H227" s="8">
        <v>6501.7628057221964</v>
      </c>
      <c r="I227" s="13">
        <f t="shared" si="44"/>
        <v>45.229339661791542</v>
      </c>
      <c r="J227" s="5"/>
      <c r="K227" s="5"/>
      <c r="L227" s="5"/>
      <c r="M227" s="19">
        <v>903</v>
      </c>
      <c r="N227" s="25">
        <v>2</v>
      </c>
      <c r="O227" s="25">
        <v>3</v>
      </c>
      <c r="P227" s="23">
        <f t="shared" si="45"/>
        <v>903</v>
      </c>
      <c r="Q227" s="25">
        <f t="shared" si="49"/>
        <v>2</v>
      </c>
      <c r="R227" s="25">
        <f>O227</f>
        <v>3</v>
      </c>
      <c r="S227" s="25">
        <v>1</v>
      </c>
      <c r="T227" s="25">
        <v>72</v>
      </c>
      <c r="V227" s="25">
        <f t="shared" si="47"/>
        <v>981</v>
      </c>
      <c r="W227" s="39">
        <f t="shared" si="48"/>
        <v>0.15088215754912232</v>
      </c>
      <c r="X227" s="4">
        <v>4056</v>
      </c>
      <c r="Y227" s="39">
        <f t="shared" si="36"/>
        <v>0.62383081653337424</v>
      </c>
      <c r="AC227" s="31">
        <v>1</v>
      </c>
      <c r="AD227" s="34" t="s">
        <v>27</v>
      </c>
      <c r="AE227" s="31">
        <v>134</v>
      </c>
      <c r="AF227" s="34" t="s">
        <v>27</v>
      </c>
      <c r="AG227" s="2" t="s">
        <v>27</v>
      </c>
      <c r="AH227" s="2" t="s">
        <v>27</v>
      </c>
      <c r="AI227" s="2" t="s">
        <v>27</v>
      </c>
      <c r="AJ227" s="7">
        <v>1</v>
      </c>
      <c r="AK227" s="4">
        <v>291</v>
      </c>
      <c r="AL227" s="4">
        <v>72</v>
      </c>
      <c r="AM227" s="2" t="s">
        <v>27</v>
      </c>
      <c r="AN227" s="2" t="s">
        <v>27</v>
      </c>
      <c r="AO227" s="4">
        <v>1041</v>
      </c>
      <c r="AP227" s="2" t="s">
        <v>27</v>
      </c>
    </row>
    <row r="228" spans="1:42" x14ac:dyDescent="0.25">
      <c r="A228" s="2" t="s">
        <v>383</v>
      </c>
      <c r="B228" s="2" t="s">
        <v>122</v>
      </c>
      <c r="C228" s="2" t="s">
        <v>42</v>
      </c>
      <c r="D228" s="4">
        <v>2877</v>
      </c>
      <c r="E228" s="4">
        <v>1293</v>
      </c>
      <c r="F228" s="4">
        <v>35.223999999999997</v>
      </c>
      <c r="G228" s="5">
        <f t="shared" si="43"/>
        <v>81.677265500794917</v>
      </c>
      <c r="H228" s="8">
        <v>1623.9001848428836</v>
      </c>
      <c r="I228" s="13">
        <f t="shared" si="44"/>
        <v>46.102094732082776</v>
      </c>
      <c r="J228" s="5"/>
      <c r="K228" s="5"/>
      <c r="L228" s="5"/>
      <c r="M228" s="19">
        <v>299</v>
      </c>
      <c r="N228" s="25">
        <v>1</v>
      </c>
      <c r="O228" s="25" t="s">
        <v>27</v>
      </c>
      <c r="P228" s="23">
        <f t="shared" si="45"/>
        <v>299</v>
      </c>
      <c r="Q228" s="25">
        <f t="shared" si="49"/>
        <v>1</v>
      </c>
      <c r="R228" s="25">
        <v>0</v>
      </c>
      <c r="T228" s="25">
        <v>7</v>
      </c>
      <c r="V228" s="25">
        <f t="shared" si="47"/>
        <v>307</v>
      </c>
      <c r="W228" s="39">
        <f t="shared" si="48"/>
        <v>0.18905102842247845</v>
      </c>
      <c r="X228" s="4">
        <v>1162</v>
      </c>
      <c r="Y228" s="39">
        <f t="shared" si="36"/>
        <v>0.7155612215860585</v>
      </c>
      <c r="AC228" s="29"/>
      <c r="AD228" s="34" t="s">
        <v>27</v>
      </c>
      <c r="AE228" s="31">
        <v>13</v>
      </c>
      <c r="AF228" s="34" t="s">
        <v>27</v>
      </c>
      <c r="AG228" s="2" t="s">
        <v>27</v>
      </c>
      <c r="AH228" s="2" t="s">
        <v>27</v>
      </c>
      <c r="AI228" s="2" t="s">
        <v>27</v>
      </c>
      <c r="AJ228" s="3"/>
      <c r="AK228" s="4">
        <v>32</v>
      </c>
      <c r="AL228" s="4">
        <v>7</v>
      </c>
      <c r="AM228" s="2" t="s">
        <v>27</v>
      </c>
      <c r="AN228" s="2" t="s">
        <v>27</v>
      </c>
      <c r="AO228" s="4">
        <v>109</v>
      </c>
      <c r="AP228" s="2" t="s">
        <v>112</v>
      </c>
    </row>
    <row r="229" spans="1:42" x14ac:dyDescent="0.25">
      <c r="A229" s="2" t="s">
        <v>146</v>
      </c>
      <c r="B229" s="2" t="s">
        <v>122</v>
      </c>
      <c r="C229" s="2" t="s">
        <v>147</v>
      </c>
      <c r="D229" s="4">
        <v>273</v>
      </c>
      <c r="E229" s="4">
        <v>134</v>
      </c>
      <c r="F229" s="4">
        <v>6.5449999999999999</v>
      </c>
      <c r="G229" s="5">
        <f t="shared" si="43"/>
        <v>41.711229946524064</v>
      </c>
      <c r="H229" s="8">
        <v>307.72964169381112</v>
      </c>
      <c r="I229" s="13">
        <f t="shared" si="44"/>
        <v>47.017515919604449</v>
      </c>
      <c r="J229" s="5"/>
      <c r="K229" s="5"/>
      <c r="L229" s="5"/>
      <c r="M229" s="19">
        <v>28</v>
      </c>
      <c r="O229" s="25" t="s">
        <v>27</v>
      </c>
      <c r="P229" s="23">
        <f t="shared" si="45"/>
        <v>28</v>
      </c>
      <c r="Q229" s="25">
        <f t="shared" si="49"/>
        <v>0</v>
      </c>
      <c r="R229" s="25">
        <v>0</v>
      </c>
      <c r="S229" s="25">
        <v>1</v>
      </c>
      <c r="V229" s="25">
        <f t="shared" si="47"/>
        <v>29</v>
      </c>
      <c r="W229" s="39">
        <f t="shared" si="48"/>
        <v>9.4238565516073361E-2</v>
      </c>
      <c r="X229" s="4">
        <v>196</v>
      </c>
      <c r="Y229" s="39">
        <f t="shared" si="36"/>
        <v>0.63692271866035788</v>
      </c>
      <c r="AC229" s="31">
        <v>1</v>
      </c>
      <c r="AD229" s="34" t="s">
        <v>27</v>
      </c>
      <c r="AE229" s="31">
        <v>4</v>
      </c>
      <c r="AF229" s="34" t="s">
        <v>27</v>
      </c>
      <c r="AG229" s="2" t="s">
        <v>27</v>
      </c>
      <c r="AH229" s="2" t="s">
        <v>27</v>
      </c>
      <c r="AI229" s="2" t="s">
        <v>27</v>
      </c>
      <c r="AJ229" s="3"/>
      <c r="AK229" s="4">
        <v>13</v>
      </c>
      <c r="AL229" s="6"/>
      <c r="AM229" s="2" t="s">
        <v>27</v>
      </c>
      <c r="AN229" s="2" t="s">
        <v>27</v>
      </c>
      <c r="AO229" s="4">
        <v>65</v>
      </c>
      <c r="AP229" s="2" t="s">
        <v>27</v>
      </c>
    </row>
    <row r="230" spans="1:42" x14ac:dyDescent="0.25">
      <c r="A230" s="2" t="s">
        <v>566</v>
      </c>
      <c r="B230" s="2" t="s">
        <v>122</v>
      </c>
      <c r="C230" s="2" t="s">
        <v>567</v>
      </c>
      <c r="D230" s="4">
        <v>14228</v>
      </c>
      <c r="E230" s="4">
        <v>6672</v>
      </c>
      <c r="F230" s="4">
        <v>140.00399999999999</v>
      </c>
      <c r="G230" s="5">
        <f t="shared" si="43"/>
        <v>101.62566783806177</v>
      </c>
      <c r="H230" s="8">
        <v>6698.8807106598988</v>
      </c>
      <c r="I230" s="13">
        <f t="shared" si="44"/>
        <v>47.847780853832028</v>
      </c>
      <c r="J230" s="5"/>
      <c r="K230" s="5"/>
      <c r="L230" s="5"/>
      <c r="M230" s="19">
        <v>1200</v>
      </c>
      <c r="N230" s="25">
        <v>4</v>
      </c>
      <c r="O230" s="25">
        <v>5</v>
      </c>
      <c r="P230" s="23">
        <f t="shared" si="45"/>
        <v>1200</v>
      </c>
      <c r="Q230" s="25">
        <f t="shared" si="49"/>
        <v>4</v>
      </c>
      <c r="R230" s="25">
        <f>O230</f>
        <v>5</v>
      </c>
      <c r="S230" s="25">
        <v>8</v>
      </c>
      <c r="T230" s="25">
        <v>98</v>
      </c>
      <c r="V230" s="25">
        <f t="shared" si="47"/>
        <v>1315</v>
      </c>
      <c r="W230" s="39">
        <f t="shared" si="48"/>
        <v>0.19630145046581385</v>
      </c>
      <c r="X230" s="4">
        <v>4699</v>
      </c>
      <c r="Y230" s="39">
        <f t="shared" si="36"/>
        <v>0.70146046824247854</v>
      </c>
      <c r="AC230" s="31">
        <v>8</v>
      </c>
      <c r="AD230" s="34" t="s">
        <v>27</v>
      </c>
      <c r="AE230" s="31">
        <v>98</v>
      </c>
      <c r="AF230" s="34" t="s">
        <v>27</v>
      </c>
      <c r="AG230" s="2" t="s">
        <v>27</v>
      </c>
      <c r="AH230" s="2" t="s">
        <v>27</v>
      </c>
      <c r="AI230" s="2" t="s">
        <v>27</v>
      </c>
      <c r="AJ230" s="3"/>
      <c r="AK230" s="4">
        <v>210</v>
      </c>
      <c r="AL230" s="4">
        <v>98</v>
      </c>
      <c r="AM230" s="2" t="s">
        <v>27</v>
      </c>
      <c r="AN230" s="2" t="s">
        <v>27</v>
      </c>
      <c r="AO230" s="4">
        <v>381</v>
      </c>
      <c r="AP230" s="2" t="s">
        <v>27</v>
      </c>
    </row>
    <row r="231" spans="1:42" x14ac:dyDescent="0.25">
      <c r="A231" s="2" t="s">
        <v>309</v>
      </c>
      <c r="B231" s="2" t="s">
        <v>122</v>
      </c>
      <c r="C231" s="2" t="s">
        <v>42</v>
      </c>
      <c r="D231" s="4">
        <v>1928</v>
      </c>
      <c r="E231" s="4">
        <v>366</v>
      </c>
      <c r="F231" s="4">
        <v>21.427</v>
      </c>
      <c r="G231" s="5">
        <f t="shared" si="43"/>
        <v>89.979931861669854</v>
      </c>
      <c r="H231" s="8">
        <v>1031.8292919495634</v>
      </c>
      <c r="I231" s="13">
        <f t="shared" si="44"/>
        <v>48.155565032415339</v>
      </c>
      <c r="J231" s="5"/>
      <c r="K231" s="5"/>
      <c r="L231" s="5"/>
      <c r="M231" s="19">
        <v>482</v>
      </c>
      <c r="O231" s="25" t="s">
        <v>27</v>
      </c>
      <c r="P231" s="23">
        <f t="shared" si="45"/>
        <v>482</v>
      </c>
      <c r="Q231" s="25">
        <f t="shared" si="49"/>
        <v>0</v>
      </c>
      <c r="R231" s="25">
        <v>0</v>
      </c>
      <c r="S231" s="25">
        <v>2</v>
      </c>
      <c r="T231" s="25">
        <v>59</v>
      </c>
      <c r="V231" s="25">
        <f t="shared" si="47"/>
        <v>543</v>
      </c>
      <c r="W231" s="39">
        <f t="shared" si="48"/>
        <v>0.52624984019792898</v>
      </c>
      <c r="X231" s="4">
        <v>373</v>
      </c>
      <c r="Y231" s="39">
        <f t="shared" si="36"/>
        <v>0.36149390496100836</v>
      </c>
      <c r="AC231" s="31">
        <v>2</v>
      </c>
      <c r="AD231" s="34" t="s">
        <v>27</v>
      </c>
      <c r="AE231" s="31">
        <v>20</v>
      </c>
      <c r="AF231" s="34" t="s">
        <v>27</v>
      </c>
      <c r="AG231" s="2" t="s">
        <v>27</v>
      </c>
      <c r="AH231" s="2" t="s">
        <v>27</v>
      </c>
      <c r="AI231" s="2" t="s">
        <v>27</v>
      </c>
      <c r="AJ231" s="3"/>
      <c r="AK231" s="4">
        <v>38</v>
      </c>
      <c r="AL231" s="4">
        <v>59</v>
      </c>
      <c r="AM231" s="2" t="s">
        <v>27</v>
      </c>
      <c r="AN231" s="2" t="s">
        <v>27</v>
      </c>
      <c r="AO231" s="4">
        <v>57</v>
      </c>
      <c r="AP231" s="2" t="s">
        <v>310</v>
      </c>
    </row>
    <row r="232" spans="1:42" x14ac:dyDescent="0.25">
      <c r="A232" s="2" t="s">
        <v>420</v>
      </c>
      <c r="B232" s="2" t="s">
        <v>122</v>
      </c>
      <c r="C232" s="2" t="s">
        <v>421</v>
      </c>
      <c r="D232" s="4">
        <v>3789</v>
      </c>
      <c r="E232" s="4">
        <v>1595</v>
      </c>
      <c r="F232" s="4">
        <v>37.512999999999998</v>
      </c>
      <c r="G232" s="5">
        <f t="shared" si="43"/>
        <v>101.00498493855464</v>
      </c>
      <c r="H232" s="8">
        <v>1821.8555738605162</v>
      </c>
      <c r="I232" s="13">
        <f t="shared" si="44"/>
        <v>48.56597909686019</v>
      </c>
      <c r="J232" s="5"/>
      <c r="K232" s="5"/>
      <c r="L232" s="5"/>
      <c r="M232" s="19">
        <v>263</v>
      </c>
      <c r="N232" s="25">
        <v>1</v>
      </c>
      <c r="O232" s="25" t="s">
        <v>27</v>
      </c>
      <c r="P232" s="23">
        <f>M232</f>
        <v>263</v>
      </c>
      <c r="Q232" s="25">
        <f t="shared" si="49"/>
        <v>1</v>
      </c>
      <c r="R232" s="25">
        <v>0</v>
      </c>
      <c r="S232" s="25">
        <v>7</v>
      </c>
      <c r="T232" s="25">
        <v>25</v>
      </c>
      <c r="V232" s="25">
        <f t="shared" si="47"/>
        <v>296</v>
      </c>
      <c r="W232" s="39">
        <f t="shared" si="48"/>
        <v>0.16247171523743525</v>
      </c>
      <c r="X232" s="4">
        <v>1295</v>
      </c>
      <c r="Y232" s="39">
        <f t="shared" si="36"/>
        <v>0.71081375416377934</v>
      </c>
      <c r="AC232" s="31">
        <v>7</v>
      </c>
      <c r="AD232" s="34" t="s">
        <v>27</v>
      </c>
      <c r="AE232" s="31">
        <v>28</v>
      </c>
      <c r="AF232" s="34" t="s">
        <v>27</v>
      </c>
      <c r="AG232" s="2" t="s">
        <v>27</v>
      </c>
      <c r="AH232" s="2" t="s">
        <v>27</v>
      </c>
      <c r="AI232" s="2" t="s">
        <v>27</v>
      </c>
      <c r="AJ232" s="3"/>
      <c r="AK232" s="4">
        <v>60</v>
      </c>
      <c r="AL232" s="4">
        <v>25</v>
      </c>
      <c r="AM232" s="2" t="s">
        <v>27</v>
      </c>
      <c r="AN232" s="2" t="s">
        <v>27</v>
      </c>
      <c r="AO232" s="4">
        <v>142</v>
      </c>
      <c r="AP232" s="2" t="s">
        <v>27</v>
      </c>
    </row>
    <row r="233" spans="1:42" x14ac:dyDescent="0.25">
      <c r="A233" s="2" t="s">
        <v>317</v>
      </c>
      <c r="B233" s="2" t="s">
        <v>122</v>
      </c>
      <c r="C233" s="2" t="s">
        <v>318</v>
      </c>
      <c r="D233" s="4">
        <v>2028</v>
      </c>
      <c r="E233" s="4">
        <v>915</v>
      </c>
      <c r="F233" s="4">
        <v>30.294</v>
      </c>
      <c r="G233" s="5">
        <f t="shared" si="43"/>
        <v>66.943949296890466</v>
      </c>
      <c r="H233" s="8">
        <v>1472.7248641304348</v>
      </c>
      <c r="I233" s="13">
        <f t="shared" si="44"/>
        <v>48.614407609772059</v>
      </c>
      <c r="J233" s="5"/>
      <c r="K233" s="5"/>
      <c r="L233" s="5"/>
      <c r="M233" s="19">
        <v>220</v>
      </c>
      <c r="O233" s="25" t="s">
        <v>27</v>
      </c>
      <c r="P233" s="23">
        <f t="shared" si="45"/>
        <v>220</v>
      </c>
      <c r="Q233" s="25">
        <f t="shared" si="49"/>
        <v>0</v>
      </c>
      <c r="R233" s="25">
        <v>0</v>
      </c>
      <c r="S233" s="25">
        <v>1</v>
      </c>
      <c r="T233" s="25">
        <v>12</v>
      </c>
      <c r="V233" s="25">
        <f t="shared" si="47"/>
        <v>233</v>
      </c>
      <c r="W233" s="39">
        <f t="shared" si="48"/>
        <v>0.15821013529066344</v>
      </c>
      <c r="X233" s="4">
        <v>847</v>
      </c>
      <c r="Y233" s="39">
        <f t="shared" si="36"/>
        <v>0.57512439738708976</v>
      </c>
      <c r="AC233" s="31">
        <v>1</v>
      </c>
      <c r="AD233" s="34" t="s">
        <v>27</v>
      </c>
      <c r="AE233" s="31">
        <v>15</v>
      </c>
      <c r="AF233" s="34" t="s">
        <v>27</v>
      </c>
      <c r="AG233" s="2" t="s">
        <v>27</v>
      </c>
      <c r="AH233" s="2" t="s">
        <v>27</v>
      </c>
      <c r="AI233" s="2" t="s">
        <v>27</v>
      </c>
      <c r="AJ233" s="3"/>
      <c r="AK233" s="4">
        <v>39</v>
      </c>
      <c r="AL233" s="4">
        <v>12</v>
      </c>
      <c r="AM233" s="2" t="s">
        <v>43</v>
      </c>
      <c r="AN233" s="2" t="s">
        <v>27</v>
      </c>
      <c r="AO233" s="4">
        <v>338</v>
      </c>
      <c r="AP233" s="2" t="s">
        <v>27</v>
      </c>
    </row>
    <row r="234" spans="1:42" x14ac:dyDescent="0.25">
      <c r="A234" s="2" t="s">
        <v>424</v>
      </c>
      <c r="B234" s="2" t="s">
        <v>122</v>
      </c>
      <c r="C234" s="2" t="s">
        <v>425</v>
      </c>
      <c r="D234" s="4">
        <v>3965</v>
      </c>
      <c r="E234" s="4">
        <v>1630</v>
      </c>
      <c r="F234" s="4">
        <v>47.331000000000003</v>
      </c>
      <c r="G234" s="5">
        <f t="shared" si="43"/>
        <v>83.771735226384394</v>
      </c>
      <c r="H234" s="8">
        <v>2325.7384946236562</v>
      </c>
      <c r="I234" s="13">
        <f t="shared" si="44"/>
        <v>49.137742592035998</v>
      </c>
      <c r="J234" s="5"/>
      <c r="K234" s="5"/>
      <c r="L234" s="5"/>
      <c r="M234" s="19">
        <v>244</v>
      </c>
      <c r="N234" s="25">
        <v>5</v>
      </c>
      <c r="O234" s="25" t="s">
        <v>27</v>
      </c>
      <c r="P234" s="23">
        <f t="shared" si="45"/>
        <v>244</v>
      </c>
      <c r="Q234" s="25">
        <f t="shared" si="49"/>
        <v>5</v>
      </c>
      <c r="R234" s="25">
        <v>0</v>
      </c>
      <c r="S234" s="25">
        <v>2</v>
      </c>
      <c r="T234" s="25">
        <v>8</v>
      </c>
      <c r="V234" s="25">
        <f t="shared" si="47"/>
        <v>259</v>
      </c>
      <c r="W234" s="39">
        <f t="shared" si="48"/>
        <v>0.11136247716530598</v>
      </c>
      <c r="X234" s="4">
        <v>1473</v>
      </c>
      <c r="Y234" s="39">
        <f t="shared" si="36"/>
        <v>0.63334721569303354</v>
      </c>
      <c r="AC234" s="31">
        <v>2</v>
      </c>
      <c r="AD234" s="34" t="s">
        <v>27</v>
      </c>
      <c r="AE234" s="31">
        <v>29</v>
      </c>
      <c r="AF234" s="34" t="s">
        <v>27</v>
      </c>
      <c r="AG234" s="2" t="s">
        <v>27</v>
      </c>
      <c r="AH234" s="2" t="s">
        <v>27</v>
      </c>
      <c r="AI234" s="2" t="s">
        <v>27</v>
      </c>
      <c r="AJ234" s="3"/>
      <c r="AK234" s="4">
        <v>95</v>
      </c>
      <c r="AL234" s="4">
        <v>8</v>
      </c>
      <c r="AM234" s="2" t="s">
        <v>43</v>
      </c>
      <c r="AN234" s="2" t="s">
        <v>27</v>
      </c>
      <c r="AO234" s="4">
        <v>465</v>
      </c>
      <c r="AP234" s="2" t="s">
        <v>27</v>
      </c>
    </row>
    <row r="235" spans="1:42" x14ac:dyDescent="0.25">
      <c r="A235" s="2" t="s">
        <v>206</v>
      </c>
      <c r="B235" s="2" t="s">
        <v>122</v>
      </c>
      <c r="C235" s="2" t="s">
        <v>207</v>
      </c>
      <c r="D235" s="4">
        <v>729</v>
      </c>
      <c r="E235" s="4">
        <v>327</v>
      </c>
      <c r="F235" s="4">
        <v>14.007</v>
      </c>
      <c r="G235" s="5">
        <f t="shared" si="43"/>
        <v>52.045405868494328</v>
      </c>
      <c r="H235" s="8">
        <v>695.65611510791359</v>
      </c>
      <c r="I235" s="13">
        <f t="shared" si="44"/>
        <v>49.664890062676776</v>
      </c>
      <c r="J235" s="5"/>
      <c r="K235" s="5"/>
      <c r="L235" s="5"/>
      <c r="M235" s="19">
        <v>63</v>
      </c>
      <c r="N235" s="25">
        <v>1</v>
      </c>
      <c r="O235" s="25" t="s">
        <v>27</v>
      </c>
      <c r="P235" s="23">
        <f t="shared" si="45"/>
        <v>63</v>
      </c>
      <c r="Q235" s="25">
        <f t="shared" si="49"/>
        <v>1</v>
      </c>
      <c r="R235" s="25">
        <v>0</v>
      </c>
      <c r="T235" s="25">
        <v>1</v>
      </c>
      <c r="V235" s="25">
        <f t="shared" si="47"/>
        <v>65</v>
      </c>
      <c r="W235" s="39">
        <f t="shared" si="48"/>
        <v>9.3436970635867811E-2</v>
      </c>
      <c r="X235" s="4">
        <v>393</v>
      </c>
      <c r="Y235" s="39">
        <f t="shared" si="36"/>
        <v>0.5649342993830162</v>
      </c>
      <c r="AC235" s="29"/>
      <c r="AD235" s="34" t="s">
        <v>27</v>
      </c>
      <c r="AE235" s="31">
        <v>14</v>
      </c>
      <c r="AF235" s="34" t="s">
        <v>27</v>
      </c>
      <c r="AG235" s="2" t="s">
        <v>27</v>
      </c>
      <c r="AH235" s="2" t="s">
        <v>27</v>
      </c>
      <c r="AI235" s="2" t="s">
        <v>27</v>
      </c>
      <c r="AJ235" s="3"/>
      <c r="AK235" s="4">
        <v>32</v>
      </c>
      <c r="AL235" s="4">
        <v>1</v>
      </c>
      <c r="AM235" s="2" t="s">
        <v>27</v>
      </c>
      <c r="AN235" s="2" t="s">
        <v>27</v>
      </c>
      <c r="AO235" s="4">
        <v>191</v>
      </c>
      <c r="AP235" s="2" t="s">
        <v>27</v>
      </c>
    </row>
    <row r="236" spans="1:42" x14ac:dyDescent="0.25">
      <c r="A236" s="2" t="s">
        <v>158</v>
      </c>
      <c r="B236" s="2" t="s">
        <v>122</v>
      </c>
      <c r="C236" s="2" t="s">
        <v>159</v>
      </c>
      <c r="D236" s="4">
        <v>331</v>
      </c>
      <c r="E236" s="4">
        <v>152</v>
      </c>
      <c r="F236" s="4">
        <v>4.2869999999999999</v>
      </c>
      <c r="G236" s="5">
        <f t="shared" si="43"/>
        <v>77.210170282248654</v>
      </c>
      <c r="H236" s="8">
        <v>216.81018518518519</v>
      </c>
      <c r="I236" s="13">
        <f t="shared" si="44"/>
        <v>50.573871048561976</v>
      </c>
      <c r="J236" s="5"/>
      <c r="K236" s="5"/>
      <c r="L236" s="5"/>
      <c r="M236" s="19">
        <v>40</v>
      </c>
      <c r="O236" s="25" t="s">
        <v>27</v>
      </c>
      <c r="P236" s="23">
        <f t="shared" si="45"/>
        <v>40</v>
      </c>
      <c r="Q236" s="25">
        <f t="shared" si="49"/>
        <v>0</v>
      </c>
      <c r="R236" s="25">
        <v>0</v>
      </c>
      <c r="T236" s="25">
        <v>2</v>
      </c>
      <c r="V236" s="25">
        <f t="shared" si="47"/>
        <v>42</v>
      </c>
      <c r="W236" s="39">
        <f t="shared" si="48"/>
        <v>0.19371783647583865</v>
      </c>
      <c r="X236" s="4">
        <v>135</v>
      </c>
      <c r="Y236" s="39">
        <f t="shared" si="36"/>
        <v>0.6226644743866242</v>
      </c>
      <c r="AC236" s="28"/>
      <c r="AD236" s="34" t="s">
        <v>27</v>
      </c>
      <c r="AE236" s="28"/>
      <c r="AF236" s="34" t="s">
        <v>27</v>
      </c>
      <c r="AG236" s="2" t="s">
        <v>27</v>
      </c>
      <c r="AH236" s="2" t="s">
        <v>27</v>
      </c>
      <c r="AI236" s="2" t="s">
        <v>27</v>
      </c>
      <c r="AJ236" s="3"/>
      <c r="AK236" s="4">
        <v>5</v>
      </c>
      <c r="AL236" s="4">
        <v>2</v>
      </c>
      <c r="AM236" s="2" t="s">
        <v>27</v>
      </c>
      <c r="AN236" s="2" t="s">
        <v>27</v>
      </c>
      <c r="AO236" s="4">
        <v>34</v>
      </c>
      <c r="AP236" s="2" t="s">
        <v>27</v>
      </c>
    </row>
    <row r="237" spans="1:42" x14ac:dyDescent="0.25">
      <c r="A237" s="2" t="s">
        <v>166</v>
      </c>
      <c r="B237" s="2" t="s">
        <v>122</v>
      </c>
      <c r="C237" s="2" t="s">
        <v>167</v>
      </c>
      <c r="D237" s="4">
        <v>451</v>
      </c>
      <c r="E237" s="4">
        <v>202</v>
      </c>
      <c r="F237" s="4">
        <v>6.9939999999999998</v>
      </c>
      <c r="G237" s="5">
        <f t="shared" si="43"/>
        <v>64.483843294252225</v>
      </c>
      <c r="H237" s="8">
        <v>376.68085106382978</v>
      </c>
      <c r="I237" s="13">
        <f t="shared" si="44"/>
        <v>53.857713906752899</v>
      </c>
      <c r="J237" s="5"/>
      <c r="K237" s="5"/>
      <c r="L237" s="5"/>
      <c r="M237" s="19">
        <v>24</v>
      </c>
      <c r="O237" s="25" t="s">
        <v>27</v>
      </c>
      <c r="P237" s="23">
        <f t="shared" si="45"/>
        <v>24</v>
      </c>
      <c r="Q237" s="25">
        <f t="shared" si="49"/>
        <v>0</v>
      </c>
      <c r="R237" s="25">
        <v>0</v>
      </c>
      <c r="V237" s="25">
        <f t="shared" si="47"/>
        <v>24</v>
      </c>
      <c r="W237" s="39">
        <f t="shared" si="48"/>
        <v>6.371441482150926E-2</v>
      </c>
      <c r="X237" s="4">
        <v>232</v>
      </c>
      <c r="Y237" s="39">
        <f t="shared" si="36"/>
        <v>0.61590600994125622</v>
      </c>
      <c r="AC237" s="29"/>
      <c r="AD237" s="34" t="s">
        <v>27</v>
      </c>
      <c r="AE237" s="31">
        <v>5</v>
      </c>
      <c r="AF237" s="34" t="s">
        <v>27</v>
      </c>
      <c r="AG237" s="2" t="s">
        <v>27</v>
      </c>
      <c r="AH237" s="2" t="s">
        <v>27</v>
      </c>
      <c r="AI237" s="2" t="s">
        <v>27</v>
      </c>
      <c r="AJ237" s="3"/>
      <c r="AK237" s="4">
        <v>22</v>
      </c>
      <c r="AL237" s="6"/>
      <c r="AM237" s="2" t="s">
        <v>27</v>
      </c>
      <c r="AN237" s="2" t="s">
        <v>27</v>
      </c>
      <c r="AO237" s="4">
        <v>93</v>
      </c>
      <c r="AP237" s="2" t="s">
        <v>27</v>
      </c>
    </row>
    <row r="238" spans="1:42" x14ac:dyDescent="0.25">
      <c r="A238" s="2" t="s">
        <v>124</v>
      </c>
      <c r="B238" s="2" t="s">
        <v>122</v>
      </c>
      <c r="C238" s="2" t="s">
        <v>125</v>
      </c>
      <c r="D238" s="4">
        <v>107</v>
      </c>
      <c r="E238" s="4">
        <v>44</v>
      </c>
      <c r="F238" s="4">
        <v>2.6989999999999998</v>
      </c>
      <c r="G238" s="5">
        <f t="shared" si="43"/>
        <v>39.644312708410524</v>
      </c>
      <c r="H238" s="8">
        <v>146.76712328767121</v>
      </c>
      <c r="I238" s="13">
        <f t="shared" si="44"/>
        <v>54.378333933927834</v>
      </c>
      <c r="J238" s="5"/>
      <c r="K238" s="5"/>
      <c r="L238" s="5"/>
      <c r="M238" s="19">
        <v>26</v>
      </c>
      <c r="O238" s="25" t="s">
        <v>27</v>
      </c>
      <c r="P238" s="23">
        <f t="shared" si="45"/>
        <v>26</v>
      </c>
      <c r="Q238" s="25">
        <f t="shared" si="49"/>
        <v>0</v>
      </c>
      <c r="R238" s="25">
        <v>0</v>
      </c>
      <c r="T238" s="25">
        <v>2</v>
      </c>
      <c r="V238" s="25">
        <f t="shared" si="47"/>
        <v>28</v>
      </c>
      <c r="W238" s="39">
        <f t="shared" si="48"/>
        <v>0.1907784207578869</v>
      </c>
      <c r="X238" s="4">
        <v>86</v>
      </c>
      <c r="Y238" s="39">
        <f t="shared" si="36"/>
        <v>0.58596229232779551</v>
      </c>
      <c r="AC238" s="28"/>
      <c r="AD238" s="34" t="s">
        <v>27</v>
      </c>
      <c r="AE238" s="31">
        <v>2</v>
      </c>
      <c r="AF238" s="34" t="s">
        <v>27</v>
      </c>
      <c r="AG238" s="2" t="s">
        <v>27</v>
      </c>
      <c r="AH238" s="2" t="s">
        <v>27</v>
      </c>
      <c r="AI238" s="2" t="s">
        <v>27</v>
      </c>
      <c r="AJ238" s="3"/>
      <c r="AK238" s="4">
        <v>5</v>
      </c>
      <c r="AL238" s="4">
        <v>2</v>
      </c>
      <c r="AM238" s="2" t="s">
        <v>27</v>
      </c>
      <c r="AN238" s="2" t="s">
        <v>27</v>
      </c>
      <c r="AO238" s="4">
        <v>25</v>
      </c>
      <c r="AP238" s="2" t="s">
        <v>27</v>
      </c>
    </row>
    <row r="239" spans="1:42" x14ac:dyDescent="0.25">
      <c r="A239" s="2" t="s">
        <v>341</v>
      </c>
      <c r="B239" s="2" t="s">
        <v>122</v>
      </c>
      <c r="C239" s="2" t="s">
        <v>342</v>
      </c>
      <c r="D239" s="4">
        <v>2390</v>
      </c>
      <c r="E239" s="4">
        <v>1129</v>
      </c>
      <c r="F239" s="4">
        <v>29.681000000000001</v>
      </c>
      <c r="G239" s="5">
        <f t="shared" si="43"/>
        <v>80.522893433509651</v>
      </c>
      <c r="H239" s="8">
        <v>1620.6944444444443</v>
      </c>
      <c r="I239" s="13">
        <f t="shared" si="44"/>
        <v>54.603768216854021</v>
      </c>
      <c r="J239" s="5"/>
      <c r="K239" s="5"/>
      <c r="L239" s="5"/>
      <c r="M239" s="19">
        <v>140</v>
      </c>
      <c r="O239" s="25" t="s">
        <v>27</v>
      </c>
      <c r="P239" s="23">
        <f t="shared" si="45"/>
        <v>140</v>
      </c>
      <c r="Q239" s="25">
        <f t="shared" si="49"/>
        <v>0</v>
      </c>
      <c r="R239" s="25">
        <v>0</v>
      </c>
      <c r="T239" s="25">
        <v>3</v>
      </c>
      <c r="V239" s="25">
        <f t="shared" si="47"/>
        <v>143</v>
      </c>
      <c r="W239" s="39">
        <f t="shared" si="48"/>
        <v>8.8233781815065568E-2</v>
      </c>
      <c r="X239" s="4">
        <v>985</v>
      </c>
      <c r="Y239" s="39">
        <f t="shared" si="36"/>
        <v>0.6077641614534236</v>
      </c>
      <c r="AC239" s="29"/>
      <c r="AD239" s="34" t="s">
        <v>27</v>
      </c>
      <c r="AE239" s="31">
        <v>27</v>
      </c>
      <c r="AF239" s="34" t="s">
        <v>27</v>
      </c>
      <c r="AG239" s="2" t="s">
        <v>27</v>
      </c>
      <c r="AH239" s="2" t="s">
        <v>27</v>
      </c>
      <c r="AI239" s="2" t="s">
        <v>27</v>
      </c>
      <c r="AJ239" s="3"/>
      <c r="AK239" s="4">
        <v>54</v>
      </c>
      <c r="AL239" s="4">
        <v>3</v>
      </c>
      <c r="AM239" s="2" t="s">
        <v>27</v>
      </c>
      <c r="AN239" s="2" t="s">
        <v>27</v>
      </c>
      <c r="AO239" s="4">
        <v>411</v>
      </c>
      <c r="AP239" s="2" t="s">
        <v>27</v>
      </c>
    </row>
    <row r="240" spans="1:42" x14ac:dyDescent="0.25">
      <c r="A240" s="2" t="s">
        <v>371</v>
      </c>
      <c r="B240" s="2" t="s">
        <v>122</v>
      </c>
      <c r="C240" s="2" t="s">
        <v>372</v>
      </c>
      <c r="D240" s="4">
        <v>2767</v>
      </c>
      <c r="E240" s="4">
        <v>1182</v>
      </c>
      <c r="F240" s="4">
        <v>34.966999999999999</v>
      </c>
      <c r="G240" s="5">
        <f t="shared" si="43"/>
        <v>79.131752795492901</v>
      </c>
      <c r="H240" s="8">
        <v>2017.9221616261775</v>
      </c>
      <c r="I240" s="13">
        <f t="shared" si="44"/>
        <v>57.709330558131313</v>
      </c>
      <c r="J240" s="5"/>
      <c r="K240" s="5"/>
      <c r="L240" s="5"/>
      <c r="M240" s="20">
        <v>576</v>
      </c>
      <c r="O240" s="25" t="s">
        <v>27</v>
      </c>
      <c r="P240" s="23">
        <f t="shared" si="45"/>
        <v>576</v>
      </c>
      <c r="Q240" s="25">
        <f t="shared" si="49"/>
        <v>0</v>
      </c>
      <c r="R240" s="25">
        <v>0</v>
      </c>
      <c r="T240" s="25">
        <v>15</v>
      </c>
      <c r="V240" s="25">
        <f t="shared" si="47"/>
        <v>591</v>
      </c>
      <c r="W240" s="39">
        <f t="shared" si="48"/>
        <v>0.29287551880778812</v>
      </c>
      <c r="X240" s="4">
        <v>1284</v>
      </c>
      <c r="Y240" s="39">
        <f t="shared" si="36"/>
        <v>0.63629808147072753</v>
      </c>
      <c r="AC240" s="28"/>
      <c r="AD240" s="34" t="s">
        <v>27</v>
      </c>
      <c r="AE240" s="30">
        <v>7</v>
      </c>
      <c r="AF240" s="34" t="s">
        <v>27</v>
      </c>
      <c r="AG240" s="2" t="s">
        <v>27</v>
      </c>
      <c r="AH240" s="2" t="s">
        <v>27</v>
      </c>
      <c r="AI240" s="2" t="s">
        <v>27</v>
      </c>
      <c r="AJ240" s="3"/>
      <c r="AK240" s="7">
        <v>51</v>
      </c>
      <c r="AL240" s="7">
        <v>15</v>
      </c>
      <c r="AM240" s="2" t="s">
        <v>27</v>
      </c>
      <c r="AN240" s="2" t="s">
        <v>27</v>
      </c>
      <c r="AO240" s="7">
        <v>84</v>
      </c>
      <c r="AP240" s="2" t="s">
        <v>27</v>
      </c>
    </row>
    <row r="241" spans="1:42" x14ac:dyDescent="0.25">
      <c r="A241" s="2" t="s">
        <v>627</v>
      </c>
      <c r="B241" s="2" t="s">
        <v>122</v>
      </c>
      <c r="C241" s="2" t="s">
        <v>628</v>
      </c>
      <c r="D241" s="4">
        <v>28025</v>
      </c>
      <c r="E241" s="4">
        <v>11354</v>
      </c>
      <c r="F241" s="4">
        <v>176.57</v>
      </c>
      <c r="G241" s="5">
        <f t="shared" si="43"/>
        <v>158.71892167412358</v>
      </c>
      <c r="H241" s="8">
        <v>10752.906901041666</v>
      </c>
      <c r="I241" s="13">
        <f t="shared" si="44"/>
        <v>60.898832763446038</v>
      </c>
      <c r="J241" s="5"/>
      <c r="K241" s="5"/>
      <c r="L241" s="5"/>
      <c r="M241" s="19">
        <v>1452</v>
      </c>
      <c r="N241" s="25">
        <v>3</v>
      </c>
      <c r="O241" s="25">
        <v>10</v>
      </c>
      <c r="P241" s="23">
        <f t="shared" si="45"/>
        <v>1452</v>
      </c>
      <c r="Q241" s="25">
        <f t="shared" si="49"/>
        <v>3</v>
      </c>
      <c r="R241" s="25">
        <f>O241</f>
        <v>10</v>
      </c>
      <c r="S241" s="25">
        <v>5</v>
      </c>
      <c r="T241" s="25">
        <v>94</v>
      </c>
      <c r="V241" s="25">
        <f t="shared" si="47"/>
        <v>1564</v>
      </c>
      <c r="W241" s="39">
        <f t="shared" si="48"/>
        <v>0.1454490413051461</v>
      </c>
      <c r="X241" s="4">
        <v>8299</v>
      </c>
      <c r="Y241" s="39">
        <f t="shared" si="36"/>
        <v>0.77179130037813781</v>
      </c>
      <c r="AC241" s="31">
        <v>5</v>
      </c>
      <c r="AD241" s="34" t="s">
        <v>27</v>
      </c>
      <c r="AE241" s="31">
        <v>125</v>
      </c>
      <c r="AF241" s="34" t="s">
        <v>27</v>
      </c>
      <c r="AG241" s="2" t="s">
        <v>27</v>
      </c>
      <c r="AH241" s="2" t="s">
        <v>27</v>
      </c>
      <c r="AI241" s="2" t="s">
        <v>27</v>
      </c>
      <c r="AJ241" s="3"/>
      <c r="AK241" s="4">
        <v>292</v>
      </c>
      <c r="AL241" s="4">
        <v>94</v>
      </c>
      <c r="AM241" s="2" t="s">
        <v>27</v>
      </c>
      <c r="AN241" s="2" t="s">
        <v>27</v>
      </c>
      <c r="AO241" s="4">
        <v>482</v>
      </c>
      <c r="AP241" s="2" t="s">
        <v>552</v>
      </c>
    </row>
    <row r="242" spans="1:42" x14ac:dyDescent="0.25">
      <c r="A242" s="2" t="s">
        <v>400</v>
      </c>
      <c r="B242" s="2" t="s">
        <v>122</v>
      </c>
      <c r="C242" s="2" t="s">
        <v>401</v>
      </c>
      <c r="D242" s="4">
        <v>3321</v>
      </c>
      <c r="E242" s="4">
        <v>1326</v>
      </c>
      <c r="F242" s="4">
        <v>16.274000000000001</v>
      </c>
      <c r="G242" s="5">
        <f t="shared" si="43"/>
        <v>204.06783826963252</v>
      </c>
      <c r="H242" s="8">
        <v>1040.710576923077</v>
      </c>
      <c r="I242" s="13">
        <f t="shared" si="44"/>
        <v>63.949279643792366</v>
      </c>
      <c r="J242" s="5"/>
      <c r="K242" s="5"/>
      <c r="L242" s="5"/>
      <c r="M242" s="19">
        <v>91</v>
      </c>
      <c r="O242" s="25" t="s">
        <v>27</v>
      </c>
      <c r="P242" s="23">
        <f t="shared" si="45"/>
        <v>91</v>
      </c>
      <c r="Q242" s="25">
        <f t="shared" si="49"/>
        <v>0</v>
      </c>
      <c r="R242" s="25">
        <v>0</v>
      </c>
      <c r="T242" s="25">
        <v>1</v>
      </c>
      <c r="V242" s="25">
        <f t="shared" si="47"/>
        <v>92</v>
      </c>
      <c r="W242" s="39">
        <f t="shared" si="48"/>
        <v>8.8401138645101018E-2</v>
      </c>
      <c r="X242" s="4">
        <v>648</v>
      </c>
      <c r="Y242" s="39">
        <f t="shared" si="36"/>
        <v>0.62265149828288546</v>
      </c>
      <c r="AC242" s="29"/>
      <c r="AD242" s="34" t="s">
        <v>27</v>
      </c>
      <c r="AE242" s="31">
        <v>15</v>
      </c>
      <c r="AF242" s="34" t="s">
        <v>27</v>
      </c>
      <c r="AG242" s="2" t="s">
        <v>27</v>
      </c>
      <c r="AH242" s="2" t="s">
        <v>27</v>
      </c>
      <c r="AI242" s="2" t="s">
        <v>27</v>
      </c>
      <c r="AJ242" s="6"/>
      <c r="AK242" s="4">
        <v>50</v>
      </c>
      <c r="AL242" s="4">
        <v>1</v>
      </c>
      <c r="AM242" s="2" t="s">
        <v>27</v>
      </c>
      <c r="AN242" s="2" t="s">
        <v>27</v>
      </c>
      <c r="AO242" s="4">
        <v>235</v>
      </c>
      <c r="AP242" s="2" t="s">
        <v>27</v>
      </c>
    </row>
    <row r="243" spans="1:42" x14ac:dyDescent="0.25">
      <c r="A243" s="2" t="s">
        <v>642</v>
      </c>
      <c r="B243" s="2" t="s">
        <v>122</v>
      </c>
      <c r="C243" s="2" t="s">
        <v>643</v>
      </c>
      <c r="D243" s="4">
        <v>35262</v>
      </c>
      <c r="E243" s="4">
        <v>15533</v>
      </c>
      <c r="F243" s="4">
        <v>239.43199999999999</v>
      </c>
      <c r="G243" s="5">
        <f t="shared" si="43"/>
        <v>147.2735473955027</v>
      </c>
      <c r="H243" s="8">
        <v>15455.881850533809</v>
      </c>
      <c r="I243" s="13">
        <f t="shared" si="44"/>
        <v>64.552281443306697</v>
      </c>
      <c r="J243" s="5"/>
      <c r="K243" s="5"/>
      <c r="L243" s="5"/>
      <c r="M243" s="19">
        <v>1952</v>
      </c>
      <c r="N243" s="25">
        <v>8</v>
      </c>
      <c r="O243" s="25">
        <v>9</v>
      </c>
      <c r="P243" s="23">
        <f t="shared" si="45"/>
        <v>1952</v>
      </c>
      <c r="Q243" s="25">
        <f t="shared" si="49"/>
        <v>8</v>
      </c>
      <c r="R243" s="25">
        <f>O243</f>
        <v>9</v>
      </c>
      <c r="S243" s="25">
        <v>17</v>
      </c>
      <c r="T243" s="25">
        <v>173</v>
      </c>
      <c r="V243" s="25">
        <f t="shared" si="47"/>
        <v>2159</v>
      </c>
      <c r="W243" s="39">
        <f t="shared" si="48"/>
        <v>0.13968792081090042</v>
      </c>
      <c r="X243" s="4">
        <v>11677</v>
      </c>
      <c r="Y243" s="39">
        <f t="shared" si="36"/>
        <v>0.75550525766970089</v>
      </c>
      <c r="AC243" s="30">
        <v>17</v>
      </c>
      <c r="AD243" s="34" t="s">
        <v>27</v>
      </c>
      <c r="AE243" s="31">
        <v>232</v>
      </c>
      <c r="AF243" s="34" t="s">
        <v>27</v>
      </c>
      <c r="AG243" s="2" t="s">
        <v>27</v>
      </c>
      <c r="AH243" s="2" t="s">
        <v>27</v>
      </c>
      <c r="AI243" s="2" t="s">
        <v>27</v>
      </c>
      <c r="AJ243" s="3"/>
      <c r="AK243" s="4">
        <v>559</v>
      </c>
      <c r="AL243" s="4">
        <v>173</v>
      </c>
      <c r="AM243" s="2" t="s">
        <v>27</v>
      </c>
      <c r="AN243" s="2" t="s">
        <v>27</v>
      </c>
      <c r="AO243" s="4">
        <v>837</v>
      </c>
      <c r="AP243" s="2" t="s">
        <v>112</v>
      </c>
    </row>
    <row r="244" spans="1:42" x14ac:dyDescent="0.25">
      <c r="A244" s="2" t="s">
        <v>594</v>
      </c>
      <c r="B244" s="2" t="s">
        <v>122</v>
      </c>
      <c r="C244" s="2" t="s">
        <v>595</v>
      </c>
      <c r="D244" s="4">
        <v>20779</v>
      </c>
      <c r="E244" s="4">
        <v>9213</v>
      </c>
      <c r="F244" s="4">
        <v>139.15100000000001</v>
      </c>
      <c r="G244" s="5">
        <f t="shared" si="43"/>
        <v>149.32699010427521</v>
      </c>
      <c r="H244" s="8">
        <v>9005.8595224875062</v>
      </c>
      <c r="I244" s="13">
        <f t="shared" si="44"/>
        <v>64.720048885653028</v>
      </c>
      <c r="J244" s="5"/>
      <c r="K244" s="5"/>
      <c r="L244" s="5"/>
      <c r="M244" s="19">
        <v>1231</v>
      </c>
      <c r="N244" s="25">
        <v>6</v>
      </c>
      <c r="O244" s="25">
        <v>6</v>
      </c>
      <c r="P244" s="23">
        <f t="shared" si="45"/>
        <v>1231</v>
      </c>
      <c r="Q244" s="25">
        <f t="shared" si="49"/>
        <v>6</v>
      </c>
      <c r="R244" s="25">
        <f>O244</f>
        <v>6</v>
      </c>
      <c r="S244" s="25">
        <v>14</v>
      </c>
      <c r="T244" s="25">
        <v>100</v>
      </c>
      <c r="V244" s="25">
        <f t="shared" si="47"/>
        <v>1357</v>
      </c>
      <c r="W244" s="39">
        <f t="shared" si="48"/>
        <v>0.15067967656075357</v>
      </c>
      <c r="X244" s="4">
        <v>6509</v>
      </c>
      <c r="Y244" s="39">
        <f t="shared" si="36"/>
        <v>0.72275166892700438</v>
      </c>
      <c r="AC244" s="31">
        <v>14</v>
      </c>
      <c r="AD244" s="34" t="s">
        <v>27</v>
      </c>
      <c r="AE244" s="31">
        <v>175</v>
      </c>
      <c r="AF244" s="34" t="s">
        <v>27</v>
      </c>
      <c r="AG244" s="2" t="s">
        <v>43</v>
      </c>
      <c r="AH244" s="2" t="s">
        <v>27</v>
      </c>
      <c r="AI244" s="2" t="s">
        <v>27</v>
      </c>
      <c r="AJ244" s="3"/>
      <c r="AK244" s="4">
        <v>412</v>
      </c>
      <c r="AL244" s="4">
        <v>100</v>
      </c>
      <c r="AM244" s="2" t="s">
        <v>27</v>
      </c>
      <c r="AN244" s="2" t="s">
        <v>27</v>
      </c>
      <c r="AO244" s="4">
        <v>558</v>
      </c>
      <c r="AP244" s="2" t="s">
        <v>27</v>
      </c>
    </row>
    <row r="245" spans="1:42" x14ac:dyDescent="0.25">
      <c r="A245" s="2" t="s">
        <v>128</v>
      </c>
      <c r="B245" s="2" t="s">
        <v>122</v>
      </c>
      <c r="C245" s="2" t="s">
        <v>129</v>
      </c>
      <c r="D245" s="4">
        <v>151</v>
      </c>
      <c r="E245" s="4">
        <v>60</v>
      </c>
      <c r="F245" s="4">
        <v>2.5630000000000002</v>
      </c>
      <c r="G245" s="5">
        <f t="shared" si="43"/>
        <v>58.915333593445176</v>
      </c>
      <c r="H245" s="8">
        <v>180.70000000000002</v>
      </c>
      <c r="I245" s="13">
        <f t="shared" si="44"/>
        <v>70.503316426063208</v>
      </c>
      <c r="J245" s="5"/>
      <c r="K245" s="5"/>
      <c r="L245" s="5"/>
      <c r="M245" s="19">
        <v>9</v>
      </c>
      <c r="O245" s="25" t="s">
        <v>27</v>
      </c>
      <c r="P245" s="23">
        <f t="shared" si="45"/>
        <v>9</v>
      </c>
      <c r="Q245" s="25">
        <f t="shared" si="49"/>
        <v>0</v>
      </c>
      <c r="R245" s="25">
        <v>0</v>
      </c>
      <c r="V245" s="25">
        <f t="shared" si="47"/>
        <v>9</v>
      </c>
      <c r="W245" s="39">
        <f t="shared" si="48"/>
        <v>4.9806308799114553E-2</v>
      </c>
      <c r="X245" s="4">
        <v>117</v>
      </c>
      <c r="Y245" s="39">
        <f t="shared" si="36"/>
        <v>0.64748201438848918</v>
      </c>
      <c r="AC245" s="28"/>
      <c r="AD245" s="34" t="s">
        <v>27</v>
      </c>
      <c r="AE245" s="31">
        <v>3</v>
      </c>
      <c r="AF245" s="34" t="s">
        <v>27</v>
      </c>
      <c r="AG245" s="2" t="s">
        <v>27</v>
      </c>
      <c r="AH245" s="2" t="s">
        <v>27</v>
      </c>
      <c r="AI245" s="2" t="s">
        <v>27</v>
      </c>
      <c r="AJ245" s="3"/>
      <c r="AK245" s="4">
        <v>3</v>
      </c>
      <c r="AL245" s="6"/>
      <c r="AM245" s="2" t="s">
        <v>27</v>
      </c>
      <c r="AN245" s="2" t="s">
        <v>27</v>
      </c>
      <c r="AO245" s="4">
        <v>48</v>
      </c>
      <c r="AP245" s="2" t="s">
        <v>27</v>
      </c>
    </row>
    <row r="246" spans="1:42" x14ac:dyDescent="0.25">
      <c r="A246" s="2" t="s">
        <v>252</v>
      </c>
      <c r="B246" s="2" t="s">
        <v>122</v>
      </c>
      <c r="C246" s="2" t="s">
        <v>253</v>
      </c>
      <c r="D246" s="4">
        <v>1389</v>
      </c>
      <c r="E246" s="4">
        <v>617</v>
      </c>
      <c r="F246" s="4">
        <v>9.7140000000000004</v>
      </c>
      <c r="G246" s="5">
        <f t="shared" si="43"/>
        <v>142.98949969116737</v>
      </c>
      <c r="H246" s="8">
        <v>685.87153284671535</v>
      </c>
      <c r="I246" s="13">
        <f t="shared" si="44"/>
        <v>70.606499160666601</v>
      </c>
      <c r="J246" s="5"/>
      <c r="K246" s="5"/>
      <c r="L246" s="5"/>
      <c r="M246" s="19">
        <v>111</v>
      </c>
      <c r="O246" s="25" t="s">
        <v>27</v>
      </c>
      <c r="P246" s="23">
        <f t="shared" si="45"/>
        <v>111</v>
      </c>
      <c r="Q246" s="25">
        <f t="shared" si="49"/>
        <v>0</v>
      </c>
      <c r="R246" s="25">
        <v>0</v>
      </c>
      <c r="S246" s="25">
        <v>1</v>
      </c>
      <c r="T246" s="25">
        <v>7</v>
      </c>
      <c r="V246" s="25">
        <f t="shared" si="47"/>
        <v>119</v>
      </c>
      <c r="W246" s="39">
        <f t="shared" si="48"/>
        <v>0.17350187943519035</v>
      </c>
      <c r="X246" s="4">
        <v>486</v>
      </c>
      <c r="Y246" s="39">
        <f t="shared" si="36"/>
        <v>0.70858750760926481</v>
      </c>
      <c r="AC246" s="31">
        <v>1</v>
      </c>
      <c r="AD246" s="34" t="s">
        <v>27</v>
      </c>
      <c r="AE246" s="31">
        <v>6</v>
      </c>
      <c r="AF246" s="34" t="s">
        <v>27</v>
      </c>
      <c r="AG246" s="2" t="s">
        <v>27</v>
      </c>
      <c r="AH246" s="2" t="s">
        <v>27</v>
      </c>
      <c r="AI246" s="2" t="s">
        <v>27</v>
      </c>
      <c r="AJ246" s="3"/>
      <c r="AK246" s="4">
        <v>21</v>
      </c>
      <c r="AL246" s="4">
        <v>7</v>
      </c>
      <c r="AM246" s="2" t="s">
        <v>27</v>
      </c>
      <c r="AN246" s="2" t="s">
        <v>27</v>
      </c>
      <c r="AO246" s="4">
        <v>53</v>
      </c>
      <c r="AP246" s="2" t="s">
        <v>27</v>
      </c>
    </row>
    <row r="247" spans="1:42" x14ac:dyDescent="0.25">
      <c r="A247" s="2" t="s">
        <v>535</v>
      </c>
      <c r="B247" s="2" t="s">
        <v>122</v>
      </c>
      <c r="C247" s="2" t="s">
        <v>536</v>
      </c>
      <c r="D247" s="4">
        <v>9386</v>
      </c>
      <c r="E247" s="4">
        <v>3854</v>
      </c>
      <c r="F247" s="4">
        <v>86.557000000000002</v>
      </c>
      <c r="G247" s="5">
        <f t="shared" ref="G247:G278" si="50">D247/F247</f>
        <v>108.43721478332198</v>
      </c>
      <c r="H247" s="8">
        <v>6150.7676422764234</v>
      </c>
      <c r="I247" s="13">
        <f t="shared" si="44"/>
        <v>71.060314501154423</v>
      </c>
      <c r="J247" s="5"/>
      <c r="K247" s="5"/>
      <c r="L247" s="5"/>
      <c r="M247" s="19">
        <v>969</v>
      </c>
      <c r="N247" s="25">
        <v>2</v>
      </c>
      <c r="O247" s="25">
        <v>1</v>
      </c>
      <c r="P247" s="23">
        <f t="shared" si="45"/>
        <v>969</v>
      </c>
      <c r="Q247" s="25">
        <f t="shared" si="49"/>
        <v>2</v>
      </c>
      <c r="R247" s="25">
        <f>O247</f>
        <v>1</v>
      </c>
      <c r="S247" s="25">
        <v>7</v>
      </c>
      <c r="T247" s="25">
        <v>46</v>
      </c>
      <c r="V247" s="25">
        <f t="shared" si="47"/>
        <v>1025</v>
      </c>
      <c r="W247" s="39">
        <f t="shared" si="48"/>
        <v>0.16664586594928554</v>
      </c>
      <c r="X247" s="4">
        <v>3752</v>
      </c>
      <c r="Y247" s="39">
        <f t="shared" si="36"/>
        <v>0.61000516004070182</v>
      </c>
      <c r="AC247" s="30">
        <v>7</v>
      </c>
      <c r="AD247" s="34" t="s">
        <v>27</v>
      </c>
      <c r="AE247" s="31">
        <v>111</v>
      </c>
      <c r="AF247" s="34" t="s">
        <v>27</v>
      </c>
      <c r="AG247" s="2" t="s">
        <v>27</v>
      </c>
      <c r="AH247" s="2" t="s">
        <v>27</v>
      </c>
      <c r="AI247" s="2" t="s">
        <v>27</v>
      </c>
      <c r="AJ247" s="3"/>
      <c r="AK247" s="4">
        <v>213</v>
      </c>
      <c r="AL247" s="7">
        <v>46</v>
      </c>
      <c r="AM247" s="2" t="s">
        <v>526</v>
      </c>
      <c r="AN247" s="2" t="s">
        <v>27</v>
      </c>
      <c r="AO247" s="4">
        <v>1050</v>
      </c>
      <c r="AP247" s="2" t="s">
        <v>27</v>
      </c>
    </row>
    <row r="248" spans="1:42" x14ac:dyDescent="0.25">
      <c r="A248" s="2" t="s">
        <v>327</v>
      </c>
      <c r="B248" s="2" t="s">
        <v>122</v>
      </c>
      <c r="C248" s="2" t="s">
        <v>328</v>
      </c>
      <c r="D248" s="4">
        <v>2092</v>
      </c>
      <c r="E248" s="4">
        <v>915</v>
      </c>
      <c r="F248" s="4">
        <v>9.234</v>
      </c>
      <c r="G248" s="5">
        <f t="shared" si="50"/>
        <v>226.55403941953651</v>
      </c>
      <c r="H248" s="8">
        <v>665.89022556390978</v>
      </c>
      <c r="I248" s="13">
        <f t="shared" si="44"/>
        <v>72.112868265530622</v>
      </c>
      <c r="J248" s="5"/>
      <c r="K248" s="5"/>
      <c r="L248" s="5"/>
      <c r="M248" s="19">
        <v>68</v>
      </c>
      <c r="O248" s="25" t="s">
        <v>27</v>
      </c>
      <c r="P248" s="23">
        <f t="shared" si="45"/>
        <v>68</v>
      </c>
      <c r="Q248" s="25">
        <f t="shared" si="49"/>
        <v>0</v>
      </c>
      <c r="R248" s="25">
        <v>0</v>
      </c>
      <c r="T248" s="25">
        <v>5</v>
      </c>
      <c r="V248" s="25">
        <f t="shared" si="47"/>
        <v>73</v>
      </c>
      <c r="W248" s="39">
        <f t="shared" si="48"/>
        <v>0.10962767915414268</v>
      </c>
      <c r="X248" s="4">
        <v>524</v>
      </c>
      <c r="Y248" s="39">
        <f t="shared" si="36"/>
        <v>0.78691649146261322</v>
      </c>
      <c r="AC248" s="29"/>
      <c r="AD248" s="34" t="s">
        <v>27</v>
      </c>
      <c r="AE248" s="31">
        <v>5</v>
      </c>
      <c r="AF248" s="34" t="s">
        <v>27</v>
      </c>
      <c r="AG248" s="2" t="s">
        <v>27</v>
      </c>
      <c r="AH248" s="2" t="s">
        <v>27</v>
      </c>
      <c r="AI248" s="2" t="s">
        <v>27</v>
      </c>
      <c r="AJ248" s="3"/>
      <c r="AK248" s="4">
        <v>35</v>
      </c>
      <c r="AL248" s="4">
        <v>5</v>
      </c>
      <c r="AM248" s="2" t="s">
        <v>27</v>
      </c>
      <c r="AN248" s="2" t="s">
        <v>27</v>
      </c>
      <c r="AO248" s="4">
        <v>28</v>
      </c>
      <c r="AP248" s="2" t="s">
        <v>27</v>
      </c>
    </row>
    <row r="249" spans="1:42" x14ac:dyDescent="0.25">
      <c r="A249" s="2" t="s">
        <v>478</v>
      </c>
      <c r="B249" s="2" t="s">
        <v>122</v>
      </c>
      <c r="C249" s="2" t="s">
        <v>479</v>
      </c>
      <c r="D249" s="4">
        <v>5150</v>
      </c>
      <c r="E249" s="4">
        <v>2320</v>
      </c>
      <c r="F249" s="4">
        <v>51.445</v>
      </c>
      <c r="G249" s="5">
        <f t="shared" si="50"/>
        <v>100.10691029254544</v>
      </c>
      <c r="H249" s="8">
        <v>3783.7642083002911</v>
      </c>
      <c r="I249" s="13">
        <f t="shared" si="44"/>
        <v>73.549697896788629</v>
      </c>
      <c r="J249" s="5"/>
      <c r="K249" s="5"/>
      <c r="L249" s="5"/>
      <c r="M249" s="19">
        <v>607</v>
      </c>
      <c r="N249" s="25">
        <v>1</v>
      </c>
      <c r="O249" s="25">
        <v>1</v>
      </c>
      <c r="P249" s="23">
        <f t="shared" si="45"/>
        <v>607</v>
      </c>
      <c r="Q249" s="25">
        <f t="shared" si="49"/>
        <v>1</v>
      </c>
      <c r="R249" s="25">
        <f>O249</f>
        <v>1</v>
      </c>
      <c r="S249" s="25">
        <v>19</v>
      </c>
      <c r="T249" s="25">
        <v>67</v>
      </c>
      <c r="V249" s="25">
        <f t="shared" si="47"/>
        <v>695</v>
      </c>
      <c r="W249" s="39">
        <f t="shared" si="48"/>
        <v>0.1836795216983676</v>
      </c>
      <c r="X249" s="4">
        <v>2284</v>
      </c>
      <c r="Y249" s="39">
        <f t="shared" si="36"/>
        <v>0.6036316943295994</v>
      </c>
      <c r="AC249" s="31">
        <v>19</v>
      </c>
      <c r="AD249" s="34" t="s">
        <v>27</v>
      </c>
      <c r="AE249" s="31">
        <v>77</v>
      </c>
      <c r="AF249" s="34" t="s">
        <v>27</v>
      </c>
      <c r="AG249" s="2" t="s">
        <v>27</v>
      </c>
      <c r="AH249" s="2" t="s">
        <v>27</v>
      </c>
      <c r="AI249" s="2" t="s">
        <v>27</v>
      </c>
      <c r="AJ249" s="3"/>
      <c r="AK249" s="4">
        <v>158</v>
      </c>
      <c r="AL249" s="4">
        <v>67</v>
      </c>
      <c r="AM249" s="2" t="s">
        <v>112</v>
      </c>
      <c r="AN249" s="2" t="s">
        <v>27</v>
      </c>
      <c r="AO249" s="4">
        <v>567</v>
      </c>
      <c r="AP249" s="2" t="s">
        <v>27</v>
      </c>
    </row>
    <row r="250" spans="1:42" x14ac:dyDescent="0.25">
      <c r="A250" s="2" t="s">
        <v>347</v>
      </c>
      <c r="B250" s="2" t="s">
        <v>122</v>
      </c>
      <c r="C250" s="2" t="s">
        <v>348</v>
      </c>
      <c r="D250" s="4">
        <v>2499</v>
      </c>
      <c r="E250" s="4">
        <v>1168</v>
      </c>
      <c r="F250" s="4">
        <v>23.242000000000001</v>
      </c>
      <c r="G250" s="5">
        <f t="shared" si="50"/>
        <v>107.52086739523277</v>
      </c>
      <c r="H250" s="8">
        <v>1744.7259174311928</v>
      </c>
      <c r="I250" s="13">
        <f t="shared" si="44"/>
        <v>75.067804725548257</v>
      </c>
      <c r="J250" s="5"/>
      <c r="K250" s="5"/>
      <c r="L250" s="5"/>
      <c r="M250" s="19">
        <v>216</v>
      </c>
      <c r="O250" s="25" t="s">
        <v>27</v>
      </c>
      <c r="P250" s="23">
        <f t="shared" si="45"/>
        <v>216</v>
      </c>
      <c r="Q250" s="25">
        <f t="shared" si="49"/>
        <v>0</v>
      </c>
      <c r="R250" s="25">
        <v>0</v>
      </c>
      <c r="S250" s="25">
        <v>3</v>
      </c>
      <c r="T250" s="25">
        <v>5</v>
      </c>
      <c r="V250" s="25">
        <f t="shared" si="47"/>
        <v>224</v>
      </c>
      <c r="W250" s="39">
        <f t="shared" si="48"/>
        <v>0.12838692757530723</v>
      </c>
      <c r="X250" s="4">
        <v>1050</v>
      </c>
      <c r="Y250" s="39">
        <f t="shared" si="36"/>
        <v>0.60181372300925262</v>
      </c>
      <c r="AC250" s="31">
        <v>3</v>
      </c>
      <c r="AD250" s="34" t="s">
        <v>27</v>
      </c>
      <c r="AE250" s="31">
        <v>42</v>
      </c>
      <c r="AF250" s="34" t="s">
        <v>27</v>
      </c>
      <c r="AG250" s="2" t="s">
        <v>27</v>
      </c>
      <c r="AH250" s="2" t="s">
        <v>27</v>
      </c>
      <c r="AI250" s="2" t="s">
        <v>27</v>
      </c>
      <c r="AJ250" s="3"/>
      <c r="AK250" s="4">
        <v>78</v>
      </c>
      <c r="AL250" s="4">
        <v>5</v>
      </c>
      <c r="AM250" s="2" t="s">
        <v>27</v>
      </c>
      <c r="AN250" s="2" t="s">
        <v>27</v>
      </c>
      <c r="AO250" s="4">
        <v>350</v>
      </c>
      <c r="AP250" s="2" t="s">
        <v>27</v>
      </c>
    </row>
    <row r="251" spans="1:42" x14ac:dyDescent="0.25">
      <c r="A251" s="2" t="s">
        <v>516</v>
      </c>
      <c r="B251" s="2" t="s">
        <v>122</v>
      </c>
      <c r="C251" s="2" t="s">
        <v>517</v>
      </c>
      <c r="D251" s="4">
        <v>7457</v>
      </c>
      <c r="E251" s="4">
        <v>3183</v>
      </c>
      <c r="F251" s="4">
        <v>43.488999999999997</v>
      </c>
      <c r="G251" s="5">
        <f t="shared" si="50"/>
        <v>171.46864724413072</v>
      </c>
      <c r="H251" s="8">
        <v>3340.8532934131736</v>
      </c>
      <c r="I251" s="13">
        <f t="shared" si="44"/>
        <v>76.820651047694213</v>
      </c>
      <c r="J251" s="5"/>
      <c r="K251" s="5"/>
      <c r="L251" s="5"/>
      <c r="M251" s="19">
        <v>651</v>
      </c>
      <c r="N251" s="25">
        <v>1</v>
      </c>
      <c r="O251" s="25">
        <v>2</v>
      </c>
      <c r="P251" s="23">
        <f t="shared" si="45"/>
        <v>651</v>
      </c>
      <c r="Q251" s="25">
        <f t="shared" si="49"/>
        <v>1</v>
      </c>
      <c r="R251" s="25">
        <f t="shared" ref="R251:R256" si="51">O251</f>
        <v>2</v>
      </c>
      <c r="S251" s="25">
        <v>13</v>
      </c>
      <c r="T251" s="25">
        <v>57</v>
      </c>
      <c r="V251" s="25">
        <f t="shared" si="47"/>
        <v>724</v>
      </c>
      <c r="W251" s="39">
        <f t="shared" si="48"/>
        <v>0.21671110234844446</v>
      </c>
      <c r="X251" s="4">
        <v>2199</v>
      </c>
      <c r="Y251" s="39">
        <f t="shared" si="36"/>
        <v>0.65821507467434992</v>
      </c>
      <c r="AC251" s="31">
        <v>13</v>
      </c>
      <c r="AD251" s="34" t="s">
        <v>43</v>
      </c>
      <c r="AE251" s="31">
        <v>73</v>
      </c>
      <c r="AF251" s="34" t="s">
        <v>27</v>
      </c>
      <c r="AG251" s="2" t="s">
        <v>27</v>
      </c>
      <c r="AH251" s="2" t="s">
        <v>27</v>
      </c>
      <c r="AI251" s="2" t="s">
        <v>27</v>
      </c>
      <c r="AJ251" s="3"/>
      <c r="AK251" s="4">
        <v>175</v>
      </c>
      <c r="AL251" s="4">
        <v>57</v>
      </c>
      <c r="AM251" s="2" t="s">
        <v>43</v>
      </c>
      <c r="AN251" s="2" t="s">
        <v>27</v>
      </c>
      <c r="AO251" s="4">
        <v>171</v>
      </c>
      <c r="AP251" s="2" t="s">
        <v>27</v>
      </c>
    </row>
    <row r="252" spans="1:42" x14ac:dyDescent="0.25">
      <c r="A252" s="2" t="s">
        <v>600</v>
      </c>
      <c r="B252" s="2" t="s">
        <v>122</v>
      </c>
      <c r="C252" s="2" t="s">
        <v>601</v>
      </c>
      <c r="D252" s="4">
        <v>22408</v>
      </c>
      <c r="E252" s="4">
        <v>9545</v>
      </c>
      <c r="F252" s="4">
        <v>151.80000000000001</v>
      </c>
      <c r="G252" s="5">
        <f t="shared" si="50"/>
        <v>147.61528326745716</v>
      </c>
      <c r="H252" s="8">
        <v>11877.926328197356</v>
      </c>
      <c r="I252" s="13">
        <f t="shared" si="44"/>
        <v>78.247209013157814</v>
      </c>
      <c r="J252" s="5"/>
      <c r="K252" s="5"/>
      <c r="L252" s="5"/>
      <c r="M252" s="19">
        <v>2158</v>
      </c>
      <c r="N252" s="25">
        <v>8</v>
      </c>
      <c r="O252" s="25">
        <v>4</v>
      </c>
      <c r="P252" s="23">
        <f t="shared" si="45"/>
        <v>2158</v>
      </c>
      <c r="Q252" s="25">
        <f t="shared" ref="Q252:Q278" si="52">N252</f>
        <v>8</v>
      </c>
      <c r="R252" s="25">
        <f t="shared" si="51"/>
        <v>4</v>
      </c>
      <c r="S252" s="25">
        <v>5</v>
      </c>
      <c r="T252" s="25">
        <v>69</v>
      </c>
      <c r="V252" s="25">
        <f t="shared" si="47"/>
        <v>2244</v>
      </c>
      <c r="W252" s="39">
        <f t="shared" si="48"/>
        <v>0.18892186548361584</v>
      </c>
      <c r="X252" s="4">
        <v>8844</v>
      </c>
      <c r="Y252" s="39">
        <f t="shared" si="36"/>
        <v>0.7445744110236624</v>
      </c>
      <c r="AC252" s="31">
        <v>5</v>
      </c>
      <c r="AD252" s="34" t="s">
        <v>27</v>
      </c>
      <c r="AE252" s="31">
        <v>60</v>
      </c>
      <c r="AF252" s="34" t="s">
        <v>27</v>
      </c>
      <c r="AG252" s="2" t="s">
        <v>27</v>
      </c>
      <c r="AH252" s="2" t="s">
        <v>27</v>
      </c>
      <c r="AI252" s="2" t="s">
        <v>27</v>
      </c>
      <c r="AJ252" s="3"/>
      <c r="AK252" s="4">
        <v>309</v>
      </c>
      <c r="AL252" s="4">
        <v>69</v>
      </c>
      <c r="AM252" s="2" t="s">
        <v>27</v>
      </c>
      <c r="AN252" s="2" t="s">
        <v>27</v>
      </c>
      <c r="AO252" s="4">
        <v>424</v>
      </c>
      <c r="AP252" s="2" t="s">
        <v>112</v>
      </c>
    </row>
    <row r="253" spans="1:42" x14ac:dyDescent="0.25">
      <c r="A253" s="2" t="s">
        <v>653</v>
      </c>
      <c r="B253" s="2" t="s">
        <v>122</v>
      </c>
      <c r="C253" s="2" t="s">
        <v>654</v>
      </c>
      <c r="D253" s="4">
        <v>48194</v>
      </c>
      <c r="E253" s="4">
        <v>20611</v>
      </c>
      <c r="F253" s="4">
        <v>158.625</v>
      </c>
      <c r="G253" s="5">
        <f t="shared" si="50"/>
        <v>303.82348305752561</v>
      </c>
      <c r="H253" s="8">
        <v>12637.907652132626</v>
      </c>
      <c r="I253" s="13">
        <f t="shared" si="44"/>
        <v>79.671600643862106</v>
      </c>
      <c r="J253" s="5"/>
      <c r="K253" s="5"/>
      <c r="L253" s="5"/>
      <c r="M253" s="19">
        <v>1882</v>
      </c>
      <c r="N253" s="25">
        <v>7</v>
      </c>
      <c r="O253" s="25">
        <v>4</v>
      </c>
      <c r="P253" s="23">
        <f t="shared" si="45"/>
        <v>1882</v>
      </c>
      <c r="Q253" s="25">
        <f t="shared" si="52"/>
        <v>7</v>
      </c>
      <c r="R253" s="25">
        <f t="shared" si="51"/>
        <v>4</v>
      </c>
      <c r="S253" s="25">
        <v>16</v>
      </c>
      <c r="T253" s="25">
        <v>227</v>
      </c>
      <c r="V253" s="25">
        <f t="shared" si="47"/>
        <v>2136</v>
      </c>
      <c r="W253" s="39">
        <f t="shared" si="48"/>
        <v>0.1690153195287476</v>
      </c>
      <c r="X253" s="4">
        <v>9588</v>
      </c>
      <c r="Y253" s="39">
        <f t="shared" si="36"/>
        <v>0.7586698893453333</v>
      </c>
      <c r="AC253" s="30">
        <v>16</v>
      </c>
      <c r="AD253" s="34" t="s">
        <v>27</v>
      </c>
      <c r="AE253" s="31">
        <v>118</v>
      </c>
      <c r="AF253" s="34" t="s">
        <v>27</v>
      </c>
      <c r="AG253" s="2" t="s">
        <v>27</v>
      </c>
      <c r="AH253" s="2" t="s">
        <v>27</v>
      </c>
      <c r="AI253" s="2" t="s">
        <v>27</v>
      </c>
      <c r="AJ253" s="3"/>
      <c r="AK253" s="4">
        <v>408</v>
      </c>
      <c r="AL253" s="4">
        <v>227</v>
      </c>
      <c r="AM253" s="2" t="s">
        <v>27</v>
      </c>
      <c r="AN253" s="2" t="s">
        <v>27</v>
      </c>
      <c r="AO253" s="4">
        <v>391</v>
      </c>
      <c r="AP253" s="2" t="s">
        <v>43</v>
      </c>
    </row>
    <row r="254" spans="1:42" x14ac:dyDescent="0.25">
      <c r="A254" s="2" t="s">
        <v>656</v>
      </c>
      <c r="B254" s="2" t="s">
        <v>122</v>
      </c>
      <c r="C254" s="2" t="s">
        <v>657</v>
      </c>
      <c r="D254" s="4">
        <v>55803</v>
      </c>
      <c r="E254" s="4">
        <v>23810</v>
      </c>
      <c r="F254" s="4">
        <v>272.99799999999999</v>
      </c>
      <c r="G254" s="5">
        <f t="shared" si="50"/>
        <v>204.40809090176487</v>
      </c>
      <c r="H254" s="8">
        <v>23096.905005195706</v>
      </c>
      <c r="I254" s="13">
        <f t="shared" si="44"/>
        <v>84.604667452493075</v>
      </c>
      <c r="J254" s="5"/>
      <c r="K254" s="5"/>
      <c r="L254" s="5"/>
      <c r="M254" s="19">
        <v>2840</v>
      </c>
      <c r="N254" s="25">
        <v>10</v>
      </c>
      <c r="O254" s="25">
        <v>8</v>
      </c>
      <c r="P254" s="23">
        <f t="shared" si="45"/>
        <v>2840</v>
      </c>
      <c r="Q254" s="25">
        <f t="shared" si="52"/>
        <v>10</v>
      </c>
      <c r="R254" s="25">
        <f t="shared" si="51"/>
        <v>8</v>
      </c>
      <c r="S254" s="25">
        <v>21</v>
      </c>
      <c r="T254" s="25">
        <v>242</v>
      </c>
      <c r="V254" s="25">
        <f t="shared" si="47"/>
        <v>3121</v>
      </c>
      <c r="W254" s="39">
        <f t="shared" si="48"/>
        <v>0.13512632966615759</v>
      </c>
      <c r="X254" s="4">
        <v>18062</v>
      </c>
      <c r="Y254" s="39">
        <f t="shared" si="36"/>
        <v>0.7820095374656002</v>
      </c>
      <c r="AC254" s="31">
        <v>21</v>
      </c>
      <c r="AD254" s="34" t="s">
        <v>27</v>
      </c>
      <c r="AE254" s="31">
        <v>272</v>
      </c>
      <c r="AF254" s="34" t="s">
        <v>27</v>
      </c>
      <c r="AG254" s="2" t="s">
        <v>27</v>
      </c>
      <c r="AH254" s="2" t="s">
        <v>43</v>
      </c>
      <c r="AI254" s="2" t="s">
        <v>27</v>
      </c>
      <c r="AJ254" s="3"/>
      <c r="AK254" s="4">
        <v>756</v>
      </c>
      <c r="AL254" s="4">
        <v>242</v>
      </c>
      <c r="AM254" s="2" t="s">
        <v>43</v>
      </c>
      <c r="AN254" s="2" t="s">
        <v>27</v>
      </c>
      <c r="AO254" s="4">
        <v>892</v>
      </c>
      <c r="AP254" s="2" t="s">
        <v>43</v>
      </c>
    </row>
    <row r="255" spans="1:42" x14ac:dyDescent="0.25">
      <c r="A255" s="2" t="s">
        <v>602</v>
      </c>
      <c r="B255" s="2" t="s">
        <v>122</v>
      </c>
      <c r="C255" s="2" t="s">
        <v>603</v>
      </c>
      <c r="D255" s="4">
        <v>22863</v>
      </c>
      <c r="E255" s="4">
        <v>7151</v>
      </c>
      <c r="F255" s="4">
        <v>66.504999999999995</v>
      </c>
      <c r="G255" s="5">
        <f t="shared" si="50"/>
        <v>343.77866325840165</v>
      </c>
      <c r="H255" s="8">
        <v>5714.919320966048</v>
      </c>
      <c r="I255" s="13">
        <f t="shared" si="44"/>
        <v>85.932175339689479</v>
      </c>
      <c r="J255" s="5"/>
      <c r="K255" s="5"/>
      <c r="L255" s="5"/>
      <c r="M255" s="19">
        <v>786</v>
      </c>
      <c r="N255" s="25">
        <v>1</v>
      </c>
      <c r="O255" s="25">
        <v>3</v>
      </c>
      <c r="P255" s="23">
        <f t="shared" si="45"/>
        <v>786</v>
      </c>
      <c r="Q255" s="25">
        <f t="shared" si="52"/>
        <v>1</v>
      </c>
      <c r="R255" s="25">
        <f t="shared" si="51"/>
        <v>3</v>
      </c>
      <c r="T255" s="25">
        <v>59</v>
      </c>
      <c r="V255" s="25">
        <f t="shared" si="47"/>
        <v>849</v>
      </c>
      <c r="W255" s="39">
        <f t="shared" si="48"/>
        <v>0.14855852765677982</v>
      </c>
      <c r="X255" s="4">
        <v>4467</v>
      </c>
      <c r="Y255" s="39">
        <f t="shared" si="36"/>
        <v>0.78163833102807478</v>
      </c>
      <c r="AC255" s="29"/>
      <c r="AD255" s="34" t="s">
        <v>27</v>
      </c>
      <c r="AE255" s="31">
        <v>53</v>
      </c>
      <c r="AF255" s="34" t="s">
        <v>27</v>
      </c>
      <c r="AG255" s="2" t="s">
        <v>27</v>
      </c>
      <c r="AH255" s="2" t="s">
        <v>27</v>
      </c>
      <c r="AI255" s="2" t="s">
        <v>27</v>
      </c>
      <c r="AJ255" s="3"/>
      <c r="AK255" s="4">
        <v>119</v>
      </c>
      <c r="AL255" s="4">
        <v>59</v>
      </c>
      <c r="AM255" s="2" t="s">
        <v>27</v>
      </c>
      <c r="AN255" s="2" t="s">
        <v>27</v>
      </c>
      <c r="AO255" s="4">
        <v>229</v>
      </c>
      <c r="AP255" s="2" t="s">
        <v>27</v>
      </c>
    </row>
    <row r="256" spans="1:42" x14ac:dyDescent="0.25">
      <c r="A256" s="2" t="s">
        <v>611</v>
      </c>
      <c r="B256" s="2" t="s">
        <v>122</v>
      </c>
      <c r="C256" s="2" t="s">
        <v>612</v>
      </c>
      <c r="D256" s="4">
        <v>24280</v>
      </c>
      <c r="E256" s="4">
        <v>10473</v>
      </c>
      <c r="F256" s="4">
        <v>114.953</v>
      </c>
      <c r="G256" s="5">
        <f t="shared" si="50"/>
        <v>211.21675815333222</v>
      </c>
      <c r="H256" s="8">
        <v>10989.893165893167</v>
      </c>
      <c r="I256" s="13">
        <f t="shared" si="44"/>
        <v>95.603361077076428</v>
      </c>
      <c r="J256" s="5"/>
      <c r="K256" s="5"/>
      <c r="L256" s="5"/>
      <c r="M256" s="19">
        <v>1641</v>
      </c>
      <c r="N256" s="25">
        <v>7</v>
      </c>
      <c r="O256" s="25">
        <v>9</v>
      </c>
      <c r="P256" s="23">
        <f t="shared" si="45"/>
        <v>1641</v>
      </c>
      <c r="Q256" s="25">
        <f t="shared" si="52"/>
        <v>7</v>
      </c>
      <c r="R256" s="25">
        <f t="shared" si="51"/>
        <v>9</v>
      </c>
      <c r="S256" s="25">
        <v>9</v>
      </c>
      <c r="T256" s="25">
        <v>160</v>
      </c>
      <c r="V256" s="25">
        <f t="shared" si="47"/>
        <v>1826</v>
      </c>
      <c r="W256" s="39">
        <f t="shared" si="48"/>
        <v>0.16615266158063674</v>
      </c>
      <c r="X256" s="4">
        <v>8174</v>
      </c>
      <c r="Y256" s="39">
        <f t="shared" si="36"/>
        <v>0.74377429121584049</v>
      </c>
      <c r="AC256" s="31">
        <v>9</v>
      </c>
      <c r="AD256" s="34" t="s">
        <v>27</v>
      </c>
      <c r="AE256" s="31">
        <v>120</v>
      </c>
      <c r="AF256" s="34" t="s">
        <v>27</v>
      </c>
      <c r="AG256" s="2" t="s">
        <v>27</v>
      </c>
      <c r="AH256" s="2" t="s">
        <v>27</v>
      </c>
      <c r="AI256" s="2" t="s">
        <v>27</v>
      </c>
      <c r="AJ256" s="3"/>
      <c r="AK256" s="4">
        <v>426</v>
      </c>
      <c r="AL256" s="4">
        <v>160</v>
      </c>
      <c r="AM256" s="2" t="s">
        <v>27</v>
      </c>
      <c r="AN256" s="2" t="s">
        <v>27</v>
      </c>
      <c r="AO256" s="4">
        <v>450</v>
      </c>
      <c r="AP256" s="2" t="s">
        <v>27</v>
      </c>
    </row>
    <row r="257" spans="1:42" x14ac:dyDescent="0.25">
      <c r="A257" s="2" t="s">
        <v>514</v>
      </c>
      <c r="B257" s="2" t="s">
        <v>122</v>
      </c>
      <c r="C257" s="2" t="s">
        <v>515</v>
      </c>
      <c r="D257" s="4">
        <v>7366</v>
      </c>
      <c r="E257" s="4">
        <v>2564</v>
      </c>
      <c r="F257" s="4">
        <v>25.356999999999999</v>
      </c>
      <c r="G257" s="5">
        <f t="shared" si="50"/>
        <v>290.49177741846432</v>
      </c>
      <c r="H257" s="8">
        <v>2677.9174449010084</v>
      </c>
      <c r="I257" s="13">
        <f t="shared" si="44"/>
        <v>105.60860688965604</v>
      </c>
      <c r="J257" s="5"/>
      <c r="K257" s="5"/>
      <c r="L257" s="5"/>
      <c r="M257" s="19">
        <v>284</v>
      </c>
      <c r="O257" s="25" t="s">
        <v>27</v>
      </c>
      <c r="P257" s="23">
        <f t="shared" si="45"/>
        <v>284</v>
      </c>
      <c r="Q257" s="25">
        <f t="shared" si="52"/>
        <v>0</v>
      </c>
      <c r="R257" s="25">
        <v>0</v>
      </c>
      <c r="S257" s="25">
        <v>1</v>
      </c>
      <c r="T257" s="25">
        <v>26</v>
      </c>
      <c r="V257" s="25">
        <f t="shared" si="47"/>
        <v>311</v>
      </c>
      <c r="W257" s="39">
        <f t="shared" si="48"/>
        <v>0.11613502148550976</v>
      </c>
      <c r="X257" s="4">
        <v>2172</v>
      </c>
      <c r="Y257" s="39">
        <f t="shared" si="36"/>
        <v>0.81107802786664696</v>
      </c>
      <c r="AC257" s="31">
        <v>1</v>
      </c>
      <c r="AD257" s="34" t="s">
        <v>27</v>
      </c>
      <c r="AE257" s="30">
        <v>9</v>
      </c>
      <c r="AF257" s="34" t="s">
        <v>27</v>
      </c>
      <c r="AG257" s="2" t="s">
        <v>27</v>
      </c>
      <c r="AH257" s="2" t="s">
        <v>27</v>
      </c>
      <c r="AI257" s="2" t="s">
        <v>27</v>
      </c>
      <c r="AJ257" s="6"/>
      <c r="AK257" s="4">
        <v>71</v>
      </c>
      <c r="AL257" s="4">
        <v>26</v>
      </c>
      <c r="AM257" s="2" t="s">
        <v>27</v>
      </c>
      <c r="AN257" s="2" t="s">
        <v>27</v>
      </c>
      <c r="AO257" s="4">
        <v>114</v>
      </c>
      <c r="AP257" s="2" t="s">
        <v>27</v>
      </c>
    </row>
    <row r="258" spans="1:42" x14ac:dyDescent="0.25">
      <c r="A258" s="2" t="s">
        <v>134</v>
      </c>
      <c r="B258" s="2" t="s">
        <v>122</v>
      </c>
      <c r="C258" s="2" t="s">
        <v>135</v>
      </c>
      <c r="D258" s="4">
        <v>192</v>
      </c>
      <c r="E258" s="4">
        <v>95</v>
      </c>
      <c r="F258" s="4">
        <v>1.627</v>
      </c>
      <c r="G258" s="5">
        <f t="shared" si="50"/>
        <v>118.00860479409957</v>
      </c>
      <c r="H258" s="8">
        <v>173.69942196531792</v>
      </c>
      <c r="I258" s="13">
        <f t="shared" si="44"/>
        <v>106.76055437327469</v>
      </c>
      <c r="J258" s="5"/>
      <c r="K258" s="5"/>
      <c r="L258" s="5"/>
      <c r="M258" s="19">
        <v>32</v>
      </c>
      <c r="O258" s="25" t="s">
        <v>27</v>
      </c>
      <c r="P258" s="23">
        <f t="shared" si="45"/>
        <v>32</v>
      </c>
      <c r="Q258" s="25">
        <f t="shared" si="52"/>
        <v>0</v>
      </c>
      <c r="R258" s="25">
        <v>0</v>
      </c>
      <c r="V258" s="25">
        <f t="shared" si="47"/>
        <v>32</v>
      </c>
      <c r="W258" s="39">
        <f t="shared" si="48"/>
        <v>0.18422628951747089</v>
      </c>
      <c r="X258" s="4">
        <v>89</v>
      </c>
      <c r="Y258" s="39">
        <f t="shared" si="36"/>
        <v>0.51237936772046588</v>
      </c>
      <c r="AC258" s="29"/>
      <c r="AD258" s="34" t="s">
        <v>27</v>
      </c>
      <c r="AE258" s="31">
        <v>3</v>
      </c>
      <c r="AF258" s="34" t="s">
        <v>27</v>
      </c>
      <c r="AG258" s="2" t="s">
        <v>27</v>
      </c>
      <c r="AH258" s="2" t="s">
        <v>27</v>
      </c>
      <c r="AI258" s="2" t="s">
        <v>27</v>
      </c>
      <c r="AJ258" s="3"/>
      <c r="AK258" s="4">
        <v>15</v>
      </c>
      <c r="AL258" s="6"/>
      <c r="AM258" s="2" t="s">
        <v>27</v>
      </c>
      <c r="AN258" s="2" t="s">
        <v>27</v>
      </c>
      <c r="AO258" s="4">
        <v>34</v>
      </c>
      <c r="AP258" s="2" t="s">
        <v>27</v>
      </c>
    </row>
    <row r="259" spans="1:42" x14ac:dyDescent="0.25">
      <c r="A259" s="2" t="s">
        <v>152</v>
      </c>
      <c r="B259" s="2" t="s">
        <v>122</v>
      </c>
      <c r="C259" s="2" t="s">
        <v>153</v>
      </c>
      <c r="D259" s="4">
        <v>301</v>
      </c>
      <c r="E259" s="4">
        <v>143</v>
      </c>
      <c r="F259" s="4">
        <v>2.7509999999999999</v>
      </c>
      <c r="G259" s="5">
        <f t="shared" si="50"/>
        <v>109.41475826972011</v>
      </c>
      <c r="H259" s="8">
        <v>303.68976897689765</v>
      </c>
      <c r="I259" s="13">
        <f t="shared" si="44"/>
        <v>110.39250053685848</v>
      </c>
      <c r="J259" s="5"/>
      <c r="K259" s="5"/>
      <c r="L259" s="5"/>
      <c r="M259" s="19">
        <v>21</v>
      </c>
      <c r="O259" s="25" t="s">
        <v>27</v>
      </c>
      <c r="P259" s="23">
        <f t="shared" si="45"/>
        <v>21</v>
      </c>
      <c r="Q259" s="25">
        <f t="shared" si="52"/>
        <v>0</v>
      </c>
      <c r="R259" s="25">
        <v>0</v>
      </c>
      <c r="V259" s="25">
        <f t="shared" si="47"/>
        <v>21</v>
      </c>
      <c r="W259" s="39">
        <f t="shared" si="48"/>
        <v>6.9149514225477632E-2</v>
      </c>
      <c r="X259" s="4">
        <v>188</v>
      </c>
      <c r="Y259" s="39">
        <f t="shared" si="36"/>
        <v>0.61905279401856161</v>
      </c>
      <c r="AC259" s="29"/>
      <c r="AD259" s="34" t="s">
        <v>27</v>
      </c>
      <c r="AE259" s="31">
        <v>11</v>
      </c>
      <c r="AF259" s="34" t="s">
        <v>27</v>
      </c>
      <c r="AG259" s="2" t="s">
        <v>27</v>
      </c>
      <c r="AH259" s="2" t="s">
        <v>27</v>
      </c>
      <c r="AI259" s="2" t="s">
        <v>27</v>
      </c>
      <c r="AJ259" s="3"/>
      <c r="AK259" s="4">
        <v>8</v>
      </c>
      <c r="AL259" s="6"/>
      <c r="AM259" s="2" t="s">
        <v>27</v>
      </c>
      <c r="AN259" s="2" t="s">
        <v>27</v>
      </c>
      <c r="AO259" s="4">
        <v>75</v>
      </c>
      <c r="AP259" s="2" t="s">
        <v>27</v>
      </c>
    </row>
    <row r="260" spans="1:42" x14ac:dyDescent="0.25">
      <c r="A260" s="2" t="s">
        <v>649</v>
      </c>
      <c r="B260" s="2" t="s">
        <v>122</v>
      </c>
      <c r="C260" s="2" t="s">
        <v>650</v>
      </c>
      <c r="D260" s="4">
        <v>41342</v>
      </c>
      <c r="E260" s="4">
        <v>16808</v>
      </c>
      <c r="F260" s="4">
        <v>155.05000000000001</v>
      </c>
      <c r="G260" s="5">
        <f t="shared" si="50"/>
        <v>266.63656884875843</v>
      </c>
      <c r="H260" s="8">
        <v>18053.934526117544</v>
      </c>
      <c r="I260" s="13">
        <f t="shared" si="44"/>
        <v>116.43943583436015</v>
      </c>
      <c r="J260" s="5"/>
      <c r="K260" s="5"/>
      <c r="L260" s="5"/>
      <c r="M260" s="19">
        <v>2293</v>
      </c>
      <c r="N260" s="25">
        <v>8</v>
      </c>
      <c r="O260" s="25">
        <v>7</v>
      </c>
      <c r="P260" s="23">
        <f t="shared" si="45"/>
        <v>2293</v>
      </c>
      <c r="Q260" s="25">
        <f t="shared" si="52"/>
        <v>8</v>
      </c>
      <c r="R260" s="25">
        <f>O260</f>
        <v>7</v>
      </c>
      <c r="S260" s="25">
        <v>27</v>
      </c>
      <c r="T260" s="25">
        <v>148</v>
      </c>
      <c r="V260" s="25">
        <f t="shared" si="47"/>
        <v>2483</v>
      </c>
      <c r="W260" s="39">
        <f t="shared" si="48"/>
        <v>0.13753234766681982</v>
      </c>
      <c r="X260" s="4">
        <v>14578</v>
      </c>
      <c r="Y260" s="39">
        <f t="shared" si="36"/>
        <v>0.80746941775549708</v>
      </c>
      <c r="AC260" s="31">
        <v>27</v>
      </c>
      <c r="AD260" s="34" t="s">
        <v>27</v>
      </c>
      <c r="AE260" s="31">
        <v>104</v>
      </c>
      <c r="AF260" s="34" t="s">
        <v>27</v>
      </c>
      <c r="AG260" s="2" t="s">
        <v>27</v>
      </c>
      <c r="AH260" s="2" t="s">
        <v>27</v>
      </c>
      <c r="AI260" s="2" t="s">
        <v>112</v>
      </c>
      <c r="AJ260" s="3"/>
      <c r="AK260" s="4">
        <v>337</v>
      </c>
      <c r="AL260" s="4">
        <v>148</v>
      </c>
      <c r="AM260" s="2" t="s">
        <v>27</v>
      </c>
      <c r="AN260" s="2" t="s">
        <v>27</v>
      </c>
      <c r="AO260" s="4">
        <v>558</v>
      </c>
      <c r="AP260" s="2" t="s">
        <v>112</v>
      </c>
    </row>
    <row r="261" spans="1:42" x14ac:dyDescent="0.25">
      <c r="A261" s="2" t="s">
        <v>562</v>
      </c>
      <c r="B261" s="2" t="s">
        <v>122</v>
      </c>
      <c r="C261" s="2" t="s">
        <v>563</v>
      </c>
      <c r="D261" s="4">
        <v>13570</v>
      </c>
      <c r="E261" s="4">
        <v>6439</v>
      </c>
      <c r="F261" s="4">
        <v>71.947999999999993</v>
      </c>
      <c r="G261" s="5">
        <f t="shared" si="50"/>
        <v>188.60843942847615</v>
      </c>
      <c r="H261" s="8">
        <v>9057.7779617975048</v>
      </c>
      <c r="I261" s="13">
        <f t="shared" si="44"/>
        <v>125.89339469891458</v>
      </c>
      <c r="J261" s="5"/>
      <c r="K261" s="5"/>
      <c r="L261" s="5"/>
      <c r="M261" s="19">
        <v>1076</v>
      </c>
      <c r="N261" s="25">
        <v>4</v>
      </c>
      <c r="O261" s="25">
        <v>4</v>
      </c>
      <c r="P261" s="23">
        <f t="shared" si="45"/>
        <v>1076</v>
      </c>
      <c r="Q261" s="25">
        <f t="shared" si="52"/>
        <v>4</v>
      </c>
      <c r="R261" s="25">
        <f>O261</f>
        <v>4</v>
      </c>
      <c r="S261" s="25">
        <v>3</v>
      </c>
      <c r="T261" s="25">
        <v>103</v>
      </c>
      <c r="V261" s="25">
        <f t="shared" si="47"/>
        <v>1190</v>
      </c>
      <c r="W261" s="39">
        <f t="shared" si="48"/>
        <v>0.1313788000786725</v>
      </c>
      <c r="X261" s="4">
        <v>5970</v>
      </c>
      <c r="Y261" s="39">
        <f t="shared" si="36"/>
        <v>0.6591020474535082</v>
      </c>
      <c r="AC261" s="31">
        <v>3</v>
      </c>
      <c r="AD261" s="34" t="s">
        <v>27</v>
      </c>
      <c r="AE261" s="31">
        <v>163</v>
      </c>
      <c r="AF261" s="34" t="s">
        <v>27</v>
      </c>
      <c r="AG261" s="2" t="s">
        <v>27</v>
      </c>
      <c r="AH261" s="2" t="s">
        <v>27</v>
      </c>
      <c r="AI261" s="2" t="s">
        <v>27</v>
      </c>
      <c r="AJ261" s="3"/>
      <c r="AK261" s="4">
        <v>445</v>
      </c>
      <c r="AL261" s="4">
        <v>103</v>
      </c>
      <c r="AM261" s="2" t="s">
        <v>27</v>
      </c>
      <c r="AN261" s="2" t="s">
        <v>27</v>
      </c>
      <c r="AO261" s="4">
        <v>1293</v>
      </c>
      <c r="AP261" s="2" t="s">
        <v>27</v>
      </c>
    </row>
    <row r="262" spans="1:42" x14ac:dyDescent="0.25">
      <c r="A262" s="2" t="s">
        <v>634</v>
      </c>
      <c r="B262" s="2" t="s">
        <v>122</v>
      </c>
      <c r="C262" s="2" t="s">
        <v>42</v>
      </c>
      <c r="D262" s="4">
        <v>31798</v>
      </c>
      <c r="E262" s="4">
        <v>12566</v>
      </c>
      <c r="F262" s="4">
        <v>88.576999999999998</v>
      </c>
      <c r="G262" s="5">
        <f t="shared" si="50"/>
        <v>358.98709597299523</v>
      </c>
      <c r="H262" s="8">
        <v>15919.933161630757</v>
      </c>
      <c r="I262" s="13">
        <f t="shared" si="44"/>
        <v>179.7298752681933</v>
      </c>
      <c r="J262" s="5"/>
      <c r="K262" s="5"/>
      <c r="L262" s="5"/>
      <c r="M262" s="19">
        <v>2522</v>
      </c>
      <c r="N262" s="25">
        <v>7</v>
      </c>
      <c r="O262" s="25">
        <v>11</v>
      </c>
      <c r="P262" s="23">
        <f t="shared" si="45"/>
        <v>2522</v>
      </c>
      <c r="Q262" s="25">
        <f t="shared" si="52"/>
        <v>7</v>
      </c>
      <c r="R262" s="25">
        <f>O262</f>
        <v>11</v>
      </c>
      <c r="S262" s="25">
        <v>3</v>
      </c>
      <c r="T262" s="25">
        <v>247</v>
      </c>
      <c r="V262" s="25">
        <f t="shared" si="47"/>
        <v>2790</v>
      </c>
      <c r="W262" s="39">
        <f t="shared" si="48"/>
        <v>0.17525199205762285</v>
      </c>
      <c r="X262" s="4">
        <v>12333</v>
      </c>
      <c r="Y262" s="39">
        <f t="shared" si="36"/>
        <v>0.77468918209557802</v>
      </c>
      <c r="AC262" s="31">
        <v>3</v>
      </c>
      <c r="AD262" s="34" t="s">
        <v>27</v>
      </c>
      <c r="AE262" s="31">
        <v>115</v>
      </c>
      <c r="AF262" s="34" t="s">
        <v>27</v>
      </c>
      <c r="AG262" s="2" t="s">
        <v>27</v>
      </c>
      <c r="AH262" s="2" t="s">
        <v>27</v>
      </c>
      <c r="AI262" s="2" t="s">
        <v>27</v>
      </c>
      <c r="AJ262" s="3"/>
      <c r="AK262" s="4">
        <v>308</v>
      </c>
      <c r="AL262" s="4">
        <v>247</v>
      </c>
      <c r="AM262" s="2" t="s">
        <v>43</v>
      </c>
      <c r="AN262" s="2" t="s">
        <v>112</v>
      </c>
      <c r="AO262" s="4">
        <v>384</v>
      </c>
      <c r="AP262" s="2" t="s">
        <v>635</v>
      </c>
    </row>
    <row r="263" spans="1:42" x14ac:dyDescent="0.25">
      <c r="A263" s="2" t="s">
        <v>136</v>
      </c>
      <c r="B263" s="2" t="s">
        <v>122</v>
      </c>
      <c r="C263" s="2" t="s">
        <v>137</v>
      </c>
      <c r="D263" s="4">
        <v>207</v>
      </c>
      <c r="E263" s="4">
        <v>93</v>
      </c>
      <c r="F263" s="4">
        <v>1.2789999999999999</v>
      </c>
      <c r="G263" s="5">
        <f t="shared" si="50"/>
        <v>161.84519155590306</v>
      </c>
      <c r="H263" s="8">
        <v>247.69635627530363</v>
      </c>
      <c r="I263" s="13">
        <f t="shared" si="44"/>
        <v>193.66407840133201</v>
      </c>
      <c r="J263" s="5"/>
      <c r="K263" s="5"/>
      <c r="L263" s="5"/>
      <c r="M263" s="19">
        <v>42</v>
      </c>
      <c r="O263" s="25" t="s">
        <v>27</v>
      </c>
      <c r="P263" s="23">
        <f t="shared" si="45"/>
        <v>42</v>
      </c>
      <c r="Q263" s="25">
        <f t="shared" si="52"/>
        <v>0</v>
      </c>
      <c r="R263" s="25">
        <v>0</v>
      </c>
      <c r="V263" s="25">
        <f t="shared" si="47"/>
        <v>42</v>
      </c>
      <c r="W263" s="39">
        <f t="shared" si="48"/>
        <v>0.16956244585737404</v>
      </c>
      <c r="X263" s="4">
        <v>130</v>
      </c>
      <c r="Y263" s="39">
        <f t="shared" si="36"/>
        <v>0.52483614193949102</v>
      </c>
      <c r="AC263" s="29"/>
      <c r="AD263" s="34" t="s">
        <v>27</v>
      </c>
      <c r="AE263" s="31">
        <v>6</v>
      </c>
      <c r="AF263" s="34" t="s">
        <v>27</v>
      </c>
      <c r="AG263" s="2" t="s">
        <v>27</v>
      </c>
      <c r="AH263" s="2" t="s">
        <v>27</v>
      </c>
      <c r="AI263" s="2" t="s">
        <v>27</v>
      </c>
      <c r="AJ263" s="6"/>
      <c r="AK263" s="4">
        <v>11</v>
      </c>
      <c r="AL263" s="6"/>
      <c r="AM263" s="2" t="s">
        <v>27</v>
      </c>
      <c r="AN263" s="2" t="s">
        <v>27</v>
      </c>
      <c r="AO263" s="4">
        <v>58</v>
      </c>
      <c r="AP263" s="2" t="s">
        <v>27</v>
      </c>
    </row>
    <row r="264" spans="1:42" x14ac:dyDescent="0.25">
      <c r="A264" s="2" t="s">
        <v>639</v>
      </c>
      <c r="B264" s="2" t="s">
        <v>122</v>
      </c>
      <c r="C264" s="2" t="s">
        <v>42</v>
      </c>
      <c r="D264" s="4">
        <v>33595</v>
      </c>
      <c r="E264" s="4">
        <v>14580</v>
      </c>
      <c r="F264" s="4">
        <v>56.268000000000001</v>
      </c>
      <c r="G264" s="5">
        <f t="shared" si="50"/>
        <v>597.05338736048907</v>
      </c>
      <c r="H264" s="8">
        <v>11366.981699806442</v>
      </c>
      <c r="I264" s="13">
        <f t="shared" si="44"/>
        <v>202.01502985367244</v>
      </c>
      <c r="J264" s="5"/>
      <c r="K264" s="5"/>
      <c r="L264" s="5"/>
      <c r="M264" s="19">
        <v>535</v>
      </c>
      <c r="N264" s="25">
        <v>1</v>
      </c>
      <c r="O264" s="25">
        <v>3</v>
      </c>
      <c r="P264" s="23">
        <f t="shared" si="45"/>
        <v>535</v>
      </c>
      <c r="Q264" s="25">
        <f t="shared" si="52"/>
        <v>1</v>
      </c>
      <c r="R264" s="25">
        <f>O264</f>
        <v>3</v>
      </c>
      <c r="S264" s="25">
        <v>1</v>
      </c>
      <c r="T264" s="25">
        <v>16</v>
      </c>
      <c r="V264" s="25">
        <f t="shared" si="47"/>
        <v>556</v>
      </c>
      <c r="W264" s="39">
        <f t="shared" si="48"/>
        <v>4.8913600345592854E-2</v>
      </c>
      <c r="X264" s="4">
        <v>10623</v>
      </c>
      <c r="Y264" s="39">
        <f t="shared" si="36"/>
        <v>0.93454887854538282</v>
      </c>
      <c r="AC264" s="30">
        <v>1</v>
      </c>
      <c r="AD264" s="34" t="s">
        <v>27</v>
      </c>
      <c r="AE264" s="30">
        <v>23</v>
      </c>
      <c r="AF264" s="34" t="s">
        <v>27</v>
      </c>
      <c r="AG264" s="2" t="s">
        <v>27</v>
      </c>
      <c r="AH264" s="2" t="s">
        <v>27</v>
      </c>
      <c r="AI264" s="2" t="s">
        <v>27</v>
      </c>
      <c r="AJ264" s="3"/>
      <c r="AK264" s="4">
        <v>80</v>
      </c>
      <c r="AL264" s="4">
        <v>16</v>
      </c>
      <c r="AM264" s="2" t="s">
        <v>27</v>
      </c>
      <c r="AN264" s="2" t="s">
        <v>27</v>
      </c>
      <c r="AO264" s="4">
        <v>87</v>
      </c>
      <c r="AP264" s="2" t="s">
        <v>310</v>
      </c>
    </row>
    <row r="265" spans="1:42" x14ac:dyDescent="0.25">
      <c r="A265" s="2" t="s">
        <v>156</v>
      </c>
      <c r="B265" s="2" t="s">
        <v>122</v>
      </c>
      <c r="C265" s="2" t="s">
        <v>157</v>
      </c>
      <c r="D265" s="4">
        <v>327</v>
      </c>
      <c r="E265" s="4">
        <v>139</v>
      </c>
      <c r="F265" s="4">
        <v>1.5349999999999999</v>
      </c>
      <c r="G265" s="5">
        <f t="shared" si="50"/>
        <v>213.02931596091207</v>
      </c>
      <c r="H265" s="8">
        <v>322.71118012422357</v>
      </c>
      <c r="I265" s="13">
        <f t="shared" si="44"/>
        <v>210.23529649786553</v>
      </c>
      <c r="J265" s="5"/>
      <c r="K265" s="5"/>
      <c r="L265" s="5"/>
      <c r="M265" s="19">
        <v>16</v>
      </c>
      <c r="O265" s="25" t="s">
        <v>27</v>
      </c>
      <c r="P265" s="23">
        <f t="shared" si="45"/>
        <v>16</v>
      </c>
      <c r="Q265" s="25">
        <f t="shared" si="52"/>
        <v>0</v>
      </c>
      <c r="R265" s="25">
        <v>0</v>
      </c>
      <c r="V265" s="25">
        <f t="shared" si="47"/>
        <v>16</v>
      </c>
      <c r="W265" s="39">
        <f t="shared" si="48"/>
        <v>4.9579937062735176E-2</v>
      </c>
      <c r="X265" s="4">
        <v>213</v>
      </c>
      <c r="Y265" s="39">
        <f t="shared" ref="Y265:Y286" si="53">X265/H265</f>
        <v>0.66003291214766202</v>
      </c>
      <c r="AC265" s="29"/>
      <c r="AD265" s="34" t="s">
        <v>27</v>
      </c>
      <c r="AE265" s="31">
        <v>6</v>
      </c>
      <c r="AF265" s="34" t="s">
        <v>27</v>
      </c>
      <c r="AG265" s="2" t="s">
        <v>27</v>
      </c>
      <c r="AH265" s="2" t="s">
        <v>27</v>
      </c>
      <c r="AI265" s="2" t="s">
        <v>27</v>
      </c>
      <c r="AJ265" s="3"/>
      <c r="AK265" s="4">
        <v>9</v>
      </c>
      <c r="AL265" s="6"/>
      <c r="AM265" s="2" t="s">
        <v>27</v>
      </c>
      <c r="AN265" s="2" t="s">
        <v>27</v>
      </c>
      <c r="AO265" s="4">
        <v>78</v>
      </c>
      <c r="AP265" s="2" t="s">
        <v>27</v>
      </c>
    </row>
    <row r="266" spans="1:42" x14ac:dyDescent="0.25">
      <c r="A266" s="2" t="s">
        <v>142</v>
      </c>
      <c r="B266" s="2" t="s">
        <v>122</v>
      </c>
      <c r="C266" s="2" t="s">
        <v>143</v>
      </c>
      <c r="D266" s="4">
        <v>252</v>
      </c>
      <c r="E266" s="4">
        <v>103</v>
      </c>
      <c r="F266" s="4">
        <v>0.86599999999999999</v>
      </c>
      <c r="G266" s="5">
        <f t="shared" si="50"/>
        <v>290.9930715935335</v>
      </c>
      <c r="H266" s="8">
        <v>224.74107142857142</v>
      </c>
      <c r="I266" s="13">
        <f t="shared" si="44"/>
        <v>259.51624876278453</v>
      </c>
      <c r="J266" s="5"/>
      <c r="K266" s="5"/>
      <c r="L266" s="5"/>
      <c r="M266" s="19">
        <v>39</v>
      </c>
      <c r="O266" s="25" t="s">
        <v>27</v>
      </c>
      <c r="P266" s="23">
        <f t="shared" si="45"/>
        <v>39</v>
      </c>
      <c r="Q266" s="25">
        <f t="shared" si="52"/>
        <v>0</v>
      </c>
      <c r="R266" s="25">
        <v>0</v>
      </c>
      <c r="V266" s="25">
        <f t="shared" si="47"/>
        <v>39</v>
      </c>
      <c r="W266" s="39">
        <f t="shared" si="48"/>
        <v>0.17353303404711773</v>
      </c>
      <c r="X266" s="4">
        <v>127</v>
      </c>
      <c r="Y266" s="39">
        <f t="shared" si="53"/>
        <v>0.56509475189702441</v>
      </c>
      <c r="AC266" s="29"/>
      <c r="AD266" s="34" t="s">
        <v>27</v>
      </c>
      <c r="AE266" s="29"/>
      <c r="AF266" s="34" t="s">
        <v>27</v>
      </c>
      <c r="AG266" s="2" t="s">
        <v>27</v>
      </c>
      <c r="AH266" s="2" t="s">
        <v>27</v>
      </c>
      <c r="AI266" s="2" t="s">
        <v>27</v>
      </c>
      <c r="AJ266" s="3"/>
      <c r="AK266" s="4">
        <v>12</v>
      </c>
      <c r="AL266" s="6"/>
      <c r="AM266" s="2" t="s">
        <v>27</v>
      </c>
      <c r="AN266" s="2" t="s">
        <v>27</v>
      </c>
      <c r="AO266" s="4">
        <v>46</v>
      </c>
      <c r="AP266" s="2" t="s">
        <v>27</v>
      </c>
    </row>
    <row r="267" spans="1:42" x14ac:dyDescent="0.25">
      <c r="A267" s="2" t="s">
        <v>210</v>
      </c>
      <c r="B267" s="2" t="s">
        <v>122</v>
      </c>
      <c r="C267" s="2" t="s">
        <v>211</v>
      </c>
      <c r="D267" s="4">
        <v>793</v>
      </c>
      <c r="E267" s="4">
        <v>358</v>
      </c>
      <c r="F267" s="4">
        <v>2.0099999999999998</v>
      </c>
      <c r="G267" s="5">
        <f t="shared" si="50"/>
        <v>394.52736318407966</v>
      </c>
      <c r="H267" s="8">
        <v>599.72454090150245</v>
      </c>
      <c r="I267" s="13">
        <f t="shared" si="44"/>
        <v>298.3704183589565</v>
      </c>
      <c r="J267" s="5"/>
      <c r="K267" s="5"/>
      <c r="L267" s="5"/>
      <c r="M267" s="19">
        <v>78</v>
      </c>
      <c r="O267" s="25" t="s">
        <v>27</v>
      </c>
      <c r="P267" s="23">
        <f t="shared" si="45"/>
        <v>78</v>
      </c>
      <c r="Q267" s="25">
        <f t="shared" si="52"/>
        <v>0</v>
      </c>
      <c r="R267" s="25">
        <v>0</v>
      </c>
      <c r="T267" s="25">
        <v>1</v>
      </c>
      <c r="V267" s="25">
        <f t="shared" si="47"/>
        <v>79</v>
      </c>
      <c r="W267" s="39">
        <f t="shared" si="48"/>
        <v>0.13172714239982186</v>
      </c>
      <c r="X267" s="4">
        <v>356</v>
      </c>
      <c r="Y267" s="39">
        <f t="shared" si="53"/>
        <v>0.59360585689033651</v>
      </c>
      <c r="AC267" s="28"/>
      <c r="AD267" s="34" t="s">
        <v>27</v>
      </c>
      <c r="AE267" s="31">
        <v>11</v>
      </c>
      <c r="AF267" s="34" t="s">
        <v>27</v>
      </c>
      <c r="AG267" s="2" t="s">
        <v>27</v>
      </c>
      <c r="AH267" s="2" t="s">
        <v>27</v>
      </c>
      <c r="AI267" s="2" t="s">
        <v>27</v>
      </c>
      <c r="AJ267" s="6"/>
      <c r="AK267" s="4">
        <v>16</v>
      </c>
      <c r="AL267" s="4">
        <v>1</v>
      </c>
      <c r="AM267" s="2" t="s">
        <v>27</v>
      </c>
      <c r="AN267" s="2" t="s">
        <v>27</v>
      </c>
      <c r="AO267" s="4">
        <v>136</v>
      </c>
      <c r="AP267" s="2" t="s">
        <v>27</v>
      </c>
    </row>
    <row r="268" spans="1:42" x14ac:dyDescent="0.25">
      <c r="A268" s="2" t="s">
        <v>607</v>
      </c>
      <c r="B268" s="2" t="s">
        <v>122</v>
      </c>
      <c r="C268" s="2" t="s">
        <v>608</v>
      </c>
      <c r="D268" s="4">
        <v>23574</v>
      </c>
      <c r="E268" s="4">
        <v>10182</v>
      </c>
      <c r="F268" s="4">
        <v>16.847000000000001</v>
      </c>
      <c r="G268" s="5">
        <f t="shared" si="50"/>
        <v>1399.299578559981</v>
      </c>
      <c r="H268" s="8">
        <v>5377.8971545471459</v>
      </c>
      <c r="I268" s="13">
        <f t="shared" si="44"/>
        <v>319.21987027643769</v>
      </c>
      <c r="J268" s="5"/>
      <c r="K268" s="5"/>
      <c r="L268" s="5"/>
      <c r="M268" s="19">
        <v>865</v>
      </c>
      <c r="O268" s="25">
        <v>1</v>
      </c>
      <c r="P268" s="23">
        <f t="shared" si="45"/>
        <v>865</v>
      </c>
      <c r="Q268" s="25">
        <f t="shared" si="52"/>
        <v>0</v>
      </c>
      <c r="R268" s="25">
        <f>O268</f>
        <v>1</v>
      </c>
      <c r="S268" s="25">
        <v>3</v>
      </c>
      <c r="T268" s="25">
        <v>70</v>
      </c>
      <c r="V268" s="25">
        <f t="shared" si="47"/>
        <v>939</v>
      </c>
      <c r="W268" s="39">
        <f t="shared" si="48"/>
        <v>0.17460356213879102</v>
      </c>
      <c r="X268" s="4">
        <v>3959</v>
      </c>
      <c r="Y268" s="39">
        <f t="shared" si="53"/>
        <v>0.7361613445234011</v>
      </c>
      <c r="AC268" s="31">
        <v>3</v>
      </c>
      <c r="AD268" s="34" t="s">
        <v>27</v>
      </c>
      <c r="AE268" s="31">
        <v>53</v>
      </c>
      <c r="AF268" s="34" t="s">
        <v>27</v>
      </c>
      <c r="AG268" s="2" t="s">
        <v>27</v>
      </c>
      <c r="AH268" s="2" t="s">
        <v>27</v>
      </c>
      <c r="AI268" s="2" t="s">
        <v>27</v>
      </c>
      <c r="AJ268" s="6"/>
      <c r="AK268" s="4">
        <v>203</v>
      </c>
      <c r="AL268" s="4">
        <v>70</v>
      </c>
      <c r="AM268" s="2" t="s">
        <v>27</v>
      </c>
      <c r="AN268" s="2" t="s">
        <v>27</v>
      </c>
      <c r="AO268" s="4">
        <v>224</v>
      </c>
      <c r="AP268" s="2" t="s">
        <v>27</v>
      </c>
    </row>
    <row r="269" spans="1:42" x14ac:dyDescent="0.25">
      <c r="A269" s="2" t="s">
        <v>543</v>
      </c>
      <c r="B269" s="2" t="s">
        <v>122</v>
      </c>
      <c r="C269" s="2" t="s">
        <v>42</v>
      </c>
      <c r="D269" s="4">
        <v>10994</v>
      </c>
      <c r="E269" s="4">
        <v>4451</v>
      </c>
      <c r="F269" s="4">
        <v>14.449</v>
      </c>
      <c r="G269" s="5">
        <f t="shared" si="50"/>
        <v>760.88310609730775</v>
      </c>
      <c r="H269" s="8">
        <v>4825.9701554404146</v>
      </c>
      <c r="I269" s="13">
        <f t="shared" si="44"/>
        <v>334.0002875936338</v>
      </c>
      <c r="J269" s="5"/>
      <c r="K269" s="5"/>
      <c r="L269" s="5"/>
      <c r="M269" s="19">
        <v>598</v>
      </c>
      <c r="O269" s="25">
        <v>2</v>
      </c>
      <c r="P269" s="23">
        <f t="shared" si="45"/>
        <v>598</v>
      </c>
      <c r="Q269" s="25">
        <f t="shared" si="52"/>
        <v>0</v>
      </c>
      <c r="R269" s="25">
        <f>O269</f>
        <v>2</v>
      </c>
      <c r="S269" s="25">
        <v>3</v>
      </c>
      <c r="T269" s="25">
        <v>37</v>
      </c>
      <c r="V269" s="25">
        <f t="shared" si="47"/>
        <v>640</v>
      </c>
      <c r="W269" s="39">
        <f t="shared" si="48"/>
        <v>0.13261582218417056</v>
      </c>
      <c r="X269" s="4">
        <v>4083</v>
      </c>
      <c r="Y269" s="39">
        <f t="shared" si="53"/>
        <v>0.84604750309057564</v>
      </c>
      <c r="AC269" s="31">
        <v>3</v>
      </c>
      <c r="AD269" s="34" t="s">
        <v>27</v>
      </c>
      <c r="AE269" s="31">
        <v>14</v>
      </c>
      <c r="AF269" s="34" t="s">
        <v>27</v>
      </c>
      <c r="AG269" s="2" t="s">
        <v>27</v>
      </c>
      <c r="AH269" s="2" t="s">
        <v>27</v>
      </c>
      <c r="AI269" s="2" t="s">
        <v>27</v>
      </c>
      <c r="AJ269" s="3"/>
      <c r="AK269" s="4">
        <v>44</v>
      </c>
      <c r="AL269" s="4">
        <v>37</v>
      </c>
      <c r="AM269" s="2" t="s">
        <v>27</v>
      </c>
      <c r="AN269" s="2" t="s">
        <v>27</v>
      </c>
      <c r="AO269" s="4">
        <v>46</v>
      </c>
      <c r="AP269" s="2" t="s">
        <v>526</v>
      </c>
    </row>
    <row r="270" spans="1:42" x14ac:dyDescent="0.25">
      <c r="A270" s="2" t="s">
        <v>212</v>
      </c>
      <c r="B270" s="2" t="s">
        <v>122</v>
      </c>
      <c r="C270" s="2" t="s">
        <v>213</v>
      </c>
      <c r="D270" s="4">
        <v>802</v>
      </c>
      <c r="E270" s="4">
        <v>359</v>
      </c>
      <c r="F270" s="4">
        <v>1.4670000000000001</v>
      </c>
      <c r="G270" s="5">
        <f t="shared" si="50"/>
        <v>546.69393319700066</v>
      </c>
      <c r="H270" s="8">
        <v>496.86693548387098</v>
      </c>
      <c r="I270" s="13">
        <f t="shared" si="44"/>
        <v>338.695934208501</v>
      </c>
      <c r="J270" s="5"/>
      <c r="K270" s="5"/>
      <c r="L270" s="5"/>
      <c r="M270" s="19">
        <v>70</v>
      </c>
      <c r="O270" s="25" t="s">
        <v>27</v>
      </c>
      <c r="P270" s="23">
        <f t="shared" si="45"/>
        <v>70</v>
      </c>
      <c r="Q270" s="25">
        <f t="shared" si="52"/>
        <v>0</v>
      </c>
      <c r="R270" s="25">
        <v>0</v>
      </c>
      <c r="T270" s="25">
        <v>2</v>
      </c>
      <c r="V270" s="25">
        <f t="shared" si="47"/>
        <v>72</v>
      </c>
      <c r="W270" s="39">
        <f t="shared" si="48"/>
        <v>0.14490801230289799</v>
      </c>
      <c r="X270" s="4">
        <v>360</v>
      </c>
      <c r="Y270" s="39">
        <f t="shared" si="53"/>
        <v>0.72454006151449002</v>
      </c>
      <c r="AC270" s="29"/>
      <c r="AD270" s="34" t="s">
        <v>27</v>
      </c>
      <c r="AE270" s="31">
        <v>9</v>
      </c>
      <c r="AF270" s="34" t="s">
        <v>27</v>
      </c>
      <c r="AG270" s="2" t="s">
        <v>27</v>
      </c>
      <c r="AH270" s="2" t="s">
        <v>27</v>
      </c>
      <c r="AI270" s="2" t="s">
        <v>27</v>
      </c>
      <c r="AJ270" s="3"/>
      <c r="AK270" s="4">
        <v>21</v>
      </c>
      <c r="AL270" s="4">
        <v>2</v>
      </c>
      <c r="AM270" s="2" t="s">
        <v>27</v>
      </c>
      <c r="AN270" s="2" t="s">
        <v>27</v>
      </c>
      <c r="AO270" s="4">
        <v>34</v>
      </c>
      <c r="AP270" s="2" t="s">
        <v>27</v>
      </c>
    </row>
    <row r="271" spans="1:42" x14ac:dyDescent="0.25">
      <c r="A271" s="2" t="s">
        <v>260</v>
      </c>
      <c r="B271" s="2" t="s">
        <v>122</v>
      </c>
      <c r="C271" s="2" t="s">
        <v>261</v>
      </c>
      <c r="D271" s="4">
        <v>1460</v>
      </c>
      <c r="E271" s="4">
        <v>732</v>
      </c>
      <c r="F271" s="4">
        <v>2.629</v>
      </c>
      <c r="G271" s="5">
        <f t="shared" si="50"/>
        <v>555.34423735260555</v>
      </c>
      <c r="H271" s="8">
        <v>992.75504032258061</v>
      </c>
      <c r="I271" s="13">
        <f t="shared" si="44"/>
        <v>377.6169799629443</v>
      </c>
      <c r="J271" s="5"/>
      <c r="K271" s="5"/>
      <c r="L271" s="5"/>
      <c r="M271" s="19">
        <v>73</v>
      </c>
      <c r="O271" s="25">
        <v>2</v>
      </c>
      <c r="P271" s="23">
        <f t="shared" si="45"/>
        <v>73</v>
      </c>
      <c r="Q271" s="25">
        <f t="shared" si="52"/>
        <v>0</v>
      </c>
      <c r="R271" s="25">
        <f t="shared" ref="R271:R279" si="54">O271</f>
        <v>2</v>
      </c>
      <c r="S271" s="25">
        <v>1</v>
      </c>
      <c r="T271" s="25">
        <v>3</v>
      </c>
      <c r="V271" s="25">
        <f t="shared" si="47"/>
        <v>79</v>
      </c>
      <c r="W271" s="39">
        <f t="shared" si="48"/>
        <v>7.9576528742004826E-2</v>
      </c>
      <c r="X271" s="4">
        <v>676</v>
      </c>
      <c r="Y271" s="39">
        <f t="shared" si="53"/>
        <v>0.6809333345518388</v>
      </c>
      <c r="AC271" s="31">
        <v>1</v>
      </c>
      <c r="AD271" s="34" t="s">
        <v>27</v>
      </c>
      <c r="AE271" s="31">
        <v>27</v>
      </c>
      <c r="AF271" s="34" t="s">
        <v>27</v>
      </c>
      <c r="AG271" s="2" t="s">
        <v>27</v>
      </c>
      <c r="AH271" s="2" t="s">
        <v>27</v>
      </c>
      <c r="AI271" s="2" t="s">
        <v>27</v>
      </c>
      <c r="AJ271" s="3"/>
      <c r="AK271" s="4">
        <v>67</v>
      </c>
      <c r="AL271" s="4">
        <v>3</v>
      </c>
      <c r="AM271" s="2" t="s">
        <v>27</v>
      </c>
      <c r="AN271" s="2" t="s">
        <v>27</v>
      </c>
      <c r="AO271" s="4">
        <v>144</v>
      </c>
      <c r="AP271" s="2" t="s">
        <v>27</v>
      </c>
    </row>
    <row r="272" spans="1:42" x14ac:dyDescent="0.25">
      <c r="A272" s="2" t="s">
        <v>637</v>
      </c>
      <c r="B272" s="2" t="s">
        <v>122</v>
      </c>
      <c r="C272" s="2" t="s">
        <v>42</v>
      </c>
      <c r="D272" s="4">
        <v>32364</v>
      </c>
      <c r="E272" s="4">
        <v>15131</v>
      </c>
      <c r="F272" s="4">
        <v>41.116</v>
      </c>
      <c r="G272" s="5">
        <f t="shared" si="50"/>
        <v>787.13882673411808</v>
      </c>
      <c r="H272" s="8">
        <v>18148.960656821688</v>
      </c>
      <c r="I272" s="13">
        <f t="shared" si="44"/>
        <v>441.40871331894368</v>
      </c>
      <c r="J272" s="5"/>
      <c r="K272" s="5"/>
      <c r="L272" s="5"/>
      <c r="M272" s="19">
        <v>2106</v>
      </c>
      <c r="N272" s="25">
        <v>3</v>
      </c>
      <c r="O272" s="25">
        <v>9</v>
      </c>
      <c r="P272" s="23">
        <f t="shared" si="45"/>
        <v>2106</v>
      </c>
      <c r="Q272" s="25">
        <f t="shared" si="52"/>
        <v>3</v>
      </c>
      <c r="R272" s="25">
        <f t="shared" si="54"/>
        <v>9</v>
      </c>
      <c r="S272" s="25">
        <v>5</v>
      </c>
      <c r="T272" s="25">
        <v>257</v>
      </c>
      <c r="V272" s="25">
        <f t="shared" si="47"/>
        <v>2380</v>
      </c>
      <c r="W272" s="39">
        <f t="shared" si="48"/>
        <v>0.13113698602379328</v>
      </c>
      <c r="X272" s="4">
        <v>15328</v>
      </c>
      <c r="Y272" s="39">
        <f t="shared" si="53"/>
        <v>0.84456626965239645</v>
      </c>
      <c r="AC272" s="31">
        <v>5</v>
      </c>
      <c r="AD272" s="34" t="s">
        <v>27</v>
      </c>
      <c r="AE272" s="31">
        <v>83</v>
      </c>
      <c r="AF272" s="34" t="s">
        <v>27</v>
      </c>
      <c r="AG272" s="2" t="s">
        <v>27</v>
      </c>
      <c r="AH272" s="2" t="s">
        <v>27</v>
      </c>
      <c r="AI272" s="2" t="s">
        <v>27</v>
      </c>
      <c r="AJ272" s="3"/>
      <c r="AK272" s="4">
        <v>206</v>
      </c>
      <c r="AL272" s="4">
        <v>257</v>
      </c>
      <c r="AM272" s="2" t="s">
        <v>27</v>
      </c>
      <c r="AN272" s="2" t="s">
        <v>27</v>
      </c>
      <c r="AO272" s="4">
        <v>160</v>
      </c>
      <c r="AP272" s="2" t="s">
        <v>638</v>
      </c>
    </row>
    <row r="273" spans="1:42" x14ac:dyDescent="0.25">
      <c r="A273" s="2" t="s">
        <v>198</v>
      </c>
      <c r="B273" s="2" t="s">
        <v>122</v>
      </c>
      <c r="C273" s="2" t="s">
        <v>199</v>
      </c>
      <c r="D273" s="4">
        <v>667</v>
      </c>
      <c r="E273" s="4">
        <v>317</v>
      </c>
      <c r="F273" s="4">
        <v>1.0629999999999999</v>
      </c>
      <c r="G273" s="5">
        <f t="shared" si="50"/>
        <v>627.46942615239891</v>
      </c>
      <c r="H273" s="8">
        <v>608.80427631578948</v>
      </c>
      <c r="I273" s="13">
        <f t="shared" si="44"/>
        <v>572.72274347675398</v>
      </c>
      <c r="J273" s="5"/>
      <c r="K273" s="5"/>
      <c r="L273" s="5"/>
      <c r="M273" s="19">
        <v>110</v>
      </c>
      <c r="O273" s="25">
        <v>1</v>
      </c>
      <c r="P273" s="23">
        <f t="shared" si="45"/>
        <v>110</v>
      </c>
      <c r="Q273" s="25">
        <f t="shared" si="52"/>
        <v>0</v>
      </c>
      <c r="R273" s="25">
        <f t="shared" si="54"/>
        <v>1</v>
      </c>
      <c r="S273" s="25">
        <v>11</v>
      </c>
      <c r="T273" s="25">
        <v>4</v>
      </c>
      <c r="V273" s="25">
        <f t="shared" si="47"/>
        <v>126</v>
      </c>
      <c r="W273" s="39">
        <f t="shared" si="48"/>
        <v>0.20696306662380151</v>
      </c>
      <c r="X273" s="4">
        <v>379</v>
      </c>
      <c r="Y273" s="39">
        <f t="shared" si="53"/>
        <v>0.62253176389222831</v>
      </c>
      <c r="AC273" s="31">
        <v>11</v>
      </c>
      <c r="AD273" s="34" t="s">
        <v>27</v>
      </c>
      <c r="AE273" s="31">
        <v>12</v>
      </c>
      <c r="AF273" s="34" t="s">
        <v>27</v>
      </c>
      <c r="AG273" s="2" t="s">
        <v>27</v>
      </c>
      <c r="AH273" s="2" t="s">
        <v>27</v>
      </c>
      <c r="AI273" s="2" t="s">
        <v>27</v>
      </c>
      <c r="AJ273" s="3"/>
      <c r="AK273" s="4">
        <v>19</v>
      </c>
      <c r="AL273" s="4">
        <v>4</v>
      </c>
      <c r="AM273" s="2" t="s">
        <v>27</v>
      </c>
      <c r="AN273" s="2" t="s">
        <v>27</v>
      </c>
      <c r="AO273" s="4">
        <v>73</v>
      </c>
      <c r="AP273" s="2" t="s">
        <v>27</v>
      </c>
    </row>
    <row r="274" spans="1:42" x14ac:dyDescent="0.25">
      <c r="A274" s="2" t="s">
        <v>625</v>
      </c>
      <c r="B274" s="2" t="s">
        <v>122</v>
      </c>
      <c r="C274" s="2" t="s">
        <v>42</v>
      </c>
      <c r="D274" s="4">
        <v>28003</v>
      </c>
      <c r="E274" s="4">
        <v>13196</v>
      </c>
      <c r="F274" s="4">
        <v>8.8460000000000001</v>
      </c>
      <c r="G274" s="5">
        <f t="shared" si="50"/>
        <v>3165.6115758534929</v>
      </c>
      <c r="H274" s="8">
        <v>14930.948158071</v>
      </c>
      <c r="I274" s="13">
        <f t="shared" si="44"/>
        <v>1687.8756678805109</v>
      </c>
      <c r="J274" s="5"/>
      <c r="K274" s="5"/>
      <c r="L274" s="5"/>
      <c r="M274" s="19">
        <v>2062</v>
      </c>
      <c r="N274" s="25">
        <v>2</v>
      </c>
      <c r="O274" s="25">
        <v>5</v>
      </c>
      <c r="P274" s="23">
        <f t="shared" si="45"/>
        <v>2062</v>
      </c>
      <c r="Q274" s="25">
        <f t="shared" si="52"/>
        <v>2</v>
      </c>
      <c r="R274" s="25">
        <f t="shared" si="54"/>
        <v>5</v>
      </c>
      <c r="S274" s="25">
        <v>6</v>
      </c>
      <c r="T274" s="25">
        <v>234</v>
      </c>
      <c r="V274" s="25">
        <f t="shared" si="47"/>
        <v>2309</v>
      </c>
      <c r="W274" s="39">
        <f t="shared" si="48"/>
        <v>0.15464523589226034</v>
      </c>
      <c r="X274" s="4">
        <v>12094</v>
      </c>
      <c r="Y274" s="39">
        <f t="shared" si="53"/>
        <v>0.80999544516283961</v>
      </c>
      <c r="AC274" s="31">
        <v>6</v>
      </c>
      <c r="AD274" s="34" t="s">
        <v>27</v>
      </c>
      <c r="AE274" s="31">
        <v>71</v>
      </c>
      <c r="AF274" s="34" t="s">
        <v>27</v>
      </c>
      <c r="AG274" s="2" t="s">
        <v>27</v>
      </c>
      <c r="AH274" s="2" t="s">
        <v>27</v>
      </c>
      <c r="AI274" s="2" t="s">
        <v>27</v>
      </c>
      <c r="AJ274" s="3"/>
      <c r="AK274" s="4">
        <v>234</v>
      </c>
      <c r="AL274" s="4">
        <v>234</v>
      </c>
      <c r="AM274" s="2" t="s">
        <v>27</v>
      </c>
      <c r="AN274" s="2" t="s">
        <v>27</v>
      </c>
      <c r="AO274" s="4">
        <v>227</v>
      </c>
      <c r="AP274" s="2" t="s">
        <v>626</v>
      </c>
    </row>
    <row r="275" spans="1:42" x14ac:dyDescent="0.25">
      <c r="A275" s="2" t="s">
        <v>619</v>
      </c>
      <c r="B275" s="2" t="s">
        <v>122</v>
      </c>
      <c r="C275" s="2" t="s">
        <v>42</v>
      </c>
      <c r="D275" s="4">
        <v>26040</v>
      </c>
      <c r="E275" s="4">
        <v>12162</v>
      </c>
      <c r="F275" s="4">
        <v>7.9790000000000001</v>
      </c>
      <c r="G275" s="5">
        <f t="shared" si="50"/>
        <v>3263.5668630154155</v>
      </c>
      <c r="H275" s="8">
        <v>13939.917569409568</v>
      </c>
      <c r="I275" s="13">
        <f t="shared" si="44"/>
        <v>1747.0757700726367</v>
      </c>
      <c r="J275" s="5"/>
      <c r="K275" s="5"/>
      <c r="L275" s="5"/>
      <c r="M275" s="19">
        <v>1762</v>
      </c>
      <c r="N275" s="25">
        <v>3</v>
      </c>
      <c r="O275" s="25">
        <v>5</v>
      </c>
      <c r="P275" s="23">
        <f t="shared" si="45"/>
        <v>1762</v>
      </c>
      <c r="Q275" s="25">
        <f t="shared" si="52"/>
        <v>3</v>
      </c>
      <c r="R275" s="25">
        <f t="shared" si="54"/>
        <v>5</v>
      </c>
      <c r="S275" s="25">
        <v>9</v>
      </c>
      <c r="T275" s="25">
        <v>211</v>
      </c>
      <c r="V275" s="25">
        <f t="shared" si="47"/>
        <v>1990</v>
      </c>
      <c r="W275" s="39">
        <f t="shared" si="48"/>
        <v>0.1427555069885745</v>
      </c>
      <c r="X275" s="4">
        <v>11028</v>
      </c>
      <c r="Y275" s="39">
        <f t="shared" si="53"/>
        <v>0.79110941259798973</v>
      </c>
      <c r="AC275" s="30">
        <v>9</v>
      </c>
      <c r="AD275" s="34" t="s">
        <v>27</v>
      </c>
      <c r="AE275" s="31">
        <v>117</v>
      </c>
      <c r="AF275" s="34" t="s">
        <v>27</v>
      </c>
      <c r="AG275" s="2" t="s">
        <v>27</v>
      </c>
      <c r="AH275" s="2" t="s">
        <v>27</v>
      </c>
      <c r="AI275" s="2" t="s">
        <v>27</v>
      </c>
      <c r="AJ275" s="3"/>
      <c r="AK275" s="4">
        <v>416</v>
      </c>
      <c r="AL275" s="7">
        <v>211</v>
      </c>
      <c r="AM275" s="2" t="s">
        <v>27</v>
      </c>
      <c r="AN275" s="2" t="s">
        <v>27</v>
      </c>
      <c r="AO275" s="4">
        <v>393</v>
      </c>
      <c r="AP275" s="2" t="s">
        <v>620</v>
      </c>
    </row>
    <row r="276" spans="1:42" x14ac:dyDescent="0.25">
      <c r="A276" s="2" t="s">
        <v>570</v>
      </c>
      <c r="B276" s="2" t="s">
        <v>122</v>
      </c>
      <c r="C276" s="2" t="s">
        <v>42</v>
      </c>
      <c r="D276" s="4">
        <v>14647</v>
      </c>
      <c r="E276" s="4">
        <v>5596</v>
      </c>
      <c r="F276" s="4">
        <v>2.9630000000000001</v>
      </c>
      <c r="G276" s="5">
        <f t="shared" si="50"/>
        <v>4943.3007087411406</v>
      </c>
      <c r="H276" s="8">
        <v>5319.991539763113</v>
      </c>
      <c r="I276" s="13">
        <f t="shared" si="44"/>
        <v>1795.4747012362852</v>
      </c>
      <c r="J276" s="5"/>
      <c r="K276" s="5"/>
      <c r="L276" s="5"/>
      <c r="M276" s="19">
        <v>101</v>
      </c>
      <c r="O276" s="25">
        <v>1</v>
      </c>
      <c r="P276" s="23">
        <f t="shared" si="45"/>
        <v>101</v>
      </c>
      <c r="Q276" s="25">
        <f t="shared" si="52"/>
        <v>0</v>
      </c>
      <c r="R276" s="25">
        <f t="shared" si="54"/>
        <v>1</v>
      </c>
      <c r="T276" s="25">
        <v>6</v>
      </c>
      <c r="V276" s="25">
        <f t="shared" si="47"/>
        <v>108</v>
      </c>
      <c r="W276" s="39">
        <f t="shared" si="48"/>
        <v>2.0300784163429137E-2</v>
      </c>
      <c r="X276" s="4">
        <v>5173</v>
      </c>
      <c r="Y276" s="39">
        <f t="shared" si="53"/>
        <v>0.97236996738350867</v>
      </c>
      <c r="AC276" s="28"/>
      <c r="AD276" s="34" t="s">
        <v>27</v>
      </c>
      <c r="AE276" s="29"/>
      <c r="AF276" s="34" t="s">
        <v>27</v>
      </c>
      <c r="AG276" s="2" t="s">
        <v>27</v>
      </c>
      <c r="AH276" s="2" t="s">
        <v>27</v>
      </c>
      <c r="AI276" s="2" t="s">
        <v>27</v>
      </c>
      <c r="AJ276" s="6"/>
      <c r="AK276" s="4">
        <v>17</v>
      </c>
      <c r="AL276" s="4">
        <v>6</v>
      </c>
      <c r="AM276" s="2" t="s">
        <v>27</v>
      </c>
      <c r="AN276" s="2" t="s">
        <v>27</v>
      </c>
      <c r="AO276" s="4">
        <v>22</v>
      </c>
      <c r="AP276" s="2" t="s">
        <v>112</v>
      </c>
    </row>
    <row r="277" spans="1:42" x14ac:dyDescent="0.25">
      <c r="A277" s="2" t="s">
        <v>617</v>
      </c>
      <c r="B277" s="2" t="s">
        <v>122</v>
      </c>
      <c r="C277" s="2" t="s">
        <v>42</v>
      </c>
      <c r="D277" s="4">
        <v>25709</v>
      </c>
      <c r="E277" s="4">
        <v>13910</v>
      </c>
      <c r="F277" s="4">
        <v>7.202</v>
      </c>
      <c r="G277" s="5">
        <f t="shared" si="50"/>
        <v>3569.7028603165786</v>
      </c>
      <c r="H277" s="8">
        <v>14370.966318719555</v>
      </c>
      <c r="I277" s="13">
        <f t="shared" si="44"/>
        <v>1995.4132628047146</v>
      </c>
      <c r="J277" s="5"/>
      <c r="K277" s="5"/>
      <c r="L277" s="5"/>
      <c r="M277" s="19">
        <v>1095</v>
      </c>
      <c r="N277" s="25">
        <v>1</v>
      </c>
      <c r="O277" s="25">
        <v>6</v>
      </c>
      <c r="P277" s="23">
        <f t="shared" si="45"/>
        <v>1095</v>
      </c>
      <c r="Q277" s="25">
        <f t="shared" si="52"/>
        <v>1</v>
      </c>
      <c r="R277" s="25">
        <f t="shared" si="54"/>
        <v>6</v>
      </c>
      <c r="S277" s="25">
        <v>5</v>
      </c>
      <c r="T277" s="25">
        <v>88</v>
      </c>
      <c r="V277" s="25">
        <f t="shared" si="47"/>
        <v>1195</v>
      </c>
      <c r="W277" s="39">
        <f t="shared" si="48"/>
        <v>8.3153768055485494E-2</v>
      </c>
      <c r="X277" s="4">
        <v>12791</v>
      </c>
      <c r="Y277" s="39">
        <f t="shared" si="53"/>
        <v>0.89005844953783675</v>
      </c>
      <c r="AC277" s="31">
        <v>5</v>
      </c>
      <c r="AD277" s="34" t="s">
        <v>27</v>
      </c>
      <c r="AE277" s="31">
        <v>45</v>
      </c>
      <c r="AF277" s="34" t="s">
        <v>27</v>
      </c>
      <c r="AG277" s="2" t="s">
        <v>27</v>
      </c>
      <c r="AH277" s="2" t="s">
        <v>27</v>
      </c>
      <c r="AI277" s="2" t="s">
        <v>27</v>
      </c>
      <c r="AJ277" s="3"/>
      <c r="AK277" s="4">
        <v>156</v>
      </c>
      <c r="AL277" s="4">
        <v>88</v>
      </c>
      <c r="AM277" s="2" t="s">
        <v>27</v>
      </c>
      <c r="AN277" s="2" t="s">
        <v>27</v>
      </c>
      <c r="AO277" s="4">
        <v>189</v>
      </c>
      <c r="AP277" s="2" t="s">
        <v>618</v>
      </c>
    </row>
    <row r="278" spans="1:42" x14ac:dyDescent="0.25">
      <c r="A278" s="2" t="s">
        <v>615</v>
      </c>
      <c r="B278" s="2" t="s">
        <v>122</v>
      </c>
      <c r="C278" s="2" t="s">
        <v>42</v>
      </c>
      <c r="D278" s="4">
        <v>25655</v>
      </c>
      <c r="E278" s="4">
        <v>12363</v>
      </c>
      <c r="F278" s="4">
        <v>6.077</v>
      </c>
      <c r="G278" s="5">
        <f t="shared" si="50"/>
        <v>4221.655422083265</v>
      </c>
      <c r="H278" s="8">
        <v>12714.93762781186</v>
      </c>
      <c r="I278" s="13">
        <f t="shared" si="44"/>
        <v>2092.3050235003884</v>
      </c>
      <c r="J278" s="5"/>
      <c r="K278" s="5"/>
      <c r="L278" s="5"/>
      <c r="M278" s="19">
        <v>1223</v>
      </c>
      <c r="N278" s="25">
        <v>2</v>
      </c>
      <c r="O278" s="25">
        <v>4</v>
      </c>
      <c r="P278" s="23">
        <f t="shared" si="45"/>
        <v>1223</v>
      </c>
      <c r="Q278" s="25">
        <f t="shared" si="52"/>
        <v>2</v>
      </c>
      <c r="R278" s="25">
        <f t="shared" si="54"/>
        <v>4</v>
      </c>
      <c r="S278" s="25">
        <v>4</v>
      </c>
      <c r="T278" s="25">
        <v>177</v>
      </c>
      <c r="V278" s="25">
        <f t="shared" si="47"/>
        <v>1410</v>
      </c>
      <c r="W278" s="39">
        <f t="shared" si="48"/>
        <v>0.11089319045622796</v>
      </c>
      <c r="X278" s="7">
        <v>10698</v>
      </c>
      <c r="Y278" s="39">
        <f t="shared" si="53"/>
        <v>0.84137258971682749</v>
      </c>
      <c r="AC278" s="30">
        <v>4</v>
      </c>
      <c r="AD278" s="34" t="s">
        <v>27</v>
      </c>
      <c r="AE278" s="31">
        <v>94</v>
      </c>
      <c r="AF278" s="34" t="s">
        <v>27</v>
      </c>
      <c r="AG278" s="2" t="s">
        <v>27</v>
      </c>
      <c r="AH278" s="2" t="s">
        <v>27</v>
      </c>
      <c r="AI278" s="2" t="s">
        <v>27</v>
      </c>
      <c r="AJ278" s="3"/>
      <c r="AK278" s="4">
        <v>264</v>
      </c>
      <c r="AL278" s="4">
        <v>177</v>
      </c>
      <c r="AM278" s="2" t="s">
        <v>27</v>
      </c>
      <c r="AN278" s="2" t="s">
        <v>27</v>
      </c>
      <c r="AO278" s="4">
        <v>252</v>
      </c>
      <c r="AP278" s="2" t="s">
        <v>616</v>
      </c>
    </row>
    <row r="279" spans="1:42" x14ac:dyDescent="0.25">
      <c r="A279" s="2" t="s">
        <v>605</v>
      </c>
      <c r="B279" s="2" t="s">
        <v>122</v>
      </c>
      <c r="C279" s="2" t="s">
        <v>42</v>
      </c>
      <c r="D279" s="4">
        <v>23569</v>
      </c>
      <c r="E279" s="4">
        <v>10826</v>
      </c>
      <c r="F279" s="4">
        <v>4.2619999999999996</v>
      </c>
      <c r="G279" s="5">
        <f t="shared" ref="G279:G281" si="55">D279/F279</f>
        <v>5530.0328484279689</v>
      </c>
      <c r="H279" s="8">
        <v>11371.9435405857</v>
      </c>
      <c r="I279" s="13">
        <f t="shared" ref="I279:I281" si="56">H279/F279</f>
        <v>2668.2176303579777</v>
      </c>
      <c r="J279" s="5"/>
      <c r="K279" s="5"/>
      <c r="L279" s="5"/>
      <c r="M279" s="19">
        <v>1258</v>
      </c>
      <c r="O279" s="25">
        <v>4</v>
      </c>
      <c r="P279" s="23">
        <f t="shared" ref="P279:P281" si="57">M279</f>
        <v>1258</v>
      </c>
      <c r="Q279" s="25">
        <f t="shared" ref="Q279:Q281" si="58">N279</f>
        <v>0</v>
      </c>
      <c r="R279" s="25">
        <f t="shared" si="54"/>
        <v>4</v>
      </c>
      <c r="S279" s="25">
        <v>3</v>
      </c>
      <c r="T279" s="25">
        <v>129</v>
      </c>
      <c r="V279" s="25">
        <f t="shared" ref="V279" si="59">U279+T279+S279+R279+Q279+P279</f>
        <v>1394</v>
      </c>
      <c r="W279" s="39">
        <f t="shared" ref="W279:W282" si="60">V279/H279</f>
        <v>0.12258238840396173</v>
      </c>
      <c r="X279" s="4">
        <v>9471</v>
      </c>
      <c r="Y279" s="39">
        <f t="shared" si="53"/>
        <v>0.83283916827397531</v>
      </c>
      <c r="AC279" s="31">
        <v>3</v>
      </c>
      <c r="AD279" s="34" t="s">
        <v>27</v>
      </c>
      <c r="AE279" s="31">
        <v>92</v>
      </c>
      <c r="AF279" s="34" t="s">
        <v>27</v>
      </c>
      <c r="AG279" s="2" t="s">
        <v>27</v>
      </c>
      <c r="AH279" s="2" t="s">
        <v>27</v>
      </c>
      <c r="AI279" s="2" t="s">
        <v>27</v>
      </c>
      <c r="AJ279" s="3"/>
      <c r="AK279" s="4">
        <v>264</v>
      </c>
      <c r="AL279" s="4">
        <v>129</v>
      </c>
      <c r="AM279" s="2" t="s">
        <v>27</v>
      </c>
      <c r="AN279" s="2" t="s">
        <v>27</v>
      </c>
      <c r="AO279" s="4">
        <v>154</v>
      </c>
      <c r="AP279" s="2" t="s">
        <v>606</v>
      </c>
    </row>
    <row r="280" spans="1:42" x14ac:dyDescent="0.25">
      <c r="A280" s="2" t="s">
        <v>640</v>
      </c>
      <c r="B280" s="2" t="s">
        <v>122</v>
      </c>
      <c r="C280" s="2" t="s">
        <v>42</v>
      </c>
      <c r="D280" s="4">
        <v>35227</v>
      </c>
      <c r="E280" s="4">
        <v>17748</v>
      </c>
      <c r="F280" s="4">
        <v>6.1749999999999998</v>
      </c>
      <c r="G280" s="5">
        <f t="shared" si="55"/>
        <v>5704.7773279352232</v>
      </c>
      <c r="H280" s="8">
        <v>18166.969998899043</v>
      </c>
      <c r="I280" s="13">
        <f t="shared" si="56"/>
        <v>2942.0194330200879</v>
      </c>
      <c r="J280" s="5"/>
      <c r="K280" s="5"/>
      <c r="L280" s="5"/>
      <c r="M280" s="19">
        <v>1112</v>
      </c>
      <c r="O280" s="25" t="s">
        <v>27</v>
      </c>
      <c r="P280" s="23">
        <f t="shared" si="57"/>
        <v>1112</v>
      </c>
      <c r="Q280" s="25">
        <f t="shared" si="58"/>
        <v>0</v>
      </c>
      <c r="R280" s="25">
        <v>0</v>
      </c>
      <c r="S280" s="25">
        <v>5</v>
      </c>
      <c r="T280" s="25">
        <v>83</v>
      </c>
      <c r="V280" s="25">
        <f>R280+Q280+P280</f>
        <v>1112</v>
      </c>
      <c r="W280" s="39">
        <f t="shared" si="60"/>
        <v>6.1209987139704061E-2</v>
      </c>
      <c r="X280" s="4">
        <v>16509</v>
      </c>
      <c r="Y280" s="39">
        <f t="shared" si="53"/>
        <v>0.90873712022425757</v>
      </c>
      <c r="AC280" s="31">
        <v>5</v>
      </c>
      <c r="AD280" s="34" t="s">
        <v>27</v>
      </c>
      <c r="AE280" s="31">
        <v>76</v>
      </c>
      <c r="AF280" s="34" t="s">
        <v>27</v>
      </c>
      <c r="AG280" s="2" t="s">
        <v>27</v>
      </c>
      <c r="AH280" s="2" t="s">
        <v>27</v>
      </c>
      <c r="AI280" s="2" t="s">
        <v>27</v>
      </c>
      <c r="AJ280" s="6"/>
      <c r="AK280" s="4">
        <v>205</v>
      </c>
      <c r="AL280" s="4">
        <v>83</v>
      </c>
      <c r="AM280" s="2" t="s">
        <v>27</v>
      </c>
      <c r="AN280" s="2" t="s">
        <v>27</v>
      </c>
      <c r="AO280" s="4">
        <v>176</v>
      </c>
      <c r="AP280" s="2" t="s">
        <v>641</v>
      </c>
    </row>
    <row r="281" spans="1:42" x14ac:dyDescent="0.25">
      <c r="A281" s="2" t="s">
        <v>290</v>
      </c>
      <c r="B281" s="2" t="s">
        <v>122</v>
      </c>
      <c r="C281" s="2" t="s">
        <v>42</v>
      </c>
      <c r="D281" s="4">
        <v>1757</v>
      </c>
      <c r="E281" s="4">
        <v>1483</v>
      </c>
      <c r="F281" s="4">
        <v>0.41599999999999998</v>
      </c>
      <c r="G281" s="5">
        <f t="shared" si="55"/>
        <v>4223.5576923076924</v>
      </c>
      <c r="H281" s="8">
        <v>1661.8404575556892</v>
      </c>
      <c r="I281" s="13">
        <f t="shared" si="56"/>
        <v>3994.8087922011764</v>
      </c>
      <c r="J281" s="5"/>
      <c r="K281" s="5"/>
      <c r="L281" s="5"/>
      <c r="M281" s="19">
        <v>511</v>
      </c>
      <c r="O281" s="25">
        <v>5</v>
      </c>
      <c r="P281" s="23">
        <f t="shared" si="57"/>
        <v>511</v>
      </c>
      <c r="Q281" s="25">
        <f t="shared" si="58"/>
        <v>0</v>
      </c>
      <c r="R281" s="25">
        <f>O281</f>
        <v>5</v>
      </c>
      <c r="T281" s="25">
        <v>109</v>
      </c>
      <c r="V281" s="25">
        <f>R281+Q281+P281</f>
        <v>516</v>
      </c>
      <c r="W281" s="39">
        <f t="shared" si="60"/>
        <v>0.31049912020974407</v>
      </c>
      <c r="X281" s="4">
        <v>885</v>
      </c>
      <c r="Y281" s="39">
        <f t="shared" si="53"/>
        <v>0.53254209570857269</v>
      </c>
      <c r="AC281" s="29"/>
      <c r="AD281" s="34" t="s">
        <v>27</v>
      </c>
      <c r="AE281" s="31">
        <v>18</v>
      </c>
      <c r="AF281" s="34" t="s">
        <v>27</v>
      </c>
      <c r="AG281" s="2" t="s">
        <v>27</v>
      </c>
      <c r="AH281" s="2" t="s">
        <v>27</v>
      </c>
      <c r="AI281" s="2" t="s">
        <v>27</v>
      </c>
      <c r="AJ281" s="3"/>
      <c r="AK281" s="4">
        <v>81</v>
      </c>
      <c r="AL281" s="4">
        <v>109</v>
      </c>
      <c r="AM281" s="2" t="s">
        <v>27</v>
      </c>
      <c r="AN281" s="2" t="s">
        <v>27</v>
      </c>
      <c r="AO281" s="4">
        <v>57</v>
      </c>
      <c r="AP281" s="2" t="s">
        <v>291</v>
      </c>
    </row>
    <row r="282" spans="1:42" x14ac:dyDescent="0.25">
      <c r="A282" s="11"/>
      <c r="B282" s="11"/>
      <c r="C282" s="11"/>
      <c r="D282" s="12"/>
      <c r="E282" s="12"/>
      <c r="F282" s="12"/>
      <c r="G282" s="5"/>
      <c r="H282" s="8">
        <f>SUM(H215:H281)</f>
        <v>366607.76441866613</v>
      </c>
      <c r="I282" s="13"/>
      <c r="J282" s="5"/>
      <c r="K282" s="5"/>
      <c r="L282" s="5"/>
      <c r="M282" s="21">
        <f>SUM(M215:M281)</f>
        <v>46664</v>
      </c>
      <c r="V282" s="25">
        <f>SUM(V215:V281)</f>
        <v>50920</v>
      </c>
      <c r="W282" s="39">
        <f t="shared" si="60"/>
        <v>0.13889503971838782</v>
      </c>
      <c r="X282" s="12">
        <f>SUM(X215:X281)</f>
        <v>282414</v>
      </c>
      <c r="Y282" s="39">
        <f t="shared" si="53"/>
        <v>0.77034374994164923</v>
      </c>
      <c r="Z282" t="s">
        <v>667</v>
      </c>
      <c r="AC282" s="32"/>
      <c r="AD282" s="35"/>
      <c r="AE282" s="36"/>
      <c r="AF282" s="35"/>
      <c r="AG282" s="11"/>
      <c r="AH282" s="11"/>
      <c r="AI282" s="11"/>
      <c r="AJ282" s="3"/>
      <c r="AK282" s="12"/>
      <c r="AL282" s="12"/>
      <c r="AM282" s="11"/>
      <c r="AN282" s="11"/>
      <c r="AO282" s="12"/>
      <c r="AP282" s="11"/>
    </row>
    <row r="283" spans="1:42" x14ac:dyDescent="0.25">
      <c r="A283" s="11"/>
      <c r="B283" s="11"/>
      <c r="C283" s="11"/>
      <c r="D283" s="12"/>
      <c r="E283" s="12"/>
      <c r="F283" s="12"/>
      <c r="G283" s="5"/>
      <c r="H283" s="8"/>
      <c r="I283" s="13"/>
      <c r="J283" s="5"/>
      <c r="K283" s="5"/>
      <c r="L283" s="5"/>
      <c r="M283" s="21"/>
      <c r="W283" s="39">
        <f>STDEV(W215:W281)</f>
        <v>7.0886097887404215E-2</v>
      </c>
      <c r="X283" s="12"/>
      <c r="Y283" s="39">
        <f>STDEV(Y215:Y281)</f>
        <v>0.11069085645398592</v>
      </c>
      <c r="Z283" t="s">
        <v>668</v>
      </c>
      <c r="AC283" s="32"/>
      <c r="AD283" s="35"/>
      <c r="AE283" s="36"/>
      <c r="AF283" s="35"/>
      <c r="AG283" s="11"/>
      <c r="AH283" s="11"/>
      <c r="AI283" s="11"/>
      <c r="AJ283" s="3"/>
      <c r="AK283" s="12"/>
      <c r="AL283" s="12"/>
      <c r="AM283" s="11"/>
      <c r="AN283" s="11"/>
      <c r="AO283" s="12"/>
      <c r="AP283" s="11"/>
    </row>
    <row r="284" spans="1:42" x14ac:dyDescent="0.25">
      <c r="A284" s="11"/>
      <c r="B284" s="11"/>
      <c r="C284" s="11"/>
      <c r="D284" s="12"/>
      <c r="E284" s="12"/>
      <c r="F284" s="12"/>
      <c r="G284" s="5"/>
      <c r="H284" s="8"/>
      <c r="I284" s="13"/>
      <c r="J284" s="5"/>
      <c r="K284" s="5"/>
      <c r="L284" s="5"/>
      <c r="M284" s="21"/>
      <c r="W284" s="54">
        <f>PEARSON(W215:W281,I215:I281)*PEARSON(W215:W281,I215:I281)</f>
        <v>7.1222718335113794E-4</v>
      </c>
      <c r="X284" s="12"/>
      <c r="Y284" s="50">
        <f>PEARSON(Y215:Y281,I215:I281)*PEARSON(Y215:Y281,I215:I281)</f>
        <v>0.10993324906156463</v>
      </c>
      <c r="Z284" t="s">
        <v>688</v>
      </c>
      <c r="AC284" s="32"/>
      <c r="AD284" s="35"/>
      <c r="AE284" s="36"/>
      <c r="AF284" s="35"/>
      <c r="AG284" s="11"/>
      <c r="AH284" s="11"/>
      <c r="AI284" s="11"/>
      <c r="AJ284" s="3"/>
      <c r="AK284" s="12"/>
      <c r="AL284" s="12"/>
      <c r="AM284" s="11"/>
      <c r="AN284" s="11"/>
      <c r="AO284" s="12"/>
      <c r="AP284" s="11"/>
    </row>
    <row r="285" spans="1:42" x14ac:dyDescent="0.25">
      <c r="A285" s="11"/>
      <c r="B285" s="11"/>
      <c r="C285" s="11"/>
      <c r="D285" s="12"/>
      <c r="E285" s="12"/>
      <c r="F285" s="12"/>
      <c r="G285" s="5"/>
      <c r="H285" s="8"/>
      <c r="I285" s="13"/>
      <c r="J285" s="5"/>
      <c r="K285" s="5"/>
      <c r="L285" s="5"/>
      <c r="M285" s="21"/>
      <c r="X285" s="12"/>
      <c r="AC285" s="32"/>
      <c r="AD285" s="35"/>
      <c r="AE285" s="36"/>
      <c r="AF285" s="35"/>
      <c r="AG285" s="11"/>
      <c r="AH285" s="11"/>
      <c r="AI285" s="11"/>
      <c r="AJ285" s="3"/>
      <c r="AK285" s="12"/>
      <c r="AL285" s="12"/>
      <c r="AM285" s="11"/>
      <c r="AN285" s="11"/>
      <c r="AO285" s="12"/>
      <c r="AP285" s="11"/>
    </row>
    <row r="286" spans="1:42" x14ac:dyDescent="0.25">
      <c r="H286" s="25">
        <f>H282+H211+H140+H69</f>
        <v>563714.99546818412</v>
      </c>
      <c r="M286" s="25">
        <f>M282+M211+M140+M69</f>
        <v>79833</v>
      </c>
      <c r="V286" s="25">
        <f>V282+V211+V140+V69</f>
        <v>86386</v>
      </c>
      <c r="W286" s="39">
        <f>V286/H286</f>
        <v>0.15324410507876154</v>
      </c>
      <c r="X286" s="25">
        <f>X282+X211+X140+X69</f>
        <v>411778</v>
      </c>
      <c r="Y286" s="39">
        <f t="shared" si="53"/>
        <v>0.73047196422015459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I37"/>
  <sheetViews>
    <sheetView tabSelected="1" topLeftCell="G1" workbookViewId="0">
      <selection activeCell="O25" sqref="O25"/>
    </sheetView>
  </sheetViews>
  <sheetFormatPr defaultRowHeight="15" x14ac:dyDescent="0.25"/>
  <cols>
    <col min="1" max="1" width="25.7109375" bestFit="1" customWidth="1"/>
    <col min="2" max="2" width="29.28515625" bestFit="1" customWidth="1"/>
    <col min="3" max="3" width="17.42578125" bestFit="1" customWidth="1"/>
    <col min="5" max="5" width="17.42578125" bestFit="1" customWidth="1"/>
    <col min="6" max="6" width="12.42578125" bestFit="1" customWidth="1"/>
    <col min="7" max="8" width="10" bestFit="1" customWidth="1"/>
    <col min="9" max="9" width="10.140625" bestFit="1" customWidth="1"/>
  </cols>
  <sheetData>
    <row r="20" spans="1:9" x14ac:dyDescent="0.25">
      <c r="A20" s="40"/>
      <c r="B20" s="40"/>
      <c r="C20" s="40"/>
      <c r="D20" s="40"/>
      <c r="E20" s="55" t="s">
        <v>669</v>
      </c>
      <c r="F20" s="55"/>
      <c r="G20" s="55"/>
      <c r="H20" s="55" t="s">
        <v>670</v>
      </c>
      <c r="I20" s="55"/>
    </row>
    <row r="21" spans="1:9" x14ac:dyDescent="0.25">
      <c r="A21" s="47" t="s">
        <v>671</v>
      </c>
      <c r="B21" s="40"/>
      <c r="C21" s="47" t="s">
        <v>672</v>
      </c>
      <c r="D21" s="40"/>
      <c r="E21" s="55" t="s">
        <v>673</v>
      </c>
      <c r="F21" s="55"/>
      <c r="G21" s="40"/>
      <c r="H21" s="40"/>
      <c r="I21" s="40"/>
    </row>
    <row r="22" spans="1:9" x14ac:dyDescent="0.25">
      <c r="A22" s="40" t="s">
        <v>682</v>
      </c>
      <c r="B22" s="46" t="s">
        <v>674</v>
      </c>
      <c r="C22" s="40"/>
      <c r="D22" s="40"/>
      <c r="E22" s="45" t="s">
        <v>667</v>
      </c>
      <c r="F22" s="47" t="s">
        <v>675</v>
      </c>
      <c r="G22" s="47" t="s">
        <v>676</v>
      </c>
      <c r="H22" s="40" t="s">
        <v>677</v>
      </c>
      <c r="I22" s="47"/>
    </row>
    <row r="23" spans="1:9" x14ac:dyDescent="0.25">
      <c r="A23" s="47" t="s">
        <v>25</v>
      </c>
      <c r="B23" s="40"/>
      <c r="C23" s="47">
        <v>268</v>
      </c>
      <c r="D23" s="40"/>
      <c r="E23" s="40"/>
      <c r="F23" s="40"/>
      <c r="G23" s="44">
        <f>'Standard Zip Data'!X286</f>
        <v>411778</v>
      </c>
      <c r="H23" s="40"/>
      <c r="I23" s="47"/>
    </row>
    <row r="24" spans="1:9" x14ac:dyDescent="0.25">
      <c r="A24" s="47" t="s">
        <v>678</v>
      </c>
      <c r="B24" s="47" t="s">
        <v>684</v>
      </c>
      <c r="C24" s="47">
        <v>67</v>
      </c>
      <c r="D24" s="40"/>
      <c r="E24" s="48">
        <f>'Standard Zip Data'!Y69</f>
        <v>0.63503058847188021</v>
      </c>
      <c r="F24" s="48">
        <f>'Standard Zip Data'!Y70</f>
        <v>0.14169502808651527</v>
      </c>
      <c r="G24" s="44">
        <f>'Standard Zip Data'!X69</f>
        <v>12452</v>
      </c>
      <c r="H24" s="49">
        <f>G24/$G$23</f>
        <v>3.0239595121643214E-2</v>
      </c>
      <c r="I24" s="52"/>
    </row>
    <row r="25" spans="1:9" x14ac:dyDescent="0.25">
      <c r="A25" s="47" t="s">
        <v>679</v>
      </c>
      <c r="B25" s="47" t="s">
        <v>685</v>
      </c>
      <c r="C25" s="47">
        <v>67</v>
      </c>
      <c r="D25" s="40"/>
      <c r="E25" s="48">
        <f>'Standard Zip Data'!Y140</f>
        <v>0.65602875198084309</v>
      </c>
      <c r="F25" s="48">
        <f>'Standard Zip Data'!Y141</f>
        <v>6.7646373055163245E-2</v>
      </c>
      <c r="G25" s="44">
        <f>'Standard Zip Data'!X140</f>
        <v>37435</v>
      </c>
      <c r="H25" s="49">
        <f t="shared" ref="H25:H27" si="0">G25/$G$23</f>
        <v>9.0910636313741869E-2</v>
      </c>
      <c r="I25" s="52"/>
    </row>
    <row r="26" spans="1:9" x14ac:dyDescent="0.25">
      <c r="A26" s="47" t="s">
        <v>680</v>
      </c>
      <c r="B26" s="47" t="s">
        <v>686</v>
      </c>
      <c r="C26" s="47">
        <v>67</v>
      </c>
      <c r="D26" s="40"/>
      <c r="E26" s="48">
        <f>'Standard Zip Data'!Y211</f>
        <v>0.65991241661048705</v>
      </c>
      <c r="F26" s="48">
        <f>'Standard Zip Data'!Y212</f>
        <v>6.7779241457792613E-2</v>
      </c>
      <c r="G26" s="44">
        <f>'Standard Zip Data'!X211</f>
        <v>79477</v>
      </c>
      <c r="H26" s="49">
        <f t="shared" si="0"/>
        <v>0.19300933998416622</v>
      </c>
      <c r="I26" s="52"/>
    </row>
    <row r="27" spans="1:9" x14ac:dyDescent="0.25">
      <c r="A27" s="47" t="s">
        <v>681</v>
      </c>
      <c r="B27" s="47" t="s">
        <v>687</v>
      </c>
      <c r="C27" s="47">
        <v>67</v>
      </c>
      <c r="D27" s="40"/>
      <c r="E27" s="48">
        <f>'Standard Zip Data'!Y282</f>
        <v>0.77034374994164923</v>
      </c>
      <c r="F27" s="48">
        <f>'Standard Zip Data'!Y283</f>
        <v>0.11069085645398592</v>
      </c>
      <c r="G27" s="44">
        <f>'Standard Zip Data'!X282</f>
        <v>282414</v>
      </c>
      <c r="H27" s="49">
        <f t="shared" si="0"/>
        <v>0.68584042858044869</v>
      </c>
      <c r="I27" s="52"/>
    </row>
    <row r="28" spans="1:9" x14ac:dyDescent="0.25">
      <c r="A28" s="40"/>
      <c r="B28" s="40"/>
      <c r="C28" s="40"/>
      <c r="D28" s="40"/>
      <c r="E28" s="42"/>
      <c r="F28" s="42"/>
      <c r="G28" s="42"/>
      <c r="H28" s="43"/>
      <c r="I28" s="41"/>
    </row>
    <row r="29" spans="1:9" x14ac:dyDescent="0.25">
      <c r="A29" s="40"/>
      <c r="B29" s="40"/>
      <c r="C29" s="40"/>
      <c r="D29" s="40"/>
      <c r="E29" s="55" t="s">
        <v>669</v>
      </c>
      <c r="F29" s="55"/>
      <c r="G29" s="55"/>
      <c r="H29" s="55" t="s">
        <v>670</v>
      </c>
      <c r="I29" s="55"/>
    </row>
    <row r="30" spans="1:9" x14ac:dyDescent="0.25">
      <c r="A30" s="40"/>
      <c r="B30" s="40"/>
      <c r="C30" s="47" t="s">
        <v>672</v>
      </c>
      <c r="D30" s="40"/>
      <c r="E30" s="55" t="s">
        <v>673</v>
      </c>
      <c r="F30" s="55"/>
      <c r="G30" s="40"/>
      <c r="H30" s="40"/>
      <c r="I30" s="40"/>
    </row>
    <row r="31" spans="1:9" x14ac:dyDescent="0.25">
      <c r="A31" s="46" t="s">
        <v>683</v>
      </c>
      <c r="B31" s="46" t="s">
        <v>674</v>
      </c>
      <c r="C31" s="40"/>
      <c r="D31" s="40"/>
      <c r="E31" s="45" t="s">
        <v>667</v>
      </c>
      <c r="F31" s="47" t="s">
        <v>675</v>
      </c>
      <c r="G31" s="47" t="s">
        <v>676</v>
      </c>
      <c r="H31" s="40" t="s">
        <v>677</v>
      </c>
      <c r="I31" s="47"/>
    </row>
    <row r="32" spans="1:9" x14ac:dyDescent="0.25">
      <c r="A32" s="47" t="s">
        <v>25</v>
      </c>
      <c r="B32" s="40"/>
      <c r="C32" s="47">
        <v>268</v>
      </c>
      <c r="D32" s="40"/>
      <c r="E32" s="40"/>
      <c r="F32" s="40"/>
      <c r="G32" s="44">
        <f>'Standard Zip Data'!V286</f>
        <v>86386</v>
      </c>
      <c r="H32" s="49"/>
      <c r="I32" s="40"/>
    </row>
    <row r="33" spans="1:9" x14ac:dyDescent="0.25">
      <c r="A33" s="47" t="s">
        <v>678</v>
      </c>
      <c r="B33" s="47" t="s">
        <v>684</v>
      </c>
      <c r="C33" s="47">
        <v>67</v>
      </c>
      <c r="D33" s="40"/>
      <c r="E33" s="48">
        <f>'Standard Zip Data'!W69</f>
        <v>0.17997293179547583</v>
      </c>
      <c r="F33" s="48">
        <f>'Standard Zip Data'!W70</f>
        <v>0.12263606884019362</v>
      </c>
      <c r="G33" s="44">
        <f>'Standard Zip Data'!V69</f>
        <v>3529</v>
      </c>
      <c r="H33" s="49">
        <f>G33/$G$32</f>
        <v>4.08515268677795E-2</v>
      </c>
      <c r="I33" s="52"/>
    </row>
    <row r="34" spans="1:9" x14ac:dyDescent="0.25">
      <c r="A34" s="47" t="s">
        <v>679</v>
      </c>
      <c r="B34" s="47" t="s">
        <v>685</v>
      </c>
      <c r="C34" s="47">
        <v>67</v>
      </c>
      <c r="D34" s="40"/>
      <c r="E34" s="48">
        <f>'Standard Zip Data'!W140</f>
        <v>0.17988874419883408</v>
      </c>
      <c r="F34" s="48">
        <f>'Standard Zip Data'!W141</f>
        <v>4.4192437191653521E-2</v>
      </c>
      <c r="G34" s="44">
        <f>'Standard Zip Data'!V140</f>
        <v>10265</v>
      </c>
      <c r="H34" s="49">
        <f t="shared" ref="H34:H36" si="1">G34/$G$32</f>
        <v>0.11882712476558702</v>
      </c>
      <c r="I34" s="52"/>
    </row>
    <row r="35" spans="1:9" x14ac:dyDescent="0.25">
      <c r="A35" s="47" t="s">
        <v>680</v>
      </c>
      <c r="B35" s="47" t="s">
        <v>686</v>
      </c>
      <c r="C35" s="47">
        <v>67</v>
      </c>
      <c r="D35" s="40"/>
      <c r="E35" s="48">
        <f>'Standard Zip Data'!W211</f>
        <v>0.17994667504790662</v>
      </c>
      <c r="F35" s="48">
        <f>'Standard Zip Data'!W212</f>
        <v>4.8133076493579181E-2</v>
      </c>
      <c r="G35" s="44">
        <f>'Standard Zip Data'!V211</f>
        <v>21672</v>
      </c>
      <c r="H35" s="49">
        <f t="shared" si="1"/>
        <v>0.25087398421040447</v>
      </c>
      <c r="I35" s="52"/>
    </row>
    <row r="36" spans="1:9" x14ac:dyDescent="0.25">
      <c r="A36" s="47" t="s">
        <v>681</v>
      </c>
      <c r="B36" s="47" t="s">
        <v>687</v>
      </c>
      <c r="C36" s="47">
        <v>67</v>
      </c>
      <c r="D36" s="40"/>
      <c r="E36" s="48">
        <f>'Standard Zip Data'!W282</f>
        <v>0.13889503971838782</v>
      </c>
      <c r="F36" s="48">
        <f>'Standard Zip Data'!W283</f>
        <v>7.0886097887404215E-2</v>
      </c>
      <c r="G36" s="44">
        <f>'Standard Zip Data'!V282</f>
        <v>50920</v>
      </c>
      <c r="H36" s="49">
        <f t="shared" si="1"/>
        <v>0.589447364156229</v>
      </c>
      <c r="I36" s="52"/>
    </row>
    <row r="37" spans="1:9" x14ac:dyDescent="0.25">
      <c r="H37" s="53"/>
    </row>
  </sheetData>
  <mergeCells count="6">
    <mergeCell ref="E30:F30"/>
    <mergeCell ref="E20:G20"/>
    <mergeCell ref="H20:I20"/>
    <mergeCell ref="E21:F21"/>
    <mergeCell ref="E29:G29"/>
    <mergeCell ref="H29:I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 Matched Zip Codes</vt:lpstr>
      <vt:lpstr>Standard Zip Data</vt:lpstr>
      <vt:lpstr>Summation</vt:lpstr>
    </vt:vector>
  </TitlesOfParts>
  <Company>SCC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KU 2012 Project</dc:subject>
  <dc:creator>Technical Associates</dc:creator>
  <cp:lastModifiedBy>Napier, Heather  (KYOAG)</cp:lastModifiedBy>
  <dcterms:created xsi:type="dcterms:W3CDTF">2012-09-18T14:46:51Z</dcterms:created>
  <dcterms:modified xsi:type="dcterms:W3CDTF">2012-10-24T14:40:03Z</dcterms:modified>
</cp:coreProperties>
</file>