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OE-MTB Chart" sheetId="1" r:id="rId1"/>
    <sheet name="Div Yield Graph" sheetId="2" r:id="rId2"/>
    <sheet name="Utility Data" sheetId="3" r:id="rId3"/>
    <sheet name="ROE and MB Dat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LPH20090114005654_1" localSheetId="2" hidden="1">'Utility Data'!$A$4</definedName>
    <definedName name="BLPH20090114005710_1" localSheetId="2" hidden="1">'Utility Data'!#REF!</definedName>
    <definedName name="BLPH20090114005712_1" localSheetId="2" hidden="1">'Utility Data'!$C$4</definedName>
    <definedName name="BLPH20090114005714_1" localSheetId="2" hidden="1">'Utility Data'!$D$4</definedName>
    <definedName name="BLPH20090114005828_1" localSheetId="2" hidden="1">'Utility Data'!$E$4</definedName>
    <definedName name="BLPH20090114005831_1" localSheetId="2" hidden="1">'Utility Data'!#REF!</definedName>
    <definedName name="BLPH20090114005832_1" localSheetId="2" hidden="1">'Utility Data'!$F$4</definedName>
    <definedName name="BLPH20090114005834_1" localSheetId="2" hidden="1">'Utility Data'!$G$4</definedName>
    <definedName name="BLPH20090114010005_1" localSheetId="2" hidden="1">'Utility Data'!$H$4</definedName>
    <definedName name="BLPH20090114010007_1" localSheetId="2" hidden="1">'Utility Data'!#REF!</definedName>
    <definedName name="BLPH20090114010009_1" localSheetId="2" hidden="1">'Utility Data'!$I$4</definedName>
    <definedName name="BLPH20090114010011_1" localSheetId="2" hidden="1">'Utility Data'!$J$4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<sst xmlns="http://schemas.openxmlformats.org/spreadsheetml/2006/main" count="167" uniqueCount="76">
  <si>
    <t>Div</t>
  </si>
  <si>
    <t>ROE</t>
  </si>
  <si>
    <t>PE</t>
  </si>
  <si>
    <t>MB</t>
  </si>
  <si>
    <t>Year</t>
  </si>
  <si>
    <t>Average Dividend Yield</t>
  </si>
  <si>
    <t>Date</t>
  </si>
  <si>
    <t>Northeast Utilities (NYSE-NU)</t>
  </si>
  <si>
    <t>Progress Energy Inc.  (NYSE-PGN)</t>
  </si>
  <si>
    <t>Average</t>
  </si>
  <si>
    <t>M/B</t>
  </si>
  <si>
    <t>Utility Group</t>
  </si>
  <si>
    <t>American Electric Power</t>
  </si>
  <si>
    <t>American Electric Power Co. (NYSE-AEP)</t>
  </si>
  <si>
    <t>Edison International (NYSE-EIX)</t>
  </si>
  <si>
    <t>Entergy Corporation (NYSE-ETR)</t>
  </si>
  <si>
    <t>FirstEnergy Corporation (NYSE-FE)</t>
  </si>
  <si>
    <t>FPL Group, Inc. (NYSE-FPL)</t>
  </si>
  <si>
    <t>PG&amp;E Corporation (NYSE-PCG)</t>
  </si>
  <si>
    <t>Southern Company (NYSE-SO)</t>
  </si>
  <si>
    <t>Xcel Energy Inc. (NYSE-XEL)</t>
  </si>
  <si>
    <t>ALLETE, Inc. (NYSE-ALE)</t>
  </si>
  <si>
    <t>Central Vermont Public Serv. Corp. (NYSE-CV)</t>
  </si>
  <si>
    <t>Cleco Corporation (NYSE-CNL)</t>
  </si>
  <si>
    <t>DPL Inc.(NYSE-DPL)</t>
  </si>
  <si>
    <t>IDACORP, Inc. (NYSE-IDA)</t>
  </si>
  <si>
    <t>NSTAR (NYSE-NST)</t>
  </si>
  <si>
    <t>UIL Holdings Corporation (NYSE-UIL)</t>
  </si>
  <si>
    <t>Avista</t>
  </si>
  <si>
    <t>DTE</t>
  </si>
  <si>
    <t>Pinnacle West</t>
  </si>
  <si>
    <t>TECO</t>
  </si>
  <si>
    <t>Westar</t>
  </si>
  <si>
    <t>Wisconsin</t>
  </si>
  <si>
    <t>Start Date</t>
  </si>
  <si>
    <t>Utility A</t>
  </si>
  <si>
    <t>Utility BBB+</t>
  </si>
  <si>
    <t>Utility BBB</t>
  </si>
  <si>
    <t>1 Year</t>
  </si>
  <si>
    <t>10 Year</t>
  </si>
  <si>
    <t>30 Year</t>
  </si>
  <si>
    <t>C0361Y Index</t>
  </si>
  <si>
    <t>C03610Y Index</t>
  </si>
  <si>
    <t>C03630Y Index</t>
  </si>
  <si>
    <t>C0381Y Index</t>
  </si>
  <si>
    <t>C03810Y Index</t>
  </si>
  <si>
    <t>C03830Y Index</t>
  </si>
  <si>
    <t>C0391Y Index</t>
  </si>
  <si>
    <t>C03910Y Index</t>
  </si>
  <si>
    <t>C03930Y Index</t>
  </si>
  <si>
    <t>AMEREN</t>
  </si>
  <si>
    <t>CMS Energy</t>
  </si>
  <si>
    <t>Edison Intl</t>
  </si>
  <si>
    <t>Great Plains</t>
  </si>
  <si>
    <t>Hawaiian Electric Industries, Inc. (NYSE-HE)</t>
  </si>
  <si>
    <t>PEPCO</t>
  </si>
  <si>
    <t>Portland General Electric (NYSE-POR)</t>
  </si>
  <si>
    <t>Alliant</t>
  </si>
  <si>
    <t>Consolidated Edison</t>
  </si>
  <si>
    <t>Entergy</t>
  </si>
  <si>
    <t>MGE Energy</t>
  </si>
  <si>
    <t>Nextra Energy (NYSE-NEE)</t>
  </si>
  <si>
    <t>OGE Energy Corp. (NYSE-OGE)</t>
  </si>
  <si>
    <t>SCANA Corporation (NYSE-SCG)</t>
  </si>
  <si>
    <t>Southern</t>
  </si>
  <si>
    <t>Unisource</t>
  </si>
  <si>
    <t>Exelon</t>
  </si>
  <si>
    <t>First Energy</t>
  </si>
  <si>
    <t>PPL</t>
  </si>
  <si>
    <t>UIL Holdings</t>
  </si>
  <si>
    <t>UIL</t>
  </si>
  <si>
    <t>B;ackHills</t>
  </si>
  <si>
    <t>Back Hills</t>
  </si>
  <si>
    <t>Dominion</t>
  </si>
  <si>
    <t>first energy</t>
  </si>
  <si>
    <t>PNM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</si>
</sst>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"/>
    <numFmt numFmtId="168" formatCode="0.00000"/>
    <numFmt numFmtId="169" formatCode="0.00_)"/>
    <numFmt numFmtId="170" formatCode="0.0000_)"/>
    <numFmt numFmtId="171" formatCode="0.00000000_)"/>
    <numFmt numFmtId="172" formatCode="dd\-mmm\-yy"/>
    <numFmt numFmtId="173" formatCode="0.000000000000000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00"/>
    <numFmt numFmtId="179" formatCode="0.0000000"/>
    <numFmt numFmtId="180" formatCode="0.000000"/>
    <numFmt numFmtId="181" formatCode="0.0000000000"/>
    <numFmt numFmtId="182" formatCode="0.00000000"/>
    <numFmt numFmtId="183" formatCode="0.000000000000000%"/>
    <numFmt numFmtId="184" formatCode="[$€-2]\ #,##0.00_);[Red]\([$€-2]\ #,##0.00\)"/>
    <numFmt numFmtId="185" formatCode="mm/dd/yy"/>
    <numFmt numFmtId="186" formatCode="m/dd/yy"/>
    <numFmt numFmtId="187" formatCode="m/yy"/>
    <numFmt numFmtId="188" formatCode="yyyy"/>
    <numFmt numFmtId="189" formatCode="0.0000%"/>
    <numFmt numFmtId="190" formatCode="0.00000%"/>
    <numFmt numFmtId="191" formatCode="0_)"/>
    <numFmt numFmtId="192" formatCode="_(* #,##0.0_);_(* \(#,##0.0\);_(* &quot;-&quot;??_);_(@_)"/>
    <numFmt numFmtId="193" formatCode="_(&quot;$&quot;* #,##0_);_(&quot;$&quot;* \(#,##0\);_(&quot;$&quot;* &quot;-&quot;??_);_(@_)"/>
    <numFmt numFmtId="194" formatCode="0.00000_)"/>
    <numFmt numFmtId="195" formatCode="_(* #,##0_);_(* \(#,##0\);_(* &quot;-&quot;??_);_(@_)"/>
    <numFmt numFmtId="196" formatCode="0.000_)"/>
    <numFmt numFmtId="197" formatCode="[$-409]dddd\,\ mmmm\ dd\,\ yyyy"/>
    <numFmt numFmtId="198" formatCode="[$-409]h:mm:ss\ AM/PM"/>
    <numFmt numFmtId="199" formatCode="[$-409]mmm\-yy;@"/>
    <numFmt numFmtId="200" formatCode="[$-409]mmmmm\-yy;@"/>
    <numFmt numFmtId="201" formatCode="mmmm\-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166" fontId="0" fillId="33" borderId="0" xfId="59" applyNumberFormat="1" applyFont="1" applyFill="1" applyBorder="1" applyAlignment="1">
      <alignment horizontal="center"/>
    </xf>
    <xf numFmtId="10" fontId="0" fillId="33" borderId="0" xfId="59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66" fontId="0" fillId="33" borderId="0" xfId="59" applyNumberFormat="1" applyFont="1" applyFill="1" applyBorder="1" applyAlignment="1">
      <alignment horizontal="center"/>
    </xf>
    <xf numFmtId="10" fontId="0" fillId="33" borderId="0" xfId="59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21" xfId="0" applyFon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22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0" fontId="0" fillId="33" borderId="0" xfId="0" applyNumberFormat="1" applyFont="1" applyFill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4" fontId="0" fillId="33" borderId="25" xfId="0" applyNumberFormat="1" applyFill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10" fontId="0" fillId="33" borderId="25" xfId="0" applyNumberFormat="1" applyFont="1" applyFill="1" applyBorder="1" applyAlignment="1">
      <alignment horizontal="center"/>
    </xf>
    <xf numFmtId="164" fontId="0" fillId="33" borderId="25" xfId="0" applyNumberFormat="1" applyFont="1" applyFill="1" applyBorder="1" applyAlignment="1">
      <alignment horizontal="center"/>
    </xf>
    <xf numFmtId="166" fontId="0" fillId="33" borderId="25" xfId="59" applyNumberFormat="1" applyFont="1" applyFill="1" applyBorder="1" applyAlignment="1">
      <alignment horizontal="center"/>
    </xf>
    <xf numFmtId="10" fontId="0" fillId="33" borderId="25" xfId="59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1" fillId="0" borderId="0" xfId="0" applyFont="1" applyAlignment="1">
      <alignment/>
    </xf>
    <xf numFmtId="185" fontId="7" fillId="0" borderId="0" xfId="0" applyNumberFormat="1" applyFont="1" applyFill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0" fontId="0" fillId="0" borderId="0" xfId="59" applyNumberFormat="1" applyFont="1" applyAlignment="1">
      <alignment/>
    </xf>
    <xf numFmtId="0" fontId="46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0" fillId="0" borderId="0" xfId="0" applyAlignment="1">
      <alignment horizontal="right"/>
    </xf>
    <xf numFmtId="166" fontId="0" fillId="33" borderId="0" xfId="59" applyNumberFormat="1" applyFont="1" applyFill="1" applyBorder="1" applyAlignment="1">
      <alignment horizontal="center" vertical="center"/>
    </xf>
    <xf numFmtId="2" fontId="0" fillId="33" borderId="0" xfId="59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6" fontId="0" fillId="0" borderId="0" xfId="59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166" fontId="0" fillId="0" borderId="0" xfId="59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6" fontId="0" fillId="0" borderId="25" xfId="59" applyNumberFormat="1" applyFont="1" applyFill="1" applyBorder="1" applyAlignment="1">
      <alignment horizontal="center"/>
    </xf>
    <xf numFmtId="10" fontId="0" fillId="0" borderId="25" xfId="59" applyNumberFormat="1" applyFon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0" fontId="0" fillId="0" borderId="0" xfId="59" applyNumberFormat="1" applyFont="1" applyFill="1" applyAlignment="1">
      <alignment horizontal="right"/>
    </xf>
    <xf numFmtId="168" fontId="5" fillId="33" borderId="13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645"/>
          <c:w val="0.989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'ROE-MTB Chart'!$D$9:$D$19</c:f>
              <c:numCache/>
            </c:numRef>
          </c:cat>
          <c:val>
            <c:numRef>
              <c:f>'ROE-MTB Chart'!$E$9:$E$19</c:f>
              <c:numCache/>
            </c:numRef>
          </c:val>
        </c:ser>
        <c:axId val="23379042"/>
        <c:axId val="9084787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Pt>
            <c:idx val="1"/>
            <c:spPr>
              <a:ln w="38100">
                <a:solidFill>
                  <a:srgbClr val="333333"/>
                </a:solidFill>
              </a:ln>
            </c:spPr>
            <c:marker>
              <c:size val="13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numRef>
              <c:f>'ROE-MTB Chart'!$D$9:$D$19</c:f>
              <c:numCache/>
            </c:numRef>
          </c:cat>
          <c:val>
            <c:numRef>
              <c:f>'ROE-MTB Chart'!$F$9:$F$19</c:f>
              <c:numCache/>
            </c:numRef>
          </c:val>
          <c:smooth val="0"/>
        </c:ser>
        <c:axId val="14654220"/>
        <c:axId val="6477911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 val="autoZero"/>
        <c:auto val="0"/>
        <c:lblOffset val="100"/>
        <c:tickLblSkip val="1"/>
        <c:noMultiLvlLbl val="0"/>
      </c:catAx>
      <c:valAx>
        <c:axId val="9084787"/>
        <c:scaling>
          <c:orientation val="minMax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At val="1"/>
        <c:crossBetween val="between"/>
        <c:dispUnits/>
      </c:valAx>
      <c:catAx>
        <c:axId val="1465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779117"/>
        <c:crosses val="autoZero"/>
        <c:auto val="0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42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5675"/>
          <c:y val="0.0025"/>
          <c:w val="0.281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3225"/>
          <c:w val="0.916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'Div Yield Graph'!$A$4:$A$14</c:f>
              <c:numCache/>
            </c:numRef>
          </c:cat>
          <c:val>
            <c:numRef>
              <c:f>'Div Yield Graph'!$B$4:$B$14</c:f>
              <c:numCache/>
            </c:numRef>
          </c:val>
        </c:ser>
        <c:axId val="46141142"/>
        <c:axId val="12617095"/>
      </c:bar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Dividend Yield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1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15" b="1" i="0" u="none" baseline="0">
                <a:solidFill>
                  <a:srgbClr val="000000"/>
                </a:solidFill>
              </a:rPr>
              <a:t>LT Utility Yields</a:t>
            </a:r>
          </a:p>
        </c:rich>
      </c:tx>
      <c:layout>
        <c:manualLayout>
          <c:xMode val="factor"/>
          <c:yMode val="factor"/>
          <c:x val="-0.06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7"/>
          <c:w val="0.953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'Utility Data'!$B$1:$D$1</c:f>
              <c:strCache>
                <c:ptCount val="1"/>
                <c:pt idx="0">
                  <c:v>Utility 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'Utility Data'!$A$4:$A$213</c:f>
              <c:strCache/>
            </c:strRef>
          </c:cat>
          <c:val>
            <c:numRef>
              <c:f>'Utility Data'!$D$4:$D$213</c:f>
              <c:numCache/>
            </c:numRef>
          </c:val>
          <c:smooth val="0"/>
        </c:ser>
        <c:ser>
          <c:idx val="1"/>
          <c:order val="1"/>
          <c:tx>
            <c:strRef>
              <c:f>'Utility Data'!$E$1:$G$1</c:f>
              <c:strCache>
                <c:ptCount val="1"/>
                <c:pt idx="0">
                  <c:v>Utility BBB+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'Utility Data'!$G$4:$G$213</c:f>
              <c:numCache/>
            </c:numRef>
          </c:val>
          <c:smooth val="0"/>
        </c:ser>
        <c:ser>
          <c:idx val="2"/>
          <c:order val="2"/>
          <c:tx>
            <c:strRef>
              <c:f>'Utility Data'!$H$1:$J$1</c:f>
              <c:strCache>
                <c:ptCount val="1"/>
                <c:pt idx="0">
                  <c:v>Utility BBB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'Utility Data'!$J$4:$J$213</c:f>
              <c:numCache/>
            </c:numRef>
          </c:val>
          <c:smooth val="0"/>
        </c:ser>
        <c:marker val="1"/>
        <c:axId val="46444992"/>
        <c:axId val="15351745"/>
      </c:lineChart>
      <c:dateAx>
        <c:axId val="4644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351745"/>
        <c:crosses val="autoZero"/>
        <c:auto val="0"/>
        <c:baseTimeUnit val="days"/>
        <c:majorUnit val="2"/>
        <c:majorTimeUnit val="months"/>
        <c:minorUnit val="2"/>
        <c:minorTimeUnit val="days"/>
        <c:noMultiLvlLbl val="0"/>
      </c:dateAx>
      <c:valAx>
        <c:axId val="15351745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Yield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1915"/>
          <c:w val="0.142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010025" y="771525"/>
        <a:ext cx="7239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0</xdr:rowOff>
    </xdr:from>
    <xdr:to>
      <xdr:col>12</xdr:col>
      <xdr:colOff>561975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438400" y="161925"/>
        <a:ext cx="6162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23</xdr:col>
      <xdr:colOff>590550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286875" y="485775"/>
        <a:ext cx="7905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T3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6" max="6" width="10.28125" style="0" bestFit="1" customWidth="1"/>
  </cols>
  <sheetData>
    <row r="3" spans="7:20" ht="12.75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7:20" ht="12.75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7:20" ht="12.75"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3:20" ht="12.75">
      <c r="C6" s="3"/>
      <c r="D6" s="17"/>
      <c r="E6" s="17"/>
      <c r="F6" s="1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3:20" ht="12.75">
      <c r="C7" s="3"/>
      <c r="D7" s="17"/>
      <c r="E7" s="17"/>
      <c r="F7" s="1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3:20" ht="12.75">
      <c r="C8" s="3"/>
      <c r="D8" s="19" t="s">
        <v>4</v>
      </c>
      <c r="E8" s="20" t="s">
        <v>1</v>
      </c>
      <c r="F8" s="21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3:20" ht="12.75">
      <c r="C9" s="3"/>
      <c r="D9" s="18">
        <f>'ROE and MB Data'!L50</f>
        <v>2001</v>
      </c>
      <c r="E9" s="84">
        <f>'ROE and MB Data'!M50</f>
        <v>0.1255</v>
      </c>
      <c r="F9" s="18">
        <f>'ROE and MB Data'!N50</f>
        <v>1.5937000000000001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3:20" ht="12.75">
      <c r="C10" s="3"/>
      <c r="D10" s="18">
        <f>'ROE and MB Data'!L51</f>
        <v>2002</v>
      </c>
      <c r="E10" s="84">
        <f>'ROE and MB Data'!M51</f>
        <v>0.111</v>
      </c>
      <c r="F10" s="18">
        <f>'ROE and MB Data'!N51</f>
        <v>1.4952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3:20" ht="12.75">
      <c r="C11" s="3"/>
      <c r="D11" s="18">
        <f>'ROE and MB Data'!L52</f>
        <v>2003</v>
      </c>
      <c r="E11" s="84">
        <f>'ROE and MB Data'!M52</f>
        <v>0.103</v>
      </c>
      <c r="F11" s="18">
        <f>'ROE and MB Data'!N52</f>
        <v>1.3396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3:20" ht="12.75">
      <c r="C12" s="3"/>
      <c r="D12" s="18">
        <f>'ROE and MB Data'!L53</f>
        <v>2004</v>
      </c>
      <c r="E12" s="84">
        <f>'ROE and MB Data'!M53</f>
        <v>0.091</v>
      </c>
      <c r="F12" s="18">
        <f>'ROE and MB Data'!N53</f>
        <v>1.5128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3:20" ht="12.75">
      <c r="C13" s="3"/>
      <c r="D13" s="18">
        <f>'ROE and MB Data'!L54</f>
        <v>2005</v>
      </c>
      <c r="E13" s="84">
        <f>'ROE and MB Data'!M54</f>
        <v>0.102</v>
      </c>
      <c r="F13" s="18">
        <f>'ROE and MB Data'!N54</f>
        <v>1.6506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3:20" ht="12.75">
      <c r="C14" s="3"/>
      <c r="D14" s="18">
        <f>'ROE and MB Data'!L55</f>
        <v>2006</v>
      </c>
      <c r="E14" s="84">
        <f>'ROE and MB Data'!M55</f>
        <v>0.1055</v>
      </c>
      <c r="F14" s="18">
        <f>'ROE and MB Data'!N55</f>
        <v>1.7241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3:20" ht="12.75">
      <c r="C15" s="3"/>
      <c r="D15" s="18">
        <f>'ROE and MB Data'!L56</f>
        <v>2007</v>
      </c>
      <c r="E15" s="84">
        <f>'ROE and MB Data'!M56</f>
        <v>0.108</v>
      </c>
      <c r="F15" s="18">
        <f>'ROE and MB Data'!N56</f>
        <v>1.71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3:20" ht="12.75">
      <c r="C16" s="3"/>
      <c r="D16" s="18">
        <f>'ROE and MB Data'!L57</f>
        <v>2008</v>
      </c>
      <c r="E16" s="84">
        <f>'ROE and MB Data'!M57</f>
        <v>0.096</v>
      </c>
      <c r="F16" s="18">
        <f>'ROE and MB Data'!N57</f>
        <v>1.4663300000000001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3:20" ht="12.75">
      <c r="C17" s="3"/>
      <c r="D17" s="18">
        <f>'ROE and MB Data'!L58</f>
        <v>2009</v>
      </c>
      <c r="E17" s="84">
        <f>'ROE and MB Data'!M58</f>
        <v>0.094</v>
      </c>
      <c r="F17" s="18">
        <f>'ROE and MB Data'!N58</f>
        <v>1.1560000000000001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4:20" ht="12.75">
      <c r="D18" s="18">
        <f>'ROE and MB Data'!L59</f>
        <v>2010</v>
      </c>
      <c r="E18" s="84">
        <f>'ROE and MB Data'!M59</f>
        <v>0.102</v>
      </c>
      <c r="F18" s="18">
        <f>'ROE and MB Data'!N59</f>
        <v>1.3038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4:20" ht="12.75">
      <c r="D19" s="18">
        <f>'ROE and MB Data'!L60</f>
        <v>2011</v>
      </c>
      <c r="E19" s="84">
        <f>'ROE and MB Data'!M60</f>
        <v>0.1</v>
      </c>
      <c r="F19" s="18">
        <f>'ROE and MB Data'!N60</f>
        <v>1.3892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7:20" ht="12.75"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7:20" ht="12.75"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7:20" ht="12.75"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7:20" ht="12.75"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7:20" ht="12.75"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7:20" ht="12.75"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7:20" ht="12.75"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7:20" ht="12.75"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7:20" ht="12.75"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7:20" ht="12.75"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7:20" ht="12.75"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7:20" ht="12.75"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7:20" ht="12.75"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7:20" ht="12.75"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7:20" ht="12.75"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R10" sqref="R10"/>
    </sheetView>
  </sheetViews>
  <sheetFormatPr defaultColWidth="9.140625" defaultRowHeight="12.75"/>
  <cols>
    <col min="2" max="2" width="20.00390625" style="0" bestFit="1" customWidth="1"/>
  </cols>
  <sheetData>
    <row r="1" spans="3:15" ht="12.75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85" t="s">
        <v>11</v>
      </c>
      <c r="B2" s="8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2.75">
      <c r="A3" s="22" t="s">
        <v>4</v>
      </c>
      <c r="B3" s="23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24">
        <f>'ROE and MB Data'!J50</f>
        <v>2001</v>
      </c>
      <c r="B4" s="24">
        <f>'ROE and MB Data'!K50</f>
        <v>0.051500000000000004</v>
      </c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24">
        <f>'ROE and MB Data'!J51</f>
        <v>2002</v>
      </c>
      <c r="B5" s="24">
        <f>'ROE and MB Data'!K51</f>
        <v>0.048</v>
      </c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24">
        <f>'ROE and MB Data'!J52</f>
        <v>2003</v>
      </c>
      <c r="B6" s="24">
        <f>'ROE and MB Data'!K52</f>
        <v>0.049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24">
        <f>'ROE and MB Data'!J53</f>
        <v>2004</v>
      </c>
      <c r="B7" s="24">
        <f>'ROE and MB Data'!K53</f>
        <v>0.043</v>
      </c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24">
        <f>'ROE and MB Data'!J54</f>
        <v>2005</v>
      </c>
      <c r="B8" s="24">
        <f>'ROE and MB Data'!K54</f>
        <v>0.039</v>
      </c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24">
        <f>'ROE and MB Data'!J55</f>
        <v>2006</v>
      </c>
      <c r="B9" s="24">
        <f>'ROE and MB Data'!K55</f>
        <v>0.038</v>
      </c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2.75">
      <c r="A10" s="24">
        <f>'ROE and MB Data'!J56</f>
        <v>2007</v>
      </c>
      <c r="B10" s="24">
        <f>'ROE and MB Data'!K56</f>
        <v>0.035</v>
      </c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2.75">
      <c r="A11" s="24">
        <f>'ROE and MB Data'!J57</f>
        <v>2008</v>
      </c>
      <c r="B11" s="24">
        <f>'ROE and MB Data'!K57</f>
        <v>0.042</v>
      </c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.75">
      <c r="A12" s="24">
        <f>'ROE and MB Data'!J58</f>
        <v>2009</v>
      </c>
      <c r="B12" s="24">
        <f>'ROE and MB Data'!K58</f>
        <v>0.051</v>
      </c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2.75">
      <c r="A13" s="24">
        <f>'ROE and MB Data'!J59</f>
        <v>2010</v>
      </c>
      <c r="B13" s="24">
        <f>'ROE and MB Data'!K59</f>
        <v>0.048</v>
      </c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2.75">
      <c r="A14" s="24">
        <f>'ROE and MB Data'!J60</f>
        <v>2011</v>
      </c>
      <c r="B14" s="24">
        <f>'ROE and MB Data'!K60</f>
        <v>0.046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3:15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3:15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3:15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3:15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3:15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3:15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3:15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3:15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3:15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3:15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3:15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3:15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3:15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sheetProtection/>
  <mergeCells count="1"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5"/>
  <sheetViews>
    <sheetView zoomScale="85" zoomScaleNormal="85" zoomScalePageLayoutView="0" workbookViewId="0" topLeftCell="A1">
      <selection activeCell="Y7" sqref="Y7"/>
    </sheetView>
  </sheetViews>
  <sheetFormatPr defaultColWidth="9.140625" defaultRowHeight="12.75"/>
  <cols>
    <col min="1" max="1" width="10.140625" style="0" bestFit="1" customWidth="1"/>
    <col min="2" max="2" width="12.57421875" style="0" bestFit="1" customWidth="1"/>
    <col min="3" max="4" width="13.7109375" style="0" bestFit="1" customWidth="1"/>
    <col min="5" max="5" width="12.57421875" style="0" bestFit="1" customWidth="1"/>
    <col min="6" max="7" width="13.7109375" style="0" bestFit="1" customWidth="1"/>
    <col min="8" max="8" width="12.57421875" style="0" bestFit="1" customWidth="1"/>
    <col min="9" max="10" width="13.7109375" style="0" bestFit="1" customWidth="1"/>
  </cols>
  <sheetData>
    <row r="1" spans="1:14" ht="12.75">
      <c r="A1" s="55" t="s">
        <v>34</v>
      </c>
      <c r="B1" s="87" t="s">
        <v>35</v>
      </c>
      <c r="C1" s="87"/>
      <c r="D1" s="87"/>
      <c r="E1" s="87" t="s">
        <v>36</v>
      </c>
      <c r="F1" s="87"/>
      <c r="G1" s="87"/>
      <c r="H1" s="87" t="s">
        <v>37</v>
      </c>
      <c r="I1" s="87"/>
      <c r="J1" s="87"/>
      <c r="K1" s="88"/>
      <c r="L1" s="88"/>
      <c r="M1" s="88"/>
      <c r="N1" s="88"/>
    </row>
    <row r="2" spans="1:10" ht="12.75">
      <c r="A2" s="56">
        <v>38353</v>
      </c>
      <c r="B2" s="57" t="s">
        <v>38</v>
      </c>
      <c r="C2" s="57" t="s">
        <v>39</v>
      </c>
      <c r="D2" s="57" t="s">
        <v>40</v>
      </c>
      <c r="E2" s="57" t="s">
        <v>38</v>
      </c>
      <c r="F2" s="57" t="s">
        <v>39</v>
      </c>
      <c r="G2" s="57" t="s">
        <v>40</v>
      </c>
      <c r="H2" s="57" t="s">
        <v>38</v>
      </c>
      <c r="I2" s="57" t="s">
        <v>39</v>
      </c>
      <c r="J2" s="57" t="s">
        <v>40</v>
      </c>
    </row>
    <row r="3" spans="1:10" ht="12.75">
      <c r="A3" t="s">
        <v>6</v>
      </c>
      <c r="B3" s="58" t="s">
        <v>41</v>
      </c>
      <c r="C3" s="58" t="s">
        <v>42</v>
      </c>
      <c r="D3" s="58" t="s">
        <v>43</v>
      </c>
      <c r="E3" s="58" t="s">
        <v>44</v>
      </c>
      <c r="F3" s="58" t="s">
        <v>45</v>
      </c>
      <c r="G3" s="58" t="s">
        <v>46</v>
      </c>
      <c r="H3" s="58" t="s">
        <v>47</v>
      </c>
      <c r="I3" s="58" t="s">
        <v>48</v>
      </c>
      <c r="J3" s="58" t="s">
        <v>49</v>
      </c>
    </row>
    <row r="4" spans="1:10" ht="12.75">
      <c r="A4" s="59">
        <v>40221</v>
      </c>
      <c r="B4" s="60">
        <v>1.2911000000000001</v>
      </c>
      <c r="C4" s="61">
        <v>5.1156</v>
      </c>
      <c r="D4" s="61">
        <v>5.9101</v>
      </c>
      <c r="E4" s="61">
        <v>1.3</v>
      </c>
      <c r="F4" s="61">
        <v>5.1848</v>
      </c>
      <c r="G4" s="61">
        <v>6.0916</v>
      </c>
      <c r="H4" s="61">
        <v>1.4859</v>
      </c>
      <c r="I4" s="61">
        <v>5.4112</v>
      </c>
      <c r="J4" s="61">
        <v>6.4146</v>
      </c>
    </row>
    <row r="5" spans="1:10" ht="12.75">
      <c r="A5" s="25">
        <v>40214</v>
      </c>
      <c r="B5" s="60">
        <v>1.06</v>
      </c>
      <c r="C5" s="62">
        <v>4.8953</v>
      </c>
      <c r="D5" s="63">
        <v>5.7001</v>
      </c>
      <c r="E5" s="60">
        <v>1.2274</v>
      </c>
      <c r="F5" s="62">
        <v>5.0589</v>
      </c>
      <c r="G5" s="63">
        <v>5.9359</v>
      </c>
      <c r="H5" s="60">
        <v>1.4775</v>
      </c>
      <c r="I5" s="62">
        <v>5.3336</v>
      </c>
      <c r="J5" s="63">
        <v>6.3073</v>
      </c>
    </row>
    <row r="6" spans="1:10" ht="12.75">
      <c r="A6" s="25">
        <v>40207</v>
      </c>
      <c r="B6" s="60">
        <v>1.1204</v>
      </c>
      <c r="C6" s="62">
        <v>4.9237</v>
      </c>
      <c r="D6" s="63">
        <v>5.6322</v>
      </c>
      <c r="E6" s="60">
        <v>1.2325</v>
      </c>
      <c r="F6" s="62">
        <v>5.1021</v>
      </c>
      <c r="G6" s="63">
        <v>5.8378</v>
      </c>
      <c r="H6" s="60">
        <v>1.413</v>
      </c>
      <c r="I6" s="62">
        <v>5.397</v>
      </c>
      <c r="J6" s="63">
        <v>6.2644</v>
      </c>
    </row>
    <row r="7" spans="1:10" ht="12.75">
      <c r="A7" s="25">
        <v>40200</v>
      </c>
      <c r="B7" s="60">
        <v>1.1738</v>
      </c>
      <c r="C7" s="62">
        <v>5.0083</v>
      </c>
      <c r="D7" s="63">
        <v>5.7387</v>
      </c>
      <c r="E7" s="60">
        <v>1.1743999999999999</v>
      </c>
      <c r="F7" s="62">
        <v>5.0992</v>
      </c>
      <c r="G7" s="63">
        <v>5.8568</v>
      </c>
      <c r="H7" s="60">
        <v>1.3747</v>
      </c>
      <c r="I7" s="62">
        <v>5.3889</v>
      </c>
      <c r="J7" s="63">
        <v>6.3532</v>
      </c>
    </row>
    <row r="8" spans="1:10" ht="12.75">
      <c r="A8" s="25">
        <v>40193</v>
      </c>
      <c r="B8" s="60">
        <v>1.1607</v>
      </c>
      <c r="C8" s="62">
        <v>5.0226</v>
      </c>
      <c r="D8" s="63">
        <v>5.737</v>
      </c>
      <c r="E8" s="60">
        <v>1.2339</v>
      </c>
      <c r="F8" s="62">
        <v>5.196</v>
      </c>
      <c r="G8" s="63">
        <v>5.9376999999999995</v>
      </c>
      <c r="H8" s="60">
        <v>1.3645</v>
      </c>
      <c r="I8" s="62">
        <v>5.4162</v>
      </c>
      <c r="J8" s="63">
        <v>6.3645</v>
      </c>
    </row>
    <row r="9" spans="1:10" ht="12.75">
      <c r="A9" s="25">
        <v>40186</v>
      </c>
      <c r="B9" s="60">
        <v>1.2273</v>
      </c>
      <c r="C9" s="62">
        <v>5.2144</v>
      </c>
      <c r="D9" s="63">
        <v>5.9089</v>
      </c>
      <c r="E9" s="60">
        <v>1.2907</v>
      </c>
      <c r="F9" s="62">
        <v>5.3581</v>
      </c>
      <c r="G9" s="63">
        <v>6.0798</v>
      </c>
      <c r="H9" s="60">
        <v>1.4386999999999999</v>
      </c>
      <c r="I9" s="62">
        <v>5.5956</v>
      </c>
      <c r="J9" s="63">
        <v>6.5239</v>
      </c>
    </row>
    <row r="10" spans="1:10" ht="12.75">
      <c r="A10" s="25">
        <v>40179</v>
      </c>
      <c r="B10" s="60">
        <v>1.3186</v>
      </c>
      <c r="C10" s="62">
        <v>5.2667</v>
      </c>
      <c r="D10" s="63">
        <v>5.87</v>
      </c>
      <c r="E10" s="60">
        <v>1.3397000000000001</v>
      </c>
      <c r="F10" s="62">
        <v>5.4191</v>
      </c>
      <c r="G10" s="63">
        <v>6.0516</v>
      </c>
      <c r="H10" s="60">
        <v>1.5451000000000001</v>
      </c>
      <c r="I10" s="62">
        <v>5.604</v>
      </c>
      <c r="J10" s="63">
        <v>6.4671</v>
      </c>
    </row>
    <row r="11" spans="1:10" ht="12.75">
      <c r="A11" s="25">
        <v>40172</v>
      </c>
      <c r="B11" s="60">
        <v>1.1068</v>
      </c>
      <c r="C11" s="62">
        <v>5.2271</v>
      </c>
      <c r="D11" s="63">
        <v>5.9191</v>
      </c>
      <c r="E11" s="60">
        <v>1.3013</v>
      </c>
      <c r="F11" s="62">
        <v>5.4058</v>
      </c>
      <c r="G11" s="63">
        <v>6.1271</v>
      </c>
      <c r="H11" s="60">
        <v>1.5654</v>
      </c>
      <c r="I11" s="62">
        <v>5.6594999999999995</v>
      </c>
      <c r="J11" s="63">
        <v>6.6114</v>
      </c>
    </row>
    <row r="12" spans="1:10" ht="12.75">
      <c r="A12" s="25">
        <v>40165</v>
      </c>
      <c r="B12" s="60">
        <v>1.1312</v>
      </c>
      <c r="C12" s="62">
        <v>4.9202</v>
      </c>
      <c r="D12" s="63">
        <v>5.6696</v>
      </c>
      <c r="E12" s="60">
        <v>1.2597</v>
      </c>
      <c r="F12" s="62">
        <v>5.1159</v>
      </c>
      <c r="G12" s="63">
        <v>5.9346</v>
      </c>
      <c r="H12" s="60">
        <v>1.663</v>
      </c>
      <c r="I12" s="62">
        <v>5.4587</v>
      </c>
      <c r="J12" s="63">
        <v>6.453</v>
      </c>
    </row>
    <row r="13" spans="1:10" ht="12.75">
      <c r="A13" s="25">
        <v>40158</v>
      </c>
      <c r="B13" s="60">
        <v>1.2045</v>
      </c>
      <c r="C13" s="62">
        <v>5.0132</v>
      </c>
      <c r="D13" s="63">
        <v>5.7697</v>
      </c>
      <c r="E13" s="60">
        <v>1.4076</v>
      </c>
      <c r="F13" s="62">
        <v>5.0987</v>
      </c>
      <c r="G13" s="63">
        <v>6.0994</v>
      </c>
      <c r="H13" s="60">
        <v>1.8252000000000002</v>
      </c>
      <c r="I13" s="62">
        <v>5.3808</v>
      </c>
      <c r="J13" s="63">
        <v>6.4071</v>
      </c>
    </row>
    <row r="14" spans="1:10" ht="12.75">
      <c r="A14" s="25">
        <v>40151</v>
      </c>
      <c r="B14" s="60">
        <v>1.3063</v>
      </c>
      <c r="C14" s="62">
        <v>4.906</v>
      </c>
      <c r="D14" s="63">
        <v>5.7514</v>
      </c>
      <c r="E14" s="60">
        <v>1.4881</v>
      </c>
      <c r="F14" s="62">
        <v>5.0751</v>
      </c>
      <c r="G14" s="63">
        <v>6.0497</v>
      </c>
      <c r="H14" s="60">
        <v>2.0081</v>
      </c>
      <c r="I14" s="62">
        <v>5.4096</v>
      </c>
      <c r="J14" s="63">
        <v>6.3748000000000005</v>
      </c>
    </row>
    <row r="15" spans="1:10" ht="12.75">
      <c r="A15" s="25">
        <v>40144</v>
      </c>
      <c r="B15" s="60">
        <v>1.2048</v>
      </c>
      <c r="C15" s="62">
        <v>4.6342</v>
      </c>
      <c r="D15" s="63">
        <v>5.5003</v>
      </c>
      <c r="E15" s="60">
        <v>1.3746</v>
      </c>
      <c r="F15" s="62">
        <v>4.7963000000000005</v>
      </c>
      <c r="G15" s="63">
        <v>5.8456</v>
      </c>
      <c r="H15" s="60">
        <v>1.9247999999999998</v>
      </c>
      <c r="I15" s="62">
        <v>5.1111</v>
      </c>
      <c r="J15" s="63">
        <v>6.1511</v>
      </c>
    </row>
    <row r="16" spans="1:10" ht="12.75">
      <c r="A16" s="25">
        <v>40137</v>
      </c>
      <c r="B16" s="60">
        <v>1.2675</v>
      </c>
      <c r="C16" s="62">
        <v>4.8327</v>
      </c>
      <c r="D16" s="63">
        <v>5.5555</v>
      </c>
      <c r="E16" s="60">
        <v>1.3804</v>
      </c>
      <c r="F16" s="62">
        <v>4.938</v>
      </c>
      <c r="G16" s="63">
        <v>5.924</v>
      </c>
      <c r="H16" s="60">
        <v>1.9748999999999999</v>
      </c>
      <c r="I16" s="62">
        <v>5.297</v>
      </c>
      <c r="J16" s="63">
        <v>6.2736</v>
      </c>
    </row>
    <row r="17" spans="1:10" ht="12.75">
      <c r="A17" s="25">
        <v>40130</v>
      </c>
      <c r="B17" s="60">
        <v>1.2768</v>
      </c>
      <c r="C17" s="62">
        <v>4.8376</v>
      </c>
      <c r="D17" s="63">
        <v>5.5712</v>
      </c>
      <c r="E17" s="60">
        <v>1.4083</v>
      </c>
      <c r="F17" s="62">
        <v>4.9614</v>
      </c>
      <c r="G17" s="63">
        <v>5.9583</v>
      </c>
      <c r="H17" s="60">
        <v>1.9601</v>
      </c>
      <c r="I17" s="62">
        <v>5.2777</v>
      </c>
      <c r="J17" s="63">
        <v>6.2652</v>
      </c>
    </row>
    <row r="18" spans="1:10" ht="12.75">
      <c r="A18" s="25">
        <v>40123</v>
      </c>
      <c r="B18" s="60">
        <v>1.2943</v>
      </c>
      <c r="C18" s="62">
        <v>4.9633</v>
      </c>
      <c r="D18" s="63">
        <v>5.6241</v>
      </c>
      <c r="E18" s="60">
        <v>1.4841</v>
      </c>
      <c r="F18" s="62">
        <v>5.1453</v>
      </c>
      <c r="G18" s="63">
        <v>6.0693</v>
      </c>
      <c r="H18" s="60">
        <v>2.0285</v>
      </c>
      <c r="I18" s="62">
        <v>5.4543</v>
      </c>
      <c r="J18" s="63">
        <v>6.3689</v>
      </c>
    </row>
    <row r="19" spans="1:10" ht="12.75">
      <c r="A19" s="25">
        <v>40116</v>
      </c>
      <c r="B19" s="60">
        <v>1.3477999999999999</v>
      </c>
      <c r="C19" s="62">
        <v>4.8515</v>
      </c>
      <c r="D19" s="63">
        <v>5.4694</v>
      </c>
      <c r="E19" s="60">
        <v>1.4165</v>
      </c>
      <c r="F19" s="62">
        <v>5.0195</v>
      </c>
      <c r="G19" s="63">
        <v>5.8707</v>
      </c>
      <c r="H19" s="60">
        <v>1.9806</v>
      </c>
      <c r="I19" s="62">
        <v>5.2531</v>
      </c>
      <c r="J19" s="63">
        <v>6.1148</v>
      </c>
    </row>
    <row r="20" spans="1:10" ht="12.75">
      <c r="A20" s="25">
        <v>40109</v>
      </c>
      <c r="B20" s="60">
        <v>1.3145</v>
      </c>
      <c r="C20" s="62">
        <v>4.9588</v>
      </c>
      <c r="D20" s="63">
        <v>5.5388</v>
      </c>
      <c r="E20" s="60">
        <v>1.4389</v>
      </c>
      <c r="F20" s="62">
        <v>5.1124</v>
      </c>
      <c r="G20" s="63">
        <v>5.9257</v>
      </c>
      <c r="H20" s="60">
        <v>2.0974</v>
      </c>
      <c r="I20" s="62">
        <v>5.4404</v>
      </c>
      <c r="J20" s="63">
        <v>6.2643</v>
      </c>
    </row>
    <row r="21" spans="1:10" ht="12.75">
      <c r="A21" s="25">
        <v>40102</v>
      </c>
      <c r="B21" s="60">
        <v>1.4131</v>
      </c>
      <c r="C21" s="62">
        <v>4.9087</v>
      </c>
      <c r="D21" s="63">
        <v>5.5915</v>
      </c>
      <c r="E21" s="60">
        <v>1.5774</v>
      </c>
      <c r="F21" s="62">
        <v>5.0922</v>
      </c>
      <c r="G21" s="63">
        <v>5.9383</v>
      </c>
      <c r="H21" s="60">
        <v>2.1048999999999998</v>
      </c>
      <c r="I21" s="62">
        <v>5.3692</v>
      </c>
      <c r="J21" s="63">
        <v>6.226</v>
      </c>
    </row>
    <row r="22" spans="1:10" ht="12.75">
      <c r="A22" s="25">
        <v>40095</v>
      </c>
      <c r="B22" s="60">
        <v>1.4138</v>
      </c>
      <c r="C22" s="62">
        <v>4.8248999999999995</v>
      </c>
      <c r="D22" s="63">
        <v>5.6637</v>
      </c>
      <c r="E22" s="60">
        <v>1.6017000000000001</v>
      </c>
      <c r="F22" s="62">
        <v>5.0721</v>
      </c>
      <c r="G22" s="63">
        <v>5.9311</v>
      </c>
      <c r="H22" s="60">
        <v>2.0739</v>
      </c>
      <c r="I22" s="62">
        <v>5.2937</v>
      </c>
      <c r="J22" s="63">
        <v>6.1634</v>
      </c>
    </row>
    <row r="23" spans="1:10" ht="12.75">
      <c r="A23" s="25">
        <v>40088</v>
      </c>
      <c r="B23" s="60">
        <v>1.3771</v>
      </c>
      <c r="C23" s="62">
        <v>4.6328</v>
      </c>
      <c r="D23" s="63">
        <v>5.4101</v>
      </c>
      <c r="E23" s="60">
        <v>1.5709</v>
      </c>
      <c r="F23" s="62">
        <v>4.8088999999999995</v>
      </c>
      <c r="G23" s="63">
        <v>5.6064</v>
      </c>
      <c r="H23" s="60">
        <v>2.157</v>
      </c>
      <c r="I23" s="62">
        <v>5.0415</v>
      </c>
      <c r="J23" s="63">
        <v>5.8496</v>
      </c>
    </row>
    <row r="24" spans="1:10" ht="12.75">
      <c r="A24" s="25">
        <v>40081</v>
      </c>
      <c r="B24" s="60">
        <v>1.585</v>
      </c>
      <c r="C24" s="62">
        <v>4.7655</v>
      </c>
      <c r="D24" s="63">
        <v>5.4391</v>
      </c>
      <c r="E24" s="60">
        <v>1.6655</v>
      </c>
      <c r="F24" s="62">
        <v>4.8054</v>
      </c>
      <c r="G24" s="63">
        <v>5.5752</v>
      </c>
      <c r="H24" s="60">
        <v>2.3262</v>
      </c>
      <c r="I24" s="62">
        <v>5.1876</v>
      </c>
      <c r="J24" s="63">
        <v>5.992</v>
      </c>
    </row>
    <row r="25" spans="1:10" ht="12.75">
      <c r="A25" s="25">
        <v>40074</v>
      </c>
      <c r="B25" s="60">
        <v>1.6355</v>
      </c>
      <c r="C25" s="62">
        <v>4.9584</v>
      </c>
      <c r="D25" s="63">
        <v>5.6213999999999995</v>
      </c>
      <c r="E25" s="60">
        <v>1.8791</v>
      </c>
      <c r="F25" s="62">
        <v>5.0152</v>
      </c>
      <c r="G25" s="63">
        <v>5.7705</v>
      </c>
      <c r="H25" s="60">
        <v>2.5437</v>
      </c>
      <c r="I25" s="62">
        <v>5.3193</v>
      </c>
      <c r="J25" s="63">
        <v>6.1092</v>
      </c>
    </row>
    <row r="26" spans="1:10" ht="12.75">
      <c r="A26" s="25">
        <v>40067</v>
      </c>
      <c r="B26" s="60">
        <v>1.658</v>
      </c>
      <c r="C26" s="62">
        <v>4.8442</v>
      </c>
      <c r="D26" s="63">
        <v>5.5885</v>
      </c>
      <c r="E26" s="60">
        <v>1.9003</v>
      </c>
      <c r="F26" s="62">
        <v>4.9288</v>
      </c>
      <c r="G26" s="63">
        <v>5.7653</v>
      </c>
      <c r="H26" s="60">
        <v>2.6983</v>
      </c>
      <c r="I26" s="62">
        <v>5.3673</v>
      </c>
      <c r="J26" s="63">
        <v>6.2384</v>
      </c>
    </row>
    <row r="27" spans="1:10" ht="12.75">
      <c r="A27" s="25">
        <v>40060</v>
      </c>
      <c r="B27" s="60">
        <v>1.6871</v>
      </c>
      <c r="C27" s="62">
        <v>4.8364</v>
      </c>
      <c r="D27" s="63">
        <v>5.6192</v>
      </c>
      <c r="E27" s="60">
        <v>2.1186</v>
      </c>
      <c r="F27" s="62">
        <v>5.0102</v>
      </c>
      <c r="G27" s="63">
        <v>5.8453</v>
      </c>
      <c r="H27" s="60">
        <v>2.9047</v>
      </c>
      <c r="I27" s="62">
        <v>5.4368</v>
      </c>
      <c r="J27" s="63">
        <v>6.3064</v>
      </c>
    </row>
    <row r="28" spans="1:10" ht="12.75">
      <c r="A28" s="25">
        <v>40053</v>
      </c>
      <c r="B28" s="60">
        <v>1.7288999999999999</v>
      </c>
      <c r="C28" s="62">
        <v>4.8732</v>
      </c>
      <c r="D28" s="63">
        <v>5.58</v>
      </c>
      <c r="E28" s="60">
        <v>2.1621</v>
      </c>
      <c r="F28" s="62">
        <v>5.0287</v>
      </c>
      <c r="G28" s="63">
        <v>5.7927</v>
      </c>
      <c r="H28" s="60">
        <v>2.8554</v>
      </c>
      <c r="I28" s="62">
        <v>5.3825</v>
      </c>
      <c r="J28" s="63">
        <v>6.1811</v>
      </c>
    </row>
    <row r="29" spans="1:10" ht="12.75">
      <c r="A29" s="25">
        <v>40046</v>
      </c>
      <c r="B29" s="60">
        <v>2.2625</v>
      </c>
      <c r="C29" s="62">
        <v>4.989</v>
      </c>
      <c r="D29" s="63">
        <v>5.6787</v>
      </c>
      <c r="E29" s="60">
        <v>2.4119</v>
      </c>
      <c r="F29" s="62">
        <v>5.1226</v>
      </c>
      <c r="G29" s="63">
        <v>5.9446</v>
      </c>
      <c r="H29" s="60">
        <v>3.0032</v>
      </c>
      <c r="I29" s="62">
        <v>5.4744</v>
      </c>
      <c r="J29" s="63">
        <v>6.331</v>
      </c>
    </row>
    <row r="30" spans="1:10" ht="12.75">
      <c r="A30" s="25">
        <v>40039</v>
      </c>
      <c r="B30" s="60">
        <v>2.262</v>
      </c>
      <c r="C30" s="62">
        <v>5.0558</v>
      </c>
      <c r="D30" s="63">
        <v>5.7942</v>
      </c>
      <c r="E30" s="60">
        <v>2.368</v>
      </c>
      <c r="F30" s="62">
        <v>5.0961</v>
      </c>
      <c r="G30" s="63">
        <v>6.0167</v>
      </c>
      <c r="H30" s="60">
        <v>3.0083</v>
      </c>
      <c r="I30" s="62">
        <v>5.4869</v>
      </c>
      <c r="J30" s="63">
        <v>6.3922</v>
      </c>
    </row>
    <row r="31" spans="1:10" ht="12.75">
      <c r="A31" s="25">
        <v>40032</v>
      </c>
      <c r="B31" s="60">
        <v>1.9311</v>
      </c>
      <c r="C31" s="62">
        <v>5.1803</v>
      </c>
      <c r="D31" s="63">
        <v>5.7943999999999996</v>
      </c>
      <c r="E31" s="60">
        <v>2.5564</v>
      </c>
      <c r="F31" s="62">
        <v>5.428</v>
      </c>
      <c r="G31" s="63">
        <v>6.2043</v>
      </c>
      <c r="H31" s="60">
        <v>2.972</v>
      </c>
      <c r="I31" s="62">
        <v>5.896</v>
      </c>
      <c r="J31" s="63">
        <v>6.6669</v>
      </c>
    </row>
    <row r="32" spans="1:10" ht="12.75">
      <c r="A32" s="25">
        <v>40025</v>
      </c>
      <c r="B32" s="60">
        <v>1.9409</v>
      </c>
      <c r="C32" s="62">
        <v>4.8551</v>
      </c>
      <c r="D32" s="63">
        <v>5.5347</v>
      </c>
      <c r="E32" s="60">
        <v>2.7232</v>
      </c>
      <c r="F32" s="62">
        <v>5.2597</v>
      </c>
      <c r="G32" s="63">
        <v>6.1015</v>
      </c>
      <c r="H32" s="60">
        <v>3.3723</v>
      </c>
      <c r="I32" s="62">
        <v>5.9613</v>
      </c>
      <c r="J32" s="63">
        <v>6.7977</v>
      </c>
    </row>
    <row r="33" spans="1:10" ht="12.75">
      <c r="A33" s="25">
        <v>40018</v>
      </c>
      <c r="B33" s="60">
        <v>2.0888</v>
      </c>
      <c r="C33" s="62">
        <v>5.1871</v>
      </c>
      <c r="D33" s="63">
        <v>5.9292</v>
      </c>
      <c r="E33" s="60">
        <v>2.8841</v>
      </c>
      <c r="F33" s="62">
        <v>5.6047</v>
      </c>
      <c r="G33" s="63">
        <v>6.509</v>
      </c>
      <c r="H33" s="60">
        <v>3.3954</v>
      </c>
      <c r="I33" s="62">
        <v>6.1685</v>
      </c>
      <c r="J33" s="63">
        <v>7.0675</v>
      </c>
    </row>
    <row r="34" spans="1:10" ht="12.75">
      <c r="A34" s="25">
        <v>40011</v>
      </c>
      <c r="B34" s="60">
        <v>2.1438</v>
      </c>
      <c r="C34" s="62">
        <v>5.2288</v>
      </c>
      <c r="D34" s="63">
        <v>5.9834</v>
      </c>
      <c r="E34" s="60">
        <v>2.9375999999999998</v>
      </c>
      <c r="F34" s="62">
        <v>5.6449</v>
      </c>
      <c r="G34" s="63">
        <v>6.5618</v>
      </c>
      <c r="H34" s="60">
        <v>3.4484</v>
      </c>
      <c r="I34" s="62">
        <v>6.2081</v>
      </c>
      <c r="J34" s="63">
        <v>7.1197</v>
      </c>
    </row>
    <row r="35" spans="1:10" ht="12.75">
      <c r="A35" s="25">
        <v>40004</v>
      </c>
      <c r="B35" s="60">
        <v>2.1312</v>
      </c>
      <c r="C35" s="62">
        <v>4.8908000000000005</v>
      </c>
      <c r="D35" s="63">
        <v>5.6543</v>
      </c>
      <c r="E35" s="60">
        <v>3.1432</v>
      </c>
      <c r="F35" s="62">
        <v>5.375</v>
      </c>
      <c r="G35" s="63">
        <v>6.3008</v>
      </c>
      <c r="H35" s="60">
        <v>3.7098</v>
      </c>
      <c r="I35" s="62">
        <v>6.1342</v>
      </c>
      <c r="J35" s="63">
        <v>6.9846</v>
      </c>
    </row>
    <row r="36" spans="1:10" ht="12.75">
      <c r="A36" s="25">
        <v>39997</v>
      </c>
      <c r="B36" s="60">
        <v>2.1851</v>
      </c>
      <c r="C36" s="62">
        <v>5.0945</v>
      </c>
      <c r="D36" s="63">
        <v>5.789</v>
      </c>
      <c r="E36" s="60">
        <v>3.2601</v>
      </c>
      <c r="F36" s="62">
        <v>5.6417</v>
      </c>
      <c r="G36" s="63">
        <v>6.4985</v>
      </c>
      <c r="H36" s="60">
        <v>3.5061999999999998</v>
      </c>
      <c r="I36" s="62">
        <v>6.0804</v>
      </c>
      <c r="J36" s="63">
        <v>6.8618</v>
      </c>
    </row>
    <row r="37" spans="1:10" ht="12.75">
      <c r="A37" s="25">
        <v>39990</v>
      </c>
      <c r="B37" s="60">
        <v>2.1206</v>
      </c>
      <c r="C37" s="62">
        <v>5.1014</v>
      </c>
      <c r="D37" s="63">
        <v>5.7758</v>
      </c>
      <c r="E37" s="60">
        <v>3.1495</v>
      </c>
      <c r="F37" s="62">
        <v>5.6026</v>
      </c>
      <c r="G37" s="63">
        <v>6.4392</v>
      </c>
      <c r="H37" s="60">
        <v>3.4966</v>
      </c>
      <c r="I37" s="62">
        <v>6.1422</v>
      </c>
      <c r="J37" s="63">
        <v>6.9033999999999995</v>
      </c>
    </row>
    <row r="38" spans="1:10" ht="12.75">
      <c r="A38" s="25">
        <v>39983</v>
      </c>
      <c r="B38" s="60">
        <v>2.1061</v>
      </c>
      <c r="C38" s="62">
        <v>5.2715</v>
      </c>
      <c r="D38" s="63">
        <v>5.872</v>
      </c>
      <c r="E38" s="60">
        <v>3.226</v>
      </c>
      <c r="F38" s="62">
        <v>5.8636</v>
      </c>
      <c r="G38" s="63">
        <v>6.6264</v>
      </c>
      <c r="H38" s="60">
        <v>3.9159</v>
      </c>
      <c r="I38" s="62">
        <v>6.7401</v>
      </c>
      <c r="J38" s="63">
        <v>7.3755</v>
      </c>
    </row>
    <row r="39" spans="1:10" ht="12.75">
      <c r="A39" s="25">
        <v>39976</v>
      </c>
      <c r="B39" s="60">
        <v>2.1427</v>
      </c>
      <c r="C39" s="62">
        <v>5.3594</v>
      </c>
      <c r="D39" s="63">
        <v>6.0914</v>
      </c>
      <c r="E39" s="60">
        <v>3.3045</v>
      </c>
      <c r="F39" s="62">
        <v>5.9435</v>
      </c>
      <c r="G39" s="63">
        <v>6.8377</v>
      </c>
      <c r="H39" s="60">
        <v>4.0375</v>
      </c>
      <c r="I39" s="62">
        <v>6.8629999999999995</v>
      </c>
      <c r="J39" s="63">
        <v>7.6299</v>
      </c>
    </row>
    <row r="40" spans="1:10" ht="12.75">
      <c r="A40" s="25">
        <v>39969</v>
      </c>
      <c r="B40" s="60">
        <v>2.3159</v>
      </c>
      <c r="C40" s="62">
        <v>5.4714</v>
      </c>
      <c r="D40" s="63">
        <v>6.1582</v>
      </c>
      <c r="E40" s="60">
        <v>3.5972</v>
      </c>
      <c r="F40" s="62">
        <v>6.175</v>
      </c>
      <c r="G40" s="63">
        <v>7.0241</v>
      </c>
      <c r="H40" s="60">
        <v>4.3763</v>
      </c>
      <c r="I40" s="62">
        <v>7.1407</v>
      </c>
      <c r="J40" s="63">
        <v>7.8624</v>
      </c>
    </row>
    <row r="41" spans="1:10" ht="12.75">
      <c r="A41" s="25">
        <v>39962</v>
      </c>
      <c r="B41" s="60">
        <v>2.2827</v>
      </c>
      <c r="C41" s="62">
        <v>5.1036</v>
      </c>
      <c r="D41" s="63">
        <v>5.8156</v>
      </c>
      <c r="E41" s="60">
        <v>3.7394</v>
      </c>
      <c r="F41" s="62">
        <v>6.0826</v>
      </c>
      <c r="G41" s="63">
        <v>6.8568</v>
      </c>
      <c r="H41" s="60">
        <v>4.5496</v>
      </c>
      <c r="I41" s="62">
        <v>6.8792</v>
      </c>
      <c r="J41" s="63">
        <v>7.7261</v>
      </c>
    </row>
    <row r="42" spans="1:10" ht="12.75">
      <c r="A42" s="25">
        <v>39955</v>
      </c>
      <c r="B42" s="60">
        <v>2.6656</v>
      </c>
      <c r="C42" s="62">
        <v>5.4752</v>
      </c>
      <c r="D42" s="63">
        <v>6.2484</v>
      </c>
      <c r="E42" s="60">
        <v>4.0072</v>
      </c>
      <c r="F42" s="62">
        <v>6.3391</v>
      </c>
      <c r="G42" s="63">
        <v>7.1745</v>
      </c>
      <c r="H42" s="60">
        <v>4.4994</v>
      </c>
      <c r="I42" s="62">
        <v>6.8178</v>
      </c>
      <c r="J42" s="63">
        <v>7.7258</v>
      </c>
    </row>
    <row r="43" spans="1:10" ht="12.75">
      <c r="A43" s="25">
        <v>39948</v>
      </c>
      <c r="B43" s="60">
        <v>2.6737</v>
      </c>
      <c r="C43" s="62">
        <v>5.1569</v>
      </c>
      <c r="D43" s="63">
        <v>5.9489</v>
      </c>
      <c r="E43" s="60">
        <v>4.296</v>
      </c>
      <c r="F43" s="62">
        <v>6.2815</v>
      </c>
      <c r="G43" s="63">
        <v>7.1357</v>
      </c>
      <c r="H43" s="60">
        <v>4.5941</v>
      </c>
      <c r="I43" s="62">
        <v>6.5861</v>
      </c>
      <c r="J43" s="63">
        <v>7.5129</v>
      </c>
    </row>
    <row r="44" spans="1:10" ht="12.75">
      <c r="A44" s="25">
        <v>39941</v>
      </c>
      <c r="B44" s="60">
        <v>2.8224</v>
      </c>
      <c r="C44" s="62">
        <v>5.3935</v>
      </c>
      <c r="D44" s="63">
        <v>6.2211</v>
      </c>
      <c r="E44" s="60">
        <v>4.367</v>
      </c>
      <c r="F44" s="62">
        <v>6.4404</v>
      </c>
      <c r="G44" s="63">
        <v>7.3952</v>
      </c>
      <c r="H44" s="60">
        <v>4.6502</v>
      </c>
      <c r="I44" s="62">
        <v>6.7301</v>
      </c>
      <c r="J44" s="63">
        <v>7.6925</v>
      </c>
    </row>
    <row r="45" spans="1:10" ht="12.75">
      <c r="A45" s="25">
        <v>39934</v>
      </c>
      <c r="B45" s="60">
        <v>3.0284</v>
      </c>
      <c r="C45" s="62">
        <v>5.5579</v>
      </c>
      <c r="D45" s="63">
        <v>6.2805</v>
      </c>
      <c r="E45" s="60">
        <v>4.5475</v>
      </c>
      <c r="F45" s="62">
        <v>6.5793</v>
      </c>
      <c r="G45" s="63">
        <v>7.4291</v>
      </c>
      <c r="H45" s="60">
        <v>4.6158</v>
      </c>
      <c r="I45" s="62">
        <v>6.6541</v>
      </c>
      <c r="J45" s="63">
        <v>7.5116</v>
      </c>
    </row>
    <row r="46" spans="1:10" ht="12.75">
      <c r="A46" s="25">
        <v>39927</v>
      </c>
      <c r="B46" s="60">
        <v>3.1429</v>
      </c>
      <c r="C46" s="62">
        <v>5.497</v>
      </c>
      <c r="D46" s="63">
        <v>6.1964</v>
      </c>
      <c r="E46" s="60">
        <v>4.7258</v>
      </c>
      <c r="F46" s="62">
        <v>6.5622</v>
      </c>
      <c r="G46" s="63">
        <v>7.3908</v>
      </c>
      <c r="H46" s="60">
        <v>4.7658000000000005</v>
      </c>
      <c r="I46" s="62">
        <v>6.6288</v>
      </c>
      <c r="J46" s="63">
        <v>7.462</v>
      </c>
    </row>
    <row r="47" spans="1:10" ht="12.75">
      <c r="A47" s="25">
        <v>39920</v>
      </c>
      <c r="B47" s="60">
        <v>3.282</v>
      </c>
      <c r="C47" s="62">
        <v>5.5279</v>
      </c>
      <c r="D47" s="63">
        <v>6.192</v>
      </c>
      <c r="E47" s="60">
        <v>4.9879</v>
      </c>
      <c r="F47" s="62">
        <v>6.713</v>
      </c>
      <c r="G47" s="63">
        <v>7.5062999999999995</v>
      </c>
      <c r="H47" s="60">
        <v>5.0487</v>
      </c>
      <c r="I47" s="62">
        <v>6.7953</v>
      </c>
      <c r="J47" s="63">
        <v>7.5933</v>
      </c>
    </row>
    <row r="48" spans="1:10" ht="12.75">
      <c r="A48" s="25">
        <v>39913</v>
      </c>
      <c r="B48" s="60">
        <v>3.4366</v>
      </c>
      <c r="C48" s="62">
        <v>5.6226</v>
      </c>
      <c r="D48" s="63">
        <v>6.2659</v>
      </c>
      <c r="E48" s="60">
        <v>5.1595</v>
      </c>
      <c r="F48" s="62">
        <v>6.8248</v>
      </c>
      <c r="G48" s="63">
        <v>7.5973</v>
      </c>
      <c r="H48" s="60">
        <v>5.3024000000000004</v>
      </c>
      <c r="I48" s="62">
        <v>6.9692</v>
      </c>
      <c r="J48" s="63">
        <v>7.7463999999999995</v>
      </c>
    </row>
    <row r="49" spans="1:10" ht="12.75">
      <c r="A49" s="25">
        <v>39906</v>
      </c>
      <c r="B49" s="60">
        <v>3.4426</v>
      </c>
      <c r="C49" s="62">
        <v>5.5758</v>
      </c>
      <c r="D49" s="63">
        <v>6.2021</v>
      </c>
      <c r="E49" s="60">
        <v>5.3701</v>
      </c>
      <c r="F49" s="62">
        <v>6.7826</v>
      </c>
      <c r="G49" s="63">
        <v>7.5381</v>
      </c>
      <c r="H49" s="60">
        <v>5.4076</v>
      </c>
      <c r="I49" s="62">
        <v>6.8217</v>
      </c>
      <c r="J49" s="63">
        <v>7.5818</v>
      </c>
    </row>
    <row r="50" spans="1:10" ht="12.75">
      <c r="A50" s="25">
        <v>39899</v>
      </c>
      <c r="B50" s="60">
        <v>3.3929</v>
      </c>
      <c r="C50" s="62">
        <v>5.4157</v>
      </c>
      <c r="D50" s="63">
        <v>6.0951</v>
      </c>
      <c r="E50" s="60">
        <v>5.4017</v>
      </c>
      <c r="F50" s="62">
        <v>6.7237</v>
      </c>
      <c r="G50" s="63">
        <v>7.5323</v>
      </c>
      <c r="H50" s="60">
        <v>5.4412</v>
      </c>
      <c r="I50" s="62">
        <v>6.7448</v>
      </c>
      <c r="J50" s="63">
        <v>7.558</v>
      </c>
    </row>
    <row r="51" spans="1:10" ht="12.75">
      <c r="A51" s="25">
        <v>39892</v>
      </c>
      <c r="B51" s="60">
        <v>3.4592</v>
      </c>
      <c r="C51" s="62">
        <v>5.3443</v>
      </c>
      <c r="D51" s="63">
        <v>6.1961</v>
      </c>
      <c r="E51" s="60">
        <v>5.2729</v>
      </c>
      <c r="F51" s="62">
        <v>6.5573</v>
      </c>
      <c r="G51" s="63">
        <v>7.4883</v>
      </c>
      <c r="H51" s="60">
        <v>5.5144</v>
      </c>
      <c r="I51" s="62">
        <v>6.6602</v>
      </c>
      <c r="J51" s="63">
        <v>7.6859</v>
      </c>
    </row>
    <row r="52" spans="1:10" ht="12.75">
      <c r="A52" s="25">
        <v>39885</v>
      </c>
      <c r="B52" s="60">
        <v>3.4135</v>
      </c>
      <c r="C52" s="62">
        <v>5.4766</v>
      </c>
      <c r="D52" s="63">
        <v>6.0884</v>
      </c>
      <c r="E52" s="60">
        <v>5.1466</v>
      </c>
      <c r="F52" s="62">
        <v>6.6088000000000005</v>
      </c>
      <c r="G52" s="63">
        <v>7.2999</v>
      </c>
      <c r="H52" s="60">
        <v>5.4472</v>
      </c>
      <c r="I52" s="62">
        <v>6.771</v>
      </c>
      <c r="J52" s="63">
        <v>7.5567</v>
      </c>
    </row>
    <row r="53" spans="1:10" ht="12.75">
      <c r="A53" s="25">
        <v>39878</v>
      </c>
      <c r="B53" s="60">
        <v>3.3468</v>
      </c>
      <c r="C53" s="62">
        <v>5.3852</v>
      </c>
      <c r="D53" s="63">
        <v>5.8995999999999995</v>
      </c>
      <c r="E53" s="60">
        <v>4.8891</v>
      </c>
      <c r="F53" s="62">
        <v>6.2837</v>
      </c>
      <c r="G53" s="63">
        <v>6.8774</v>
      </c>
      <c r="H53" s="60">
        <v>5.1459</v>
      </c>
      <c r="I53" s="62">
        <v>6.4451</v>
      </c>
      <c r="J53" s="63">
        <v>7.1334</v>
      </c>
    </row>
    <row r="54" spans="1:10" ht="12.75">
      <c r="A54" s="25">
        <v>39871</v>
      </c>
      <c r="B54" s="60">
        <v>3.1748</v>
      </c>
      <c r="C54" s="62">
        <v>5.3265</v>
      </c>
      <c r="D54" s="63">
        <v>5.8574</v>
      </c>
      <c r="E54" s="60">
        <v>4.7417</v>
      </c>
      <c r="F54" s="62">
        <v>6.2296</v>
      </c>
      <c r="G54" s="63">
        <v>6.8398</v>
      </c>
      <c r="H54" s="60">
        <v>5.2144</v>
      </c>
      <c r="I54" s="62">
        <v>6.6269</v>
      </c>
      <c r="J54" s="63">
        <v>7.2017</v>
      </c>
    </row>
    <row r="55" spans="1:10" ht="12.75">
      <c r="A55" s="25">
        <v>39864</v>
      </c>
      <c r="B55" s="60">
        <v>3.0211</v>
      </c>
      <c r="C55" s="62">
        <v>5.0031</v>
      </c>
      <c r="D55" s="63">
        <v>5.624</v>
      </c>
      <c r="E55" s="60">
        <v>4.3049</v>
      </c>
      <c r="F55" s="62">
        <v>5.6231</v>
      </c>
      <c r="G55" s="63">
        <v>6.3213</v>
      </c>
      <c r="H55" s="60">
        <v>5.1401</v>
      </c>
      <c r="I55" s="62">
        <v>6.3829</v>
      </c>
      <c r="J55" s="63">
        <v>7.0457</v>
      </c>
    </row>
    <row r="56" spans="1:10" ht="12.75">
      <c r="A56" s="25">
        <v>39857</v>
      </c>
      <c r="B56" s="60">
        <v>3.0383</v>
      </c>
      <c r="C56" s="62">
        <v>5.1388</v>
      </c>
      <c r="D56" s="63">
        <v>5.7715</v>
      </c>
      <c r="E56" s="60">
        <v>4.9291</v>
      </c>
      <c r="F56" s="62">
        <v>6.3659</v>
      </c>
      <c r="G56" s="63">
        <v>7.0759</v>
      </c>
      <c r="H56" s="60">
        <v>5.1778</v>
      </c>
      <c r="I56" s="62">
        <v>6.5391</v>
      </c>
      <c r="J56" s="63">
        <v>7.2137</v>
      </c>
    </row>
    <row r="57" spans="1:10" ht="12.75">
      <c r="A57" s="25">
        <v>39850</v>
      </c>
      <c r="B57" s="60">
        <v>3.1764</v>
      </c>
      <c r="C57" s="62">
        <v>5.4826</v>
      </c>
      <c r="D57" s="63">
        <v>5.989</v>
      </c>
      <c r="E57" s="60">
        <v>5.3698</v>
      </c>
      <c r="F57" s="62">
        <v>6.9122</v>
      </c>
      <c r="G57" s="63">
        <v>7.4959</v>
      </c>
      <c r="H57" s="60">
        <v>5.3645</v>
      </c>
      <c r="I57" s="62">
        <v>6.9314</v>
      </c>
      <c r="J57" s="63">
        <v>7.4798</v>
      </c>
    </row>
    <row r="58" spans="1:10" ht="12.75">
      <c r="A58" s="25">
        <v>39843</v>
      </c>
      <c r="B58" s="60">
        <v>3.3345000000000002</v>
      </c>
      <c r="C58" s="62">
        <v>5.5504</v>
      </c>
      <c r="D58" s="63">
        <v>6.1135</v>
      </c>
      <c r="E58" s="60">
        <v>5.2965</v>
      </c>
      <c r="F58" s="62">
        <v>6.5887</v>
      </c>
      <c r="G58" s="63">
        <v>7.1731</v>
      </c>
      <c r="H58" s="60">
        <v>5.3196</v>
      </c>
      <c r="I58" s="62">
        <v>6.6163</v>
      </c>
      <c r="J58" s="63">
        <v>7.2013</v>
      </c>
    </row>
    <row r="59" spans="1:10" ht="12.75">
      <c r="A59" s="25">
        <v>39836</v>
      </c>
      <c r="B59" s="60">
        <v>3.3146</v>
      </c>
      <c r="C59" s="62">
        <v>5.4436</v>
      </c>
      <c r="D59" s="63">
        <v>5.9496</v>
      </c>
      <c r="E59" s="60">
        <v>5.1825</v>
      </c>
      <c r="F59" s="62">
        <v>6.3927</v>
      </c>
      <c r="G59" s="63">
        <v>6.6611</v>
      </c>
      <c r="H59" s="60">
        <v>5.2045</v>
      </c>
      <c r="I59" s="62">
        <v>6.4193</v>
      </c>
      <c r="J59" s="63">
        <v>6.6922</v>
      </c>
    </row>
    <row r="60" spans="1:10" ht="12.75">
      <c r="A60" s="25">
        <v>39829</v>
      </c>
      <c r="B60" s="60">
        <v>3.4529</v>
      </c>
      <c r="C60" s="62">
        <v>5.2902000000000005</v>
      </c>
      <c r="D60" s="63">
        <v>5.6577</v>
      </c>
      <c r="E60" s="60">
        <v>5.2059</v>
      </c>
      <c r="F60" s="62">
        <v>6.1125</v>
      </c>
      <c r="G60" s="63">
        <v>6.2422</v>
      </c>
      <c r="H60" s="60">
        <v>5.2199</v>
      </c>
      <c r="I60" s="62">
        <v>6.223</v>
      </c>
      <c r="J60" s="63">
        <v>6.3573</v>
      </c>
    </row>
    <row r="61" spans="1:10" ht="12.75">
      <c r="A61" s="25">
        <v>39822</v>
      </c>
      <c r="B61" s="60">
        <v>3.5506</v>
      </c>
      <c r="C61" s="62">
        <v>5.4529</v>
      </c>
      <c r="D61" s="63">
        <v>5.9369</v>
      </c>
      <c r="E61" s="60">
        <v>5.2646</v>
      </c>
      <c r="F61" s="62">
        <v>6.3861</v>
      </c>
      <c r="G61" s="63">
        <v>6.6324</v>
      </c>
      <c r="H61" s="60">
        <v>5.2654</v>
      </c>
      <c r="I61" s="62">
        <v>6.4735</v>
      </c>
      <c r="J61" s="63">
        <v>6.7243</v>
      </c>
    </row>
    <row r="62" spans="1:10" ht="12.75">
      <c r="A62" s="25">
        <v>39815</v>
      </c>
      <c r="B62" s="60">
        <v>3.86</v>
      </c>
      <c r="C62" s="62">
        <v>5.7649</v>
      </c>
      <c r="D62" s="63">
        <v>6.0106</v>
      </c>
      <c r="E62" s="60">
        <v>5.1036</v>
      </c>
      <c r="F62" s="62">
        <v>6.7277000000000005</v>
      </c>
      <c r="G62" s="63">
        <v>6.7357</v>
      </c>
      <c r="H62" s="60">
        <v>5.1149000000000004</v>
      </c>
      <c r="I62" s="62">
        <v>6.7316</v>
      </c>
      <c r="J62" s="63">
        <v>6.7442</v>
      </c>
    </row>
    <row r="63" spans="1:10" ht="12.75">
      <c r="A63" s="25">
        <v>39808</v>
      </c>
      <c r="B63" s="60">
        <v>4.0305</v>
      </c>
      <c r="C63" s="62">
        <v>5.7161</v>
      </c>
      <c r="D63" s="63">
        <v>6.0166</v>
      </c>
      <c r="E63" s="60">
        <v>4.8845</v>
      </c>
      <c r="F63" s="62">
        <v>6.5643</v>
      </c>
      <c r="G63" s="63">
        <v>6.627</v>
      </c>
      <c r="H63" s="60">
        <v>5.0557</v>
      </c>
      <c r="I63" s="62">
        <v>6.7631</v>
      </c>
      <c r="J63" s="63">
        <v>6.8304</v>
      </c>
    </row>
    <row r="64" spans="1:10" ht="12.75">
      <c r="A64" s="25">
        <v>39801</v>
      </c>
      <c r="B64" s="60">
        <v>3.7446</v>
      </c>
      <c r="C64" s="62">
        <v>5.6865</v>
      </c>
      <c r="D64" s="63">
        <v>5.8422</v>
      </c>
      <c r="E64" s="60">
        <v>5.2212</v>
      </c>
      <c r="F64" s="62">
        <v>6.9274000000000004</v>
      </c>
      <c r="G64" s="63">
        <v>6.9453</v>
      </c>
      <c r="H64" s="60">
        <v>5.2766</v>
      </c>
      <c r="I64" s="62">
        <v>6.9604</v>
      </c>
      <c r="J64" s="63">
        <v>6.9829</v>
      </c>
    </row>
    <row r="65" spans="1:10" ht="12.75">
      <c r="A65" s="25">
        <v>39794</v>
      </c>
      <c r="B65" s="60">
        <v>4.1159</v>
      </c>
      <c r="C65" s="62">
        <v>6.3979</v>
      </c>
      <c r="D65" s="63">
        <v>6.6022</v>
      </c>
      <c r="E65" s="60">
        <v>5.3753</v>
      </c>
      <c r="F65" s="62">
        <v>7.4416</v>
      </c>
      <c r="G65" s="63">
        <v>7.508</v>
      </c>
      <c r="H65" s="60">
        <v>5.4192</v>
      </c>
      <c r="I65" s="62">
        <v>7.45</v>
      </c>
      <c r="J65" s="63">
        <v>7.5211</v>
      </c>
    </row>
    <row r="66" spans="1:10" ht="12.75">
      <c r="A66" s="25">
        <v>39787</v>
      </c>
      <c r="B66" s="60">
        <v>4.1984</v>
      </c>
      <c r="C66" s="62">
        <v>6.5492</v>
      </c>
      <c r="D66" s="63">
        <v>6.7064</v>
      </c>
      <c r="E66" s="60">
        <v>5.3292</v>
      </c>
      <c r="F66" s="62">
        <v>7.5033</v>
      </c>
      <c r="G66" s="63">
        <v>7.5227</v>
      </c>
      <c r="H66" s="60">
        <v>5.3826</v>
      </c>
      <c r="I66" s="62">
        <v>7.5482</v>
      </c>
      <c r="J66" s="63">
        <v>7.5773</v>
      </c>
    </row>
    <row r="67" spans="1:10" ht="12.75">
      <c r="A67" s="25">
        <v>39780</v>
      </c>
      <c r="B67" s="60">
        <v>4.5788</v>
      </c>
      <c r="C67" s="62">
        <v>6.7796</v>
      </c>
      <c r="D67" s="63">
        <v>7.0345</v>
      </c>
      <c r="E67" s="60">
        <v>5.7792</v>
      </c>
      <c r="F67" s="62">
        <v>7.7532</v>
      </c>
      <c r="G67" s="63">
        <v>7.8704</v>
      </c>
      <c r="H67" s="60">
        <v>5.7891</v>
      </c>
      <c r="I67" s="62">
        <v>7.7846</v>
      </c>
      <c r="J67" s="63">
        <v>7.8814</v>
      </c>
    </row>
    <row r="68" spans="1:10" ht="12.75">
      <c r="A68" s="25">
        <v>39773</v>
      </c>
      <c r="B68" s="60">
        <v>4.5488</v>
      </c>
      <c r="C68" s="62">
        <v>7.0756</v>
      </c>
      <c r="D68" s="63">
        <v>7.3737</v>
      </c>
      <c r="E68" s="60">
        <v>5.4664</v>
      </c>
      <c r="F68" s="62">
        <v>7.9498</v>
      </c>
      <c r="G68" s="63">
        <v>8.0081</v>
      </c>
      <c r="H68" s="60">
        <v>5.6642</v>
      </c>
      <c r="I68" s="62">
        <v>8.1548</v>
      </c>
      <c r="J68" s="63">
        <v>8.2148</v>
      </c>
    </row>
    <row r="69" spans="1:10" ht="12.75">
      <c r="A69" s="25">
        <v>39766</v>
      </c>
      <c r="B69" s="60">
        <v>4.7448</v>
      </c>
      <c r="C69" s="62">
        <v>7.4842</v>
      </c>
      <c r="D69" s="63">
        <v>7.6818</v>
      </c>
      <c r="E69" s="60">
        <v>5.3198</v>
      </c>
      <c r="F69" s="62">
        <v>8.0557</v>
      </c>
      <c r="G69" s="63">
        <v>8.1136</v>
      </c>
      <c r="H69" s="60">
        <v>5.6919</v>
      </c>
      <c r="I69" s="62">
        <v>8.415</v>
      </c>
      <c r="J69" s="63">
        <v>8.4745</v>
      </c>
    </row>
    <row r="70" spans="1:10" ht="12.75">
      <c r="A70" s="25">
        <v>39759</v>
      </c>
      <c r="B70" s="60">
        <v>4.8239</v>
      </c>
      <c r="C70" s="62">
        <v>7.5782</v>
      </c>
      <c r="D70" s="63">
        <v>7.7243</v>
      </c>
      <c r="E70" s="60">
        <v>4.8156</v>
      </c>
      <c r="F70" s="62">
        <v>7.5694</v>
      </c>
      <c r="G70" s="63">
        <v>7.7158</v>
      </c>
      <c r="H70" s="60">
        <v>5.2023</v>
      </c>
      <c r="I70" s="62">
        <v>7.9403</v>
      </c>
      <c r="J70" s="63">
        <v>8.0883</v>
      </c>
    </row>
    <row r="71" spans="1:10" ht="12.75">
      <c r="A71" s="25">
        <v>39752</v>
      </c>
      <c r="B71" s="60">
        <v>4.7133</v>
      </c>
      <c r="C71" s="62">
        <v>7.5149</v>
      </c>
      <c r="D71" s="63">
        <v>7.5483</v>
      </c>
      <c r="E71" s="60">
        <v>4.7521</v>
      </c>
      <c r="F71" s="62">
        <v>7.5312</v>
      </c>
      <c r="G71" s="63">
        <v>7.5629</v>
      </c>
      <c r="H71" s="60">
        <v>4.796</v>
      </c>
      <c r="I71" s="62">
        <v>7.5793</v>
      </c>
      <c r="J71" s="63">
        <v>7.6146</v>
      </c>
    </row>
    <row r="72" spans="1:10" ht="12.75">
      <c r="A72" s="25">
        <v>39745</v>
      </c>
      <c r="B72" s="60">
        <v>4.4092</v>
      </c>
      <c r="C72" s="62">
        <v>6.6279</v>
      </c>
      <c r="D72" s="63">
        <v>6.7120999999999995</v>
      </c>
      <c r="E72" s="60">
        <v>4.4593</v>
      </c>
      <c r="F72" s="62">
        <v>6.6936</v>
      </c>
      <c r="G72" s="63">
        <v>6.746</v>
      </c>
      <c r="H72" s="60">
        <v>4.6188</v>
      </c>
      <c r="I72" s="62">
        <v>6.7473</v>
      </c>
      <c r="J72" s="63">
        <v>6.7833</v>
      </c>
    </row>
    <row r="73" spans="1:10" ht="12.75">
      <c r="A73" s="25">
        <v>39738</v>
      </c>
      <c r="B73" s="60">
        <v>3.9948</v>
      </c>
      <c r="C73" s="62">
        <v>6.7151</v>
      </c>
      <c r="D73" s="63">
        <v>6.8612</v>
      </c>
      <c r="E73" s="60">
        <v>4.0747</v>
      </c>
      <c r="F73" s="62">
        <v>6.8106</v>
      </c>
      <c r="G73" s="63">
        <v>6.8749</v>
      </c>
      <c r="H73" s="60">
        <v>4.1496</v>
      </c>
      <c r="I73" s="62">
        <v>6.9266</v>
      </c>
      <c r="J73" s="63">
        <v>6.8846</v>
      </c>
    </row>
    <row r="74" spans="1:10" ht="12.75">
      <c r="A74" s="25">
        <v>39731</v>
      </c>
      <c r="B74" s="60">
        <v>3.7127</v>
      </c>
      <c r="C74" s="62">
        <v>6.5091</v>
      </c>
      <c r="D74" s="63">
        <v>6.6904</v>
      </c>
      <c r="E74" s="60">
        <v>3.9326</v>
      </c>
      <c r="F74" s="62">
        <v>6.8396</v>
      </c>
      <c r="G74" s="63">
        <v>6.8881</v>
      </c>
      <c r="H74" s="60">
        <v>4.1703</v>
      </c>
      <c r="I74" s="62">
        <v>7.2185</v>
      </c>
      <c r="J74" s="63">
        <v>7.0106</v>
      </c>
    </row>
    <row r="75" spans="1:10" ht="12.75">
      <c r="A75" s="25">
        <v>39724</v>
      </c>
      <c r="B75" s="60">
        <v>3.8691</v>
      </c>
      <c r="C75" s="62">
        <v>6.0941</v>
      </c>
      <c r="D75" s="63">
        <v>6.4988</v>
      </c>
      <c r="E75" s="60">
        <v>4.0498</v>
      </c>
      <c r="F75" s="62">
        <v>6.2953</v>
      </c>
      <c r="G75" s="63">
        <v>6.7293</v>
      </c>
      <c r="H75" s="60">
        <v>4.2678</v>
      </c>
      <c r="I75" s="62">
        <v>6.7546</v>
      </c>
      <c r="J75" s="63">
        <v>6.8212</v>
      </c>
    </row>
    <row r="76" spans="1:10" ht="12.75">
      <c r="A76" s="25">
        <v>39717</v>
      </c>
      <c r="B76" s="60">
        <v>4.0418</v>
      </c>
      <c r="C76" s="62">
        <v>6.074</v>
      </c>
      <c r="D76" s="63">
        <v>6.5888</v>
      </c>
      <c r="E76" s="60">
        <v>4.1958</v>
      </c>
      <c r="F76" s="62">
        <v>6.1936</v>
      </c>
      <c r="G76" s="63">
        <v>6.5977</v>
      </c>
      <c r="H76" s="60">
        <v>4.3711</v>
      </c>
      <c r="I76" s="62">
        <v>6.5100999999999996</v>
      </c>
      <c r="J76" s="63">
        <v>6.6188</v>
      </c>
    </row>
    <row r="77" spans="1:10" ht="12.75">
      <c r="A77" s="25">
        <v>39710</v>
      </c>
      <c r="B77" s="60">
        <v>4.1296</v>
      </c>
      <c r="C77" s="62">
        <v>5.8009</v>
      </c>
      <c r="D77" s="63">
        <v>6.452</v>
      </c>
      <c r="E77" s="60">
        <v>4.356</v>
      </c>
      <c r="F77" s="62">
        <v>6.1349</v>
      </c>
      <c r="G77" s="63">
        <v>6.453</v>
      </c>
      <c r="H77" s="60">
        <v>4.6312</v>
      </c>
      <c r="I77" s="62">
        <v>6.6533</v>
      </c>
      <c r="J77" s="63">
        <v>6.7682</v>
      </c>
    </row>
    <row r="78" spans="1:10" ht="12.75">
      <c r="A78" s="25">
        <v>39703</v>
      </c>
      <c r="B78" s="60">
        <v>3.4757</v>
      </c>
      <c r="C78" s="62">
        <v>5.5631</v>
      </c>
      <c r="D78" s="63">
        <v>6.1804</v>
      </c>
      <c r="E78" s="60">
        <v>4.2297</v>
      </c>
      <c r="F78" s="62">
        <v>5.9747</v>
      </c>
      <c r="G78" s="63">
        <v>6.2191</v>
      </c>
      <c r="H78" s="60">
        <v>4.5600000000000005</v>
      </c>
      <c r="I78" s="62">
        <v>6.5482</v>
      </c>
      <c r="J78" s="63">
        <v>6.6894</v>
      </c>
    </row>
    <row r="79" spans="1:10" ht="12.75">
      <c r="A79" s="25">
        <v>39696</v>
      </c>
      <c r="B79" s="60">
        <v>3.5652</v>
      </c>
      <c r="C79" s="62">
        <v>5.5299</v>
      </c>
      <c r="D79" s="63">
        <v>6.1712</v>
      </c>
      <c r="E79" s="60">
        <v>4.2917</v>
      </c>
      <c r="F79" s="62">
        <v>6.009</v>
      </c>
      <c r="G79" s="63">
        <v>6.2823</v>
      </c>
      <c r="H79" s="60">
        <v>4.6219</v>
      </c>
      <c r="I79" s="62">
        <v>6.4874</v>
      </c>
      <c r="J79" s="63">
        <v>6.6376</v>
      </c>
    </row>
    <row r="80" spans="1:10" ht="12.75">
      <c r="A80" s="25">
        <v>39689</v>
      </c>
      <c r="B80" s="60">
        <v>3.6572</v>
      </c>
      <c r="C80" s="62">
        <v>5.5962</v>
      </c>
      <c r="D80" s="63">
        <v>6.1725</v>
      </c>
      <c r="E80" s="60">
        <v>4.3303</v>
      </c>
      <c r="F80" s="62">
        <v>6.0589</v>
      </c>
      <c r="G80" s="63">
        <v>6.3422</v>
      </c>
      <c r="H80" s="60">
        <v>4.7196</v>
      </c>
      <c r="I80" s="62">
        <v>6.6384</v>
      </c>
      <c r="J80" s="63">
        <v>6.7185</v>
      </c>
    </row>
    <row r="81" spans="1:10" ht="12.75">
      <c r="A81" s="25">
        <v>39682</v>
      </c>
      <c r="B81" s="60">
        <v>3.7096999999999998</v>
      </c>
      <c r="C81" s="62">
        <v>5.649</v>
      </c>
      <c r="D81" s="63">
        <v>6.2131</v>
      </c>
      <c r="E81" s="60">
        <v>4.32</v>
      </c>
      <c r="F81" s="62">
        <v>6.1079</v>
      </c>
      <c r="G81" s="63">
        <v>6.379</v>
      </c>
      <c r="H81" s="60">
        <v>4.6067</v>
      </c>
      <c r="I81" s="62">
        <v>6.6108</v>
      </c>
      <c r="J81" s="63">
        <v>6.6808</v>
      </c>
    </row>
    <row r="82" spans="1:10" ht="12.75">
      <c r="A82" s="25">
        <v>39675</v>
      </c>
      <c r="B82" s="60">
        <v>3.6539</v>
      </c>
      <c r="C82" s="62">
        <v>5.5717</v>
      </c>
      <c r="D82" s="63">
        <v>6.1735</v>
      </c>
      <c r="E82" s="60">
        <v>4.2622</v>
      </c>
      <c r="F82" s="62">
        <v>6.0436</v>
      </c>
      <c r="G82" s="63">
        <v>6.3494</v>
      </c>
      <c r="H82" s="60">
        <v>4.4891</v>
      </c>
      <c r="I82" s="62">
        <v>6.5887</v>
      </c>
      <c r="J82" s="63">
        <v>6.6943</v>
      </c>
    </row>
    <row r="83" spans="1:10" ht="12.75">
      <c r="A83" s="25">
        <v>39668</v>
      </c>
      <c r="B83" s="60">
        <v>3.7579000000000002</v>
      </c>
      <c r="C83" s="62">
        <v>5.6585</v>
      </c>
      <c r="D83" s="63">
        <v>6.2409</v>
      </c>
      <c r="E83" s="60">
        <v>4.396</v>
      </c>
      <c r="F83" s="62">
        <v>6.2162</v>
      </c>
      <c r="G83" s="63">
        <v>6.5007</v>
      </c>
      <c r="H83" s="60">
        <v>4.4815</v>
      </c>
      <c r="I83" s="62">
        <v>6.6039</v>
      </c>
      <c r="J83" s="63">
        <v>6.6872</v>
      </c>
    </row>
    <row r="84" spans="1:10" ht="12.75">
      <c r="A84" s="25">
        <v>39661</v>
      </c>
      <c r="B84" s="60">
        <v>3.7671</v>
      </c>
      <c r="C84" s="62">
        <v>5.7424</v>
      </c>
      <c r="D84" s="63">
        <v>6.2838</v>
      </c>
      <c r="E84" s="60">
        <v>4.2771</v>
      </c>
      <c r="F84" s="62">
        <v>6.244</v>
      </c>
      <c r="G84" s="63">
        <v>6.4694</v>
      </c>
      <c r="H84" s="60">
        <v>4.4876</v>
      </c>
      <c r="I84" s="62">
        <v>6.6077</v>
      </c>
      <c r="J84" s="63">
        <v>6.711</v>
      </c>
    </row>
    <row r="85" spans="1:10" ht="12.75">
      <c r="A85" s="25">
        <v>39654</v>
      </c>
      <c r="B85" s="60">
        <v>3.875</v>
      </c>
      <c r="C85" s="62">
        <v>5.9324</v>
      </c>
      <c r="D85" s="63">
        <v>6.3798</v>
      </c>
      <c r="E85" s="60">
        <v>4.3882</v>
      </c>
      <c r="F85" s="62">
        <v>6.3901</v>
      </c>
      <c r="G85" s="63">
        <v>6.5756</v>
      </c>
      <c r="H85" s="60">
        <v>4.7199</v>
      </c>
      <c r="I85" s="62">
        <v>6.77</v>
      </c>
      <c r="J85" s="63">
        <v>6.8144</v>
      </c>
    </row>
    <row r="86" spans="1:10" ht="12.75">
      <c r="A86" s="25">
        <v>39647</v>
      </c>
      <c r="B86" s="60">
        <v>3.8273</v>
      </c>
      <c r="C86" s="62">
        <v>5.93</v>
      </c>
      <c r="D86" s="63">
        <v>6.35</v>
      </c>
      <c r="E86" s="60">
        <v>4.1798</v>
      </c>
      <c r="F86" s="62">
        <v>6.3325</v>
      </c>
      <c r="G86" s="63">
        <v>6.5196</v>
      </c>
      <c r="H86" s="60">
        <v>4.5381</v>
      </c>
      <c r="I86" s="62">
        <v>6.6286000000000005</v>
      </c>
      <c r="J86" s="63">
        <v>6.6525</v>
      </c>
    </row>
    <row r="87" spans="1:10" ht="12.75">
      <c r="A87" s="25">
        <v>39640</v>
      </c>
      <c r="B87" s="60">
        <v>3.8399</v>
      </c>
      <c r="C87" s="62">
        <v>5.8629999999999995</v>
      </c>
      <c r="D87" s="63">
        <v>6.236</v>
      </c>
      <c r="E87" s="60">
        <v>4.1847</v>
      </c>
      <c r="F87" s="62">
        <v>6.2028</v>
      </c>
      <c r="G87" s="63">
        <v>6.4408</v>
      </c>
      <c r="H87" s="60">
        <v>4.5456</v>
      </c>
      <c r="I87" s="62">
        <v>6.4885</v>
      </c>
      <c r="J87" s="63">
        <v>6.4724</v>
      </c>
    </row>
    <row r="88" spans="1:10" ht="12.75">
      <c r="A88" s="25">
        <v>39633</v>
      </c>
      <c r="B88" s="60">
        <v>3.8043</v>
      </c>
      <c r="C88" s="62">
        <v>5.6902</v>
      </c>
      <c r="D88" s="63">
        <v>6.2898</v>
      </c>
      <c r="E88" s="60">
        <v>4.1152</v>
      </c>
      <c r="F88" s="62">
        <v>6.1432</v>
      </c>
      <c r="G88" s="63">
        <v>6.3098</v>
      </c>
      <c r="H88" s="60">
        <v>4.5637</v>
      </c>
      <c r="I88" s="62">
        <v>6.5144</v>
      </c>
      <c r="J88" s="63">
        <v>6.5129</v>
      </c>
    </row>
    <row r="89" spans="1:10" ht="12.75">
      <c r="A89" s="25">
        <v>39626</v>
      </c>
      <c r="B89" s="60">
        <v>3.8148</v>
      </c>
      <c r="C89" s="62">
        <v>5.593</v>
      </c>
      <c r="D89" s="63">
        <v>6.1925</v>
      </c>
      <c r="E89" s="60">
        <v>4.1386</v>
      </c>
      <c r="F89" s="62">
        <v>6.111</v>
      </c>
      <c r="G89" s="63">
        <v>6.2774</v>
      </c>
      <c r="H89" s="60">
        <v>4.5048</v>
      </c>
      <c r="I89" s="62">
        <v>6.3939</v>
      </c>
      <c r="J89" s="63">
        <v>6.3911999999999995</v>
      </c>
    </row>
    <row r="90" spans="1:10" ht="12.75">
      <c r="A90" s="25">
        <v>39619</v>
      </c>
      <c r="B90" s="60">
        <v>3.9777</v>
      </c>
      <c r="C90" s="62">
        <v>5.7308</v>
      </c>
      <c r="D90" s="63">
        <v>6.2743</v>
      </c>
      <c r="E90" s="60">
        <v>4.1954</v>
      </c>
      <c r="F90" s="62">
        <v>6.2066</v>
      </c>
      <c r="G90" s="63">
        <v>6.4281</v>
      </c>
      <c r="H90" s="60">
        <v>4.5342</v>
      </c>
      <c r="I90" s="62">
        <v>6.4621</v>
      </c>
      <c r="J90" s="63">
        <v>6.5174</v>
      </c>
    </row>
    <row r="91" spans="1:10" ht="12.75">
      <c r="A91" s="25">
        <v>39612</v>
      </c>
      <c r="B91" s="60">
        <v>4.091</v>
      </c>
      <c r="C91" s="62">
        <v>5.8183</v>
      </c>
      <c r="D91" s="63">
        <v>6.3263</v>
      </c>
      <c r="E91" s="60">
        <v>4.2527</v>
      </c>
      <c r="F91" s="62">
        <v>6.2341</v>
      </c>
      <c r="G91" s="63">
        <v>6.4291</v>
      </c>
      <c r="H91" s="60">
        <v>4.6276</v>
      </c>
      <c r="I91" s="62">
        <v>6.5576</v>
      </c>
      <c r="J91" s="63">
        <v>6.5894</v>
      </c>
    </row>
    <row r="92" spans="1:10" ht="12.75">
      <c r="A92" s="25">
        <v>39605</v>
      </c>
      <c r="B92" s="60">
        <v>3.6142</v>
      </c>
      <c r="C92" s="62">
        <v>5.5523</v>
      </c>
      <c r="D92" s="63">
        <v>6.1608</v>
      </c>
      <c r="E92" s="60">
        <v>3.6799</v>
      </c>
      <c r="F92" s="62">
        <v>5.8766</v>
      </c>
      <c r="G92" s="63">
        <v>6.2472</v>
      </c>
      <c r="H92" s="60">
        <v>4.0016</v>
      </c>
      <c r="I92" s="62">
        <v>6.1905</v>
      </c>
      <c r="J92" s="63">
        <v>6.4199</v>
      </c>
    </row>
    <row r="93" spans="1:10" ht="12.75">
      <c r="A93" s="25">
        <v>39598</v>
      </c>
      <c r="B93" s="60">
        <v>3.7255000000000003</v>
      </c>
      <c r="C93" s="62">
        <v>5.7234</v>
      </c>
      <c r="D93" s="63">
        <v>6.1944</v>
      </c>
      <c r="E93" s="60">
        <v>3.7704</v>
      </c>
      <c r="F93" s="62">
        <v>6.0269</v>
      </c>
      <c r="G93" s="63">
        <v>6.3408999999999995</v>
      </c>
      <c r="H93" s="60">
        <v>4.1156</v>
      </c>
      <c r="I93" s="62">
        <v>6.3893</v>
      </c>
      <c r="J93" s="63">
        <v>6.5641</v>
      </c>
    </row>
    <row r="94" spans="1:10" ht="12.75">
      <c r="A94" s="25">
        <v>39591</v>
      </c>
      <c r="B94" s="60">
        <v>3.3923</v>
      </c>
      <c r="C94" s="62">
        <v>5.5905000000000005</v>
      </c>
      <c r="D94" s="63">
        <v>6.0427</v>
      </c>
      <c r="E94" s="60">
        <v>3.5018000000000002</v>
      </c>
      <c r="F94" s="62">
        <v>5.8186</v>
      </c>
      <c r="G94" s="63">
        <v>6.2059</v>
      </c>
      <c r="H94" s="60">
        <v>3.8891</v>
      </c>
      <c r="I94" s="62">
        <v>6.1131</v>
      </c>
      <c r="J94" s="63">
        <v>6.3602</v>
      </c>
    </row>
    <row r="95" spans="1:10" ht="12.75">
      <c r="A95" s="25">
        <v>39584</v>
      </c>
      <c r="B95" s="60">
        <v>3.5159000000000002</v>
      </c>
      <c r="C95" s="62">
        <v>5.6372</v>
      </c>
      <c r="D95" s="63">
        <v>6.1253</v>
      </c>
      <c r="E95" s="60">
        <v>3.6141</v>
      </c>
      <c r="F95" s="62">
        <v>5.85</v>
      </c>
      <c r="G95" s="63">
        <v>6.2832</v>
      </c>
      <c r="H95" s="60">
        <v>3.947</v>
      </c>
      <c r="I95" s="62">
        <v>6.151</v>
      </c>
      <c r="J95" s="63">
        <v>6.4031</v>
      </c>
    </row>
    <row r="96" spans="1:10" ht="12.75">
      <c r="A96" s="25">
        <v>39577</v>
      </c>
      <c r="B96" s="60">
        <v>3.3769</v>
      </c>
      <c r="C96" s="62">
        <v>5.5718</v>
      </c>
      <c r="D96" s="63">
        <v>6.0843</v>
      </c>
      <c r="E96" s="60">
        <v>3.4601</v>
      </c>
      <c r="F96" s="62">
        <v>5.7257</v>
      </c>
      <c r="G96" s="63">
        <v>6.2242</v>
      </c>
      <c r="H96" s="60">
        <v>3.7361</v>
      </c>
      <c r="I96" s="62">
        <v>6.0719</v>
      </c>
      <c r="J96" s="63">
        <v>6.3481</v>
      </c>
    </row>
    <row r="97" spans="1:10" ht="12.75">
      <c r="A97" s="25">
        <v>39570</v>
      </c>
      <c r="B97" s="60">
        <v>3.5111</v>
      </c>
      <c r="C97" s="62">
        <v>5.6908</v>
      </c>
      <c r="D97" s="63">
        <v>6.1508</v>
      </c>
      <c r="E97" s="60">
        <v>3.6291</v>
      </c>
      <c r="F97" s="62">
        <v>5.8584</v>
      </c>
      <c r="G97" s="63">
        <v>6.2714</v>
      </c>
      <c r="H97" s="60">
        <v>3.7804</v>
      </c>
      <c r="I97" s="62">
        <v>6.2009</v>
      </c>
      <c r="J97" s="63">
        <v>6.4218</v>
      </c>
    </row>
    <row r="98" spans="1:10" ht="12.75">
      <c r="A98" s="25">
        <v>39563</v>
      </c>
      <c r="B98" s="60">
        <v>3.5063</v>
      </c>
      <c r="C98" s="62">
        <v>5.7029</v>
      </c>
      <c r="D98" s="63">
        <v>6.2332</v>
      </c>
      <c r="E98" s="60">
        <v>3.5446999999999997</v>
      </c>
      <c r="F98" s="62">
        <v>5.8929</v>
      </c>
      <c r="G98" s="63">
        <v>6.3062000000000005</v>
      </c>
      <c r="H98" s="60">
        <v>3.6933</v>
      </c>
      <c r="I98" s="62">
        <v>6.2097</v>
      </c>
      <c r="J98" s="63">
        <v>6.4208</v>
      </c>
    </row>
    <row r="99" spans="1:10" ht="12.75">
      <c r="A99" s="25">
        <v>39556</v>
      </c>
      <c r="B99" s="60">
        <v>3.3817</v>
      </c>
      <c r="C99" s="62">
        <v>5.5879</v>
      </c>
      <c r="D99" s="63">
        <v>6.2179</v>
      </c>
      <c r="E99" s="60">
        <v>3.4874</v>
      </c>
      <c r="F99" s="62">
        <v>5.8141</v>
      </c>
      <c r="G99" s="63">
        <v>6.3022</v>
      </c>
      <c r="H99" s="60">
        <v>3.5132</v>
      </c>
      <c r="I99" s="62">
        <v>6.0312</v>
      </c>
      <c r="J99" s="63">
        <v>6.3271</v>
      </c>
    </row>
    <row r="100" spans="1:10" ht="12.75">
      <c r="A100" s="25">
        <v>39549</v>
      </c>
      <c r="B100" s="60">
        <v>3.0607</v>
      </c>
      <c r="C100" s="62">
        <v>5.3822</v>
      </c>
      <c r="D100" s="63">
        <v>6.0832</v>
      </c>
      <c r="E100" s="60">
        <v>3.1389</v>
      </c>
      <c r="F100" s="62">
        <v>5.546</v>
      </c>
      <c r="G100" s="63">
        <v>6.086</v>
      </c>
      <c r="H100" s="60">
        <v>3.2441</v>
      </c>
      <c r="I100" s="62">
        <v>5.7415</v>
      </c>
      <c r="J100" s="63">
        <v>6.1493</v>
      </c>
    </row>
    <row r="101" spans="1:10" ht="12.75">
      <c r="A101" s="25">
        <v>39542</v>
      </c>
      <c r="B101" s="60">
        <v>3.3073</v>
      </c>
      <c r="C101" s="62">
        <v>5.4539</v>
      </c>
      <c r="D101" s="63">
        <v>6.1679</v>
      </c>
      <c r="E101" s="60">
        <v>3.3247</v>
      </c>
      <c r="F101" s="62">
        <v>5.6588</v>
      </c>
      <c r="G101" s="63">
        <v>6.1708</v>
      </c>
      <c r="H101" s="60">
        <v>3.3704</v>
      </c>
      <c r="I101" s="62">
        <v>5.7267</v>
      </c>
      <c r="J101" s="63">
        <v>6.1756</v>
      </c>
    </row>
    <row r="102" spans="1:10" ht="12.75">
      <c r="A102" s="25">
        <v>39535</v>
      </c>
      <c r="B102" s="60">
        <v>2.9786</v>
      </c>
      <c r="C102" s="62">
        <v>5.2345</v>
      </c>
      <c r="D102" s="63">
        <v>6.0167</v>
      </c>
      <c r="E102" s="60">
        <v>3.0704</v>
      </c>
      <c r="F102" s="62">
        <v>5.6699</v>
      </c>
      <c r="G102" s="63">
        <v>6.2071</v>
      </c>
      <c r="H102" s="60">
        <v>3.1897</v>
      </c>
      <c r="I102" s="62">
        <v>5.8174</v>
      </c>
      <c r="J102" s="63">
        <v>6.2735</v>
      </c>
    </row>
    <row r="103" spans="1:10" ht="12.75">
      <c r="A103" s="25">
        <v>39528</v>
      </c>
      <c r="B103" s="60">
        <v>2.9718</v>
      </c>
      <c r="C103" s="62">
        <v>5.1341</v>
      </c>
      <c r="D103" s="63">
        <v>5.9904</v>
      </c>
      <c r="E103" s="60">
        <v>3.0423</v>
      </c>
      <c r="F103" s="62">
        <v>5.5593</v>
      </c>
      <c r="G103" s="63">
        <v>6.0836</v>
      </c>
      <c r="H103" s="60">
        <v>3.1925</v>
      </c>
      <c r="I103" s="62">
        <v>5.7247</v>
      </c>
      <c r="J103" s="63">
        <v>6.2168</v>
      </c>
    </row>
    <row r="104" spans="1:10" ht="12.75">
      <c r="A104" s="25">
        <v>39521</v>
      </c>
      <c r="B104" s="60">
        <v>2.748</v>
      </c>
      <c r="C104" s="62">
        <v>5.1239</v>
      </c>
      <c r="D104" s="63">
        <v>6.075</v>
      </c>
      <c r="E104" s="60">
        <v>3.0083</v>
      </c>
      <c r="F104" s="62">
        <v>5.7009</v>
      </c>
      <c r="G104" s="63">
        <v>6.3204</v>
      </c>
      <c r="H104" s="60">
        <v>3.1001</v>
      </c>
      <c r="I104" s="62">
        <v>5.7029</v>
      </c>
      <c r="J104" s="63">
        <v>6.3248</v>
      </c>
    </row>
    <row r="105" spans="1:10" ht="12.75">
      <c r="A105" s="25">
        <v>39514</v>
      </c>
      <c r="B105" s="60">
        <v>2.824</v>
      </c>
      <c r="C105" s="62">
        <v>5.2002</v>
      </c>
      <c r="D105" s="63">
        <v>6.2655</v>
      </c>
      <c r="E105" s="60">
        <v>2.9702</v>
      </c>
      <c r="F105" s="62">
        <v>5.6619</v>
      </c>
      <c r="G105" s="63">
        <v>6.3958</v>
      </c>
      <c r="H105" s="60">
        <v>3.1149</v>
      </c>
      <c r="I105" s="62">
        <v>5.6838999999999995</v>
      </c>
      <c r="J105" s="63">
        <v>6.4001</v>
      </c>
    </row>
    <row r="106" spans="1:10" ht="12.75">
      <c r="A106" s="25">
        <v>39507</v>
      </c>
      <c r="B106" s="60">
        <v>2.909</v>
      </c>
      <c r="C106" s="62">
        <v>5.0964</v>
      </c>
      <c r="D106" s="63">
        <v>6.0671</v>
      </c>
      <c r="E106" s="60">
        <v>2.983</v>
      </c>
      <c r="F106" s="62">
        <v>5.452</v>
      </c>
      <c r="G106" s="63">
        <v>6.1142</v>
      </c>
      <c r="H106" s="60">
        <v>3.2474</v>
      </c>
      <c r="I106" s="62">
        <v>5.5905000000000005</v>
      </c>
      <c r="J106" s="63">
        <v>6.2481</v>
      </c>
    </row>
    <row r="107" spans="1:10" ht="12.75">
      <c r="A107" s="25">
        <v>39500</v>
      </c>
      <c r="B107" s="60">
        <v>3.0933</v>
      </c>
      <c r="C107" s="62">
        <v>5.4207</v>
      </c>
      <c r="D107" s="63">
        <v>6.1558</v>
      </c>
      <c r="E107" s="60">
        <v>3.285</v>
      </c>
      <c r="F107" s="62">
        <v>5.768</v>
      </c>
      <c r="G107" s="63">
        <v>6.3156</v>
      </c>
      <c r="H107" s="60">
        <v>3.5533</v>
      </c>
      <c r="I107" s="62">
        <v>5.8945</v>
      </c>
      <c r="J107" s="63">
        <v>6.4304</v>
      </c>
    </row>
    <row r="108" spans="1:10" ht="12.75">
      <c r="A108" s="25">
        <v>39493</v>
      </c>
      <c r="B108" s="60">
        <v>3.0181</v>
      </c>
      <c r="C108" s="62">
        <v>5.3699</v>
      </c>
      <c r="D108" s="63">
        <v>6.1829</v>
      </c>
      <c r="E108" s="60">
        <v>3.0963</v>
      </c>
      <c r="F108" s="62">
        <v>5.6532</v>
      </c>
      <c r="G108" s="63">
        <v>6.2687</v>
      </c>
      <c r="H108" s="60">
        <v>3.4569</v>
      </c>
      <c r="I108" s="62">
        <v>5.8359</v>
      </c>
      <c r="J108" s="63">
        <v>6.3628</v>
      </c>
    </row>
    <row r="109" spans="1:10" ht="12.75">
      <c r="A109" s="25">
        <v>39486</v>
      </c>
      <c r="B109" s="60">
        <v>3.1948</v>
      </c>
      <c r="C109" s="62">
        <v>5.1365</v>
      </c>
      <c r="D109" s="63">
        <v>6.0905</v>
      </c>
      <c r="E109" s="60">
        <v>3.2577</v>
      </c>
      <c r="F109" s="62">
        <v>5.4794</v>
      </c>
      <c r="G109" s="63">
        <v>6.1259</v>
      </c>
      <c r="H109" s="60">
        <v>3.5341</v>
      </c>
      <c r="I109" s="62">
        <v>5.6801</v>
      </c>
      <c r="J109" s="63">
        <v>6.2449</v>
      </c>
    </row>
    <row r="110" spans="1:10" ht="12.75">
      <c r="A110" s="25">
        <v>39479</v>
      </c>
      <c r="B110" s="60">
        <v>3.3929</v>
      </c>
      <c r="C110" s="62">
        <v>5.1092</v>
      </c>
      <c r="D110" s="63">
        <v>5.9974</v>
      </c>
      <c r="E110">
        <v>3.561</v>
      </c>
      <c r="F110">
        <v>5.5214</v>
      </c>
      <c r="G110">
        <v>6.0621</v>
      </c>
      <c r="H110">
        <v>3.7123</v>
      </c>
      <c r="I110">
        <v>5.6189</v>
      </c>
      <c r="J110">
        <v>6.0959</v>
      </c>
    </row>
    <row r="111" spans="1:10" ht="12.75">
      <c r="A111" s="25">
        <v>39472</v>
      </c>
      <c r="B111" s="60">
        <v>3.5523</v>
      </c>
      <c r="C111" s="62">
        <v>4.9306</v>
      </c>
      <c r="D111" s="63">
        <v>5.8407</v>
      </c>
      <c r="E111">
        <v>3.7454</v>
      </c>
      <c r="F111">
        <v>5.3758</v>
      </c>
      <c r="G111">
        <v>5.9955</v>
      </c>
      <c r="H111">
        <v>3.8281</v>
      </c>
      <c r="I111">
        <v>5.4317</v>
      </c>
      <c r="J111">
        <v>6.0187</v>
      </c>
    </row>
    <row r="112" spans="1:10" ht="12.75">
      <c r="A112" s="25">
        <v>39465</v>
      </c>
      <c r="B112">
        <v>4.051</v>
      </c>
      <c r="C112">
        <v>5.2076</v>
      </c>
      <c r="D112">
        <v>6.0088</v>
      </c>
      <c r="E112">
        <v>4.1153</v>
      </c>
      <c r="F112">
        <v>5.426</v>
      </c>
      <c r="G112">
        <v>6.1177</v>
      </c>
      <c r="H112">
        <v>4.2011</v>
      </c>
      <c r="I112">
        <v>5.5551</v>
      </c>
      <c r="J112">
        <v>6.1931</v>
      </c>
    </row>
    <row r="113" spans="1:10" ht="12.75">
      <c r="A113" s="25">
        <v>39458</v>
      </c>
      <c r="B113">
        <v>4.115</v>
      </c>
      <c r="C113">
        <v>5.4076</v>
      </c>
      <c r="D113">
        <v>6.1112</v>
      </c>
      <c r="E113">
        <v>4.152</v>
      </c>
      <c r="F113">
        <v>5.5659</v>
      </c>
      <c r="G113">
        <v>6.1541</v>
      </c>
      <c r="H113">
        <v>4.2208</v>
      </c>
      <c r="I113">
        <v>5.6376</v>
      </c>
      <c r="J113">
        <v>6.2202</v>
      </c>
    </row>
    <row r="114" spans="1:10" ht="12.75">
      <c r="A114" s="25">
        <v>39451</v>
      </c>
      <c r="B114">
        <v>4.2927</v>
      </c>
      <c r="C114">
        <v>5.3108</v>
      </c>
      <c r="D114">
        <v>5.9678</v>
      </c>
      <c r="E114">
        <v>4.4213000000000005</v>
      </c>
      <c r="F114">
        <v>5.6209</v>
      </c>
      <c r="G114">
        <v>6.1515</v>
      </c>
      <c r="H114">
        <v>4.4569</v>
      </c>
      <c r="I114">
        <v>5.6654</v>
      </c>
      <c r="J114">
        <v>6.1713000000000005</v>
      </c>
    </row>
    <row r="115" spans="1:10" ht="12.75">
      <c r="A115" s="25">
        <v>39444</v>
      </c>
      <c r="B115">
        <v>4.5234</v>
      </c>
      <c r="C115">
        <v>5.5157</v>
      </c>
      <c r="D115">
        <v>6.0962</v>
      </c>
      <c r="E115">
        <v>4.6036</v>
      </c>
      <c r="F115">
        <v>5.7424</v>
      </c>
      <c r="G115">
        <v>6.1964</v>
      </c>
      <c r="H115">
        <v>4.6593</v>
      </c>
      <c r="I115">
        <v>5.842</v>
      </c>
      <c r="J115">
        <v>6.3013</v>
      </c>
    </row>
    <row r="116" spans="1:10" ht="12.75">
      <c r="A116" s="25">
        <v>39437</v>
      </c>
      <c r="B116">
        <v>4.5927</v>
      </c>
      <c r="C116">
        <v>5.6872</v>
      </c>
      <c r="D116">
        <v>6.2621</v>
      </c>
      <c r="E116">
        <v>4.7118</v>
      </c>
      <c r="F116">
        <v>5.8926</v>
      </c>
      <c r="G116">
        <v>6.3411</v>
      </c>
      <c r="H116">
        <v>4.747</v>
      </c>
      <c r="I116">
        <v>5.9418</v>
      </c>
      <c r="J116">
        <v>6.3955</v>
      </c>
    </row>
    <row r="117" spans="1:10" ht="12.75">
      <c r="A117" s="25">
        <v>39430</v>
      </c>
      <c r="B117">
        <v>4.5133</v>
      </c>
      <c r="C117">
        <v>5.6907</v>
      </c>
      <c r="D117">
        <v>6.2769</v>
      </c>
      <c r="E117">
        <v>4.5353</v>
      </c>
      <c r="F117">
        <v>5.9197</v>
      </c>
      <c r="G117">
        <v>6.3794</v>
      </c>
      <c r="H117">
        <v>4.5823</v>
      </c>
      <c r="I117">
        <v>6.0051</v>
      </c>
      <c r="J117">
        <v>6.3901</v>
      </c>
    </row>
    <row r="118" spans="1:10" ht="12.75">
      <c r="A118" s="25">
        <v>39423</v>
      </c>
      <c r="B118">
        <v>4.259</v>
      </c>
      <c r="C118">
        <v>5.6119</v>
      </c>
      <c r="D118">
        <v>6.2602</v>
      </c>
      <c r="E118">
        <v>4.319</v>
      </c>
      <c r="F118">
        <v>5.8468</v>
      </c>
      <c r="G118">
        <v>6.3286999999999995</v>
      </c>
      <c r="H118">
        <v>4.3899</v>
      </c>
      <c r="I118">
        <v>5.8701</v>
      </c>
      <c r="J118">
        <v>6.3483</v>
      </c>
    </row>
    <row r="119" spans="1:10" ht="12.75">
      <c r="A119" s="25">
        <v>39416</v>
      </c>
      <c r="B119">
        <v>4.112</v>
      </c>
      <c r="C119">
        <v>5.383</v>
      </c>
      <c r="D119">
        <v>6.0313</v>
      </c>
      <c r="E119">
        <v>4.2993</v>
      </c>
      <c r="F119">
        <v>5.7042</v>
      </c>
      <c r="G119">
        <v>6.144</v>
      </c>
      <c r="H119">
        <v>4.3201</v>
      </c>
      <c r="I119">
        <v>5.7304</v>
      </c>
      <c r="J119">
        <v>6.1725</v>
      </c>
    </row>
    <row r="120" spans="1:10" ht="12.75">
      <c r="A120" s="25">
        <v>39409</v>
      </c>
      <c r="B120">
        <v>4.0892</v>
      </c>
      <c r="C120">
        <v>5.3812999999999995</v>
      </c>
      <c r="D120">
        <v>6.0159</v>
      </c>
      <c r="E120">
        <v>4.22</v>
      </c>
      <c r="F120">
        <v>5.6461</v>
      </c>
      <c r="G120">
        <v>6.0421</v>
      </c>
      <c r="H120">
        <v>4.2302</v>
      </c>
      <c r="I120">
        <v>5.6617</v>
      </c>
      <c r="J120">
        <v>6.0601</v>
      </c>
    </row>
    <row r="121" spans="1:10" ht="12.75">
      <c r="A121" s="25">
        <v>39402</v>
      </c>
      <c r="B121">
        <v>4.2717</v>
      </c>
      <c r="C121">
        <v>5.4978</v>
      </c>
      <c r="D121">
        <v>6.0754</v>
      </c>
      <c r="E121">
        <v>4.4366</v>
      </c>
      <c r="F121">
        <v>5.7799</v>
      </c>
      <c r="G121">
        <v>6.1392</v>
      </c>
      <c r="H121">
        <v>4.4492</v>
      </c>
      <c r="I121">
        <v>5.7939</v>
      </c>
      <c r="J121">
        <v>6.1554</v>
      </c>
    </row>
    <row r="122" spans="1:10" ht="12.75">
      <c r="A122" s="25">
        <v>39395</v>
      </c>
      <c r="B122">
        <v>4.2508</v>
      </c>
      <c r="C122">
        <v>5.4608</v>
      </c>
      <c r="D122">
        <v>6.061</v>
      </c>
      <c r="E122">
        <v>4.4475</v>
      </c>
      <c r="F122">
        <v>5.7447</v>
      </c>
      <c r="G122">
        <v>6.1265</v>
      </c>
      <c r="H122">
        <v>4.4568</v>
      </c>
      <c r="I122">
        <v>5.7553</v>
      </c>
      <c r="J122">
        <v>6.1394</v>
      </c>
    </row>
    <row r="123" spans="1:10" ht="12.75">
      <c r="A123" s="25">
        <v>39388</v>
      </c>
      <c r="B123">
        <v>4.4844</v>
      </c>
      <c r="C123">
        <v>5.5369</v>
      </c>
      <c r="D123">
        <v>6.0337</v>
      </c>
      <c r="E123">
        <v>4.6726</v>
      </c>
      <c r="F123">
        <v>5.8123000000000005</v>
      </c>
      <c r="G123">
        <v>6.0908</v>
      </c>
      <c r="H123">
        <v>4.7119</v>
      </c>
      <c r="I123">
        <v>5.8431</v>
      </c>
      <c r="J123">
        <v>6.1237</v>
      </c>
    </row>
    <row r="124" spans="1:10" ht="12.75">
      <c r="A124" s="25">
        <v>39381</v>
      </c>
      <c r="B124">
        <v>4.5567</v>
      </c>
      <c r="C124">
        <v>5.5775</v>
      </c>
      <c r="D124">
        <v>6.0735</v>
      </c>
      <c r="E124">
        <v>4.735</v>
      </c>
      <c r="F124">
        <v>5.8489</v>
      </c>
      <c r="G124">
        <v>6.1366</v>
      </c>
      <c r="H124">
        <v>4.7587</v>
      </c>
      <c r="I124">
        <v>5.8689</v>
      </c>
      <c r="J124">
        <v>6.1488</v>
      </c>
    </row>
    <row r="125" spans="1:10" ht="12.75">
      <c r="A125" s="25">
        <v>39374</v>
      </c>
      <c r="B125">
        <v>4.6844</v>
      </c>
      <c r="C125">
        <v>5.5858</v>
      </c>
      <c r="D125">
        <v>6.0795</v>
      </c>
      <c r="E125">
        <v>4.8553</v>
      </c>
      <c r="F125">
        <v>5.8497</v>
      </c>
      <c r="G125">
        <v>6.1352</v>
      </c>
      <c r="H125">
        <v>4.8741</v>
      </c>
      <c r="I125">
        <v>5.8549</v>
      </c>
      <c r="J125">
        <v>6.1426</v>
      </c>
    </row>
    <row r="126" spans="1:10" ht="12.75">
      <c r="A126" s="25">
        <v>39367</v>
      </c>
      <c r="B126">
        <v>5.1078</v>
      </c>
      <c r="C126">
        <v>5.8734</v>
      </c>
      <c r="D126">
        <v>6.2949</v>
      </c>
      <c r="E126">
        <v>5.2993</v>
      </c>
      <c r="F126">
        <v>6.1279</v>
      </c>
      <c r="G126">
        <v>6.3411</v>
      </c>
      <c r="H126">
        <v>5.3112</v>
      </c>
      <c r="I126">
        <v>6.1387</v>
      </c>
      <c r="J126">
        <v>6.3542</v>
      </c>
    </row>
    <row r="127" spans="1:10" ht="12.75">
      <c r="A127" s="25">
        <v>39360</v>
      </c>
      <c r="B127">
        <v>4.9566</v>
      </c>
      <c r="C127">
        <v>5.849</v>
      </c>
      <c r="D127">
        <v>6.2814</v>
      </c>
      <c r="E127">
        <v>5.1791</v>
      </c>
      <c r="F127">
        <v>6.0773</v>
      </c>
      <c r="G127">
        <v>6.3186</v>
      </c>
      <c r="H127">
        <v>5.207</v>
      </c>
      <c r="I127">
        <v>6.1013</v>
      </c>
      <c r="J127">
        <v>6.3526</v>
      </c>
    </row>
    <row r="128" spans="1:10" ht="12.75">
      <c r="A128" s="25">
        <v>39353</v>
      </c>
      <c r="B128">
        <v>4.8087</v>
      </c>
      <c r="C128">
        <v>5.8252</v>
      </c>
      <c r="D128">
        <v>6.2683</v>
      </c>
      <c r="E128">
        <v>5.0103</v>
      </c>
      <c r="F128">
        <v>6.0327</v>
      </c>
      <c r="G128">
        <v>6.2946</v>
      </c>
      <c r="H128">
        <v>5.0721</v>
      </c>
      <c r="I128">
        <v>6.0768</v>
      </c>
      <c r="J128">
        <v>6.3687000000000005</v>
      </c>
    </row>
    <row r="129" spans="1:10" ht="12.75">
      <c r="A129" s="25">
        <v>39346</v>
      </c>
      <c r="B129">
        <v>4.9859</v>
      </c>
      <c r="C129">
        <v>5.9647</v>
      </c>
      <c r="D129">
        <v>6.2991</v>
      </c>
      <c r="E129">
        <v>5.0813</v>
      </c>
      <c r="F129">
        <v>6.0259</v>
      </c>
      <c r="G129">
        <v>6.3942</v>
      </c>
      <c r="H129">
        <v>5.1307</v>
      </c>
      <c r="I129">
        <v>6.0977</v>
      </c>
      <c r="J129">
        <v>6.456</v>
      </c>
    </row>
    <row r="130" spans="1:10" ht="12.75">
      <c r="A130" s="25">
        <v>39339</v>
      </c>
      <c r="B130">
        <v>5.1793</v>
      </c>
      <c r="C130">
        <v>5.8375</v>
      </c>
      <c r="D130">
        <v>6.1671</v>
      </c>
      <c r="E130">
        <v>5.239</v>
      </c>
      <c r="F130">
        <v>5.8915</v>
      </c>
      <c r="G130">
        <v>6.241</v>
      </c>
      <c r="H130">
        <v>5.2752</v>
      </c>
      <c r="I130">
        <v>5.9547</v>
      </c>
      <c r="J130">
        <v>6.3142</v>
      </c>
    </row>
    <row r="131" spans="1:10" ht="12.75">
      <c r="A131" s="25">
        <v>39332</v>
      </c>
      <c r="B131">
        <v>4.9714</v>
      </c>
      <c r="C131">
        <v>5.6307</v>
      </c>
      <c r="D131">
        <v>6.0427</v>
      </c>
      <c r="E131">
        <v>5.0368</v>
      </c>
      <c r="F131">
        <v>5.7486</v>
      </c>
      <c r="G131">
        <v>6.1497</v>
      </c>
      <c r="H131">
        <v>5.0689</v>
      </c>
      <c r="I131">
        <v>5.8558</v>
      </c>
      <c r="J131">
        <v>6.1869</v>
      </c>
    </row>
    <row r="132" spans="1:10" ht="12.75">
      <c r="A132" s="25">
        <v>39325</v>
      </c>
      <c r="B132">
        <v>5.1962</v>
      </c>
      <c r="C132">
        <v>5.7392</v>
      </c>
      <c r="D132">
        <v>6.1299</v>
      </c>
      <c r="E132">
        <v>5.2411</v>
      </c>
      <c r="F132">
        <v>5.8865</v>
      </c>
      <c r="G132">
        <v>6.2663</v>
      </c>
      <c r="H132">
        <v>5.274</v>
      </c>
      <c r="I132">
        <v>5.9346</v>
      </c>
      <c r="J132">
        <v>6.3044</v>
      </c>
    </row>
    <row r="133" spans="1:10" ht="12.75">
      <c r="A133" s="25">
        <v>39318</v>
      </c>
      <c r="B133">
        <v>5.1454</v>
      </c>
      <c r="C133">
        <v>5.773</v>
      </c>
      <c r="D133">
        <v>6.1854</v>
      </c>
      <c r="E133">
        <v>5.1702</v>
      </c>
      <c r="F133">
        <v>5.9422</v>
      </c>
      <c r="G133">
        <v>6.2817</v>
      </c>
      <c r="H133">
        <v>5.2277000000000005</v>
      </c>
      <c r="I133">
        <v>5.9729</v>
      </c>
      <c r="J133">
        <v>6.3414</v>
      </c>
    </row>
    <row r="134" spans="1:10" ht="12.75">
      <c r="A134" s="25">
        <v>39311</v>
      </c>
      <c r="B134">
        <v>5.0448</v>
      </c>
      <c r="C134">
        <v>5.7968</v>
      </c>
      <c r="D134">
        <v>6.2423</v>
      </c>
      <c r="E134">
        <v>5.0808</v>
      </c>
      <c r="F134">
        <v>5.9596</v>
      </c>
      <c r="G134">
        <v>6.3403</v>
      </c>
      <c r="H134">
        <v>5.1314</v>
      </c>
      <c r="I134">
        <v>5.9899000000000004</v>
      </c>
      <c r="J134">
        <v>6.3876</v>
      </c>
    </row>
    <row r="135" spans="1:10" ht="12.75">
      <c r="A135" s="25">
        <v>39304</v>
      </c>
      <c r="B135">
        <v>5.344</v>
      </c>
      <c r="C135">
        <v>5.8873</v>
      </c>
      <c r="D135">
        <v>6.2562999999999995</v>
      </c>
      <c r="E135">
        <v>5.3992</v>
      </c>
      <c r="F135">
        <v>6.0333</v>
      </c>
      <c r="G135">
        <v>6.3376</v>
      </c>
      <c r="H135">
        <v>5.4142</v>
      </c>
      <c r="I135">
        <v>6.0844</v>
      </c>
      <c r="J135">
        <v>6.4086</v>
      </c>
    </row>
    <row r="136" spans="1:10" ht="12.75">
      <c r="A136" s="25">
        <v>39297</v>
      </c>
      <c r="B136">
        <v>5.2429</v>
      </c>
      <c r="C136">
        <v>5.7203</v>
      </c>
      <c r="D136">
        <v>6.0326</v>
      </c>
      <c r="E136">
        <v>5.3075</v>
      </c>
      <c r="F136">
        <v>5.7958</v>
      </c>
      <c r="G136">
        <v>6.1362</v>
      </c>
      <c r="H136">
        <v>5.3191</v>
      </c>
      <c r="I136">
        <v>5.9284</v>
      </c>
      <c r="J136">
        <v>6.1958</v>
      </c>
    </row>
    <row r="137" spans="1:10" ht="12.75">
      <c r="A137" s="25">
        <v>39290</v>
      </c>
      <c r="B137">
        <v>5.1547</v>
      </c>
      <c r="C137">
        <v>5.7797</v>
      </c>
      <c r="D137">
        <v>6.0971</v>
      </c>
      <c r="E137">
        <v>5.3407</v>
      </c>
      <c r="F137">
        <v>5.8587</v>
      </c>
      <c r="G137">
        <v>6.1942</v>
      </c>
      <c r="H137">
        <v>5.3591</v>
      </c>
      <c r="I137">
        <v>5.9711</v>
      </c>
      <c r="J137">
        <v>6.2036</v>
      </c>
    </row>
    <row r="138" spans="1:10" ht="12.75">
      <c r="A138" s="25">
        <v>39283</v>
      </c>
      <c r="B138">
        <v>5.3218</v>
      </c>
      <c r="C138">
        <v>5.9061</v>
      </c>
      <c r="D138">
        <v>6.1705</v>
      </c>
      <c r="E138">
        <v>5.5275</v>
      </c>
      <c r="F138">
        <v>5.9647</v>
      </c>
      <c r="G138">
        <v>6.2372</v>
      </c>
      <c r="H138">
        <v>5.5553</v>
      </c>
      <c r="I138">
        <v>6.0764</v>
      </c>
      <c r="J138">
        <v>6.316</v>
      </c>
    </row>
    <row r="139" spans="1:10" ht="12.75">
      <c r="A139" s="25">
        <v>39276</v>
      </c>
      <c r="B139">
        <v>5.4968</v>
      </c>
      <c r="C139">
        <v>6.0308</v>
      </c>
      <c r="D139">
        <v>6.3401</v>
      </c>
      <c r="E139">
        <v>5.586</v>
      </c>
      <c r="F139">
        <v>6.0949</v>
      </c>
      <c r="G139">
        <v>6.3843</v>
      </c>
      <c r="H139">
        <v>5.6244</v>
      </c>
      <c r="I139">
        <v>6.1793</v>
      </c>
      <c r="J139">
        <v>6.5137</v>
      </c>
    </row>
    <row r="140" spans="1:10" ht="12.75">
      <c r="A140" s="25">
        <v>39269</v>
      </c>
      <c r="B140">
        <v>5.5393</v>
      </c>
      <c r="C140">
        <v>6.121</v>
      </c>
      <c r="D140">
        <v>6.4274000000000004</v>
      </c>
      <c r="E140">
        <v>5.626</v>
      </c>
      <c r="F140">
        <v>6.1977</v>
      </c>
      <c r="G140">
        <v>6.4802</v>
      </c>
      <c r="H140">
        <v>5.6484</v>
      </c>
      <c r="I140">
        <v>6.2631</v>
      </c>
      <c r="J140">
        <v>6.5926</v>
      </c>
    </row>
    <row r="141" spans="1:10" ht="12.75">
      <c r="A141" s="25">
        <v>39262</v>
      </c>
      <c r="B141">
        <v>5.4679</v>
      </c>
      <c r="C141">
        <v>5.9697</v>
      </c>
      <c r="D141">
        <v>6.2899</v>
      </c>
      <c r="E141">
        <v>5.5424</v>
      </c>
      <c r="F141">
        <v>6.0341</v>
      </c>
      <c r="G141">
        <v>6.3305</v>
      </c>
      <c r="H141">
        <v>5.5606</v>
      </c>
      <c r="I141">
        <v>6.0953</v>
      </c>
      <c r="J141">
        <v>6.4588</v>
      </c>
    </row>
    <row r="142" spans="1:10" ht="12.75">
      <c r="A142" s="25">
        <v>39255</v>
      </c>
      <c r="B142">
        <v>5.3897</v>
      </c>
      <c r="C142">
        <v>6.0482</v>
      </c>
      <c r="D142">
        <v>6.3906</v>
      </c>
      <c r="E142">
        <v>5.5414</v>
      </c>
      <c r="F142">
        <v>6.1268</v>
      </c>
      <c r="G142">
        <v>6.4473</v>
      </c>
      <c r="H142">
        <v>5.5595</v>
      </c>
      <c r="I142">
        <v>6.18</v>
      </c>
      <c r="J142">
        <v>6.5654</v>
      </c>
    </row>
    <row r="143" spans="1:10" ht="12.75">
      <c r="A143" s="25">
        <v>39248</v>
      </c>
      <c r="B143">
        <v>5.4787</v>
      </c>
      <c r="C143">
        <v>6.0753</v>
      </c>
      <c r="D143">
        <v>6.4011</v>
      </c>
      <c r="E143">
        <v>5.5833</v>
      </c>
      <c r="F143">
        <v>6.1188</v>
      </c>
      <c r="G143">
        <v>6.4277</v>
      </c>
      <c r="H143">
        <v>5.6362</v>
      </c>
      <c r="I143">
        <v>6.2127</v>
      </c>
      <c r="J143">
        <v>6.5776</v>
      </c>
    </row>
    <row r="144" spans="1:10" ht="12.75">
      <c r="A144" s="25">
        <v>39241</v>
      </c>
      <c r="B144">
        <v>5.3622</v>
      </c>
      <c r="C144">
        <v>5.9794</v>
      </c>
      <c r="D144">
        <v>6.3544</v>
      </c>
      <c r="E144">
        <v>5.5062999999999995</v>
      </c>
      <c r="F144">
        <v>6.0423</v>
      </c>
      <c r="G144">
        <v>6.3765</v>
      </c>
      <c r="H144">
        <v>5.5914</v>
      </c>
      <c r="I144">
        <v>6.1225</v>
      </c>
      <c r="J144">
        <v>6.4977</v>
      </c>
    </row>
    <row r="145" spans="1:10" ht="12.75">
      <c r="A145" s="25">
        <v>39234</v>
      </c>
      <c r="B145">
        <v>5.4315</v>
      </c>
      <c r="C145">
        <v>5.857</v>
      </c>
      <c r="D145">
        <v>6.2376</v>
      </c>
      <c r="E145">
        <v>5.5604</v>
      </c>
      <c r="F145">
        <v>5.8998</v>
      </c>
      <c r="G145">
        <v>6.2526</v>
      </c>
      <c r="H145">
        <v>5.5938</v>
      </c>
      <c r="I145">
        <v>5.9943</v>
      </c>
      <c r="J145">
        <v>6.379</v>
      </c>
    </row>
    <row r="146" spans="1:10" ht="12.75">
      <c r="A146" s="25">
        <v>39227</v>
      </c>
      <c r="B146">
        <v>5.3604</v>
      </c>
      <c r="C146">
        <v>5.7774</v>
      </c>
      <c r="D146">
        <v>6.1984</v>
      </c>
      <c r="E146">
        <v>5.486</v>
      </c>
      <c r="F146">
        <v>5.817</v>
      </c>
      <c r="G146">
        <v>6.2101</v>
      </c>
      <c r="H146">
        <v>5.4957</v>
      </c>
      <c r="I146">
        <v>5.9177</v>
      </c>
      <c r="J146">
        <v>6.3428</v>
      </c>
    </row>
    <row r="147" spans="1:10" ht="12.75">
      <c r="A147" s="25">
        <v>39220</v>
      </c>
      <c r="B147">
        <v>5.3186</v>
      </c>
      <c r="C147">
        <v>5.6833</v>
      </c>
      <c r="D147">
        <v>6.1425</v>
      </c>
      <c r="E147">
        <v>5.3833</v>
      </c>
      <c r="F147">
        <v>5.7819</v>
      </c>
      <c r="G147">
        <v>6.1592</v>
      </c>
      <c r="H147">
        <v>5.4794</v>
      </c>
      <c r="I147">
        <v>5.846</v>
      </c>
      <c r="J147">
        <v>6.2963000000000005</v>
      </c>
    </row>
    <row r="148" spans="1:10" ht="12.75">
      <c r="A148" s="25">
        <v>39213</v>
      </c>
      <c r="B148">
        <v>5.3395</v>
      </c>
      <c r="C148">
        <v>5.5733</v>
      </c>
      <c r="D148">
        <v>6.0558</v>
      </c>
      <c r="E148">
        <v>5.4139</v>
      </c>
      <c r="F148">
        <v>5.6715</v>
      </c>
      <c r="G148">
        <v>6.0492</v>
      </c>
      <c r="H148">
        <v>5.4585</v>
      </c>
      <c r="I148">
        <v>5.7301</v>
      </c>
      <c r="J148">
        <v>6.2058</v>
      </c>
    </row>
    <row r="149" spans="1:10" ht="12.75">
      <c r="A149" s="25">
        <v>39206</v>
      </c>
      <c r="B149">
        <v>5.3227</v>
      </c>
      <c r="C149">
        <v>5.5285</v>
      </c>
      <c r="D149">
        <v>5.9937000000000005</v>
      </c>
      <c r="E149">
        <v>5.4135</v>
      </c>
      <c r="F149">
        <v>5.6432</v>
      </c>
      <c r="G149">
        <v>6.0006</v>
      </c>
      <c r="H149">
        <v>5.4383</v>
      </c>
      <c r="I149">
        <v>5.6819</v>
      </c>
      <c r="J149">
        <v>6.1394</v>
      </c>
    </row>
    <row r="150" spans="1:10" ht="12.75">
      <c r="A150" s="25">
        <v>39199</v>
      </c>
      <c r="B150">
        <v>5.3266</v>
      </c>
      <c r="C150">
        <v>5.5649</v>
      </c>
      <c r="D150">
        <v>6.0513</v>
      </c>
      <c r="E150">
        <v>5.4261</v>
      </c>
      <c r="F150">
        <v>5.7173</v>
      </c>
      <c r="G150">
        <v>6.0818</v>
      </c>
      <c r="H150">
        <v>5.4592</v>
      </c>
      <c r="I150">
        <v>5.7344</v>
      </c>
      <c r="J150">
        <v>6.213</v>
      </c>
    </row>
    <row r="151" spans="1:10" ht="12.75">
      <c r="A151" s="25">
        <v>39192</v>
      </c>
      <c r="B151">
        <v>5.2993</v>
      </c>
      <c r="C151">
        <v>5.5635</v>
      </c>
      <c r="D151">
        <v>6.0387</v>
      </c>
      <c r="E151">
        <v>5.3985</v>
      </c>
      <c r="F151">
        <v>5.7057</v>
      </c>
      <c r="G151">
        <v>6.0381</v>
      </c>
      <c r="H151">
        <v>5.4411</v>
      </c>
      <c r="I151">
        <v>5.7322</v>
      </c>
      <c r="J151">
        <v>6.1986</v>
      </c>
    </row>
    <row r="152" spans="1:10" ht="12.75">
      <c r="A152" s="25">
        <v>39185</v>
      </c>
      <c r="B152">
        <v>5.3805</v>
      </c>
      <c r="C152">
        <v>5.647</v>
      </c>
      <c r="D152">
        <v>6.1168</v>
      </c>
      <c r="E152">
        <v>5.4938</v>
      </c>
      <c r="F152">
        <v>5.7932</v>
      </c>
      <c r="G152">
        <v>6.1271</v>
      </c>
      <c r="H152">
        <v>5.5357</v>
      </c>
      <c r="I152">
        <v>5.829</v>
      </c>
      <c r="J152">
        <v>6.29</v>
      </c>
    </row>
    <row r="153" spans="1:10" ht="12.75">
      <c r="A153" s="25">
        <v>39178</v>
      </c>
      <c r="B153">
        <v>5.3886</v>
      </c>
      <c r="C153">
        <v>5.6606</v>
      </c>
      <c r="D153">
        <v>6.0682</v>
      </c>
      <c r="E153">
        <v>5.4384</v>
      </c>
      <c r="F153">
        <v>5.7832</v>
      </c>
      <c r="G153">
        <v>6.128</v>
      </c>
      <c r="H153">
        <v>5.5635</v>
      </c>
      <c r="I153">
        <v>5.8463</v>
      </c>
      <c r="J153">
        <v>6.2371</v>
      </c>
    </row>
    <row r="154" spans="1:10" ht="12.75">
      <c r="A154" s="25">
        <v>39171</v>
      </c>
      <c r="B154">
        <v>5.2713</v>
      </c>
      <c r="C154">
        <v>5.5419</v>
      </c>
      <c r="D154">
        <v>5.9774</v>
      </c>
      <c r="E154">
        <v>5.3302</v>
      </c>
      <c r="F154">
        <v>5.6777999999999995</v>
      </c>
      <c r="G154">
        <v>6.0534</v>
      </c>
      <c r="H154">
        <v>5.4508</v>
      </c>
      <c r="I154">
        <v>5.7203</v>
      </c>
      <c r="J154">
        <v>6.1379</v>
      </c>
    </row>
    <row r="155" spans="1:10" ht="12.75">
      <c r="A155" s="25">
        <v>39164</v>
      </c>
      <c r="B155">
        <v>5.2824</v>
      </c>
      <c r="C155">
        <v>5.5146</v>
      </c>
      <c r="D155">
        <v>5.9449</v>
      </c>
      <c r="E155">
        <v>5.3197</v>
      </c>
      <c r="F155">
        <v>5.6338</v>
      </c>
      <c r="G155">
        <v>6.0004</v>
      </c>
      <c r="H155">
        <v>5.4507</v>
      </c>
      <c r="I155">
        <v>5.6829</v>
      </c>
      <c r="J155">
        <v>6.0944</v>
      </c>
    </row>
    <row r="156" spans="1:10" ht="12.75">
      <c r="A156" s="25">
        <v>39157</v>
      </c>
      <c r="B156">
        <v>5.2741</v>
      </c>
      <c r="C156">
        <v>5.4393</v>
      </c>
      <c r="D156">
        <v>5.8309</v>
      </c>
      <c r="E156">
        <v>5.3095</v>
      </c>
      <c r="F156">
        <v>5.5666</v>
      </c>
      <c r="G156">
        <v>5.8954</v>
      </c>
      <c r="H156">
        <v>5.4307</v>
      </c>
      <c r="I156">
        <v>5.6037</v>
      </c>
      <c r="J156">
        <v>5.9745</v>
      </c>
    </row>
    <row r="157" spans="1:10" ht="12.75">
      <c r="A157" s="25">
        <v>39150</v>
      </c>
      <c r="B157">
        <v>5.2742</v>
      </c>
      <c r="C157">
        <v>5.3311</v>
      </c>
      <c r="D157">
        <v>5.6754999999999995</v>
      </c>
      <c r="E157">
        <v>5.4861</v>
      </c>
      <c r="F157">
        <v>5.5728</v>
      </c>
      <c r="G157">
        <v>5.8674</v>
      </c>
      <c r="H157">
        <v>5.5091</v>
      </c>
      <c r="I157">
        <v>5.5968</v>
      </c>
      <c r="J157">
        <v>5.9524</v>
      </c>
    </row>
    <row r="158" spans="1:10" ht="12.75">
      <c r="A158" s="25">
        <v>39143</v>
      </c>
      <c r="B158">
        <v>5.1349</v>
      </c>
      <c r="C158">
        <v>5.2474</v>
      </c>
      <c r="D158">
        <v>5.5996</v>
      </c>
      <c r="E158">
        <v>5.312</v>
      </c>
      <c r="F158">
        <v>5.4545</v>
      </c>
      <c r="G158">
        <v>5.7569</v>
      </c>
      <c r="H158">
        <v>5.3229</v>
      </c>
      <c r="I158">
        <v>5.4664</v>
      </c>
      <c r="J158">
        <v>5.8298</v>
      </c>
    </row>
    <row r="159" spans="1:10" ht="12.75">
      <c r="A159" s="25">
        <v>39136</v>
      </c>
      <c r="B159">
        <v>5.3365</v>
      </c>
      <c r="C159">
        <v>5.3936</v>
      </c>
      <c r="D159">
        <v>5.7118</v>
      </c>
      <c r="E159">
        <v>5.5131</v>
      </c>
      <c r="F159">
        <v>5.6001</v>
      </c>
      <c r="G159">
        <v>5.8685</v>
      </c>
      <c r="H159">
        <v>5.5266</v>
      </c>
      <c r="I159">
        <v>5.6096</v>
      </c>
      <c r="J159">
        <v>5.9389</v>
      </c>
    </row>
    <row r="160" spans="1:10" ht="12.75">
      <c r="A160" s="25">
        <v>39129</v>
      </c>
      <c r="B160">
        <v>5.3754</v>
      </c>
      <c r="C160">
        <v>5.4358</v>
      </c>
      <c r="D160">
        <v>5.727</v>
      </c>
      <c r="E160">
        <v>5.5224</v>
      </c>
      <c r="F160">
        <v>5.6318</v>
      </c>
      <c r="G160">
        <v>5.8941</v>
      </c>
      <c r="H160">
        <v>5.5253</v>
      </c>
      <c r="I160">
        <v>5.6456</v>
      </c>
      <c r="J160">
        <v>5.9689</v>
      </c>
    </row>
    <row r="161" spans="1:10" ht="12.75">
      <c r="A161" s="25">
        <v>39122</v>
      </c>
      <c r="B161">
        <v>5.4277</v>
      </c>
      <c r="C161">
        <v>5.5375</v>
      </c>
      <c r="D161">
        <v>5.8131</v>
      </c>
      <c r="E161">
        <v>5.57</v>
      </c>
      <c r="F161">
        <v>5.7288</v>
      </c>
      <c r="G161">
        <v>5.9755</v>
      </c>
      <c r="H161">
        <v>5.5794</v>
      </c>
      <c r="I161">
        <v>5.7492</v>
      </c>
      <c r="J161">
        <v>6.0569</v>
      </c>
    </row>
    <row r="162" spans="1:10" ht="12.75">
      <c r="A162" s="25">
        <v>39115</v>
      </c>
      <c r="B162">
        <v>5.4485</v>
      </c>
      <c r="C162">
        <v>5.6273</v>
      </c>
      <c r="D162">
        <v>5.8934</v>
      </c>
      <c r="E162">
        <v>5.5804</v>
      </c>
      <c r="F162">
        <v>5.8191</v>
      </c>
      <c r="G162">
        <v>6.0564</v>
      </c>
      <c r="H162">
        <v>5.5919</v>
      </c>
      <c r="I162">
        <v>5.8436</v>
      </c>
      <c r="J162">
        <v>6.1219</v>
      </c>
    </row>
    <row r="163" spans="1:10" ht="12.75">
      <c r="A163" s="25">
        <v>39108</v>
      </c>
      <c r="B163">
        <v>5.4597999999999995</v>
      </c>
      <c r="C163">
        <v>5.6735</v>
      </c>
      <c r="D163">
        <v>5.9258</v>
      </c>
      <c r="E163">
        <v>5.5524000000000004</v>
      </c>
      <c r="F163">
        <v>5.8871</v>
      </c>
      <c r="G163">
        <v>6.1455</v>
      </c>
      <c r="H163">
        <v>5.5614</v>
      </c>
      <c r="I163">
        <v>5.888</v>
      </c>
      <c r="J163">
        <v>6.1875</v>
      </c>
    </row>
    <row r="164" spans="1:10" ht="12.75">
      <c r="A164" s="25">
        <v>39101</v>
      </c>
      <c r="B164">
        <v>5.4492</v>
      </c>
      <c r="C164">
        <v>5.593</v>
      </c>
      <c r="D164">
        <v>5.834</v>
      </c>
      <c r="E164">
        <v>5.5389</v>
      </c>
      <c r="F164">
        <v>5.8035</v>
      </c>
      <c r="G164">
        <v>6.0498</v>
      </c>
      <c r="H164">
        <v>5.5769</v>
      </c>
      <c r="I164">
        <v>5.8186</v>
      </c>
      <c r="J164">
        <v>6.1278</v>
      </c>
    </row>
    <row r="165" spans="1:10" ht="12.75">
      <c r="A165" s="25">
        <v>39094</v>
      </c>
      <c r="B165">
        <v>5.4345</v>
      </c>
      <c r="C165">
        <v>5.6027000000000005</v>
      </c>
      <c r="D165">
        <v>5.8425</v>
      </c>
      <c r="E165">
        <v>5.5222999999999995</v>
      </c>
      <c r="F165">
        <v>5.8114</v>
      </c>
      <c r="G165">
        <v>6.0562</v>
      </c>
      <c r="H165">
        <v>5.5511</v>
      </c>
      <c r="I165">
        <v>5.8172</v>
      </c>
      <c r="J165">
        <v>6.1251</v>
      </c>
    </row>
    <row r="166" spans="1:10" ht="12.75">
      <c r="A166" s="25">
        <v>39087</v>
      </c>
      <c r="B166">
        <v>5.316</v>
      </c>
      <c r="C166">
        <v>5.513</v>
      </c>
      <c r="D166">
        <v>5.7632</v>
      </c>
      <c r="E166">
        <v>5.4344</v>
      </c>
      <c r="F166">
        <v>5.7123</v>
      </c>
      <c r="G166">
        <v>5.9576</v>
      </c>
      <c r="H166">
        <v>5.4848</v>
      </c>
      <c r="I166">
        <v>5.7298</v>
      </c>
      <c r="J166">
        <v>6.0481</v>
      </c>
    </row>
    <row r="167" spans="1:10" ht="12.75">
      <c r="A167" s="25">
        <v>39080</v>
      </c>
      <c r="B167">
        <v>5.3690999999999995</v>
      </c>
      <c r="C167">
        <v>5.5653</v>
      </c>
      <c r="D167">
        <v>5.8259</v>
      </c>
      <c r="E167">
        <v>5.4774</v>
      </c>
      <c r="F167">
        <v>5.7545</v>
      </c>
      <c r="G167">
        <v>6.0103</v>
      </c>
      <c r="H167">
        <v>5.5333</v>
      </c>
      <c r="I167">
        <v>5.7773</v>
      </c>
      <c r="J167">
        <v>6.1061</v>
      </c>
    </row>
    <row r="168" spans="1:10" ht="12.75">
      <c r="A168" s="25">
        <v>39073</v>
      </c>
      <c r="B168">
        <v>5.336</v>
      </c>
      <c r="C168">
        <v>5.4957</v>
      </c>
      <c r="D168">
        <v>5.7905</v>
      </c>
      <c r="E168">
        <v>5.4555</v>
      </c>
      <c r="F168">
        <v>5.6962</v>
      </c>
      <c r="G168">
        <v>5.9862</v>
      </c>
      <c r="H168">
        <v>5.506</v>
      </c>
      <c r="I168">
        <v>5.7136</v>
      </c>
      <c r="J168">
        <v>6.0766</v>
      </c>
    </row>
    <row r="169" spans="1:10" ht="12.75">
      <c r="A169" s="25">
        <v>39066</v>
      </c>
      <c r="B169">
        <v>5.3116</v>
      </c>
      <c r="C169">
        <v>5.453</v>
      </c>
      <c r="D169">
        <v>5.7328</v>
      </c>
      <c r="E169">
        <v>5.4336</v>
      </c>
      <c r="F169">
        <v>5.6559</v>
      </c>
      <c r="G169">
        <v>5.9309</v>
      </c>
      <c r="H169">
        <v>5.4705</v>
      </c>
      <c r="I169">
        <v>5.6598</v>
      </c>
      <c r="J169">
        <v>6.0078</v>
      </c>
    </row>
    <row r="170" spans="1:10" ht="12.75">
      <c r="A170" s="25">
        <v>39059</v>
      </c>
      <c r="B170">
        <v>5.2677</v>
      </c>
      <c r="C170">
        <v>5.4024</v>
      </c>
      <c r="D170">
        <v>5.6701</v>
      </c>
      <c r="E170">
        <v>5.3933</v>
      </c>
      <c r="F170">
        <v>5.6089</v>
      </c>
      <c r="G170">
        <v>5.8718</v>
      </c>
      <c r="H170">
        <v>5.452</v>
      </c>
      <c r="I170">
        <v>5.6226</v>
      </c>
      <c r="J170">
        <v>5.9705</v>
      </c>
    </row>
    <row r="171" spans="1:10" ht="12.75">
      <c r="A171" s="25">
        <v>39052</v>
      </c>
      <c r="B171">
        <v>5.1589</v>
      </c>
      <c r="C171">
        <v>5.3065999999999995</v>
      </c>
      <c r="D171">
        <v>5.5759</v>
      </c>
      <c r="E171">
        <v>5.2781</v>
      </c>
      <c r="F171">
        <v>5.5067</v>
      </c>
      <c r="G171">
        <v>5.7712</v>
      </c>
      <c r="H171">
        <v>5.3325</v>
      </c>
      <c r="I171">
        <v>5.5161</v>
      </c>
      <c r="J171">
        <v>5.8656</v>
      </c>
    </row>
    <row r="172" spans="1:10" ht="12.75">
      <c r="A172" s="25">
        <v>39045</v>
      </c>
      <c r="B172">
        <v>5.287</v>
      </c>
      <c r="C172">
        <v>5.399</v>
      </c>
      <c r="D172">
        <v>5.6436</v>
      </c>
      <c r="E172">
        <v>5.4079</v>
      </c>
      <c r="F172">
        <v>5.6009</v>
      </c>
      <c r="G172">
        <v>5.8407</v>
      </c>
      <c r="H172">
        <v>5.4897</v>
      </c>
      <c r="I172">
        <v>5.6276</v>
      </c>
      <c r="J172">
        <v>5.9624</v>
      </c>
    </row>
    <row r="173" spans="1:10" ht="12.75">
      <c r="A173" s="25">
        <v>39038</v>
      </c>
      <c r="B173">
        <v>5.321</v>
      </c>
      <c r="C173">
        <v>5.4473</v>
      </c>
      <c r="D173">
        <v>5.6957</v>
      </c>
      <c r="E173">
        <v>5.4767</v>
      </c>
      <c r="F173">
        <v>5.6289</v>
      </c>
      <c r="G173">
        <v>5.8725000000000005</v>
      </c>
      <c r="H173">
        <v>5.4897</v>
      </c>
      <c r="I173">
        <v>5.6419</v>
      </c>
      <c r="J173">
        <v>6.0105</v>
      </c>
    </row>
    <row r="174" spans="1:10" ht="12.75">
      <c r="A174" s="25">
        <v>39031</v>
      </c>
      <c r="B174">
        <v>5.3227</v>
      </c>
      <c r="C174">
        <v>5.4465</v>
      </c>
      <c r="D174">
        <v>5.7158999999999995</v>
      </c>
      <c r="E174">
        <v>5.4724</v>
      </c>
      <c r="F174">
        <v>5.6221</v>
      </c>
      <c r="G174">
        <v>5.8866</v>
      </c>
      <c r="H174">
        <v>5.4921</v>
      </c>
      <c r="I174">
        <v>5.6418</v>
      </c>
      <c r="J174">
        <v>6.0353</v>
      </c>
    </row>
    <row r="175" spans="1:10" ht="12.75">
      <c r="A175" s="25">
        <v>39024</v>
      </c>
      <c r="B175">
        <v>5.3833</v>
      </c>
      <c r="C175">
        <v>5.5658</v>
      </c>
      <c r="D175">
        <v>5.8297</v>
      </c>
      <c r="E175">
        <v>5.5429</v>
      </c>
      <c r="F175">
        <v>5.7513</v>
      </c>
      <c r="G175">
        <v>6.0103</v>
      </c>
      <c r="H175">
        <v>5.5487</v>
      </c>
      <c r="I175">
        <v>5.7682</v>
      </c>
      <c r="J175">
        <v>6.1562</v>
      </c>
    </row>
    <row r="176" spans="1:10" ht="12.75">
      <c r="A176" s="25">
        <v>39017</v>
      </c>
      <c r="B176">
        <v>5.3612</v>
      </c>
      <c r="C176">
        <v>5.5665</v>
      </c>
      <c r="D176">
        <v>5.8583</v>
      </c>
      <c r="E176">
        <v>5.5074</v>
      </c>
      <c r="F176">
        <v>5.7385</v>
      </c>
      <c r="G176">
        <v>6.0255</v>
      </c>
      <c r="H176">
        <v>5.5204</v>
      </c>
      <c r="I176">
        <v>5.7625</v>
      </c>
      <c r="J176">
        <v>6.1785</v>
      </c>
    </row>
    <row r="177" spans="1:10" ht="12.75">
      <c r="A177" s="25">
        <v>39010</v>
      </c>
      <c r="B177">
        <v>5.4387</v>
      </c>
      <c r="C177">
        <v>5.7016</v>
      </c>
      <c r="D177">
        <v>5.965</v>
      </c>
      <c r="E177">
        <v>5.5752</v>
      </c>
      <c r="F177">
        <v>5.834</v>
      </c>
      <c r="G177">
        <v>6.1525</v>
      </c>
      <c r="H177">
        <v>5.6059</v>
      </c>
      <c r="I177">
        <v>5.8757</v>
      </c>
      <c r="J177">
        <v>6.2933</v>
      </c>
    </row>
    <row r="178" spans="1:10" ht="12.75">
      <c r="A178" s="25">
        <v>39003</v>
      </c>
      <c r="B178">
        <v>5.4473</v>
      </c>
      <c r="C178">
        <v>5.7213</v>
      </c>
      <c r="D178">
        <v>5.9984</v>
      </c>
      <c r="E178">
        <v>5.5789</v>
      </c>
      <c r="F178">
        <v>5.8488</v>
      </c>
      <c r="G178">
        <v>6.1811</v>
      </c>
      <c r="H178">
        <v>5.6291</v>
      </c>
      <c r="I178">
        <v>5.91</v>
      </c>
      <c r="J178">
        <v>6.3413</v>
      </c>
    </row>
    <row r="179" spans="1:10" ht="12.75">
      <c r="A179" s="25">
        <v>38996</v>
      </c>
      <c r="B179">
        <v>5.3485</v>
      </c>
      <c r="C179">
        <v>5.5994</v>
      </c>
      <c r="D179">
        <v>5.8817</v>
      </c>
      <c r="E179">
        <v>5.5022</v>
      </c>
      <c r="F179">
        <v>5.7591</v>
      </c>
      <c r="G179">
        <v>6.0964</v>
      </c>
      <c r="H179">
        <v>5.5504999999999995</v>
      </c>
      <c r="I179">
        <v>5.7883</v>
      </c>
      <c r="J179">
        <v>6.2177</v>
      </c>
    </row>
    <row r="180" spans="1:10" ht="12.75">
      <c r="A180" s="25">
        <v>38989</v>
      </c>
      <c r="B180">
        <v>5.3415</v>
      </c>
      <c r="C180">
        <v>5.4799</v>
      </c>
      <c r="D180">
        <v>5.7575</v>
      </c>
      <c r="E180">
        <v>5.4711</v>
      </c>
      <c r="F180">
        <v>5.6953</v>
      </c>
      <c r="G180">
        <v>6.1181</v>
      </c>
      <c r="H180">
        <v>5.5193</v>
      </c>
      <c r="I180">
        <v>5.7546</v>
      </c>
      <c r="J180">
        <v>6.1993</v>
      </c>
    </row>
    <row r="181" spans="1:10" ht="12.75">
      <c r="A181" s="25">
        <v>38982</v>
      </c>
      <c r="B181">
        <v>5.3368</v>
      </c>
      <c r="C181">
        <v>5.4746</v>
      </c>
      <c r="D181">
        <v>5.7638</v>
      </c>
      <c r="E181">
        <v>5.4562</v>
      </c>
      <c r="F181">
        <v>5.6799</v>
      </c>
      <c r="G181">
        <v>6.1143</v>
      </c>
      <c r="H181">
        <v>5.497</v>
      </c>
      <c r="I181">
        <v>5.7317</v>
      </c>
      <c r="J181">
        <v>6.1881</v>
      </c>
    </row>
    <row r="182" spans="1:10" ht="12.75">
      <c r="A182" s="25">
        <v>38975</v>
      </c>
      <c r="B182">
        <v>5.4219</v>
      </c>
      <c r="C182">
        <v>5.6341</v>
      </c>
      <c r="D182">
        <v>5.9498999999999995</v>
      </c>
      <c r="E182">
        <v>5.5543</v>
      </c>
      <c r="F182">
        <v>5.8424</v>
      </c>
      <c r="G182">
        <v>6.2534</v>
      </c>
      <c r="H182">
        <v>5.6095</v>
      </c>
      <c r="I182">
        <v>5.9085</v>
      </c>
      <c r="J182">
        <v>6.3415</v>
      </c>
    </row>
    <row r="183" spans="1:10" ht="12.75">
      <c r="A183" s="25">
        <v>38968</v>
      </c>
      <c r="B183">
        <v>5.3862</v>
      </c>
      <c r="C183">
        <v>5.61</v>
      </c>
      <c r="D183">
        <v>5.9524</v>
      </c>
      <c r="E183">
        <v>5.5126</v>
      </c>
      <c r="F183">
        <v>5.8123000000000005</v>
      </c>
      <c r="G183">
        <v>6.2499</v>
      </c>
      <c r="H183">
        <v>5.5912</v>
      </c>
      <c r="I183">
        <v>5.9019</v>
      </c>
      <c r="J183">
        <v>6.3615</v>
      </c>
    </row>
    <row r="184" spans="1:10" ht="12.75">
      <c r="A184" s="25">
        <v>38961</v>
      </c>
      <c r="B184">
        <v>5.359</v>
      </c>
      <c r="C184">
        <v>5.5615</v>
      </c>
      <c r="D184">
        <v>5.9056</v>
      </c>
      <c r="E184">
        <v>5.5069</v>
      </c>
      <c r="F184">
        <v>5.7853</v>
      </c>
      <c r="G184">
        <v>6.2245</v>
      </c>
      <c r="H184">
        <v>5.5703</v>
      </c>
      <c r="I184">
        <v>5.8597</v>
      </c>
      <c r="J184">
        <v>6.3209</v>
      </c>
    </row>
    <row r="185" spans="1:10" ht="12.75">
      <c r="A185" s="25">
        <v>38954</v>
      </c>
      <c r="B185">
        <v>5.4524</v>
      </c>
      <c r="C185">
        <v>5.6471</v>
      </c>
      <c r="D185">
        <v>5.9889</v>
      </c>
      <c r="E185">
        <v>5.5769</v>
      </c>
      <c r="F185">
        <v>5.8275</v>
      </c>
      <c r="G185">
        <v>6.2645</v>
      </c>
      <c r="H185">
        <v>5.6348</v>
      </c>
      <c r="I185">
        <v>5.9134</v>
      </c>
      <c r="J185">
        <v>6.3724</v>
      </c>
    </row>
    <row r="186" spans="1:10" ht="12.75">
      <c r="A186" s="25">
        <v>38947</v>
      </c>
      <c r="B186">
        <v>5.4264</v>
      </c>
      <c r="C186">
        <v>5.6834</v>
      </c>
      <c r="D186">
        <v>6.0112</v>
      </c>
      <c r="E186">
        <v>5.5862</v>
      </c>
      <c r="F186">
        <v>5.9021</v>
      </c>
      <c r="G186">
        <v>6.3326</v>
      </c>
      <c r="H186">
        <v>5.6333</v>
      </c>
      <c r="I186">
        <v>5.9742</v>
      </c>
      <c r="J186">
        <v>6.4267</v>
      </c>
    </row>
    <row r="187" spans="1:10" ht="12.75">
      <c r="A187" s="25">
        <v>38940</v>
      </c>
      <c r="B187">
        <v>5.5132</v>
      </c>
      <c r="C187">
        <v>5.8288</v>
      </c>
      <c r="D187">
        <v>6.1435</v>
      </c>
      <c r="E187">
        <v>5.6493</v>
      </c>
      <c r="F187">
        <v>6.0237</v>
      </c>
      <c r="G187">
        <v>6.4412</v>
      </c>
      <c r="H187">
        <v>5.7048</v>
      </c>
      <c r="I187">
        <v>6.1042</v>
      </c>
      <c r="J187">
        <v>6.5437</v>
      </c>
    </row>
    <row r="188" spans="1:10" ht="12.75">
      <c r="A188" s="25">
        <v>38933</v>
      </c>
      <c r="B188">
        <v>5.4922</v>
      </c>
      <c r="C188">
        <v>5.7789</v>
      </c>
      <c r="D188">
        <v>6.0569</v>
      </c>
      <c r="E188">
        <v>5.5792</v>
      </c>
      <c r="F188">
        <v>5.9548</v>
      </c>
      <c r="G188">
        <v>6.3754</v>
      </c>
      <c r="H188">
        <v>5.6702</v>
      </c>
      <c r="I188">
        <v>6.0408</v>
      </c>
      <c r="J188">
        <v>6.4434000000000005</v>
      </c>
    </row>
    <row r="189" spans="1:10" ht="12.75">
      <c r="A189" s="25">
        <v>38926</v>
      </c>
      <c r="B189">
        <v>5.5197</v>
      </c>
      <c r="C189">
        <v>5.8563</v>
      </c>
      <c r="D189">
        <v>6.1201</v>
      </c>
      <c r="E189">
        <v>5.6536</v>
      </c>
      <c r="F189">
        <v>6.0791</v>
      </c>
      <c r="G189">
        <v>6.4855</v>
      </c>
      <c r="H189">
        <v>5.7216000000000005</v>
      </c>
      <c r="I189">
        <v>6.1421</v>
      </c>
      <c r="J189">
        <v>6.5306</v>
      </c>
    </row>
    <row r="190" spans="1:10" ht="12.75">
      <c r="A190" s="25">
        <v>38919</v>
      </c>
      <c r="B190">
        <v>5.5989</v>
      </c>
      <c r="C190">
        <v>5.8974</v>
      </c>
      <c r="D190">
        <v>6.1342</v>
      </c>
      <c r="E190">
        <v>5.7321</v>
      </c>
      <c r="F190">
        <v>6.1196</v>
      </c>
      <c r="G190">
        <v>6.499</v>
      </c>
      <c r="H190">
        <v>5.8158</v>
      </c>
      <c r="I190">
        <v>6.1982</v>
      </c>
      <c r="J190">
        <v>6.5597</v>
      </c>
    </row>
    <row r="191" spans="1:10" ht="12.75">
      <c r="A191" s="25">
        <v>38912</v>
      </c>
      <c r="B191">
        <v>5.6487</v>
      </c>
      <c r="C191">
        <v>5.9489</v>
      </c>
      <c r="D191">
        <v>6.1853</v>
      </c>
      <c r="E191">
        <v>5.7548</v>
      </c>
      <c r="F191">
        <v>6.1439</v>
      </c>
      <c r="G191">
        <v>6.523</v>
      </c>
      <c r="H191">
        <v>5.8309</v>
      </c>
      <c r="I191">
        <v>6.215</v>
      </c>
      <c r="J191">
        <v>6.576</v>
      </c>
    </row>
    <row r="192" spans="1:10" ht="12.75">
      <c r="A192" s="25">
        <v>38905</v>
      </c>
      <c r="B192">
        <v>5.7049</v>
      </c>
      <c r="C192">
        <v>5.9936</v>
      </c>
      <c r="D192">
        <v>6.2266</v>
      </c>
      <c r="E192">
        <v>5.8100000000000005</v>
      </c>
      <c r="F192">
        <v>6.1877</v>
      </c>
      <c r="G192">
        <v>6.5633</v>
      </c>
      <c r="H192">
        <v>5.9149</v>
      </c>
      <c r="I192">
        <v>6.2875</v>
      </c>
      <c r="J192">
        <v>6.6452</v>
      </c>
    </row>
    <row r="193" spans="1:10" ht="12.75">
      <c r="A193" s="25">
        <v>38898</v>
      </c>
      <c r="B193">
        <v>5.7459</v>
      </c>
      <c r="C193">
        <v>6.0233</v>
      </c>
      <c r="D193">
        <v>6.3087</v>
      </c>
      <c r="E193">
        <v>5.8022</v>
      </c>
      <c r="F193">
        <v>6.2185</v>
      </c>
      <c r="G193">
        <v>6.5965</v>
      </c>
      <c r="H193">
        <v>5.8914</v>
      </c>
      <c r="I193">
        <v>6.3027</v>
      </c>
      <c r="J193">
        <v>6.6627</v>
      </c>
    </row>
    <row r="194" spans="1:10" ht="12.75">
      <c r="A194" s="25">
        <v>38891</v>
      </c>
      <c r="B194">
        <v>5.7549</v>
      </c>
      <c r="C194">
        <v>6.0582</v>
      </c>
      <c r="D194">
        <v>6.3259</v>
      </c>
      <c r="E194">
        <v>5.8336</v>
      </c>
      <c r="F194">
        <v>6.2759</v>
      </c>
      <c r="G194">
        <v>6.6362</v>
      </c>
      <c r="H194">
        <v>5.9351</v>
      </c>
      <c r="I194">
        <v>6.3724</v>
      </c>
      <c r="J194">
        <v>6.7147</v>
      </c>
    </row>
    <row r="195" spans="1:10" ht="12.75">
      <c r="A195" s="25">
        <v>38884</v>
      </c>
      <c r="B195">
        <v>5.6991</v>
      </c>
      <c r="C195">
        <v>5.9873</v>
      </c>
      <c r="D195">
        <v>6.2667</v>
      </c>
      <c r="E195">
        <v>5.7451</v>
      </c>
      <c r="F195">
        <v>6.1722</v>
      </c>
      <c r="G195">
        <v>6.5442</v>
      </c>
      <c r="H195">
        <v>5.8429</v>
      </c>
      <c r="I195">
        <v>6.265</v>
      </c>
      <c r="J195">
        <v>6.6190999999999995</v>
      </c>
    </row>
    <row r="196" spans="1:10" ht="12.75">
      <c r="A196" s="25">
        <v>38877</v>
      </c>
      <c r="B196">
        <v>5.5281</v>
      </c>
      <c r="C196">
        <v>5.8311</v>
      </c>
      <c r="D196">
        <v>6.1173</v>
      </c>
      <c r="E196">
        <v>5.5748</v>
      </c>
      <c r="F196">
        <v>6.0167</v>
      </c>
      <c r="G196">
        <v>6.3956</v>
      </c>
      <c r="H196">
        <v>5.6592</v>
      </c>
      <c r="I196">
        <v>6.0961</v>
      </c>
      <c r="J196">
        <v>6.457</v>
      </c>
    </row>
    <row r="197" spans="1:10" ht="12.75">
      <c r="A197" s="25">
        <v>38870</v>
      </c>
      <c r="B197">
        <v>5.4323</v>
      </c>
      <c r="C197">
        <v>5.8537</v>
      </c>
      <c r="D197">
        <v>6.1972</v>
      </c>
      <c r="E197">
        <v>5.465</v>
      </c>
      <c r="F197">
        <v>6.0253</v>
      </c>
      <c r="G197">
        <v>6.4614</v>
      </c>
      <c r="H197">
        <v>5.5624</v>
      </c>
      <c r="I197">
        <v>6.1177</v>
      </c>
      <c r="J197">
        <v>6.5358</v>
      </c>
    </row>
    <row r="198" spans="1:10" ht="12.75">
      <c r="A198" s="25">
        <v>38863</v>
      </c>
      <c r="B198">
        <v>5.4192</v>
      </c>
      <c r="C198">
        <v>5.904</v>
      </c>
      <c r="D198">
        <v>6.2496</v>
      </c>
      <c r="E198">
        <v>5.4842</v>
      </c>
      <c r="F198">
        <v>6.1079</v>
      </c>
      <c r="G198">
        <v>6.5462</v>
      </c>
      <c r="H198">
        <v>5.5447</v>
      </c>
      <c r="I198">
        <v>6.1634</v>
      </c>
      <c r="J198">
        <v>6.5837</v>
      </c>
    </row>
    <row r="199" spans="1:10" ht="12.75">
      <c r="A199" s="25">
        <v>38856</v>
      </c>
      <c r="B199">
        <v>5.4312000000000005</v>
      </c>
      <c r="C199">
        <v>5.8971</v>
      </c>
      <c r="D199">
        <v>6.2164</v>
      </c>
      <c r="E199">
        <v>5.5378</v>
      </c>
      <c r="F199">
        <v>6.1276</v>
      </c>
      <c r="G199">
        <v>6.5396</v>
      </c>
      <c r="H199">
        <v>5.5897</v>
      </c>
      <c r="I199">
        <v>6.1745</v>
      </c>
      <c r="J199">
        <v>6.5685</v>
      </c>
    </row>
    <row r="200" spans="1:10" ht="12.75">
      <c r="A200" s="25">
        <v>38849</v>
      </c>
      <c r="B200">
        <v>5.4654</v>
      </c>
      <c r="C200">
        <v>6.0641</v>
      </c>
      <c r="D200">
        <v>6.4205</v>
      </c>
      <c r="E200">
        <v>5.5148</v>
      </c>
      <c r="F200">
        <v>6.2374</v>
      </c>
      <c r="G200">
        <v>6.6866</v>
      </c>
      <c r="H200">
        <v>5.5785</v>
      </c>
      <c r="I200">
        <v>6.2961</v>
      </c>
      <c r="J200">
        <v>6.7273</v>
      </c>
    </row>
    <row r="201" spans="1:10" ht="12.75">
      <c r="A201" s="25">
        <v>38842</v>
      </c>
      <c r="B201">
        <v>5.4349</v>
      </c>
      <c r="C201">
        <v>5.9658999999999995</v>
      </c>
      <c r="D201">
        <v>6.2851</v>
      </c>
      <c r="E201">
        <v>5.4886</v>
      </c>
      <c r="F201">
        <v>6.1434</v>
      </c>
      <c r="G201">
        <v>6.5553</v>
      </c>
      <c r="H201">
        <v>5.5479</v>
      </c>
      <c r="I201">
        <v>6.1977</v>
      </c>
      <c r="J201">
        <v>6.5915</v>
      </c>
    </row>
    <row r="202" spans="1:10" ht="12.75">
      <c r="A202" s="25">
        <v>38835</v>
      </c>
      <c r="B202">
        <v>5.3705</v>
      </c>
      <c r="C202">
        <v>5.9276</v>
      </c>
      <c r="D202">
        <v>6.2703</v>
      </c>
      <c r="E202">
        <v>5.4481</v>
      </c>
      <c r="F202">
        <v>6.1291</v>
      </c>
      <c r="G202">
        <v>6.5645</v>
      </c>
      <c r="H202">
        <v>5.5011</v>
      </c>
      <c r="I202">
        <v>6.1772</v>
      </c>
      <c r="J202">
        <v>6.5945</v>
      </c>
    </row>
    <row r="203" spans="1:10" ht="12.75">
      <c r="A203" s="25">
        <v>38828</v>
      </c>
      <c r="B203">
        <v>5.3751999999999995</v>
      </c>
      <c r="C203">
        <v>5.8649000000000004</v>
      </c>
      <c r="D203">
        <v>6.1825</v>
      </c>
      <c r="E203">
        <v>5.4394</v>
      </c>
      <c r="F203">
        <v>6.053</v>
      </c>
      <c r="G203">
        <v>6.4633</v>
      </c>
      <c r="H203">
        <v>5.5145</v>
      </c>
      <c r="I203">
        <v>6.123</v>
      </c>
      <c r="J203">
        <v>6.5154</v>
      </c>
    </row>
    <row r="204" spans="1:10" ht="12.75">
      <c r="A204" s="25">
        <v>38821</v>
      </c>
      <c r="B204">
        <v>5.4445</v>
      </c>
      <c r="C204">
        <v>5.904</v>
      </c>
      <c r="D204">
        <v>6.205</v>
      </c>
      <c r="E204">
        <v>5.5062</v>
      </c>
      <c r="F204">
        <v>6.0896</v>
      </c>
      <c r="G204">
        <v>6.4832</v>
      </c>
      <c r="H204">
        <v>5.5855</v>
      </c>
      <c r="I204">
        <v>6.1638</v>
      </c>
      <c r="J204">
        <v>6.5395</v>
      </c>
    </row>
    <row r="205" spans="1:10" ht="12.75">
      <c r="A205" s="25">
        <v>38814</v>
      </c>
      <c r="B205">
        <v>5.3556</v>
      </c>
      <c r="C205">
        <v>5.8219</v>
      </c>
      <c r="D205">
        <v>6.134</v>
      </c>
      <c r="E205">
        <v>5.4235</v>
      </c>
      <c r="F205">
        <v>6.0138</v>
      </c>
      <c r="G205">
        <v>6.4186</v>
      </c>
      <c r="H205">
        <v>5.5196</v>
      </c>
      <c r="I205">
        <v>6.1049</v>
      </c>
      <c r="J205">
        <v>6.4916</v>
      </c>
    </row>
    <row r="206" spans="1:10" ht="12.75">
      <c r="A206" s="25">
        <v>38807</v>
      </c>
      <c r="B206">
        <v>5.2434</v>
      </c>
      <c r="C206">
        <v>5.696</v>
      </c>
      <c r="D206">
        <v>5.9738</v>
      </c>
      <c r="E206">
        <v>5.3518</v>
      </c>
      <c r="F206">
        <v>5.8982</v>
      </c>
      <c r="G206">
        <v>6.2687</v>
      </c>
      <c r="H206">
        <v>5.4214</v>
      </c>
      <c r="I206">
        <v>5.9629</v>
      </c>
      <c r="J206">
        <v>6.3154</v>
      </c>
    </row>
    <row r="207" spans="1:10" ht="12.75">
      <c r="A207" s="25">
        <v>38800</v>
      </c>
      <c r="B207">
        <v>5.1598</v>
      </c>
      <c r="C207">
        <v>5.5001999999999995</v>
      </c>
      <c r="D207">
        <v>5.7874</v>
      </c>
      <c r="E207">
        <v>5.2524</v>
      </c>
      <c r="F207">
        <v>5.7167</v>
      </c>
      <c r="G207">
        <v>6.0665</v>
      </c>
      <c r="H207">
        <v>5.3125</v>
      </c>
      <c r="I207">
        <v>5.7718</v>
      </c>
      <c r="J207">
        <v>6.1037</v>
      </c>
    </row>
    <row r="208" spans="1:10" ht="12.75">
      <c r="A208" s="25">
        <v>38793</v>
      </c>
      <c r="B208">
        <v>5.1341</v>
      </c>
      <c r="C208">
        <v>5.5194</v>
      </c>
      <c r="D208">
        <v>5.8332</v>
      </c>
      <c r="E208">
        <v>5.2076</v>
      </c>
      <c r="F208">
        <v>5.7168</v>
      </c>
      <c r="G208">
        <v>6.0932</v>
      </c>
      <c r="H208">
        <v>5.2825</v>
      </c>
      <c r="I208">
        <v>5.7867</v>
      </c>
      <c r="J208">
        <v>6.1452</v>
      </c>
    </row>
    <row r="209" spans="1:10" ht="12.75">
      <c r="A209" s="25">
        <v>38786</v>
      </c>
      <c r="B209">
        <v>5.214</v>
      </c>
      <c r="C209">
        <v>5.5985</v>
      </c>
      <c r="D209">
        <v>5.8575</v>
      </c>
      <c r="E209">
        <v>5.304</v>
      </c>
      <c r="F209">
        <v>5.7954</v>
      </c>
      <c r="G209">
        <v>6.117</v>
      </c>
      <c r="H209">
        <v>5.3743</v>
      </c>
      <c r="I209">
        <v>5.8677</v>
      </c>
      <c r="J209">
        <v>6.1723</v>
      </c>
    </row>
    <row r="210" spans="1:10" ht="12.75">
      <c r="A210" s="25">
        <v>38779</v>
      </c>
      <c r="B210">
        <v>5.2056000000000004</v>
      </c>
      <c r="C210">
        <v>5.5094</v>
      </c>
      <c r="D210">
        <v>5.7075</v>
      </c>
      <c r="E210">
        <v>5.2965</v>
      </c>
      <c r="F210">
        <v>5.6971</v>
      </c>
      <c r="G210">
        <v>6.0479</v>
      </c>
      <c r="H210">
        <v>5.3033</v>
      </c>
      <c r="I210">
        <v>5.7659</v>
      </c>
      <c r="J210">
        <v>6.0598</v>
      </c>
    </row>
    <row r="211" spans="1:10" ht="12.75">
      <c r="A211" s="25">
        <v>38772</v>
      </c>
      <c r="B211">
        <v>5.1837</v>
      </c>
      <c r="C211">
        <v>5.4067</v>
      </c>
      <c r="D211">
        <v>5.5794</v>
      </c>
      <c r="E211">
        <v>5.2772</v>
      </c>
      <c r="F211">
        <v>5.5971</v>
      </c>
      <c r="G211">
        <v>5.9224</v>
      </c>
      <c r="H211">
        <v>5.2962</v>
      </c>
      <c r="I211">
        <v>5.678</v>
      </c>
      <c r="J211">
        <v>5.9464</v>
      </c>
    </row>
    <row r="212" spans="1:10" ht="12.75">
      <c r="A212" s="25">
        <v>38765</v>
      </c>
      <c r="B212">
        <v>5.1477</v>
      </c>
      <c r="C212">
        <v>5.379</v>
      </c>
      <c r="D212">
        <v>5.5678</v>
      </c>
      <c r="E212">
        <v>5.2265</v>
      </c>
      <c r="F212">
        <v>5.5648</v>
      </c>
      <c r="G212">
        <v>5.9062</v>
      </c>
      <c r="H212">
        <v>5.2495</v>
      </c>
      <c r="I212">
        <v>5.6397</v>
      </c>
      <c r="J212">
        <v>5.9241</v>
      </c>
    </row>
    <row r="213" spans="1:10" ht="12.75">
      <c r="A213" s="25">
        <v>38758</v>
      </c>
      <c r="B213">
        <v>5.1861</v>
      </c>
      <c r="C213">
        <v>5.4039</v>
      </c>
      <c r="D213">
        <v>5.6107</v>
      </c>
      <c r="E213">
        <v>5.2216</v>
      </c>
      <c r="F213">
        <v>5.5762</v>
      </c>
      <c r="G213">
        <v>5.9158</v>
      </c>
      <c r="H213">
        <v>5.2826</v>
      </c>
      <c r="I213">
        <v>5.6693</v>
      </c>
      <c r="J213">
        <v>5.9518</v>
      </c>
    </row>
    <row r="214" spans="1:10" ht="12.75">
      <c r="A214" s="25">
        <v>38751</v>
      </c>
      <c r="B214">
        <v>5.042</v>
      </c>
      <c r="C214">
        <v>5.3516</v>
      </c>
      <c r="D214">
        <v>5.6616</v>
      </c>
      <c r="E214">
        <v>5.1028</v>
      </c>
      <c r="F214">
        <v>5.5332</v>
      </c>
      <c r="G214">
        <v>5.9818999999999996</v>
      </c>
      <c r="H214">
        <v>5.1177</v>
      </c>
      <c r="I214">
        <v>5.6371</v>
      </c>
      <c r="J214">
        <v>6.0388</v>
      </c>
    </row>
    <row r="215" spans="1:10" ht="12.75">
      <c r="A215" s="25">
        <v>38744</v>
      </c>
      <c r="B215">
        <v>4.9918</v>
      </c>
      <c r="C215">
        <v>5.3599</v>
      </c>
      <c r="D215">
        <v>5.7401</v>
      </c>
      <c r="E215">
        <v>5.005</v>
      </c>
      <c r="F215">
        <v>5.5440000000000005</v>
      </c>
      <c r="G215">
        <v>6.0628</v>
      </c>
      <c r="H215">
        <v>5.0527</v>
      </c>
      <c r="I215">
        <v>5.6306</v>
      </c>
      <c r="J215">
        <v>6.1025</v>
      </c>
    </row>
    <row r="216" spans="1:10" ht="12.75">
      <c r="A216" s="25">
        <v>38737</v>
      </c>
      <c r="B216">
        <v>4.7986</v>
      </c>
      <c r="C216">
        <v>5.1984</v>
      </c>
      <c r="D216">
        <v>5.5661000000000005</v>
      </c>
      <c r="E216">
        <v>4.8773</v>
      </c>
      <c r="F216">
        <v>5.3779</v>
      </c>
      <c r="G216">
        <v>5.8843</v>
      </c>
      <c r="H216">
        <v>4.9383</v>
      </c>
      <c r="I216">
        <v>5.478</v>
      </c>
      <c r="J216">
        <v>5.9374</v>
      </c>
    </row>
    <row r="217" spans="1:10" ht="12.75">
      <c r="A217" s="25">
        <v>38730</v>
      </c>
      <c r="B217">
        <v>4.9084</v>
      </c>
      <c r="C217">
        <v>5.1923</v>
      </c>
      <c r="D217">
        <v>5.5659</v>
      </c>
      <c r="E217">
        <v>4.9827</v>
      </c>
      <c r="F217">
        <v>5.3874</v>
      </c>
      <c r="G217">
        <v>5.8997</v>
      </c>
      <c r="H217">
        <v>5.0461</v>
      </c>
      <c r="I217">
        <v>5.4599</v>
      </c>
      <c r="J217">
        <v>5.9252</v>
      </c>
    </row>
    <row r="218" spans="1:10" ht="12.75">
      <c r="A218" s="25">
        <v>38723</v>
      </c>
      <c r="B218">
        <v>4.875</v>
      </c>
      <c r="C218">
        <v>5.1785</v>
      </c>
      <c r="D218">
        <v>5.5797</v>
      </c>
      <c r="E218">
        <v>4.9603</v>
      </c>
      <c r="F218">
        <v>5.4046</v>
      </c>
      <c r="G218">
        <v>5.9245</v>
      </c>
      <c r="H218">
        <v>5.0346</v>
      </c>
      <c r="I218">
        <v>5.4879999999999995</v>
      </c>
      <c r="J218">
        <v>5.9609</v>
      </c>
    </row>
    <row r="219" spans="1:10" ht="12.75">
      <c r="A219" s="25">
        <v>38716</v>
      </c>
      <c r="B219">
        <v>4.9111</v>
      </c>
      <c r="C219">
        <v>5.1977</v>
      </c>
      <c r="D219">
        <v>5.5606</v>
      </c>
      <c r="E219">
        <v>4.9429</v>
      </c>
      <c r="F219">
        <v>5.4094</v>
      </c>
      <c r="G219">
        <v>5.8989</v>
      </c>
      <c r="H219">
        <v>5.0136</v>
      </c>
      <c r="I219">
        <v>5.5091</v>
      </c>
      <c r="J219">
        <v>5.9507</v>
      </c>
    </row>
    <row r="220" spans="1:10" ht="12.75">
      <c r="A220" s="25">
        <v>38709</v>
      </c>
      <c r="B220">
        <v>4.8861</v>
      </c>
      <c r="C220">
        <v>5.1679</v>
      </c>
      <c r="D220">
        <v>5.5469</v>
      </c>
      <c r="E220">
        <v>4.9236</v>
      </c>
      <c r="F220">
        <v>5.3953</v>
      </c>
      <c r="G220">
        <v>5.901</v>
      </c>
      <c r="H220">
        <v>4.987</v>
      </c>
      <c r="I220">
        <v>5.4877</v>
      </c>
      <c r="J220">
        <v>5.9454</v>
      </c>
    </row>
    <row r="221" spans="1:10" ht="12.75">
      <c r="A221" s="25">
        <v>38702</v>
      </c>
      <c r="B221">
        <v>4.8676</v>
      </c>
      <c r="C221">
        <v>5.2347</v>
      </c>
      <c r="D221">
        <v>5.6474</v>
      </c>
      <c r="E221">
        <v>4.9332</v>
      </c>
      <c r="F221">
        <v>5.4901</v>
      </c>
      <c r="G221">
        <v>6.0295</v>
      </c>
      <c r="H221">
        <v>4.9748</v>
      </c>
      <c r="I221">
        <v>5.5607</v>
      </c>
      <c r="J221">
        <v>6.0522</v>
      </c>
    </row>
    <row r="222" spans="1:10" ht="12.75">
      <c r="A222" s="25">
        <v>38695</v>
      </c>
      <c r="B222">
        <v>4.8613</v>
      </c>
      <c r="C222">
        <v>5.3207</v>
      </c>
      <c r="D222">
        <v>5.7256</v>
      </c>
      <c r="E222">
        <v>4.9491</v>
      </c>
      <c r="F222">
        <v>5.5784</v>
      </c>
      <c r="G222">
        <v>6.11</v>
      </c>
      <c r="H222">
        <v>4.9786</v>
      </c>
      <c r="I222">
        <v>5.6369</v>
      </c>
      <c r="J222">
        <v>6.1204</v>
      </c>
    </row>
    <row r="223" spans="1:10" ht="12.75">
      <c r="A223" s="25">
        <v>38688</v>
      </c>
      <c r="B223">
        <v>4.8711</v>
      </c>
      <c r="C223">
        <v>5.3584</v>
      </c>
      <c r="D223">
        <v>5.6767</v>
      </c>
      <c r="E223">
        <v>4.9919</v>
      </c>
      <c r="F223">
        <v>5.549</v>
      </c>
      <c r="G223">
        <v>6.074</v>
      </c>
      <c r="H223">
        <v>5.0235</v>
      </c>
      <c r="I223">
        <v>5.6097</v>
      </c>
      <c r="J223">
        <v>6.0867</v>
      </c>
    </row>
    <row r="224" spans="1:10" ht="12.75">
      <c r="A224" s="25">
        <v>38681</v>
      </c>
      <c r="B224">
        <v>4.747</v>
      </c>
      <c r="C224">
        <v>5.2745</v>
      </c>
      <c r="D224">
        <v>5.6229</v>
      </c>
      <c r="E224">
        <v>4.8696</v>
      </c>
      <c r="F224">
        <v>5.467</v>
      </c>
      <c r="G224">
        <v>6.0221</v>
      </c>
      <c r="H224">
        <v>4.9028</v>
      </c>
      <c r="I224">
        <v>5.5292</v>
      </c>
      <c r="J224">
        <v>6.0363</v>
      </c>
    </row>
    <row r="225" spans="1:10" ht="12.75">
      <c r="A225" s="25">
        <v>38674</v>
      </c>
      <c r="B225">
        <v>4.8042</v>
      </c>
      <c r="C225">
        <v>5.3259</v>
      </c>
      <c r="D225">
        <v>5.6005</v>
      </c>
      <c r="E225">
        <v>4.9246</v>
      </c>
      <c r="F225">
        <v>5.4962</v>
      </c>
      <c r="G225">
        <v>6.0474</v>
      </c>
      <c r="H225">
        <v>4.9483</v>
      </c>
      <c r="I225">
        <v>5.5689</v>
      </c>
      <c r="J225">
        <v>6.0521</v>
      </c>
    </row>
    <row r="226" spans="1:10" ht="12.75">
      <c r="A226" s="25">
        <v>38667</v>
      </c>
      <c r="B226">
        <v>4.8526</v>
      </c>
      <c r="C226">
        <v>5.3657</v>
      </c>
      <c r="D226">
        <v>5.6544</v>
      </c>
      <c r="E226">
        <v>4.9665</v>
      </c>
      <c r="F226">
        <v>5.5294</v>
      </c>
      <c r="G226">
        <v>6.0948</v>
      </c>
      <c r="H226">
        <v>4.9983</v>
      </c>
      <c r="I226">
        <v>5.6102</v>
      </c>
      <c r="J226">
        <v>6.1076</v>
      </c>
    </row>
    <row r="227" spans="1:10" ht="12.75">
      <c r="A227" s="25">
        <v>38660</v>
      </c>
      <c r="B227">
        <v>4.8472</v>
      </c>
      <c r="C227">
        <v>5.4515</v>
      </c>
      <c r="D227">
        <v>5.7772</v>
      </c>
      <c r="E227">
        <v>4.9086</v>
      </c>
      <c r="F227">
        <v>5.6428</v>
      </c>
      <c r="G227">
        <v>6.1852</v>
      </c>
      <c r="H227">
        <v>4.9853</v>
      </c>
      <c r="I227">
        <v>5.6885</v>
      </c>
      <c r="J227">
        <v>6.2029</v>
      </c>
    </row>
    <row r="228" spans="1:10" ht="12.75">
      <c r="A228" s="25">
        <v>38653</v>
      </c>
      <c r="B228">
        <v>4.765</v>
      </c>
      <c r="C228">
        <v>5.3678</v>
      </c>
      <c r="D228">
        <v>5.7044</v>
      </c>
      <c r="E228">
        <v>4.8452</v>
      </c>
      <c r="F228">
        <v>5.5748999999999995</v>
      </c>
      <c r="G228">
        <v>6.1331</v>
      </c>
      <c r="H228">
        <v>4.9176</v>
      </c>
      <c r="I228">
        <v>5.6091999999999995</v>
      </c>
      <c r="J228">
        <v>6.1375</v>
      </c>
    </row>
    <row r="229" spans="1:10" ht="12.75">
      <c r="A229" s="25">
        <v>38646</v>
      </c>
      <c r="B229">
        <v>4.6007</v>
      </c>
      <c r="C229">
        <v>5.1643</v>
      </c>
      <c r="D229">
        <v>5.5126</v>
      </c>
      <c r="E229">
        <v>4.7659</v>
      </c>
      <c r="F229">
        <v>5.3864</v>
      </c>
      <c r="G229">
        <v>5.9564</v>
      </c>
      <c r="H229">
        <v>4.8184000000000005</v>
      </c>
      <c r="I229">
        <v>5.4609</v>
      </c>
      <c r="J229">
        <v>5.9709</v>
      </c>
    </row>
    <row r="230" spans="1:10" ht="12.75">
      <c r="A230" s="25">
        <v>38639</v>
      </c>
      <c r="B230">
        <v>4.6393</v>
      </c>
      <c r="C230">
        <v>5.2623</v>
      </c>
      <c r="D230">
        <v>5.6667</v>
      </c>
      <c r="E230">
        <v>4.7805</v>
      </c>
      <c r="F230">
        <v>5.4404</v>
      </c>
      <c r="G230">
        <v>6.0264</v>
      </c>
      <c r="H230">
        <v>4.8238</v>
      </c>
      <c r="I230">
        <v>5.5257</v>
      </c>
      <c r="J230">
        <v>6.0418</v>
      </c>
    </row>
    <row r="231" spans="1:10" ht="12.75">
      <c r="A231" s="25">
        <v>38632</v>
      </c>
      <c r="B231">
        <v>4.5075</v>
      </c>
      <c r="C231">
        <v>5.1126</v>
      </c>
      <c r="D231">
        <v>5.5066</v>
      </c>
      <c r="E231">
        <v>4.6414</v>
      </c>
      <c r="F231">
        <v>5.2834</v>
      </c>
      <c r="G231">
        <v>5.8690999999999995</v>
      </c>
      <c r="H231">
        <v>4.6793</v>
      </c>
      <c r="I231">
        <v>5.3633</v>
      </c>
      <c r="J231">
        <v>5.8689</v>
      </c>
    </row>
    <row r="232" spans="1:10" ht="12.75">
      <c r="A232" s="25">
        <v>38625</v>
      </c>
      <c r="B232">
        <v>4.4913</v>
      </c>
      <c r="C232">
        <v>5.0138</v>
      </c>
      <c r="D232">
        <v>5.4398</v>
      </c>
      <c r="E232">
        <v>4.6173</v>
      </c>
      <c r="F232">
        <v>5.3065999999999995</v>
      </c>
      <c r="G232">
        <v>5.7844</v>
      </c>
      <c r="H232">
        <v>4.6350999999999996</v>
      </c>
      <c r="I232">
        <v>5.3164</v>
      </c>
      <c r="J232">
        <v>5.8041</v>
      </c>
    </row>
    <row r="233" spans="1:10" ht="12.75">
      <c r="A233" s="25">
        <v>38618</v>
      </c>
      <c r="B233">
        <v>4.322</v>
      </c>
      <c r="C233">
        <v>4.9695</v>
      </c>
      <c r="D233">
        <v>5.4268</v>
      </c>
      <c r="E233">
        <v>4.4801</v>
      </c>
      <c r="F233">
        <v>5.2345</v>
      </c>
      <c r="G233">
        <v>5.7535</v>
      </c>
      <c r="H233">
        <v>4.5043</v>
      </c>
      <c r="I233">
        <v>5.2407</v>
      </c>
      <c r="J233">
        <v>5.7597000000000005</v>
      </c>
    </row>
    <row r="234" spans="1:10" ht="12.75">
      <c r="A234" s="25">
        <v>38611</v>
      </c>
      <c r="B234">
        <v>4.2673</v>
      </c>
      <c r="C234">
        <v>5.0292</v>
      </c>
      <c r="D234">
        <v>5.4273</v>
      </c>
      <c r="E234">
        <v>4.3602</v>
      </c>
      <c r="F234">
        <v>5.239</v>
      </c>
      <c r="G234">
        <v>5.7788</v>
      </c>
      <c r="H234">
        <v>4.3795</v>
      </c>
      <c r="I234">
        <v>5.2583</v>
      </c>
      <c r="J234">
        <v>5.7981</v>
      </c>
    </row>
    <row r="235" spans="1:10" ht="12.75">
      <c r="A235" s="25">
        <v>38604</v>
      </c>
      <c r="B235">
        <v>4.1821</v>
      </c>
      <c r="C235">
        <v>4.8886</v>
      </c>
      <c r="D235">
        <v>5.2754</v>
      </c>
      <c r="E235">
        <v>4.2747</v>
      </c>
      <c r="F235">
        <v>5.0981</v>
      </c>
      <c r="G235">
        <v>5.6265</v>
      </c>
      <c r="H235">
        <v>4.28</v>
      </c>
      <c r="I235">
        <v>5.1035</v>
      </c>
      <c r="J235">
        <v>5.6319</v>
      </c>
    </row>
    <row r="236" spans="1:10" ht="12.75">
      <c r="A236" s="25">
        <v>38597</v>
      </c>
      <c r="B236">
        <v>4.0714</v>
      </c>
      <c r="C236">
        <v>4.7935</v>
      </c>
      <c r="D236">
        <v>5.1524</v>
      </c>
      <c r="E236">
        <v>4.2498</v>
      </c>
      <c r="F236">
        <v>4.9938</v>
      </c>
      <c r="G236">
        <v>5.4324</v>
      </c>
      <c r="H236">
        <v>4.2789</v>
      </c>
      <c r="I236">
        <v>5.0739</v>
      </c>
      <c r="J236">
        <v>5.4895</v>
      </c>
    </row>
    <row r="237" spans="1:10" ht="12.75">
      <c r="A237" s="25">
        <v>38590</v>
      </c>
      <c r="B237">
        <v>4.3811</v>
      </c>
      <c r="C237">
        <v>4.9411000000000005</v>
      </c>
      <c r="D237">
        <v>5.1823</v>
      </c>
      <c r="E237">
        <v>4.5105</v>
      </c>
      <c r="F237">
        <v>5.1074</v>
      </c>
      <c r="G237">
        <v>5.5333</v>
      </c>
      <c r="H237">
        <v>4.5597</v>
      </c>
      <c r="I237">
        <v>5.1875</v>
      </c>
      <c r="J237">
        <v>5.6004000000000005</v>
      </c>
    </row>
    <row r="238" spans="1:10" ht="12.75">
      <c r="A238" s="25">
        <v>38583</v>
      </c>
      <c r="B238">
        <v>4.3171</v>
      </c>
      <c r="C238">
        <v>4.8476</v>
      </c>
      <c r="D238">
        <v>5.2621</v>
      </c>
      <c r="E238">
        <v>4.4717</v>
      </c>
      <c r="F238">
        <v>5.2041</v>
      </c>
      <c r="G238">
        <v>5.6702</v>
      </c>
      <c r="H238">
        <v>4.5399</v>
      </c>
      <c r="I238">
        <v>5.2332</v>
      </c>
      <c r="J238">
        <v>5.6893</v>
      </c>
    </row>
    <row r="239" spans="1:10" ht="12.75">
      <c r="A239" s="25">
        <v>38576</v>
      </c>
      <c r="B239">
        <v>4.3499</v>
      </c>
      <c r="C239">
        <v>4.9064</v>
      </c>
      <c r="D239">
        <v>5.3205</v>
      </c>
      <c r="E239">
        <v>4.5105</v>
      </c>
      <c r="F239">
        <v>5.2139</v>
      </c>
      <c r="G239">
        <v>5.7176</v>
      </c>
      <c r="H239">
        <v>4.5397</v>
      </c>
      <c r="I239">
        <v>5.2341</v>
      </c>
      <c r="J239">
        <v>5.7428</v>
      </c>
    </row>
    <row r="240" spans="1:10" ht="12.75">
      <c r="A240" s="25">
        <v>38569</v>
      </c>
      <c r="B240">
        <v>4.4069</v>
      </c>
      <c r="C240">
        <v>5.0916</v>
      </c>
      <c r="D240">
        <v>5.3911</v>
      </c>
      <c r="E240">
        <v>4.4744</v>
      </c>
      <c r="F240">
        <v>5.231</v>
      </c>
      <c r="G240">
        <v>5.8923</v>
      </c>
      <c r="H240">
        <v>4.5736</v>
      </c>
      <c r="I240">
        <v>5.2882</v>
      </c>
      <c r="J240">
        <v>5.9544</v>
      </c>
    </row>
    <row r="241" spans="1:10" ht="12.75">
      <c r="A241" s="25">
        <v>38562</v>
      </c>
      <c r="B241">
        <v>4.3726</v>
      </c>
      <c r="C241">
        <v>5.012</v>
      </c>
      <c r="D241">
        <v>5.3307</v>
      </c>
      <c r="E241">
        <v>4.4961</v>
      </c>
      <c r="F241">
        <v>5.3374</v>
      </c>
      <c r="G241">
        <v>5.8629</v>
      </c>
      <c r="H241">
        <v>4.5123</v>
      </c>
      <c r="I241">
        <v>5.3516</v>
      </c>
      <c r="J241">
        <v>5.877</v>
      </c>
    </row>
    <row r="242" spans="1:10" ht="12.75">
      <c r="A242" s="25">
        <v>38555</v>
      </c>
      <c r="B242">
        <v>4.1958</v>
      </c>
      <c r="C242">
        <v>4.9868</v>
      </c>
      <c r="D242">
        <v>5.261</v>
      </c>
      <c r="E242">
        <v>4.3714</v>
      </c>
      <c r="F242">
        <v>5.1493</v>
      </c>
      <c r="G242">
        <v>5.8301</v>
      </c>
      <c r="H242">
        <v>4.3856</v>
      </c>
      <c r="I242">
        <v>5.1624</v>
      </c>
      <c r="J242">
        <v>5.8353</v>
      </c>
    </row>
    <row r="243" spans="1:10" ht="12.75">
      <c r="A243" s="25">
        <v>38548</v>
      </c>
      <c r="B243">
        <v>4.1595</v>
      </c>
      <c r="C243">
        <v>4.838</v>
      </c>
      <c r="D243">
        <v>5.2534</v>
      </c>
      <c r="E243">
        <v>4.3371</v>
      </c>
      <c r="F243">
        <v>5.0415</v>
      </c>
      <c r="G243">
        <v>5.5466</v>
      </c>
      <c r="H243">
        <v>4.3982</v>
      </c>
      <c r="I243">
        <v>5.0476</v>
      </c>
      <c r="J243">
        <v>5.6027000000000005</v>
      </c>
    </row>
    <row r="244" spans="1:10" ht="12.75">
      <c r="A244" s="25">
        <v>38541</v>
      </c>
      <c r="B244">
        <v>4.1304</v>
      </c>
      <c r="C244">
        <v>4.7741</v>
      </c>
      <c r="D244">
        <v>5.204</v>
      </c>
      <c r="E244">
        <v>4.2885</v>
      </c>
      <c r="F244">
        <v>4.9681</v>
      </c>
      <c r="G244">
        <v>5.5405999999999995</v>
      </c>
      <c r="H244">
        <v>4.3811</v>
      </c>
      <c r="I244">
        <v>4.9807</v>
      </c>
      <c r="J244">
        <v>5.5533</v>
      </c>
    </row>
    <row r="245" spans="1:10" ht="12.75">
      <c r="A245" s="25">
        <v>38534</v>
      </c>
      <c r="B245">
        <v>4.0276</v>
      </c>
      <c r="C245">
        <v>4.8068</v>
      </c>
      <c r="D245">
        <v>5.1328</v>
      </c>
      <c r="E245">
        <v>4.203</v>
      </c>
      <c r="F245">
        <v>5.008</v>
      </c>
      <c r="G245">
        <v>5.4767</v>
      </c>
      <c r="H245">
        <v>4.27</v>
      </c>
      <c r="I245">
        <v>5.025</v>
      </c>
      <c r="J245">
        <v>5.4936</v>
      </c>
    </row>
    <row r="246" spans="1:10" ht="12.75">
      <c r="A246" s="25">
        <v>38527</v>
      </c>
      <c r="B246">
        <v>3.9281</v>
      </c>
      <c r="C246">
        <v>4.6501</v>
      </c>
      <c r="D246">
        <v>5.0352</v>
      </c>
      <c r="E246">
        <v>4.1199</v>
      </c>
      <c r="F246">
        <v>4.8678</v>
      </c>
      <c r="G246">
        <v>5.3956</v>
      </c>
      <c r="H246">
        <v>4.1397</v>
      </c>
      <c r="I246">
        <v>4.8876</v>
      </c>
      <c r="J246">
        <v>5.4153</v>
      </c>
    </row>
    <row r="247" spans="1:10" ht="12.75">
      <c r="A247" s="25">
        <v>38520</v>
      </c>
      <c r="B247">
        <v>4.0275</v>
      </c>
      <c r="C247">
        <v>4.819</v>
      </c>
      <c r="D247">
        <v>5.1915</v>
      </c>
      <c r="E247">
        <v>4.179</v>
      </c>
      <c r="F247">
        <v>4.9963999999999995</v>
      </c>
      <c r="G247">
        <v>5.5116</v>
      </c>
      <c r="H247">
        <v>4.2207</v>
      </c>
      <c r="I247">
        <v>5.0561</v>
      </c>
      <c r="J247">
        <v>5.5453</v>
      </c>
    </row>
    <row r="248" spans="1:10" ht="12.75">
      <c r="A248" s="25">
        <v>38513</v>
      </c>
      <c r="B248">
        <v>4.0324</v>
      </c>
      <c r="C248">
        <v>4.7940000000000005</v>
      </c>
      <c r="D248">
        <v>5.1505</v>
      </c>
      <c r="E248">
        <v>4.17</v>
      </c>
      <c r="F248">
        <v>4.9575</v>
      </c>
      <c r="G248">
        <v>5.4467</v>
      </c>
      <c r="H248">
        <v>4.2152</v>
      </c>
      <c r="I248">
        <v>5.0607</v>
      </c>
      <c r="J248">
        <v>5.4939</v>
      </c>
    </row>
    <row r="249" spans="1:10" ht="12.75">
      <c r="A249" s="25">
        <v>38506</v>
      </c>
      <c r="B249">
        <v>3.8799</v>
      </c>
      <c r="C249">
        <v>4.6998999999999995</v>
      </c>
      <c r="D249">
        <v>5.0923</v>
      </c>
      <c r="E249">
        <v>4.0544</v>
      </c>
      <c r="F249">
        <v>4.9502</v>
      </c>
      <c r="G249">
        <v>5.3753</v>
      </c>
      <c r="H249">
        <v>4.0573</v>
      </c>
      <c r="I249">
        <v>4.9612</v>
      </c>
      <c r="J249">
        <v>5.4302</v>
      </c>
    </row>
    <row r="250" spans="1:10" ht="12.75">
      <c r="A250" s="25">
        <v>38499</v>
      </c>
      <c r="B250">
        <v>3.9368</v>
      </c>
      <c r="C250">
        <v>4.8115</v>
      </c>
      <c r="D250">
        <v>5.2551</v>
      </c>
      <c r="E250">
        <v>4.0921</v>
      </c>
      <c r="F250">
        <v>5.0427</v>
      </c>
      <c r="G250">
        <v>5.519</v>
      </c>
      <c r="H250">
        <v>4.1152</v>
      </c>
      <c r="I250">
        <v>5.0738</v>
      </c>
      <c r="J250">
        <v>5.5941</v>
      </c>
    </row>
    <row r="251" spans="1:10" ht="12.75">
      <c r="A251" s="25">
        <v>38492</v>
      </c>
      <c r="B251">
        <v>3.9254</v>
      </c>
      <c r="C251">
        <v>4.8315</v>
      </c>
      <c r="D251">
        <v>5.235</v>
      </c>
      <c r="E251">
        <v>4.0991</v>
      </c>
      <c r="F251">
        <v>5.0811</v>
      </c>
      <c r="G251">
        <v>5.4972</v>
      </c>
      <c r="H251">
        <v>4.1369</v>
      </c>
      <c r="I251">
        <v>5.1269</v>
      </c>
      <c r="J251">
        <v>5.6071</v>
      </c>
    </row>
    <row r="252" spans="1:10" ht="12.75">
      <c r="A252" s="25">
        <v>38485</v>
      </c>
      <c r="B252">
        <v>3.8359</v>
      </c>
      <c r="C252">
        <v>4.8323</v>
      </c>
      <c r="D252">
        <v>5.2824</v>
      </c>
      <c r="E252">
        <v>4.0121</v>
      </c>
      <c r="F252">
        <v>5.0814</v>
      </c>
      <c r="G252">
        <v>5.5441</v>
      </c>
      <c r="H252">
        <v>4.0458</v>
      </c>
      <c r="I252">
        <v>5.1261</v>
      </c>
      <c r="J252">
        <v>5.6829</v>
      </c>
    </row>
    <row r="253" spans="1:10" ht="12.75">
      <c r="A253" s="25">
        <v>38478</v>
      </c>
      <c r="B253">
        <v>3.9207</v>
      </c>
      <c r="C253">
        <v>5.026</v>
      </c>
      <c r="D253">
        <v>5.4697</v>
      </c>
      <c r="E253">
        <v>4.0389</v>
      </c>
      <c r="F253">
        <v>5.1871</v>
      </c>
      <c r="G253">
        <v>5.6434999999999995</v>
      </c>
      <c r="H253">
        <v>4.1133</v>
      </c>
      <c r="I253">
        <v>5.2726</v>
      </c>
      <c r="J253">
        <v>5.8229</v>
      </c>
    </row>
    <row r="254" spans="1:10" ht="12.75">
      <c r="A254" s="25">
        <v>38471</v>
      </c>
      <c r="B254">
        <v>3.8667</v>
      </c>
      <c r="C254">
        <v>4.955</v>
      </c>
      <c r="D254">
        <v>5.3455</v>
      </c>
      <c r="E254">
        <v>4.0041</v>
      </c>
      <c r="F254">
        <v>5.1353</v>
      </c>
      <c r="G254">
        <v>5.5384</v>
      </c>
      <c r="H254">
        <v>4.0698</v>
      </c>
      <c r="I254">
        <v>5.212</v>
      </c>
      <c r="J254">
        <v>5.7091</v>
      </c>
    </row>
    <row r="255" spans="1:10" ht="12.75">
      <c r="A255" s="25">
        <v>38464</v>
      </c>
      <c r="B255">
        <v>3.7619</v>
      </c>
      <c r="C255">
        <v>4.9353</v>
      </c>
      <c r="D255">
        <v>5.345</v>
      </c>
      <c r="E255">
        <v>3.9267</v>
      </c>
      <c r="F255">
        <v>5.143</v>
      </c>
      <c r="G255">
        <v>5.5654</v>
      </c>
      <c r="H255">
        <v>3.9571</v>
      </c>
      <c r="I255">
        <v>5.1844</v>
      </c>
      <c r="J255">
        <v>5.7008</v>
      </c>
    </row>
    <row r="256" spans="1:10" ht="12.75">
      <c r="A256" s="25">
        <v>38457</v>
      </c>
      <c r="B256">
        <v>3.7603999999999997</v>
      </c>
      <c r="C256">
        <v>4.9753</v>
      </c>
      <c r="D256">
        <v>5.4188</v>
      </c>
      <c r="E256">
        <v>3.9027</v>
      </c>
      <c r="F256">
        <v>5.1604</v>
      </c>
      <c r="G256">
        <v>5.6166</v>
      </c>
      <c r="H256">
        <v>3.9495</v>
      </c>
      <c r="I256">
        <v>5.2182</v>
      </c>
      <c r="J256">
        <v>5.7684</v>
      </c>
    </row>
    <row r="257" spans="1:10" ht="12.75">
      <c r="A257" s="25">
        <v>38450</v>
      </c>
      <c r="B257">
        <v>3.8251</v>
      </c>
      <c r="C257">
        <v>5.1347</v>
      </c>
      <c r="D257">
        <v>5.5123999999999995</v>
      </c>
      <c r="E257">
        <v>3.9911</v>
      </c>
      <c r="F257">
        <v>5.3436</v>
      </c>
      <c r="G257">
        <v>5.734</v>
      </c>
      <c r="H257">
        <v>4.0312</v>
      </c>
      <c r="I257">
        <v>5.3947</v>
      </c>
      <c r="J257">
        <v>5.8791</v>
      </c>
    </row>
    <row r="258" spans="1:10" ht="12.75">
      <c r="A258" s="25">
        <v>38443</v>
      </c>
      <c r="B258">
        <v>3.8035</v>
      </c>
      <c r="C258">
        <v>5.1335</v>
      </c>
      <c r="D258">
        <v>5.4866</v>
      </c>
      <c r="E258">
        <v>3.9847</v>
      </c>
      <c r="F258">
        <v>5.3575</v>
      </c>
      <c r="G258">
        <v>5.7232</v>
      </c>
      <c r="H258">
        <v>4.0047</v>
      </c>
      <c r="I258">
        <v>5.3886</v>
      </c>
      <c r="J258">
        <v>5.8483</v>
      </c>
    </row>
    <row r="259" spans="1:10" ht="12.75">
      <c r="A259" s="25">
        <v>38436</v>
      </c>
      <c r="B259">
        <v>3.8658</v>
      </c>
      <c r="C259">
        <v>5.2592</v>
      </c>
      <c r="D259">
        <v>5.5138</v>
      </c>
      <c r="E259">
        <v>3.9981</v>
      </c>
      <c r="F259">
        <v>5.4345</v>
      </c>
      <c r="G259">
        <v>5.8690999999999995</v>
      </c>
      <c r="H259">
        <v>4.0465</v>
      </c>
      <c r="I259">
        <v>5.4938</v>
      </c>
      <c r="J259">
        <v>5.9324</v>
      </c>
    </row>
    <row r="260" spans="1:10" ht="12.75">
      <c r="A260" s="25">
        <v>38429</v>
      </c>
      <c r="B260">
        <v>3.7443999999999997</v>
      </c>
      <c r="C260">
        <v>5.1714</v>
      </c>
      <c r="D260">
        <v>5.4791</v>
      </c>
      <c r="E260">
        <v>3.8592</v>
      </c>
      <c r="F260">
        <v>5.329</v>
      </c>
      <c r="G260">
        <v>5.8167</v>
      </c>
      <c r="H260">
        <v>3.9046</v>
      </c>
      <c r="I260">
        <v>5.3854</v>
      </c>
      <c r="J260">
        <v>5.8771</v>
      </c>
    </row>
    <row r="261" spans="1:10" ht="12.75">
      <c r="A261" s="25">
        <v>38422</v>
      </c>
      <c r="B261">
        <v>3.7281</v>
      </c>
      <c r="C261">
        <v>5.1952</v>
      </c>
      <c r="D261">
        <v>5.4681</v>
      </c>
      <c r="E261">
        <v>3.8618</v>
      </c>
      <c r="F261">
        <v>5.3718</v>
      </c>
      <c r="G261">
        <v>5.8246</v>
      </c>
      <c r="H261">
        <v>3.8905</v>
      </c>
      <c r="I261">
        <v>5.4115</v>
      </c>
      <c r="J261">
        <v>5.8683</v>
      </c>
    </row>
    <row r="262" spans="1:10" ht="12.75">
      <c r="A262" s="25">
        <v>38415</v>
      </c>
      <c r="B262">
        <v>3.5804</v>
      </c>
      <c r="C262">
        <v>4.9713</v>
      </c>
      <c r="D262">
        <v>5.2495</v>
      </c>
      <c r="E262">
        <v>3.7164</v>
      </c>
      <c r="F262">
        <v>5.1442</v>
      </c>
      <c r="G262">
        <v>5.6724</v>
      </c>
      <c r="H262">
        <v>3.7414</v>
      </c>
      <c r="I262">
        <v>5.1762</v>
      </c>
      <c r="J262">
        <v>5.7044</v>
      </c>
    </row>
    <row r="263" spans="1:10" ht="12.75">
      <c r="A263" s="25">
        <v>38408</v>
      </c>
      <c r="B263">
        <v>3.6253</v>
      </c>
      <c r="C263">
        <v>4.9128</v>
      </c>
      <c r="D263">
        <v>5.2256</v>
      </c>
      <c r="E263">
        <v>3.7326</v>
      </c>
      <c r="F263">
        <v>5.097</v>
      </c>
      <c r="G263">
        <v>5.6598</v>
      </c>
      <c r="H263">
        <v>3.7575</v>
      </c>
      <c r="I263">
        <v>5.1289</v>
      </c>
      <c r="J263">
        <v>5.6918</v>
      </c>
    </row>
    <row r="264" spans="1:10" ht="12.75">
      <c r="A264" s="25">
        <v>38401</v>
      </c>
      <c r="B264">
        <v>3.5314</v>
      </c>
      <c r="C264">
        <v>4.9163</v>
      </c>
      <c r="D264">
        <v>5.2397</v>
      </c>
      <c r="E264">
        <v>3.6532</v>
      </c>
      <c r="F264">
        <v>5.115</v>
      </c>
      <c r="G264">
        <v>5.6884</v>
      </c>
      <c r="H264">
        <v>3.6885</v>
      </c>
      <c r="I264">
        <v>5.1574</v>
      </c>
      <c r="J264">
        <v>5.7307</v>
      </c>
    </row>
    <row r="265" spans="1:10" ht="12.75">
      <c r="A265" s="25">
        <v>38394</v>
      </c>
      <c r="B265">
        <v>3.4157</v>
      </c>
      <c r="C265">
        <v>4.7376000000000005</v>
      </c>
      <c r="D265">
        <v>5.0731</v>
      </c>
      <c r="E265">
        <v>3.5269</v>
      </c>
      <c r="F265">
        <v>4.9256</v>
      </c>
      <c r="G265">
        <v>5.5111</v>
      </c>
      <c r="H265">
        <v>3.564</v>
      </c>
      <c r="I265">
        <v>4.9698</v>
      </c>
      <c r="J265">
        <v>5.5553</v>
      </c>
    </row>
    <row r="266" spans="1:10" ht="12.75">
      <c r="A266" s="25">
        <v>38387</v>
      </c>
      <c r="B266">
        <v>3.3931</v>
      </c>
      <c r="C266">
        <v>4.7465</v>
      </c>
      <c r="D266">
        <v>5.078</v>
      </c>
      <c r="E266">
        <v>3.5469</v>
      </c>
      <c r="F266">
        <v>4.9793</v>
      </c>
      <c r="G266">
        <v>5.5607</v>
      </c>
      <c r="H266">
        <v>3.5611</v>
      </c>
      <c r="I266">
        <v>4.9934</v>
      </c>
      <c r="J266">
        <v>5.5748</v>
      </c>
    </row>
    <row r="267" spans="1:10" ht="12.75">
      <c r="A267" s="25">
        <v>38380</v>
      </c>
      <c r="B267">
        <v>3.3758</v>
      </c>
      <c r="C267">
        <v>4.8382</v>
      </c>
      <c r="D267">
        <v>5.2313</v>
      </c>
      <c r="E267">
        <v>3.5300000000000002</v>
      </c>
      <c r="F267">
        <v>4.9712</v>
      </c>
      <c r="G267">
        <v>5.6144</v>
      </c>
      <c r="H267">
        <v>3.5431</v>
      </c>
      <c r="I267">
        <v>4.9843</v>
      </c>
      <c r="J267">
        <v>5.6274999999999995</v>
      </c>
    </row>
    <row r="268" spans="1:10" ht="12.75">
      <c r="A268" s="25">
        <v>38373</v>
      </c>
      <c r="B268">
        <v>3.3186999999999998</v>
      </c>
      <c r="C268">
        <v>4.855</v>
      </c>
      <c r="D268">
        <v>5.2836</v>
      </c>
      <c r="E268">
        <v>3.4717000000000002</v>
      </c>
      <c r="F268">
        <v>4.9869</v>
      </c>
      <c r="G268">
        <v>5.6655999999999995</v>
      </c>
      <c r="H268">
        <v>3.482</v>
      </c>
      <c r="I268">
        <v>4.9972</v>
      </c>
      <c r="J268">
        <v>5.6759</v>
      </c>
    </row>
    <row r="269" spans="1:10" ht="12.75">
      <c r="A269" s="25">
        <v>38366</v>
      </c>
      <c r="B269">
        <v>3.3465</v>
      </c>
      <c r="C269">
        <v>4.9199</v>
      </c>
      <c r="D269">
        <v>5.3509</v>
      </c>
      <c r="E269">
        <v>3.4823</v>
      </c>
      <c r="F269">
        <v>5.0346</v>
      </c>
      <c r="G269">
        <v>5.7156</v>
      </c>
      <c r="H269">
        <v>3.5192</v>
      </c>
      <c r="I269">
        <v>5.0716</v>
      </c>
      <c r="J269">
        <v>5.8026</v>
      </c>
    </row>
    <row r="270" spans="1:10" ht="12.75">
      <c r="A270" s="25">
        <v>38359</v>
      </c>
      <c r="B270">
        <v>3.2708</v>
      </c>
      <c r="C270">
        <v>4.981</v>
      </c>
      <c r="D270">
        <v>5.4746</v>
      </c>
      <c r="E270">
        <v>3.4389</v>
      </c>
      <c r="F270">
        <v>5.098</v>
      </c>
      <c r="G270">
        <v>5.8416</v>
      </c>
      <c r="H270">
        <v>3.4543</v>
      </c>
      <c r="I270">
        <v>5.1133</v>
      </c>
      <c r="J270">
        <v>5.9069</v>
      </c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</sheetData>
  <sheetProtection/>
  <mergeCells count="4">
    <mergeCell ref="B1:D1"/>
    <mergeCell ref="E1:G1"/>
    <mergeCell ref="H1:J1"/>
    <mergeCell ref="K1:N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8"/>
  <sheetViews>
    <sheetView zoomScale="70" zoomScaleNormal="70" zoomScalePageLayoutView="0" workbookViewId="0" topLeftCell="G28">
      <selection activeCell="Q74" sqref="Q74"/>
    </sheetView>
  </sheetViews>
  <sheetFormatPr defaultColWidth="9.140625" defaultRowHeight="12.75"/>
  <cols>
    <col min="2" max="2" width="47.8515625" style="0" customWidth="1"/>
  </cols>
  <sheetData>
    <row r="1" spans="1:3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6" ht="12.75">
      <c r="A3" s="3"/>
      <c r="B3" s="3"/>
      <c r="C3" s="5">
        <v>2001</v>
      </c>
      <c r="D3" s="6"/>
      <c r="E3" s="6"/>
      <c r="F3" s="7"/>
      <c r="G3" s="5">
        <v>2002</v>
      </c>
      <c r="H3" s="6"/>
      <c r="I3" s="6"/>
      <c r="J3" s="7"/>
      <c r="K3" s="5">
        <v>2003</v>
      </c>
      <c r="L3" s="6"/>
      <c r="M3" s="6"/>
      <c r="N3" s="7"/>
      <c r="O3" s="5">
        <v>2004</v>
      </c>
      <c r="P3" s="6"/>
      <c r="Q3" s="6"/>
      <c r="R3" s="7"/>
      <c r="S3" s="5">
        <v>2005</v>
      </c>
      <c r="T3" s="6"/>
      <c r="U3" s="6"/>
      <c r="V3" s="7"/>
      <c r="W3" s="5">
        <v>2006</v>
      </c>
      <c r="X3" s="6"/>
      <c r="Y3" s="6"/>
      <c r="Z3" s="7"/>
      <c r="AA3" s="5">
        <v>2007</v>
      </c>
      <c r="AB3" s="6"/>
      <c r="AC3" s="6"/>
      <c r="AD3" s="7"/>
      <c r="AE3" s="5">
        <v>2008</v>
      </c>
      <c r="AF3" s="6"/>
      <c r="AG3" s="6"/>
      <c r="AH3" s="7"/>
      <c r="AI3" s="5">
        <v>2009</v>
      </c>
      <c r="AJ3" s="6"/>
      <c r="AK3" s="6"/>
      <c r="AL3" s="7"/>
      <c r="AM3" s="5">
        <v>2010</v>
      </c>
      <c r="AN3" s="6"/>
      <c r="AO3" s="6"/>
      <c r="AP3" s="7"/>
      <c r="AQ3" s="5">
        <v>2011</v>
      </c>
      <c r="AR3" s="6"/>
      <c r="AS3" s="6"/>
      <c r="AT3" s="7"/>
    </row>
    <row r="4" spans="1:46" ht="13.5" thickBot="1">
      <c r="A4" s="3"/>
      <c r="B4" s="3"/>
      <c r="C4" s="8" t="s">
        <v>0</v>
      </c>
      <c r="D4" s="8" t="s">
        <v>1</v>
      </c>
      <c r="E4" s="8" t="s">
        <v>2</v>
      </c>
      <c r="F4" s="9"/>
      <c r="G4" s="8" t="s">
        <v>0</v>
      </c>
      <c r="H4" s="8" t="s">
        <v>1</v>
      </c>
      <c r="I4" s="8" t="s">
        <v>2</v>
      </c>
      <c r="J4" s="9" t="s">
        <v>3</v>
      </c>
      <c r="K4" s="8" t="s">
        <v>0</v>
      </c>
      <c r="L4" s="8" t="s">
        <v>1</v>
      </c>
      <c r="M4" s="8" t="s">
        <v>2</v>
      </c>
      <c r="N4" s="9" t="s">
        <v>3</v>
      </c>
      <c r="O4" s="8" t="s">
        <v>0</v>
      </c>
      <c r="P4" s="8" t="s">
        <v>1</v>
      </c>
      <c r="Q4" s="8" t="s">
        <v>2</v>
      </c>
      <c r="R4" s="9" t="s">
        <v>3</v>
      </c>
      <c r="S4" s="8" t="s">
        <v>0</v>
      </c>
      <c r="T4" s="8" t="s">
        <v>1</v>
      </c>
      <c r="U4" s="8" t="s">
        <v>2</v>
      </c>
      <c r="V4" s="9" t="s">
        <v>3</v>
      </c>
      <c r="W4" s="8" t="s">
        <v>0</v>
      </c>
      <c r="X4" s="8" t="s">
        <v>1</v>
      </c>
      <c r="Y4" s="8" t="s">
        <v>2</v>
      </c>
      <c r="Z4" s="9" t="s">
        <v>3</v>
      </c>
      <c r="AA4" s="8" t="s">
        <v>0</v>
      </c>
      <c r="AB4" s="8" t="s">
        <v>1</v>
      </c>
      <c r="AC4" s="8" t="s">
        <v>2</v>
      </c>
      <c r="AD4" s="9" t="s">
        <v>3</v>
      </c>
      <c r="AE4" s="8" t="s">
        <v>0</v>
      </c>
      <c r="AF4" s="8" t="s">
        <v>1</v>
      </c>
      <c r="AG4" s="8" t="s">
        <v>2</v>
      </c>
      <c r="AH4" s="9" t="s">
        <v>3</v>
      </c>
      <c r="AI4" s="8" t="s">
        <v>0</v>
      </c>
      <c r="AJ4" s="8" t="s">
        <v>1</v>
      </c>
      <c r="AK4" s="8" t="s">
        <v>2</v>
      </c>
      <c r="AL4" s="9" t="s">
        <v>3</v>
      </c>
      <c r="AM4" s="8" t="s">
        <v>0</v>
      </c>
      <c r="AN4" s="8" t="s">
        <v>1</v>
      </c>
      <c r="AO4" s="8" t="s">
        <v>2</v>
      </c>
      <c r="AP4" s="9" t="s">
        <v>3</v>
      </c>
      <c r="AQ4" s="8" t="s">
        <v>0</v>
      </c>
      <c r="AR4" s="8" t="s">
        <v>1</v>
      </c>
      <c r="AS4" s="8" t="s">
        <v>2</v>
      </c>
      <c r="AT4" s="9" t="s">
        <v>3</v>
      </c>
    </row>
    <row r="5" spans="1:47" ht="15.75">
      <c r="A5">
        <v>1</v>
      </c>
      <c r="B5" s="37" t="s">
        <v>21</v>
      </c>
      <c r="C5" s="11"/>
      <c r="D5" s="10"/>
      <c r="E5" s="10"/>
      <c r="F5" s="38"/>
      <c r="G5" s="11"/>
      <c r="H5" s="10"/>
      <c r="I5" s="10"/>
      <c r="J5" s="38"/>
      <c r="K5" s="11"/>
      <c r="L5" s="10"/>
      <c r="M5" s="10"/>
      <c r="N5" s="38"/>
      <c r="O5" s="11">
        <v>0.009</v>
      </c>
      <c r="P5" s="39">
        <v>0.061</v>
      </c>
      <c r="Q5" s="40">
        <v>25.2</v>
      </c>
      <c r="R5" s="38">
        <f>P5*Q5</f>
        <v>1.5372</v>
      </c>
      <c r="S5" s="11">
        <v>0.028</v>
      </c>
      <c r="T5" s="39">
        <v>0.113</v>
      </c>
      <c r="U5" s="40">
        <v>17.9</v>
      </c>
      <c r="V5" s="38">
        <f>T5*U5</f>
        <v>2.0227</v>
      </c>
      <c r="W5" s="11">
        <v>0.032</v>
      </c>
      <c r="X5" s="11">
        <v>0.116</v>
      </c>
      <c r="Y5" s="10">
        <v>16.5</v>
      </c>
      <c r="Z5" s="38">
        <f>X5*Y5</f>
        <v>1.9140000000000001</v>
      </c>
      <c r="AA5" s="11">
        <v>0.036</v>
      </c>
      <c r="AB5" s="11">
        <v>0.118</v>
      </c>
      <c r="AC5" s="10">
        <v>14.8</v>
      </c>
      <c r="AD5" s="38">
        <f>AB5*AC5</f>
        <v>1.7464</v>
      </c>
      <c r="AE5" s="11">
        <v>0.044</v>
      </c>
      <c r="AF5" s="11">
        <v>0.1</v>
      </c>
      <c r="AG5" s="10">
        <v>13.9</v>
      </c>
      <c r="AH5" s="38">
        <f>AF5*AG5</f>
        <v>1.3900000000000001</v>
      </c>
      <c r="AI5" s="11">
        <v>0.058</v>
      </c>
      <c r="AJ5" s="11">
        <v>0.066</v>
      </c>
      <c r="AK5" s="10">
        <v>16.1</v>
      </c>
      <c r="AL5" s="38">
        <f>AJ5*AK5</f>
        <v>1.0626000000000002</v>
      </c>
      <c r="AM5" s="11">
        <v>0.05</v>
      </c>
      <c r="AN5" s="11">
        <v>0.077</v>
      </c>
      <c r="AO5" s="10">
        <v>16</v>
      </c>
      <c r="AP5" s="38">
        <f>AN5*AO5</f>
        <v>1.232</v>
      </c>
      <c r="AQ5" s="70">
        <v>0.046</v>
      </c>
      <c r="AR5" s="70">
        <v>0.087</v>
      </c>
      <c r="AS5" s="71">
        <v>14.7</v>
      </c>
      <c r="AT5" s="72">
        <f>AR5*AS5</f>
        <v>1.2789</v>
      </c>
      <c r="AU5" s="37" t="s">
        <v>21</v>
      </c>
    </row>
    <row r="6" spans="1:47" ht="16.5" thickBot="1">
      <c r="A6">
        <f>A5+1</f>
        <v>2</v>
      </c>
      <c r="B6" s="41" t="s">
        <v>57</v>
      </c>
      <c r="C6" s="39">
        <v>0.066</v>
      </c>
      <c r="D6" s="39">
        <v>0.098</v>
      </c>
      <c r="E6" s="43">
        <v>12.6</v>
      </c>
      <c r="F6" s="38">
        <f>D6*E6</f>
        <v>1.2348000000000001</v>
      </c>
      <c r="G6" s="39">
        <v>0.085</v>
      </c>
      <c r="H6" s="39">
        <v>0.058</v>
      </c>
      <c r="I6" s="43">
        <v>19.9</v>
      </c>
      <c r="J6" s="38">
        <f>H6*I6</f>
        <v>1.1542</v>
      </c>
      <c r="K6" s="39">
        <v>0.05</v>
      </c>
      <c r="L6" s="39">
        <v>0.067</v>
      </c>
      <c r="M6" s="43">
        <v>12.7</v>
      </c>
      <c r="N6" s="38">
        <f>L6*M6</f>
        <v>0.8509</v>
      </c>
      <c r="O6" s="39">
        <v>0.039</v>
      </c>
      <c r="P6" s="39">
        <v>0.082</v>
      </c>
      <c r="Q6" s="43">
        <v>14</v>
      </c>
      <c r="R6" s="38">
        <f>P6*Q6</f>
        <v>1.1480000000000001</v>
      </c>
      <c r="S6" s="39">
        <v>0.038</v>
      </c>
      <c r="T6" s="39">
        <v>0.131</v>
      </c>
      <c r="U6" s="43">
        <v>12.6</v>
      </c>
      <c r="V6" s="38">
        <f>T6*U6</f>
        <v>1.6506</v>
      </c>
      <c r="W6" s="39">
        <v>0.033</v>
      </c>
      <c r="X6" s="39">
        <v>0.091</v>
      </c>
      <c r="Y6" s="43">
        <v>16.8</v>
      </c>
      <c r="Z6" s="38">
        <f>X6*Y6</f>
        <v>1.5288</v>
      </c>
      <c r="AA6" s="12">
        <v>0.031</v>
      </c>
      <c r="AB6" s="13">
        <v>0.113</v>
      </c>
      <c r="AC6" s="10">
        <v>15.1</v>
      </c>
      <c r="AD6" s="38">
        <f>AB6*AC6</f>
        <v>1.7063</v>
      </c>
      <c r="AE6" s="12">
        <v>0.041</v>
      </c>
      <c r="AF6" s="13">
        <v>0.093</v>
      </c>
      <c r="AG6" s="10">
        <v>13.4</v>
      </c>
      <c r="AH6" s="38">
        <f>AF6*AG6</f>
        <v>1.2462</v>
      </c>
      <c r="AI6" s="12">
        <v>0.057</v>
      </c>
      <c r="AJ6" s="13">
        <v>0.068</v>
      </c>
      <c r="AK6" s="10">
        <v>13.9</v>
      </c>
      <c r="AL6" s="38">
        <f>AJ6*AK6</f>
        <v>0.9452</v>
      </c>
      <c r="AM6" s="12">
        <v>0.046</v>
      </c>
      <c r="AN6" s="13">
        <v>0.105</v>
      </c>
      <c r="AO6" s="10">
        <v>12.5</v>
      </c>
      <c r="AP6" s="38">
        <f>AN6*AO6</f>
        <v>1.3125</v>
      </c>
      <c r="AQ6" s="73">
        <v>0.043</v>
      </c>
      <c r="AR6" s="74">
        <v>0.101</v>
      </c>
      <c r="AS6" s="71">
        <v>14.5</v>
      </c>
      <c r="AT6" s="72">
        <f>AR6*AS6</f>
        <v>1.4645000000000001</v>
      </c>
      <c r="AU6" s="41" t="s">
        <v>57</v>
      </c>
    </row>
    <row r="7" spans="1:47" ht="15.75">
      <c r="A7">
        <f aca="true" t="shared" si="0" ref="A7:A39">A6+1</f>
        <v>3</v>
      </c>
      <c r="B7" s="37" t="s">
        <v>50</v>
      </c>
      <c r="C7" s="11">
        <v>0.062</v>
      </c>
      <c r="D7" s="10">
        <v>0.14</v>
      </c>
      <c r="E7" s="10">
        <v>12.1</v>
      </c>
      <c r="F7" s="38">
        <f>D7*E7</f>
        <v>1.6940000000000002</v>
      </c>
      <c r="G7" s="11">
        <v>0.061</v>
      </c>
      <c r="H7" s="10">
        <v>0.099</v>
      </c>
      <c r="I7" s="10">
        <v>15.8</v>
      </c>
      <c r="J7" s="38">
        <f>H7*I7</f>
        <v>1.5642</v>
      </c>
      <c r="K7" s="11">
        <v>0.06</v>
      </c>
      <c r="L7" s="10">
        <v>0.116</v>
      </c>
      <c r="M7" s="10">
        <v>13.5</v>
      </c>
      <c r="N7" s="38">
        <f>L7*M7</f>
        <v>1.566</v>
      </c>
      <c r="O7" s="11">
        <v>0.055</v>
      </c>
      <c r="P7" s="39">
        <v>0.091</v>
      </c>
      <c r="Q7" s="40">
        <v>16.3</v>
      </c>
      <c r="R7" s="38">
        <f>P7*Q7</f>
        <v>1.4833</v>
      </c>
      <c r="S7" s="11">
        <v>0.049</v>
      </c>
      <c r="T7" s="39">
        <v>0.097</v>
      </c>
      <c r="U7" s="40">
        <v>16.7</v>
      </c>
      <c r="V7" s="38">
        <f>T7*U7</f>
        <v>1.6199</v>
      </c>
      <c r="W7" s="11">
        <v>0.045</v>
      </c>
      <c r="X7" s="11">
        <v>0.061</v>
      </c>
      <c r="Y7" s="10">
        <v>19.4</v>
      </c>
      <c r="Z7" s="38">
        <f>X7*Y7</f>
        <v>1.1833999999999998</v>
      </c>
      <c r="AA7" s="11">
        <v>0.049</v>
      </c>
      <c r="AB7" s="11">
        <v>0.092</v>
      </c>
      <c r="AC7" s="10">
        <v>17.4</v>
      </c>
      <c r="AD7" s="38">
        <f>AB7*AC7</f>
        <v>1.6007999999999998</v>
      </c>
      <c r="AE7" s="11">
        <v>0.062</v>
      </c>
      <c r="AF7" s="11">
        <v>0.087</v>
      </c>
      <c r="AG7" s="10">
        <v>14.2</v>
      </c>
      <c r="AH7" s="38">
        <f>AF7*AG7</f>
        <v>1.2353999999999998</v>
      </c>
      <c r="AI7" s="11">
        <v>0.06</v>
      </c>
      <c r="AJ7" s="11">
        <v>0.078</v>
      </c>
      <c r="AK7" s="10">
        <v>9.3</v>
      </c>
      <c r="AL7" s="38">
        <f aca="true" t="shared" si="1" ref="AL7:AL15">AJ7*AK7</f>
        <v>0.7254</v>
      </c>
      <c r="AM7" s="11">
        <v>0.058</v>
      </c>
      <c r="AN7" s="11">
        <v>0.086</v>
      </c>
      <c r="AO7" s="10">
        <v>9.7</v>
      </c>
      <c r="AP7" s="38">
        <f aca="true" t="shared" si="2" ref="AP7:AP15">AN7*AO7</f>
        <v>0.8341999999999998</v>
      </c>
      <c r="AQ7" s="70">
        <v>0.053</v>
      </c>
      <c r="AR7" s="70">
        <v>0.075</v>
      </c>
      <c r="AS7" s="71">
        <v>11.9</v>
      </c>
      <c r="AT7" s="72">
        <f aca="true" t="shared" si="3" ref="AT7:AT39">AR7*AS7</f>
        <v>0.8925</v>
      </c>
      <c r="AU7" s="37" t="s">
        <v>50</v>
      </c>
    </row>
    <row r="8" spans="1:47" ht="15.75">
      <c r="A8">
        <f t="shared" si="0"/>
        <v>4</v>
      </c>
      <c r="B8" s="28" t="s">
        <v>12</v>
      </c>
      <c r="C8" s="11">
        <v>0.053</v>
      </c>
      <c r="D8" s="11">
        <v>0.128</v>
      </c>
      <c r="E8" s="10">
        <v>13.9</v>
      </c>
      <c r="F8" s="10">
        <f aca="true" t="shared" si="4" ref="F8:F39">D8*E8</f>
        <v>1.7792000000000001</v>
      </c>
      <c r="G8" s="11">
        <v>0.066</v>
      </c>
      <c r="H8" s="11">
        <v>0.137</v>
      </c>
      <c r="I8" s="10">
        <v>12.7</v>
      </c>
      <c r="J8" s="10">
        <f aca="true" t="shared" si="5" ref="J8:J39">H8*I8</f>
        <v>1.7399</v>
      </c>
      <c r="K8" s="11">
        <v>0.061</v>
      </c>
      <c r="L8" s="11">
        <v>0.124</v>
      </c>
      <c r="M8" s="10">
        <v>10.7</v>
      </c>
      <c r="N8" s="10">
        <f aca="true" t="shared" si="6" ref="N8:N39">L8*M8</f>
        <v>1.3268</v>
      </c>
      <c r="O8" s="11">
        <v>0.043</v>
      </c>
      <c r="P8" s="11">
        <v>0.122</v>
      </c>
      <c r="Q8" s="10">
        <v>12.4</v>
      </c>
      <c r="R8" s="38">
        <f aca="true" t="shared" si="7" ref="R8:R39">P8*Q8</f>
        <v>1.5128</v>
      </c>
      <c r="S8" s="11">
        <v>0.039</v>
      </c>
      <c r="T8" s="11">
        <v>0.113</v>
      </c>
      <c r="U8" s="10">
        <v>13.7</v>
      </c>
      <c r="V8" s="38">
        <f aca="true" t="shared" si="8" ref="V8:V39">T8*U8</f>
        <v>1.5481</v>
      </c>
      <c r="W8" s="11">
        <v>0.041</v>
      </c>
      <c r="X8" s="11">
        <v>0.12</v>
      </c>
      <c r="Y8" s="10">
        <v>12.9</v>
      </c>
      <c r="Z8" s="38">
        <f aca="true" t="shared" si="9" ref="Z8:Z39">X8*Y8</f>
        <v>1.548</v>
      </c>
      <c r="AA8" s="12">
        <v>0.034</v>
      </c>
      <c r="AB8" s="13">
        <v>0.114</v>
      </c>
      <c r="AC8" s="10">
        <v>16.3</v>
      </c>
      <c r="AD8" s="38">
        <f aca="true" t="shared" si="10" ref="AD8:AD39">AB8*AC8</f>
        <v>1.8582</v>
      </c>
      <c r="AE8" s="12">
        <v>0.042</v>
      </c>
      <c r="AF8" s="13">
        <v>0.113</v>
      </c>
      <c r="AG8" s="10">
        <v>13.1</v>
      </c>
      <c r="AH8" s="38">
        <f aca="true" t="shared" si="11" ref="AH8:AH39">AF8*AG8</f>
        <v>1.4803</v>
      </c>
      <c r="AI8" s="12">
        <v>0.055</v>
      </c>
      <c r="AJ8" s="13">
        <v>0.104</v>
      </c>
      <c r="AK8" s="10">
        <v>10</v>
      </c>
      <c r="AL8" s="38">
        <f t="shared" si="1"/>
        <v>1.04</v>
      </c>
      <c r="AM8" s="12">
        <v>0.049</v>
      </c>
      <c r="AN8" s="13">
        <v>0.091</v>
      </c>
      <c r="AO8" s="10">
        <v>13.4</v>
      </c>
      <c r="AP8" s="38">
        <f t="shared" si="2"/>
        <v>1.2194</v>
      </c>
      <c r="AQ8" s="73">
        <v>0.05</v>
      </c>
      <c r="AR8" s="74">
        <v>0.103</v>
      </c>
      <c r="AS8" s="71">
        <v>11.9</v>
      </c>
      <c r="AT8" s="72">
        <f t="shared" si="3"/>
        <v>1.2257</v>
      </c>
      <c r="AU8" s="28" t="s">
        <v>12</v>
      </c>
    </row>
    <row r="9" spans="1:47" ht="15.75">
      <c r="A9">
        <f t="shared" si="0"/>
        <v>5</v>
      </c>
      <c r="B9" s="41" t="s">
        <v>28</v>
      </c>
      <c r="C9" s="39">
        <v>0.029</v>
      </c>
      <c r="D9" s="39">
        <v>0.079</v>
      </c>
      <c r="E9" s="43">
        <v>13.7</v>
      </c>
      <c r="F9" s="10">
        <f t="shared" si="4"/>
        <v>1.0823</v>
      </c>
      <c r="G9" s="11">
        <v>0.037</v>
      </c>
      <c r="H9" s="11">
        <v>0.045</v>
      </c>
      <c r="I9" s="10">
        <v>19.3</v>
      </c>
      <c r="J9" s="10">
        <f t="shared" si="5"/>
        <v>0.8685</v>
      </c>
      <c r="K9" s="11">
        <v>0.035</v>
      </c>
      <c r="L9" s="11">
        <v>0.066</v>
      </c>
      <c r="M9" s="10">
        <v>13.8</v>
      </c>
      <c r="N9" s="10">
        <f t="shared" si="6"/>
        <v>0.9108</v>
      </c>
      <c r="O9" s="11">
        <v>0.029</v>
      </c>
      <c r="P9" s="11">
        <v>0.047</v>
      </c>
      <c r="Q9" s="10">
        <v>24.4</v>
      </c>
      <c r="R9" s="38">
        <f t="shared" si="7"/>
        <v>1.1468</v>
      </c>
      <c r="S9" s="11">
        <v>0.03</v>
      </c>
      <c r="T9" s="11">
        <v>0.059</v>
      </c>
      <c r="U9" s="14">
        <v>19.4</v>
      </c>
      <c r="V9" s="38">
        <f t="shared" si="8"/>
        <v>1.1445999999999998</v>
      </c>
      <c r="W9" s="11">
        <v>0.025</v>
      </c>
      <c r="X9" s="11">
        <v>0.08</v>
      </c>
      <c r="Y9" s="10">
        <v>15.4</v>
      </c>
      <c r="Z9" s="38">
        <f t="shared" si="9"/>
        <v>1.232</v>
      </c>
      <c r="AA9" s="12">
        <v>0.027</v>
      </c>
      <c r="AB9" s="13">
        <v>0.042</v>
      </c>
      <c r="AC9" s="10">
        <v>30.9</v>
      </c>
      <c r="AD9" s="38">
        <f t="shared" si="10"/>
        <v>1.2978</v>
      </c>
      <c r="AE9" s="12">
        <v>0.034</v>
      </c>
      <c r="AF9" s="13">
        <v>0.074</v>
      </c>
      <c r="AG9" s="10">
        <v>15</v>
      </c>
      <c r="AH9" s="38">
        <f t="shared" si="11"/>
        <v>1.1099999999999999</v>
      </c>
      <c r="AI9" s="12">
        <v>0.045</v>
      </c>
      <c r="AJ9" s="13">
        <v>0.083</v>
      </c>
      <c r="AK9" s="10">
        <v>11.4</v>
      </c>
      <c r="AL9" s="38">
        <f t="shared" si="1"/>
        <v>0.9462</v>
      </c>
      <c r="AM9" s="12">
        <v>0.048</v>
      </c>
      <c r="AN9" s="13">
        <v>0.082</v>
      </c>
      <c r="AO9" s="10">
        <v>12.7</v>
      </c>
      <c r="AP9" s="38">
        <f t="shared" si="2"/>
        <v>1.0413999999999999</v>
      </c>
      <c r="AQ9" s="73">
        <v>0.045</v>
      </c>
      <c r="AR9" s="74">
        <v>0.085</v>
      </c>
      <c r="AS9" s="71">
        <v>14.1</v>
      </c>
      <c r="AT9" s="72">
        <f t="shared" si="3"/>
        <v>1.1985000000000001</v>
      </c>
      <c r="AU9" s="41" t="s">
        <v>28</v>
      </c>
    </row>
    <row r="10" spans="2:47" ht="15.75">
      <c r="B10" s="41" t="s">
        <v>71</v>
      </c>
      <c r="C10" s="39"/>
      <c r="D10" s="39"/>
      <c r="E10" s="43"/>
      <c r="F10" s="10"/>
      <c r="G10" s="11">
        <v>0.04</v>
      </c>
      <c r="H10" s="11">
        <v>0.119</v>
      </c>
      <c r="I10" s="10">
        <v>12.5</v>
      </c>
      <c r="J10" s="10">
        <f t="shared" si="5"/>
        <v>1.4874999999999998</v>
      </c>
      <c r="K10" s="11">
        <v>0.041</v>
      </c>
      <c r="L10" s="11">
        <v>0.081</v>
      </c>
      <c r="M10" s="10">
        <v>15.9</v>
      </c>
      <c r="N10" s="10">
        <f t="shared" si="6"/>
        <v>1.2879</v>
      </c>
      <c r="O10" s="11">
        <v>0.042</v>
      </c>
      <c r="P10" s="11">
        <v>0.078</v>
      </c>
      <c r="Q10" s="10">
        <v>17.1</v>
      </c>
      <c r="R10" s="38">
        <f t="shared" si="7"/>
        <v>1.3338</v>
      </c>
      <c r="S10" s="11">
        <v>0.035</v>
      </c>
      <c r="T10" s="11">
        <v>0.095</v>
      </c>
      <c r="U10" s="14">
        <v>17.3</v>
      </c>
      <c r="V10" s="38">
        <f t="shared" si="8"/>
        <v>1.6435000000000002</v>
      </c>
      <c r="W10" s="11">
        <v>0.038</v>
      </c>
      <c r="X10" s="11">
        <v>0.094</v>
      </c>
      <c r="Y10" s="10">
        <v>15.8</v>
      </c>
      <c r="Z10" s="38">
        <f t="shared" si="9"/>
        <v>1.4852</v>
      </c>
      <c r="AA10" s="12">
        <v>0.034</v>
      </c>
      <c r="AB10" s="13">
        <v>0.103</v>
      </c>
      <c r="AC10" s="10">
        <v>15</v>
      </c>
      <c r="AD10" s="38">
        <f t="shared" si="10"/>
        <v>1.545</v>
      </c>
      <c r="AE10" s="12">
        <v>0.042</v>
      </c>
      <c r="AF10" s="13">
        <v>0.007</v>
      </c>
      <c r="AG10" s="10"/>
      <c r="AH10" s="38"/>
      <c r="AI10" s="12">
        <v>0.062</v>
      </c>
      <c r="AJ10" s="13">
        <v>0.083</v>
      </c>
      <c r="AK10" s="10">
        <v>9.9</v>
      </c>
      <c r="AL10" s="38">
        <f t="shared" si="1"/>
        <v>0.8217000000000001</v>
      </c>
      <c r="AM10" s="12">
        <v>0.048</v>
      </c>
      <c r="AN10" s="13">
        <v>0.059</v>
      </c>
      <c r="AO10" s="10">
        <v>18.1</v>
      </c>
      <c r="AP10" s="38">
        <f t="shared" si="2"/>
        <v>1.0679</v>
      </c>
      <c r="AQ10" s="73">
        <v>0.046</v>
      </c>
      <c r="AR10" s="74">
        <v>0.033</v>
      </c>
      <c r="AS10" s="71">
        <v>31.1</v>
      </c>
      <c r="AT10" s="72">
        <f t="shared" si="3"/>
        <v>1.0263</v>
      </c>
      <c r="AU10" s="41" t="s">
        <v>72</v>
      </c>
    </row>
    <row r="11" spans="1:47" ht="15.75">
      <c r="A11">
        <f>A9+1</f>
        <v>6</v>
      </c>
      <c r="B11" s="41" t="s">
        <v>23</v>
      </c>
      <c r="C11" s="11">
        <v>0.039</v>
      </c>
      <c r="D11" s="11">
        <v>0.146</v>
      </c>
      <c r="E11" s="10">
        <v>14.6</v>
      </c>
      <c r="F11" s="38">
        <f>D11*E11</f>
        <v>2.1315999999999997</v>
      </c>
      <c r="G11" s="11">
        <v>0.048</v>
      </c>
      <c r="H11" s="11">
        <v>0.131</v>
      </c>
      <c r="I11" s="10">
        <v>12.2</v>
      </c>
      <c r="J11" s="38">
        <f>H11*I11</f>
        <v>1.5982</v>
      </c>
      <c r="K11" s="11">
        <v>0.058</v>
      </c>
      <c r="L11" s="11">
        <v>0.125</v>
      </c>
      <c r="M11" s="10">
        <v>12.4</v>
      </c>
      <c r="N11" s="38">
        <f>L11*M11</f>
        <v>1.55</v>
      </c>
      <c r="O11" s="11">
        <v>0.05</v>
      </c>
      <c r="P11" s="11">
        <v>0.119</v>
      </c>
      <c r="Q11" s="10">
        <v>13.8</v>
      </c>
      <c r="R11" s="38">
        <f>P11*Q11</f>
        <v>1.6422</v>
      </c>
      <c r="S11" s="11">
        <v>0.042</v>
      </c>
      <c r="T11" s="11">
        <v>0.107</v>
      </c>
      <c r="U11" s="10">
        <v>15</v>
      </c>
      <c r="V11" s="38">
        <f>T11*U11</f>
        <v>1.605</v>
      </c>
      <c r="W11" s="11">
        <v>0.038</v>
      </c>
      <c r="X11" s="11">
        <v>0.083</v>
      </c>
      <c r="Y11" s="10">
        <v>17.3</v>
      </c>
      <c r="Z11" s="38">
        <f>X11*Y11</f>
        <v>1.4359000000000002</v>
      </c>
      <c r="AA11" s="12">
        <v>0.035</v>
      </c>
      <c r="AB11" s="13">
        <v>0.078</v>
      </c>
      <c r="AC11" s="10">
        <v>19.6</v>
      </c>
      <c r="AD11" s="38">
        <f>AB11*AC11</f>
        <v>1.5288000000000002</v>
      </c>
      <c r="AE11" s="12">
        <v>0.038</v>
      </c>
      <c r="AF11" s="13">
        <v>0.096</v>
      </c>
      <c r="AG11" s="10">
        <v>14.1</v>
      </c>
      <c r="AH11" s="38">
        <f t="shared" si="11"/>
        <v>1.3536</v>
      </c>
      <c r="AI11" s="12">
        <v>0.039</v>
      </c>
      <c r="AJ11" s="13">
        <v>0.095</v>
      </c>
      <c r="AK11" s="10">
        <v>13.2</v>
      </c>
      <c r="AL11" s="38">
        <f t="shared" si="1"/>
        <v>1.254</v>
      </c>
      <c r="AM11" s="12">
        <v>0.035</v>
      </c>
      <c r="AN11" s="13">
        <v>0.106</v>
      </c>
      <c r="AO11" s="10">
        <v>12.3</v>
      </c>
      <c r="AP11" s="38">
        <f t="shared" si="2"/>
        <v>1.3038</v>
      </c>
      <c r="AQ11" s="73">
        <v>0.033</v>
      </c>
      <c r="AR11" s="74">
        <v>0.111</v>
      </c>
      <c r="AS11" s="71">
        <v>13.3</v>
      </c>
      <c r="AT11" s="72">
        <f t="shared" si="3"/>
        <v>1.4763000000000002</v>
      </c>
      <c r="AU11" s="41" t="s">
        <v>23</v>
      </c>
    </row>
    <row r="12" spans="1:47" ht="15.75">
      <c r="A12">
        <f t="shared" si="0"/>
        <v>7</v>
      </c>
      <c r="B12" s="41" t="s">
        <v>51</v>
      </c>
      <c r="C12" s="11">
        <v>0.055</v>
      </c>
      <c r="D12" s="11">
        <v>0.088</v>
      </c>
      <c r="E12" s="10">
        <v>20.8</v>
      </c>
      <c r="F12" s="10">
        <f t="shared" si="4"/>
        <v>1.8304</v>
      </c>
      <c r="G12" s="11"/>
      <c r="H12" s="11"/>
      <c r="I12" s="10"/>
      <c r="J12" s="10"/>
      <c r="K12" s="11"/>
      <c r="L12" s="11"/>
      <c r="M12" s="10"/>
      <c r="N12" s="10"/>
      <c r="O12" s="11"/>
      <c r="P12" s="11"/>
      <c r="Q12" s="10"/>
      <c r="R12" s="38"/>
      <c r="S12" s="11"/>
      <c r="T12" s="11"/>
      <c r="U12" s="10"/>
      <c r="V12" s="38"/>
      <c r="W12" s="11"/>
      <c r="X12" s="11"/>
      <c r="Y12" s="10"/>
      <c r="Z12" s="38"/>
      <c r="AA12" s="12">
        <v>0.012</v>
      </c>
      <c r="AB12" s="13">
        <v>0.072</v>
      </c>
      <c r="AC12" s="10">
        <v>26.8</v>
      </c>
      <c r="AD12" s="38">
        <f t="shared" si="10"/>
        <v>1.9296</v>
      </c>
      <c r="AE12" s="12">
        <v>0.027</v>
      </c>
      <c r="AF12" s="13">
        <v>0.117</v>
      </c>
      <c r="AG12" s="10">
        <v>10.9</v>
      </c>
      <c r="AH12" s="38">
        <f t="shared" si="11"/>
        <v>1.2753</v>
      </c>
      <c r="AI12" s="12">
        <v>0.04</v>
      </c>
      <c r="AJ12" s="13">
        <v>0.085</v>
      </c>
      <c r="AK12" s="10">
        <v>13.6</v>
      </c>
      <c r="AL12" s="38">
        <f t="shared" si="1"/>
        <v>1.1560000000000001</v>
      </c>
      <c r="AM12" s="12">
        <v>0.04</v>
      </c>
      <c r="AN12" s="13">
        <v>0.125</v>
      </c>
      <c r="AO12" s="10">
        <v>12.5</v>
      </c>
      <c r="AP12" s="38">
        <f t="shared" si="2"/>
        <v>1.5625</v>
      </c>
      <c r="AQ12" s="73">
        <v>0.043</v>
      </c>
      <c r="AR12" s="74">
        <v>0.126</v>
      </c>
      <c r="AS12" s="71">
        <v>13.6</v>
      </c>
      <c r="AT12" s="72">
        <f t="shared" si="3"/>
        <v>1.7136</v>
      </c>
      <c r="AU12" s="41" t="s">
        <v>51</v>
      </c>
    </row>
    <row r="13" spans="1:47" ht="15.75">
      <c r="A13">
        <f t="shared" si="0"/>
        <v>8</v>
      </c>
      <c r="B13" s="41" t="s">
        <v>58</v>
      </c>
      <c r="C13" s="11">
        <v>0.057</v>
      </c>
      <c r="D13" s="11">
        <v>0.12</v>
      </c>
      <c r="E13" s="10">
        <v>12</v>
      </c>
      <c r="F13" s="10">
        <f t="shared" si="4"/>
        <v>1.44</v>
      </c>
      <c r="G13" s="11">
        <v>0.053</v>
      </c>
      <c r="H13" s="11">
        <v>0.113</v>
      </c>
      <c r="I13" s="10">
        <v>13.3</v>
      </c>
      <c r="J13" s="10">
        <f t="shared" si="5"/>
        <v>1.5029000000000001</v>
      </c>
      <c r="K13" s="11">
        <v>0.055</v>
      </c>
      <c r="L13" s="11">
        <v>0.098</v>
      </c>
      <c r="M13" s="10">
        <v>14.3</v>
      </c>
      <c r="N13" s="10">
        <f t="shared" si="6"/>
        <v>1.4014000000000002</v>
      </c>
      <c r="O13" s="11">
        <v>0.053</v>
      </c>
      <c r="P13" s="11">
        <v>0.078</v>
      </c>
      <c r="Q13" s="10">
        <v>18.2</v>
      </c>
      <c r="R13" s="38">
        <f t="shared" si="7"/>
        <v>1.4196</v>
      </c>
      <c r="S13" s="11">
        <v>0.05</v>
      </c>
      <c r="T13" s="11">
        <v>0.097</v>
      </c>
      <c r="U13" s="10">
        <v>15.1</v>
      </c>
      <c r="V13" s="38">
        <f t="shared" si="8"/>
        <v>1.4647000000000001</v>
      </c>
      <c r="W13" s="11">
        <v>0.05</v>
      </c>
      <c r="X13" s="11">
        <v>0.092</v>
      </c>
      <c r="Y13" s="10">
        <v>15.5</v>
      </c>
      <c r="Z13" s="38">
        <f t="shared" si="9"/>
        <v>1.426</v>
      </c>
      <c r="AA13" s="12">
        <v>0.048</v>
      </c>
      <c r="AB13" s="13">
        <v>0.104</v>
      </c>
      <c r="AC13" s="10">
        <v>13.8</v>
      </c>
      <c r="AD13" s="38">
        <f t="shared" si="10"/>
        <v>1.4352</v>
      </c>
      <c r="AE13" s="12">
        <v>0.057</v>
      </c>
      <c r="AF13" s="13">
        <v>0.095</v>
      </c>
      <c r="AG13" s="10">
        <v>12.3</v>
      </c>
      <c r="AH13" s="38">
        <f t="shared" si="11"/>
        <v>1.1685</v>
      </c>
      <c r="AI13" s="12">
        <v>0.06</v>
      </c>
      <c r="AJ13" s="13">
        <v>0.085</v>
      </c>
      <c r="AK13" s="10">
        <v>12.5</v>
      </c>
      <c r="AL13" s="38">
        <f t="shared" si="1"/>
        <v>1.0625</v>
      </c>
      <c r="AM13" s="12">
        <v>0.052</v>
      </c>
      <c r="AN13" s="13">
        <v>0.09</v>
      </c>
      <c r="AO13" s="10">
        <v>13.2</v>
      </c>
      <c r="AP13" s="38">
        <f t="shared" si="2"/>
        <v>1.188</v>
      </c>
      <c r="AQ13" s="73">
        <v>0.045</v>
      </c>
      <c r="AR13" s="74">
        <v>0.092</v>
      </c>
      <c r="AS13" s="71">
        <v>15.1</v>
      </c>
      <c r="AT13" s="72">
        <f t="shared" si="3"/>
        <v>1.3892</v>
      </c>
      <c r="AU13" s="41" t="s">
        <v>58</v>
      </c>
    </row>
    <row r="14" spans="2:47" ht="15.75">
      <c r="B14" s="28" t="s">
        <v>73</v>
      </c>
      <c r="C14" s="11"/>
      <c r="D14" s="11"/>
      <c r="E14" s="10"/>
      <c r="F14" s="10"/>
      <c r="G14" s="11">
        <v>0.044</v>
      </c>
      <c r="H14" s="11">
        <v>0.133</v>
      </c>
      <c r="I14" s="10">
        <v>12</v>
      </c>
      <c r="J14" s="10">
        <f t="shared" si="5"/>
        <v>1.596</v>
      </c>
      <c r="K14" s="11">
        <v>0.043</v>
      </c>
      <c r="L14" s="11">
        <v>0.118</v>
      </c>
      <c r="M14" s="10">
        <v>15.2</v>
      </c>
      <c r="N14" s="10">
        <f t="shared" si="6"/>
        <v>1.7935999999999999</v>
      </c>
      <c r="O14" s="11">
        <v>0.04</v>
      </c>
      <c r="P14" s="11">
        <v>0.123</v>
      </c>
      <c r="Q14" s="10">
        <v>15.1</v>
      </c>
      <c r="R14" s="38">
        <f t="shared" si="7"/>
        <v>1.8573</v>
      </c>
      <c r="S14" s="11">
        <v>0.036</v>
      </c>
      <c r="T14" s="11">
        <v>0.099</v>
      </c>
      <c r="U14" s="10">
        <v>24.9</v>
      </c>
      <c r="V14" s="38">
        <f t="shared" si="8"/>
        <v>2.4651</v>
      </c>
      <c r="W14" s="11">
        <v>0.036</v>
      </c>
      <c r="X14" s="11">
        <v>0.131</v>
      </c>
      <c r="Y14" s="10">
        <v>16</v>
      </c>
      <c r="Z14" s="38">
        <f t="shared" si="9"/>
        <v>2.096</v>
      </c>
      <c r="AA14" s="12">
        <v>0.033</v>
      </c>
      <c r="AB14" s="13">
        <v>0.149</v>
      </c>
      <c r="AC14" s="10">
        <v>20.6</v>
      </c>
      <c r="AD14" s="38">
        <f t="shared" si="10"/>
        <v>3.0694</v>
      </c>
      <c r="AE14" s="12">
        <v>0.038</v>
      </c>
      <c r="AF14" s="13">
        <v>0.175</v>
      </c>
      <c r="AG14" s="10">
        <v>13.8</v>
      </c>
      <c r="AH14" s="38">
        <f t="shared" si="11"/>
        <v>2.415</v>
      </c>
      <c r="AI14" s="12">
        <v>0.052</v>
      </c>
      <c r="AJ14" s="13">
        <v>0.14</v>
      </c>
      <c r="AK14" s="10">
        <v>12.7</v>
      </c>
      <c r="AL14" s="10">
        <f t="shared" si="1"/>
        <v>1.778</v>
      </c>
      <c r="AM14" s="12">
        <v>0.044</v>
      </c>
      <c r="AN14" s="13">
        <v>0.142</v>
      </c>
      <c r="AO14" s="10">
        <v>14.3</v>
      </c>
      <c r="AP14" s="10">
        <f t="shared" si="2"/>
        <v>2.0305999999999997</v>
      </c>
      <c r="AQ14" s="73">
        <v>0.041</v>
      </c>
      <c r="AR14" s="74">
        <v>0.139</v>
      </c>
      <c r="AS14" s="71">
        <v>17.3</v>
      </c>
      <c r="AT14" s="71">
        <f t="shared" si="3"/>
        <v>2.4047000000000005</v>
      </c>
      <c r="AU14" s="28" t="s">
        <v>73</v>
      </c>
    </row>
    <row r="15" spans="1:47" ht="15.75">
      <c r="A15">
        <f>A13+1</f>
        <v>9</v>
      </c>
      <c r="B15" s="28" t="s">
        <v>29</v>
      </c>
      <c r="C15" s="44">
        <v>0.05</v>
      </c>
      <c r="D15" s="44">
        <v>0.072</v>
      </c>
      <c r="E15" s="42">
        <v>19.3</v>
      </c>
      <c r="F15" s="10">
        <f t="shared" si="4"/>
        <v>1.3896</v>
      </c>
      <c r="G15" s="44">
        <v>0.048</v>
      </c>
      <c r="H15" s="44">
        <v>0.138</v>
      </c>
      <c r="I15" s="42">
        <v>11.3</v>
      </c>
      <c r="J15" s="10">
        <f t="shared" si="5"/>
        <v>1.5594000000000001</v>
      </c>
      <c r="K15" s="44">
        <v>0.053</v>
      </c>
      <c r="L15" s="44">
        <v>0.091</v>
      </c>
      <c r="M15" s="43">
        <v>13.7</v>
      </c>
      <c r="N15" s="10">
        <f t="shared" si="6"/>
        <v>1.2467</v>
      </c>
      <c r="O15" s="44">
        <v>0.05</v>
      </c>
      <c r="P15" s="44">
        <v>0.08</v>
      </c>
      <c r="Q15" s="43">
        <v>16</v>
      </c>
      <c r="R15" s="38">
        <f t="shared" si="7"/>
        <v>1.28</v>
      </c>
      <c r="S15" s="44">
        <v>0.046</v>
      </c>
      <c r="T15" s="44">
        <v>0.1</v>
      </c>
      <c r="U15" s="43">
        <v>13.8</v>
      </c>
      <c r="V15" s="38">
        <f t="shared" si="8"/>
        <v>1.3800000000000001</v>
      </c>
      <c r="W15" s="44">
        <v>0.049</v>
      </c>
      <c r="X15" s="44">
        <v>0.075</v>
      </c>
      <c r="Y15" s="43">
        <v>17.4</v>
      </c>
      <c r="Z15" s="38">
        <f t="shared" si="9"/>
        <v>1.305</v>
      </c>
      <c r="AA15" s="12">
        <v>0.044</v>
      </c>
      <c r="AB15" s="13">
        <v>0.077</v>
      </c>
      <c r="AC15" s="10">
        <v>18.3</v>
      </c>
      <c r="AD15" s="38">
        <f t="shared" si="10"/>
        <v>1.4091</v>
      </c>
      <c r="AE15" s="12">
        <v>0.052</v>
      </c>
      <c r="AF15" s="13">
        <v>0.074</v>
      </c>
      <c r="AG15" s="10">
        <v>14.8</v>
      </c>
      <c r="AH15" s="38">
        <f t="shared" si="11"/>
        <v>1.0952</v>
      </c>
      <c r="AI15" s="12">
        <v>0.063</v>
      </c>
      <c r="AJ15" s="13">
        <v>0.085</v>
      </c>
      <c r="AK15" s="10">
        <v>10.4</v>
      </c>
      <c r="AL15" s="10">
        <f t="shared" si="1"/>
        <v>0.8840000000000001</v>
      </c>
      <c r="AM15" s="12">
        <v>0.048</v>
      </c>
      <c r="AN15" s="13">
        <v>0.094</v>
      </c>
      <c r="AO15" s="10">
        <v>12.3</v>
      </c>
      <c r="AP15" s="10">
        <f t="shared" si="2"/>
        <v>1.1562000000000001</v>
      </c>
      <c r="AQ15" s="73">
        <v>0.047</v>
      </c>
      <c r="AR15" s="74">
        <v>0.089</v>
      </c>
      <c r="AS15" s="71">
        <v>13.5</v>
      </c>
      <c r="AT15" s="71">
        <f t="shared" si="3"/>
        <v>1.2015</v>
      </c>
      <c r="AU15" s="28" t="s">
        <v>29</v>
      </c>
    </row>
    <row r="16" spans="1:47" ht="15.75">
      <c r="A16">
        <f t="shared" si="0"/>
        <v>10</v>
      </c>
      <c r="B16" s="28" t="s">
        <v>52</v>
      </c>
      <c r="C16" s="44"/>
      <c r="D16" s="44"/>
      <c r="E16" s="42"/>
      <c r="F16" s="10"/>
      <c r="G16" s="44"/>
      <c r="H16" s="44"/>
      <c r="I16" s="42"/>
      <c r="J16" s="10"/>
      <c r="K16" s="44"/>
      <c r="L16" s="44"/>
      <c r="M16" s="43"/>
      <c r="N16" s="10"/>
      <c r="O16" s="44"/>
      <c r="P16" s="44"/>
      <c r="Q16" s="43"/>
      <c r="R16" s="38"/>
      <c r="S16" s="44">
        <v>0.026</v>
      </c>
      <c r="T16" s="44">
        <v>0.167</v>
      </c>
      <c r="U16" s="43">
        <v>11.7</v>
      </c>
      <c r="V16" s="38">
        <f>T16*U16</f>
        <v>1.9539</v>
      </c>
      <c r="W16" s="44">
        <v>0.026</v>
      </c>
      <c r="X16" s="44">
        <v>0.14</v>
      </c>
      <c r="Y16" s="43">
        <v>13</v>
      </c>
      <c r="Z16" s="38">
        <f>X16*Y16</f>
        <v>1.8200000000000003</v>
      </c>
      <c r="AA16" s="12">
        <v>0.022</v>
      </c>
      <c r="AB16" s="13">
        <v>0.13</v>
      </c>
      <c r="AC16" s="10">
        <v>16</v>
      </c>
      <c r="AD16" s="38">
        <f>AB16*AC16</f>
        <v>2.08</v>
      </c>
      <c r="AE16" s="12">
        <v>0.027</v>
      </c>
      <c r="AF16" s="13">
        <v>0.128</v>
      </c>
      <c r="AG16" s="10">
        <v>12.4</v>
      </c>
      <c r="AH16" s="38">
        <f>AF16*AG16</f>
        <v>1.5872000000000002</v>
      </c>
      <c r="AI16" s="12">
        <v>0.04</v>
      </c>
      <c r="AJ16" s="13">
        <v>0.108</v>
      </c>
      <c r="AK16" s="10">
        <v>9.7</v>
      </c>
      <c r="AL16" s="10">
        <f aca="true" t="shared" si="12" ref="AL16:AL39">AJ16*AK16</f>
        <v>1.0475999999999999</v>
      </c>
      <c r="AM16" s="12">
        <v>0.037</v>
      </c>
      <c r="AN16" s="13">
        <v>0.104</v>
      </c>
      <c r="AO16" s="10">
        <v>10.3</v>
      </c>
      <c r="AP16" s="10">
        <f aca="true" t="shared" si="13" ref="AP16:AP25">AN16*AO16</f>
        <v>1.0712</v>
      </c>
      <c r="AQ16" s="73">
        <v>0.034</v>
      </c>
      <c r="AR16" s="74">
        <v>0.105</v>
      </c>
      <c r="AS16" s="71">
        <v>11.8</v>
      </c>
      <c r="AT16" s="71">
        <f t="shared" si="3"/>
        <v>1.239</v>
      </c>
      <c r="AU16" s="28" t="s">
        <v>52</v>
      </c>
    </row>
    <row r="17" spans="1:47" ht="15.75">
      <c r="A17">
        <f t="shared" si="0"/>
        <v>11</v>
      </c>
      <c r="B17" s="29" t="s">
        <v>59</v>
      </c>
      <c r="C17" s="27">
        <v>0.033</v>
      </c>
      <c r="D17" s="27">
        <v>0.093</v>
      </c>
      <c r="E17" s="14">
        <v>12.5</v>
      </c>
      <c r="F17" s="10">
        <f t="shared" si="4"/>
        <v>1.1625</v>
      </c>
      <c r="G17" s="27">
        <v>0.032</v>
      </c>
      <c r="H17" s="27">
        <v>0.109</v>
      </c>
      <c r="I17" s="14">
        <v>11.5</v>
      </c>
      <c r="J17" s="10">
        <f t="shared" si="5"/>
        <v>1.2535</v>
      </c>
      <c r="K17" s="11">
        <v>0.031</v>
      </c>
      <c r="L17" s="27">
        <v>0.098</v>
      </c>
      <c r="M17" s="10">
        <v>13.8</v>
      </c>
      <c r="N17" s="10">
        <f t="shared" si="6"/>
        <v>1.3524</v>
      </c>
      <c r="O17" s="11">
        <v>0.032</v>
      </c>
      <c r="P17" s="27">
        <v>0.11</v>
      </c>
      <c r="Q17" s="10">
        <v>15.1</v>
      </c>
      <c r="R17" s="38">
        <f t="shared" si="7"/>
        <v>1.661</v>
      </c>
      <c r="S17" s="11">
        <v>0.03</v>
      </c>
      <c r="T17" s="27">
        <v>0.119</v>
      </c>
      <c r="U17" s="10">
        <v>16.3</v>
      </c>
      <c r="V17" s="38">
        <f t="shared" si="8"/>
        <v>1.9397</v>
      </c>
      <c r="W17" s="27">
        <v>0.028</v>
      </c>
      <c r="X17" s="27">
        <v>0.138</v>
      </c>
      <c r="Y17" s="10">
        <v>14.3</v>
      </c>
      <c r="Z17" s="38">
        <f t="shared" si="9"/>
        <v>1.9734000000000003</v>
      </c>
      <c r="AA17" s="11">
        <v>0.024</v>
      </c>
      <c r="AB17" s="27">
        <v>0.144</v>
      </c>
      <c r="AC17" s="10">
        <v>19.3</v>
      </c>
      <c r="AD17" s="38">
        <f t="shared" si="10"/>
        <v>2.7792</v>
      </c>
      <c r="AE17" s="12">
        <v>0.029</v>
      </c>
      <c r="AF17" s="13">
        <v>0.153</v>
      </c>
      <c r="AG17" s="10">
        <v>16.6</v>
      </c>
      <c r="AH17" s="38">
        <f t="shared" si="11"/>
        <v>2.5398</v>
      </c>
      <c r="AI17" s="12">
        <v>0.04</v>
      </c>
      <c r="AJ17" s="13">
        <v>0.143</v>
      </c>
      <c r="AK17" s="10">
        <v>12</v>
      </c>
      <c r="AL17" s="10">
        <f t="shared" si="12"/>
        <v>1.7159999999999997</v>
      </c>
      <c r="AM17" s="12">
        <v>0.042</v>
      </c>
      <c r="AN17" s="13">
        <v>0.147</v>
      </c>
      <c r="AO17" s="10">
        <v>11.6</v>
      </c>
      <c r="AP17" s="10">
        <f t="shared" si="13"/>
        <v>1.7051999999999998</v>
      </c>
      <c r="AQ17" s="73">
        <v>0.049</v>
      </c>
      <c r="AR17" s="74">
        <v>0.15</v>
      </c>
      <c r="AS17" s="71">
        <v>9.1</v>
      </c>
      <c r="AT17" s="71">
        <f t="shared" si="3"/>
        <v>1.365</v>
      </c>
      <c r="AU17" s="29" t="s">
        <v>59</v>
      </c>
    </row>
    <row r="18" spans="2:47" ht="15.75">
      <c r="B18" s="29" t="s">
        <v>66</v>
      </c>
      <c r="C18" s="27"/>
      <c r="D18" s="27"/>
      <c r="E18" s="14"/>
      <c r="F18" s="10"/>
      <c r="G18" s="27">
        <v>0.035</v>
      </c>
      <c r="H18" s="27">
        <v>0.201</v>
      </c>
      <c r="I18" s="14">
        <v>10.5</v>
      </c>
      <c r="J18" s="10">
        <f t="shared" si="5"/>
        <v>2.1105</v>
      </c>
      <c r="K18" s="11">
        <v>0.034</v>
      </c>
      <c r="L18" s="27">
        <v>0.188</v>
      </c>
      <c r="M18" s="10">
        <v>11.8</v>
      </c>
      <c r="N18" s="10">
        <f t="shared" si="6"/>
        <v>2.2184</v>
      </c>
      <c r="O18" s="11">
        <v>0.035</v>
      </c>
      <c r="P18" s="27">
        <v>0.195</v>
      </c>
      <c r="Q18" s="10">
        <v>13</v>
      </c>
      <c r="R18" s="10">
        <f t="shared" si="7"/>
        <v>2.535</v>
      </c>
      <c r="S18" s="11">
        <v>0.032</v>
      </c>
      <c r="T18" s="27">
        <v>0.236</v>
      </c>
      <c r="U18" s="10">
        <v>15.4</v>
      </c>
      <c r="V18" s="38">
        <f t="shared" si="8"/>
        <v>3.6344</v>
      </c>
      <c r="W18" s="27">
        <v>0.028</v>
      </c>
      <c r="X18" s="27">
        <v>0.237</v>
      </c>
      <c r="Y18" s="10">
        <v>16.5</v>
      </c>
      <c r="Z18" s="38">
        <f t="shared" si="9"/>
        <v>3.9105</v>
      </c>
      <c r="AA18" s="11">
        <v>0.025</v>
      </c>
      <c r="AB18" s="27">
        <v>0.269</v>
      </c>
      <c r="AC18" s="10">
        <v>16.2</v>
      </c>
      <c r="AD18" s="38">
        <f t="shared" si="10"/>
        <v>4.3578</v>
      </c>
      <c r="AE18" s="12">
        <v>0.028</v>
      </c>
      <c r="AF18" s="13">
        <v>0.246</v>
      </c>
      <c r="AG18" s="10">
        <v>18</v>
      </c>
      <c r="AH18" s="38">
        <f t="shared" si="11"/>
        <v>4.428</v>
      </c>
      <c r="AI18" s="12">
        <v>0.043</v>
      </c>
      <c r="AJ18" s="13">
        <v>0.225</v>
      </c>
      <c r="AK18" s="10">
        <v>11.5</v>
      </c>
      <c r="AL18" s="10">
        <f t="shared" si="12"/>
        <v>2.5875</v>
      </c>
      <c r="AM18" s="12">
        <v>0.049</v>
      </c>
      <c r="AN18" s="13">
        <v>0.189</v>
      </c>
      <c r="AO18" s="10">
        <v>11</v>
      </c>
      <c r="AP18" s="10">
        <f t="shared" si="13"/>
        <v>2.079</v>
      </c>
      <c r="AQ18" s="73">
        <v>0.05</v>
      </c>
      <c r="AR18" s="74">
        <v>0.173</v>
      </c>
      <c r="AS18" s="71">
        <v>11.3</v>
      </c>
      <c r="AT18" s="71">
        <f t="shared" si="3"/>
        <v>1.9549</v>
      </c>
      <c r="AU18" s="29" t="s">
        <v>66</v>
      </c>
    </row>
    <row r="19" spans="2:47" ht="15.75">
      <c r="B19" s="29" t="s">
        <v>67</v>
      </c>
      <c r="C19" s="27"/>
      <c r="D19" s="27"/>
      <c r="E19" s="14"/>
      <c r="F19" s="10"/>
      <c r="G19" s="27">
        <v>0.046</v>
      </c>
      <c r="H19" s="27">
        <v>0.105</v>
      </c>
      <c r="I19" s="14">
        <v>13</v>
      </c>
      <c r="J19" s="10">
        <f t="shared" si="5"/>
        <v>1.365</v>
      </c>
      <c r="K19" s="11">
        <v>0.045</v>
      </c>
      <c r="L19" s="27">
        <v>0.054</v>
      </c>
      <c r="M19" s="10">
        <v>22.5</v>
      </c>
      <c r="N19" s="10">
        <f t="shared" si="6"/>
        <v>1.215</v>
      </c>
      <c r="O19" s="11">
        <v>0.049</v>
      </c>
      <c r="P19" s="27">
        <v>0.106</v>
      </c>
      <c r="Q19" s="10">
        <v>14.1</v>
      </c>
      <c r="R19" s="10">
        <f t="shared" si="7"/>
        <v>1.4946</v>
      </c>
      <c r="S19" s="11">
        <v>0.037</v>
      </c>
      <c r="T19" s="27">
        <v>0.102</v>
      </c>
      <c r="U19" s="10">
        <v>16.1</v>
      </c>
      <c r="V19" s="38">
        <f t="shared" si="8"/>
        <v>1.6422</v>
      </c>
      <c r="W19" s="27">
        <v>0.034</v>
      </c>
      <c r="X19" s="27">
        <v>0.139</v>
      </c>
      <c r="Y19" s="10">
        <v>14.2</v>
      </c>
      <c r="Z19" s="38">
        <f t="shared" si="9"/>
        <v>1.9738</v>
      </c>
      <c r="AA19" s="11">
        <v>0.031</v>
      </c>
      <c r="AB19" s="27">
        <v>0.146</v>
      </c>
      <c r="AC19" s="10">
        <v>15.6</v>
      </c>
      <c r="AD19" s="38">
        <f t="shared" si="10"/>
        <v>2.2775999999999996</v>
      </c>
      <c r="AE19" s="12">
        <v>0.032</v>
      </c>
      <c r="AF19" s="13">
        <v>0.162</v>
      </c>
      <c r="AG19" s="10">
        <v>15.6</v>
      </c>
      <c r="AH19" s="38">
        <f t="shared" si="11"/>
        <v>2.5272</v>
      </c>
      <c r="AI19" s="12">
        <v>0.051</v>
      </c>
      <c r="AJ19" s="13">
        <v>0.119</v>
      </c>
      <c r="AK19" s="10">
        <v>13</v>
      </c>
      <c r="AL19" s="10">
        <f t="shared" si="12"/>
        <v>1.547</v>
      </c>
      <c r="AM19" s="12">
        <v>0.058</v>
      </c>
      <c r="AN19" s="13">
        <v>0.116</v>
      </c>
      <c r="AO19" s="10">
        <v>11.7</v>
      </c>
      <c r="AP19" s="10">
        <f t="shared" si="13"/>
        <v>1.3572</v>
      </c>
      <c r="AQ19" s="73">
        <v>0.052</v>
      </c>
      <c r="AR19" s="74">
        <v>0.057</v>
      </c>
      <c r="AS19" s="71">
        <v>22.4</v>
      </c>
      <c r="AT19" s="71">
        <f t="shared" si="3"/>
        <v>1.2768</v>
      </c>
      <c r="AU19" s="29" t="s">
        <v>74</v>
      </c>
    </row>
    <row r="20" spans="1:47" ht="15.75">
      <c r="A20">
        <f>A17+1</f>
        <v>12</v>
      </c>
      <c r="B20" s="41" t="s">
        <v>53</v>
      </c>
      <c r="C20" s="44">
        <v>0.066</v>
      </c>
      <c r="D20" s="44">
        <v>0.126</v>
      </c>
      <c r="E20" s="42">
        <v>15.9</v>
      </c>
      <c r="F20" s="38">
        <f t="shared" si="4"/>
        <v>2.0034</v>
      </c>
      <c r="G20" s="44">
        <v>0.073</v>
      </c>
      <c r="H20" s="44">
        <v>0.136</v>
      </c>
      <c r="I20" s="42">
        <v>11.1</v>
      </c>
      <c r="J20" s="38">
        <f t="shared" si="5"/>
        <v>1.5096</v>
      </c>
      <c r="K20" s="39">
        <v>0.06</v>
      </c>
      <c r="L20" s="44">
        <v>0.164</v>
      </c>
      <c r="M20" s="43">
        <v>12.2</v>
      </c>
      <c r="N20" s="38">
        <f t="shared" si="6"/>
        <v>2.0008</v>
      </c>
      <c r="O20" s="39">
        <v>0.054</v>
      </c>
      <c r="P20" s="44">
        <v>0.155</v>
      </c>
      <c r="Q20" s="43">
        <v>12.6</v>
      </c>
      <c r="R20" s="38">
        <f t="shared" si="7"/>
        <v>1.9529999999999998</v>
      </c>
      <c r="S20" s="39">
        <v>0.055</v>
      </c>
      <c r="T20" s="44">
        <v>0.133</v>
      </c>
      <c r="U20" s="43">
        <v>14</v>
      </c>
      <c r="V20" s="38">
        <f t="shared" si="8"/>
        <v>1.862</v>
      </c>
      <c r="W20" s="39">
        <v>0.056</v>
      </c>
      <c r="X20" s="44">
        <v>0.094</v>
      </c>
      <c r="Y20" s="43">
        <v>18.3</v>
      </c>
      <c r="Z20" s="38">
        <f t="shared" si="9"/>
        <v>1.7202000000000002</v>
      </c>
      <c r="AA20" s="12">
        <v>0.055</v>
      </c>
      <c r="AB20" s="13">
        <v>0.101</v>
      </c>
      <c r="AC20" s="10">
        <v>16.3</v>
      </c>
      <c r="AD20" s="38">
        <f t="shared" si="10"/>
        <v>1.6463</v>
      </c>
      <c r="AE20" s="12">
        <v>0.07</v>
      </c>
      <c r="AF20" s="13">
        <v>0.046</v>
      </c>
      <c r="AG20" s="10">
        <v>20.5</v>
      </c>
      <c r="AH20" s="38">
        <f t="shared" si="11"/>
        <v>0.943</v>
      </c>
      <c r="AI20" s="12">
        <v>0.05</v>
      </c>
      <c r="AJ20" s="13">
        <v>0.048</v>
      </c>
      <c r="AK20" s="10">
        <v>16</v>
      </c>
      <c r="AL20" s="38">
        <f t="shared" si="12"/>
        <v>0.768</v>
      </c>
      <c r="AM20" s="12">
        <v>0.045</v>
      </c>
      <c r="AN20" s="13">
        <v>0.073</v>
      </c>
      <c r="AO20" s="10">
        <v>12.1</v>
      </c>
      <c r="AP20" s="38">
        <f t="shared" si="13"/>
        <v>0.8833</v>
      </c>
      <c r="AQ20" s="73">
        <v>0.041</v>
      </c>
      <c r="AR20" s="74">
        <v>0.058</v>
      </c>
      <c r="AS20" s="71">
        <v>16.1</v>
      </c>
      <c r="AT20" s="72">
        <f t="shared" si="3"/>
        <v>0.9338000000000001</v>
      </c>
      <c r="AU20" s="41" t="s">
        <v>53</v>
      </c>
    </row>
    <row r="21" spans="1:47" ht="15.75">
      <c r="A21">
        <f t="shared" si="0"/>
        <v>13</v>
      </c>
      <c r="B21" s="41" t="s">
        <v>54</v>
      </c>
      <c r="C21" s="44">
        <v>0.066</v>
      </c>
      <c r="D21" s="44">
        <v>0.116</v>
      </c>
      <c r="E21" s="42">
        <v>11.8</v>
      </c>
      <c r="F21" s="38">
        <f t="shared" si="4"/>
        <v>1.3688000000000002</v>
      </c>
      <c r="G21" s="44">
        <v>0.057</v>
      </c>
      <c r="H21" s="44">
        <v>0.113</v>
      </c>
      <c r="I21" s="42">
        <v>13.5</v>
      </c>
      <c r="J21" s="38">
        <f t="shared" si="5"/>
        <v>1.5255</v>
      </c>
      <c r="K21" s="44">
        <v>0.057</v>
      </c>
      <c r="L21" s="44">
        <v>0.108</v>
      </c>
      <c r="M21" s="42">
        <v>13.8</v>
      </c>
      <c r="N21" s="38">
        <f t="shared" si="6"/>
        <v>1.4904000000000002</v>
      </c>
      <c r="O21" s="44">
        <v>0.048</v>
      </c>
      <c r="P21" s="44">
        <v>0.089</v>
      </c>
      <c r="Q21" s="42">
        <v>19.2</v>
      </c>
      <c r="R21" s="38">
        <f t="shared" si="7"/>
        <v>1.7087999999999999</v>
      </c>
      <c r="S21" s="44">
        <v>0.046</v>
      </c>
      <c r="T21" s="44">
        <v>0.097</v>
      </c>
      <c r="U21" s="42">
        <v>18.3</v>
      </c>
      <c r="V21" s="38">
        <f t="shared" si="8"/>
        <v>1.7751000000000001</v>
      </c>
      <c r="W21" s="44">
        <v>0.046</v>
      </c>
      <c r="X21" s="44">
        <v>0.099</v>
      </c>
      <c r="Y21" s="42">
        <v>20.3</v>
      </c>
      <c r="Z21" s="38">
        <f t="shared" si="9"/>
        <v>2.0097</v>
      </c>
      <c r="AA21" s="15">
        <v>0.052</v>
      </c>
      <c r="AB21" s="16">
        <v>0.072</v>
      </c>
      <c r="AC21" s="14">
        <v>21.6</v>
      </c>
      <c r="AD21" s="38">
        <f t="shared" si="10"/>
        <v>1.5552</v>
      </c>
      <c r="AE21" s="15">
        <v>0.05</v>
      </c>
      <c r="AF21" s="16">
        <v>0.065</v>
      </c>
      <c r="AG21" s="14">
        <v>23.2</v>
      </c>
      <c r="AH21" s="38">
        <f t="shared" si="11"/>
        <v>1.508</v>
      </c>
      <c r="AI21" s="15">
        <v>0.069</v>
      </c>
      <c r="AJ21" s="16">
        <v>0.058</v>
      </c>
      <c r="AK21" s="14">
        <v>19.8</v>
      </c>
      <c r="AL21" s="38">
        <f t="shared" si="12"/>
        <v>1.1484</v>
      </c>
      <c r="AM21" s="15">
        <v>0.055</v>
      </c>
      <c r="AN21" s="16">
        <v>0.08</v>
      </c>
      <c r="AO21" s="14">
        <v>17.3</v>
      </c>
      <c r="AP21" s="38">
        <f t="shared" si="13"/>
        <v>1.3840000000000001</v>
      </c>
      <c r="AQ21" s="75">
        <v>0.05</v>
      </c>
      <c r="AR21" s="76">
        <v>0.09</v>
      </c>
      <c r="AS21" s="77">
        <v>17.1</v>
      </c>
      <c r="AT21" s="72">
        <f t="shared" si="3"/>
        <v>1.5390000000000001</v>
      </c>
      <c r="AU21" s="41" t="s">
        <v>54</v>
      </c>
    </row>
    <row r="22" spans="1:47" ht="15.75">
      <c r="A22">
        <f t="shared" si="0"/>
        <v>14</v>
      </c>
      <c r="B22" s="41" t="s">
        <v>25</v>
      </c>
      <c r="C22" s="44">
        <v>0.049</v>
      </c>
      <c r="D22" s="44">
        <v>0.144</v>
      </c>
      <c r="E22" s="42">
        <v>11.4</v>
      </c>
      <c r="F22" s="38">
        <f t="shared" si="4"/>
        <v>1.6416</v>
      </c>
      <c r="G22" s="44">
        <v>0.06</v>
      </c>
      <c r="H22" s="44">
        <v>0.07</v>
      </c>
      <c r="I22" s="42">
        <v>18.9</v>
      </c>
      <c r="J22" s="38">
        <f t="shared" si="5"/>
        <v>1.323</v>
      </c>
      <c r="K22" s="44">
        <v>0.067</v>
      </c>
      <c r="L22" s="44">
        <v>0.042</v>
      </c>
      <c r="M22" s="42">
        <v>26.5</v>
      </c>
      <c r="N22" s="38">
        <f t="shared" si="6"/>
        <v>1.113</v>
      </c>
      <c r="O22" s="44">
        <v>0.041</v>
      </c>
      <c r="P22" s="44">
        <v>0.072</v>
      </c>
      <c r="Q22" s="42">
        <v>15.5</v>
      </c>
      <c r="R22" s="38">
        <f t="shared" si="7"/>
        <v>1.1159999999999999</v>
      </c>
      <c r="S22" s="44">
        <v>0.041</v>
      </c>
      <c r="T22" s="44">
        <v>0.062</v>
      </c>
      <c r="U22" s="42">
        <v>16.7</v>
      </c>
      <c r="V22" s="38">
        <f t="shared" si="8"/>
        <v>1.0353999999999999</v>
      </c>
      <c r="W22" s="44">
        <v>0.034</v>
      </c>
      <c r="X22" s="44">
        <v>0.089</v>
      </c>
      <c r="Y22" s="42">
        <v>15.1</v>
      </c>
      <c r="Z22" s="38">
        <f t="shared" si="9"/>
        <v>1.3438999999999999</v>
      </c>
      <c r="AA22" s="15">
        <v>0.035</v>
      </c>
      <c r="AB22" s="16">
        <v>0.068</v>
      </c>
      <c r="AC22" s="14">
        <v>18.2</v>
      </c>
      <c r="AD22" s="38">
        <f t="shared" si="10"/>
        <v>1.2376</v>
      </c>
      <c r="AE22" s="15">
        <v>0.04</v>
      </c>
      <c r="AF22" s="16">
        <v>0.076</v>
      </c>
      <c r="AG22" s="14">
        <v>13.9</v>
      </c>
      <c r="AH22" s="38">
        <f t="shared" si="11"/>
        <v>1.0564</v>
      </c>
      <c r="AI22" s="15">
        <v>0.045</v>
      </c>
      <c r="AJ22" s="16">
        <v>0.089</v>
      </c>
      <c r="AK22" s="14">
        <v>10.2</v>
      </c>
      <c r="AL22" s="38">
        <f t="shared" si="12"/>
        <v>0.9077999999999999</v>
      </c>
      <c r="AM22" s="15">
        <v>0.032</v>
      </c>
      <c r="AN22" s="16">
        <v>0.095</v>
      </c>
      <c r="AO22" s="14">
        <v>12.2</v>
      </c>
      <c r="AP22" s="38">
        <f t="shared" si="13"/>
        <v>1.159</v>
      </c>
      <c r="AQ22" s="75">
        <v>0.031</v>
      </c>
      <c r="AR22" s="76">
        <v>0.101</v>
      </c>
      <c r="AS22" s="77">
        <v>11.5</v>
      </c>
      <c r="AT22" s="72">
        <f t="shared" si="3"/>
        <v>1.1615</v>
      </c>
      <c r="AU22" s="41" t="s">
        <v>25</v>
      </c>
    </row>
    <row r="23" spans="1:47" ht="15.75">
      <c r="A23">
        <f t="shared" si="0"/>
        <v>15</v>
      </c>
      <c r="B23" s="28" t="s">
        <v>60</v>
      </c>
      <c r="C23" s="27">
        <v>0.055</v>
      </c>
      <c r="D23" s="27">
        <v>0.126</v>
      </c>
      <c r="E23" s="14">
        <v>14.8</v>
      </c>
      <c r="F23" s="10">
        <f t="shared" si="4"/>
        <v>1.8648</v>
      </c>
      <c r="G23" s="27">
        <v>0.05</v>
      </c>
      <c r="H23" s="27">
        <v>0.126</v>
      </c>
      <c r="I23" s="14">
        <v>16</v>
      </c>
      <c r="J23" s="10">
        <f t="shared" si="5"/>
        <v>2.016</v>
      </c>
      <c r="K23" s="27">
        <v>0.045</v>
      </c>
      <c r="L23" s="27">
        <v>0.116</v>
      </c>
      <c r="M23" s="14">
        <v>17.5</v>
      </c>
      <c r="N23" s="10">
        <f t="shared" si="6"/>
        <v>2.0300000000000002</v>
      </c>
      <c r="O23" s="27">
        <v>0.043</v>
      </c>
      <c r="P23" s="27">
        <v>0.1</v>
      </c>
      <c r="Q23" s="14">
        <v>18</v>
      </c>
      <c r="R23" s="38">
        <f t="shared" si="7"/>
        <v>1.8</v>
      </c>
      <c r="S23" s="27">
        <v>0.039</v>
      </c>
      <c r="T23" s="27">
        <v>0.093</v>
      </c>
      <c r="U23" s="14">
        <v>22.4</v>
      </c>
      <c r="V23" s="38">
        <f t="shared" si="8"/>
        <v>2.0831999999999997</v>
      </c>
      <c r="W23" s="27">
        <v>0.043</v>
      </c>
      <c r="X23" s="27">
        <v>0.113</v>
      </c>
      <c r="Y23" s="14">
        <v>15.9</v>
      </c>
      <c r="Z23" s="38">
        <f t="shared" si="9"/>
        <v>1.7967000000000002</v>
      </c>
      <c r="AA23" s="15">
        <v>0.041</v>
      </c>
      <c r="AB23" s="16">
        <v>0.114</v>
      </c>
      <c r="AC23" s="14">
        <v>15</v>
      </c>
      <c r="AD23" s="38">
        <f t="shared" si="10"/>
        <v>1.71</v>
      </c>
      <c r="AE23" s="15">
        <v>0.042</v>
      </c>
      <c r="AF23" s="16">
        <v>0.11</v>
      </c>
      <c r="AG23" s="14">
        <v>14.2</v>
      </c>
      <c r="AH23" s="38">
        <f t="shared" si="11"/>
        <v>1.5619999999999998</v>
      </c>
      <c r="AI23" s="15">
        <v>0.044</v>
      </c>
      <c r="AJ23" s="16">
        <v>0.102</v>
      </c>
      <c r="AK23" s="14">
        <v>15.1</v>
      </c>
      <c r="AL23" s="10">
        <f t="shared" si="12"/>
        <v>1.5401999999999998</v>
      </c>
      <c r="AM23" s="15">
        <v>0.04</v>
      </c>
      <c r="AN23" s="16">
        <v>0.11</v>
      </c>
      <c r="AO23" s="14">
        <v>15</v>
      </c>
      <c r="AP23" s="10">
        <f t="shared" si="13"/>
        <v>1.65</v>
      </c>
      <c r="AQ23" s="75">
        <v>0.036</v>
      </c>
      <c r="AR23" s="76">
        <v>0.111</v>
      </c>
      <c r="AS23" s="77">
        <v>15.8</v>
      </c>
      <c r="AT23" s="71">
        <f t="shared" si="3"/>
        <v>1.7538</v>
      </c>
      <c r="AU23" s="28" t="s">
        <v>60</v>
      </c>
    </row>
    <row r="24" spans="1:47" ht="15.75">
      <c r="A24">
        <f t="shared" si="0"/>
        <v>16</v>
      </c>
      <c r="B24" s="65" t="s">
        <v>61</v>
      </c>
      <c r="C24" s="44">
        <v>0.039</v>
      </c>
      <c r="D24" s="44">
        <v>0.13</v>
      </c>
      <c r="E24" s="42">
        <v>12.5</v>
      </c>
      <c r="F24" s="38">
        <f t="shared" si="4"/>
        <v>1.625</v>
      </c>
      <c r="G24" s="44">
        <v>0.041</v>
      </c>
      <c r="H24" s="44">
        <v>0.109</v>
      </c>
      <c r="I24" s="42">
        <v>14.2</v>
      </c>
      <c r="J24" s="38">
        <f t="shared" si="5"/>
        <v>1.5477999999999998</v>
      </c>
      <c r="K24" s="44">
        <v>0.039</v>
      </c>
      <c r="L24" s="44">
        <v>0.125</v>
      </c>
      <c r="M24" s="42">
        <v>12.6</v>
      </c>
      <c r="N24" s="38">
        <f t="shared" si="6"/>
        <v>1.575</v>
      </c>
      <c r="O24" s="44">
        <v>0.039</v>
      </c>
      <c r="P24" s="44">
        <v>0.118</v>
      </c>
      <c r="Q24" s="42">
        <v>13.6</v>
      </c>
      <c r="R24" s="38">
        <f t="shared" si="7"/>
        <v>1.6047999999999998</v>
      </c>
      <c r="S24" s="44">
        <v>0.034</v>
      </c>
      <c r="T24" s="44">
        <v>0.106</v>
      </c>
      <c r="U24" s="42">
        <v>17.9</v>
      </c>
      <c r="V24" s="38">
        <f t="shared" si="8"/>
        <v>1.8973999999999998</v>
      </c>
      <c r="W24" s="44">
        <v>0.034</v>
      </c>
      <c r="X24" s="44">
        <v>0.129</v>
      </c>
      <c r="Y24" s="42">
        <v>13.7</v>
      </c>
      <c r="Z24" s="38">
        <f t="shared" si="9"/>
        <v>1.7672999999999999</v>
      </c>
      <c r="AA24" s="15">
        <v>0.027</v>
      </c>
      <c r="AB24" s="16">
        <v>0.122</v>
      </c>
      <c r="AC24" s="14">
        <v>18.9</v>
      </c>
      <c r="AD24" s="38">
        <f t="shared" si="10"/>
        <v>2.3057999999999996</v>
      </c>
      <c r="AE24" s="15">
        <v>0.03</v>
      </c>
      <c r="AF24" s="16">
        <v>0.14</v>
      </c>
      <c r="AG24" s="14">
        <v>14.5</v>
      </c>
      <c r="AH24" s="38">
        <f t="shared" si="11"/>
        <v>2.0300000000000002</v>
      </c>
      <c r="AI24" s="15">
        <v>0.035</v>
      </c>
      <c r="AJ24" s="16">
        <v>0.125</v>
      </c>
      <c r="AK24" s="14">
        <v>13.4</v>
      </c>
      <c r="AL24" s="38">
        <f t="shared" si="12"/>
        <v>1.675</v>
      </c>
      <c r="AM24" s="15">
        <v>0.039</v>
      </c>
      <c r="AN24" s="16">
        <v>0.135</v>
      </c>
      <c r="AO24" s="14">
        <v>10.8</v>
      </c>
      <c r="AP24" s="38">
        <f t="shared" si="13"/>
        <v>1.4580000000000002</v>
      </c>
      <c r="AQ24" s="75">
        <v>0.04</v>
      </c>
      <c r="AR24" s="76">
        <v>0.135</v>
      </c>
      <c r="AS24" s="77">
        <v>11.5</v>
      </c>
      <c r="AT24" s="72">
        <f t="shared" si="3"/>
        <v>1.5525000000000002</v>
      </c>
      <c r="AU24" s="65" t="s">
        <v>61</v>
      </c>
    </row>
    <row r="25" spans="1:47" ht="15.75">
      <c r="A25">
        <f t="shared" si="0"/>
        <v>17</v>
      </c>
      <c r="B25" s="66" t="s">
        <v>62</v>
      </c>
      <c r="C25" s="44">
        <v>0.059</v>
      </c>
      <c r="D25" s="44">
        <v>0.097</v>
      </c>
      <c r="E25" s="42">
        <v>17.4</v>
      </c>
      <c r="F25" s="38">
        <f t="shared" si="4"/>
        <v>1.6878</v>
      </c>
      <c r="G25" s="44">
        <v>0.066</v>
      </c>
      <c r="H25" s="44">
        <v>0.114</v>
      </c>
      <c r="I25" s="42">
        <v>14.1</v>
      </c>
      <c r="J25" s="38">
        <f t="shared" si="5"/>
        <v>1.6074</v>
      </c>
      <c r="K25" s="44">
        <v>0.065</v>
      </c>
      <c r="L25" s="44">
        <v>0.118</v>
      </c>
      <c r="M25" s="42">
        <v>11.8</v>
      </c>
      <c r="N25" s="38">
        <f t="shared" si="6"/>
        <v>1.3924</v>
      </c>
      <c r="O25" s="44">
        <v>0.053</v>
      </c>
      <c r="P25" s="44">
        <v>0.123</v>
      </c>
      <c r="Q25" s="42">
        <v>14.1</v>
      </c>
      <c r="R25" s="38">
        <f t="shared" si="7"/>
        <v>1.7343</v>
      </c>
      <c r="S25" s="44">
        <v>0.049</v>
      </c>
      <c r="T25" s="44">
        <v>0.121</v>
      </c>
      <c r="U25" s="42">
        <v>14.9</v>
      </c>
      <c r="V25" s="38">
        <f t="shared" si="8"/>
        <v>1.8029</v>
      </c>
      <c r="W25" s="44">
        <v>0.04</v>
      </c>
      <c r="X25" s="44">
        <v>0.141</v>
      </c>
      <c r="Y25" s="42">
        <v>13.7</v>
      </c>
      <c r="Z25" s="38">
        <f t="shared" si="9"/>
        <v>1.9316999999999998</v>
      </c>
      <c r="AA25" s="15">
        <v>0.038</v>
      </c>
      <c r="AB25" s="16">
        <v>0.145</v>
      </c>
      <c r="AC25" s="14">
        <v>13.8</v>
      </c>
      <c r="AD25" s="38">
        <f t="shared" si="10"/>
        <v>2.001</v>
      </c>
      <c r="AE25" s="15">
        <v>0.045</v>
      </c>
      <c r="AF25" s="16">
        <v>0.122</v>
      </c>
      <c r="AG25" s="14">
        <v>12.4</v>
      </c>
      <c r="AH25" s="38">
        <f t="shared" si="11"/>
        <v>1.5128</v>
      </c>
      <c r="AI25" s="15">
        <v>0.05</v>
      </c>
      <c r="AJ25" s="16">
        <v>0.127</v>
      </c>
      <c r="AK25" s="14">
        <v>10.8</v>
      </c>
      <c r="AL25" s="38">
        <f t="shared" si="12"/>
        <v>1.3716000000000002</v>
      </c>
      <c r="AM25" s="15">
        <v>0.037</v>
      </c>
      <c r="AN25" s="16">
        <v>0.129</v>
      </c>
      <c r="AO25" s="14">
        <v>13.3</v>
      </c>
      <c r="AP25" s="38">
        <f t="shared" si="13"/>
        <v>1.7157000000000002</v>
      </c>
      <c r="AQ25" s="75">
        <v>0.031</v>
      </c>
      <c r="AR25" s="76">
        <v>0.134</v>
      </c>
      <c r="AS25" s="77">
        <v>14.4</v>
      </c>
      <c r="AT25" s="72">
        <f t="shared" si="3"/>
        <v>1.9296000000000002</v>
      </c>
      <c r="AU25" s="66" t="s">
        <v>62</v>
      </c>
    </row>
    <row r="26" spans="1:47" ht="15.75">
      <c r="A26">
        <f t="shared" si="0"/>
        <v>18</v>
      </c>
      <c r="B26" s="28" t="s">
        <v>55</v>
      </c>
      <c r="C26" s="44"/>
      <c r="D26" s="44"/>
      <c r="E26" s="42"/>
      <c r="F26" s="10"/>
      <c r="G26" s="44">
        <v>0.021</v>
      </c>
      <c r="H26" s="44">
        <v>0.092</v>
      </c>
      <c r="I26" s="42">
        <v>11.3</v>
      </c>
      <c r="J26" s="10">
        <f>H26*I26</f>
        <v>1.0396</v>
      </c>
      <c r="K26" s="44">
        <v>0.055</v>
      </c>
      <c r="L26" s="44">
        <v>0.077</v>
      </c>
      <c r="M26" s="43">
        <v>13.4</v>
      </c>
      <c r="N26" s="10">
        <f>L26*M26</f>
        <v>1.0318</v>
      </c>
      <c r="O26" s="44">
        <v>0.05</v>
      </c>
      <c r="P26" s="44">
        <v>0.077</v>
      </c>
      <c r="Q26" s="43">
        <v>13.6</v>
      </c>
      <c r="R26" s="38">
        <f>P26*Q26</f>
        <v>1.0472</v>
      </c>
      <c r="S26" s="44">
        <v>0.045</v>
      </c>
      <c r="T26" s="44">
        <v>0.077</v>
      </c>
      <c r="U26" s="43">
        <v>14.9</v>
      </c>
      <c r="V26" s="38">
        <f>T26*U26</f>
        <v>1.1473</v>
      </c>
      <c r="W26" s="44">
        <v>0.043</v>
      </c>
      <c r="X26" s="44">
        <v>0.07</v>
      </c>
      <c r="Y26" s="43">
        <v>18.1</v>
      </c>
      <c r="Z26" s="38">
        <f>X26*Y26</f>
        <v>1.2670000000000001</v>
      </c>
      <c r="AA26" s="12">
        <v>0.037</v>
      </c>
      <c r="AB26" s="13">
        <v>0.074</v>
      </c>
      <c r="AC26" s="10">
        <v>18.2</v>
      </c>
      <c r="AD26" s="38">
        <f>AB26*AC26</f>
        <v>1.3467999999999998</v>
      </c>
      <c r="AE26" s="12">
        <v>0.046</v>
      </c>
      <c r="AF26" s="13">
        <v>0.095</v>
      </c>
      <c r="AG26" s="10">
        <v>12.2</v>
      </c>
      <c r="AH26" s="38">
        <f>AF26*AG26</f>
        <v>1.159</v>
      </c>
      <c r="AI26" s="12">
        <v>0.074</v>
      </c>
      <c r="AJ26" s="13">
        <v>0.055</v>
      </c>
      <c r="AK26" s="10">
        <v>13.7</v>
      </c>
      <c r="AL26" s="10">
        <f t="shared" si="12"/>
        <v>0.7535</v>
      </c>
      <c r="AM26" s="12">
        <v>0.062</v>
      </c>
      <c r="AN26" s="13">
        <v>0.065</v>
      </c>
      <c r="AO26" s="10">
        <v>14</v>
      </c>
      <c r="AP26" s="10">
        <f aca="true" t="shared" si="14" ref="AP26:AP39">AN26*AO26</f>
        <v>0.91</v>
      </c>
      <c r="AQ26" s="73">
        <v>0.057</v>
      </c>
      <c r="AR26" s="74">
        <v>0.059</v>
      </c>
      <c r="AS26" s="71">
        <v>16.7</v>
      </c>
      <c r="AT26" s="71">
        <f t="shared" si="3"/>
        <v>0.9853</v>
      </c>
      <c r="AU26" s="28" t="s">
        <v>55</v>
      </c>
    </row>
    <row r="27" spans="1:47" ht="15.75">
      <c r="A27">
        <f t="shared" si="0"/>
        <v>19</v>
      </c>
      <c r="B27" s="29" t="s">
        <v>18</v>
      </c>
      <c r="C27" s="44"/>
      <c r="D27" s="44"/>
      <c r="E27" s="42"/>
      <c r="F27" s="10"/>
      <c r="G27" s="44"/>
      <c r="H27" s="44"/>
      <c r="I27" s="42"/>
      <c r="J27" s="10"/>
      <c r="K27" s="44"/>
      <c r="L27" s="44"/>
      <c r="M27" s="42"/>
      <c r="N27" s="10"/>
      <c r="O27" s="27"/>
      <c r="P27" s="27"/>
      <c r="Q27" s="14"/>
      <c r="R27" s="38"/>
      <c r="S27" s="27">
        <v>0.034</v>
      </c>
      <c r="T27" s="27">
        <v>0.123</v>
      </c>
      <c r="U27" s="14">
        <v>15.4</v>
      </c>
      <c r="V27" s="38">
        <f t="shared" si="8"/>
        <v>1.8942</v>
      </c>
      <c r="W27" s="27">
        <v>0.032</v>
      </c>
      <c r="X27" s="27">
        <v>0.127</v>
      </c>
      <c r="Y27" s="14">
        <v>14.8</v>
      </c>
      <c r="Z27" s="38">
        <f t="shared" si="9"/>
        <v>1.8796000000000002</v>
      </c>
      <c r="AA27" s="15">
        <v>0.031</v>
      </c>
      <c r="AB27" s="16">
        <v>0.118</v>
      </c>
      <c r="AC27" s="14">
        <v>16.8</v>
      </c>
      <c r="AD27" s="38">
        <f t="shared" si="10"/>
        <v>1.9824</v>
      </c>
      <c r="AE27" s="15">
        <v>0.04</v>
      </c>
      <c r="AF27" s="16">
        <v>0.126</v>
      </c>
      <c r="AG27" s="14">
        <v>12.1</v>
      </c>
      <c r="AH27" s="38">
        <f t="shared" si="11"/>
        <v>1.5246</v>
      </c>
      <c r="AI27" s="15">
        <v>0.043</v>
      </c>
      <c r="AJ27" s="16">
        <v>0.112</v>
      </c>
      <c r="AK27" s="14">
        <v>13</v>
      </c>
      <c r="AL27" s="10">
        <f t="shared" si="12"/>
        <v>1.456</v>
      </c>
      <c r="AM27" s="15">
        <v>0.041</v>
      </c>
      <c r="AN27" s="16">
        <v>0.115</v>
      </c>
      <c r="AO27" s="14">
        <v>15.8</v>
      </c>
      <c r="AP27" s="10">
        <f t="shared" si="14"/>
        <v>1.8170000000000002</v>
      </c>
      <c r="AQ27" s="75">
        <v>0.042</v>
      </c>
      <c r="AR27" s="76">
        <v>0.092</v>
      </c>
      <c r="AS27" s="77">
        <v>15.5</v>
      </c>
      <c r="AT27" s="71">
        <f t="shared" si="3"/>
        <v>1.426</v>
      </c>
      <c r="AU27" s="29" t="s">
        <v>18</v>
      </c>
    </row>
    <row r="28" spans="1:47" ht="15.75">
      <c r="A28">
        <f t="shared" si="0"/>
        <v>20</v>
      </c>
      <c r="B28" s="29" t="s">
        <v>30</v>
      </c>
      <c r="C28" s="44">
        <v>0.035</v>
      </c>
      <c r="D28" s="44">
        <v>0.125</v>
      </c>
      <c r="E28" s="42">
        <v>12</v>
      </c>
      <c r="F28" s="10">
        <f t="shared" si="4"/>
        <v>1.5</v>
      </c>
      <c r="G28" s="44">
        <v>0.045</v>
      </c>
      <c r="H28" s="44">
        <v>0.08</v>
      </c>
      <c r="I28" s="42">
        <v>14.4</v>
      </c>
      <c r="J28" s="10">
        <f>H28*I28</f>
        <v>1.1520000000000001</v>
      </c>
      <c r="K28" s="44">
        <v>0.049</v>
      </c>
      <c r="L28" s="44">
        <v>0.081</v>
      </c>
      <c r="M28" s="42">
        <v>14</v>
      </c>
      <c r="N28" s="10">
        <f t="shared" si="6"/>
        <v>1.1340000000000001</v>
      </c>
      <c r="O28" s="27">
        <v>0.045</v>
      </c>
      <c r="P28" s="14">
        <v>0.08</v>
      </c>
      <c r="Q28" s="10">
        <v>15.8</v>
      </c>
      <c r="R28" s="38">
        <f t="shared" si="7"/>
        <v>1.264</v>
      </c>
      <c r="S28" s="27">
        <v>0.045</v>
      </c>
      <c r="T28" s="14">
        <v>0.065</v>
      </c>
      <c r="U28" s="10">
        <v>19.2</v>
      </c>
      <c r="V28" s="38">
        <f t="shared" si="8"/>
        <v>1.248</v>
      </c>
      <c r="W28" s="27">
        <v>0.047</v>
      </c>
      <c r="X28" s="14">
        <v>0.092</v>
      </c>
      <c r="Y28" s="10">
        <v>13.7</v>
      </c>
      <c r="Z28" s="38">
        <f t="shared" si="9"/>
        <v>1.2604</v>
      </c>
      <c r="AA28" s="16">
        <v>0.048</v>
      </c>
      <c r="AB28" s="14">
        <v>0.085</v>
      </c>
      <c r="AC28" s="10">
        <v>14.9</v>
      </c>
      <c r="AD28" s="38">
        <f t="shared" si="10"/>
        <v>1.2665000000000002</v>
      </c>
      <c r="AE28" s="16">
        <v>0.062</v>
      </c>
      <c r="AF28" s="14">
        <v>0.062</v>
      </c>
      <c r="AG28" s="10">
        <v>16.1</v>
      </c>
      <c r="AH28" s="38">
        <f t="shared" si="11"/>
        <v>0.9982000000000001</v>
      </c>
      <c r="AI28" s="15">
        <v>0.068</v>
      </c>
      <c r="AJ28" s="16">
        <v>0.069</v>
      </c>
      <c r="AK28" s="14">
        <v>13.7</v>
      </c>
      <c r="AL28" s="10">
        <f t="shared" si="12"/>
        <v>0.9453</v>
      </c>
      <c r="AM28" s="15">
        <v>0.054</v>
      </c>
      <c r="AN28" s="16">
        <v>0.09</v>
      </c>
      <c r="AO28" s="14">
        <v>12.6</v>
      </c>
      <c r="AP28" s="10">
        <f t="shared" si="14"/>
        <v>1.134</v>
      </c>
      <c r="AQ28" s="75">
        <v>0.048</v>
      </c>
      <c r="AR28" s="76">
        <v>0.086</v>
      </c>
      <c r="AS28" s="77">
        <v>14.6</v>
      </c>
      <c r="AT28" s="71">
        <f t="shared" si="3"/>
        <v>1.2555999999999998</v>
      </c>
      <c r="AU28" s="29" t="s">
        <v>30</v>
      </c>
    </row>
    <row r="29" spans="2:47" ht="15.75">
      <c r="B29" s="29" t="s">
        <v>75</v>
      </c>
      <c r="C29" s="44"/>
      <c r="D29" s="44"/>
      <c r="E29" s="42"/>
      <c r="F29" s="10"/>
      <c r="G29" s="44">
        <v>0.035</v>
      </c>
      <c r="H29" s="44">
        <v>0.065</v>
      </c>
      <c r="I29" s="42">
        <v>15.1</v>
      </c>
      <c r="J29" s="10">
        <f>H29*I29</f>
        <v>0.9815</v>
      </c>
      <c r="K29" s="44">
        <v>0.036</v>
      </c>
      <c r="L29" s="44">
        <v>0.063</v>
      </c>
      <c r="M29" s="42">
        <v>14.7</v>
      </c>
      <c r="N29" s="10">
        <f t="shared" si="6"/>
        <v>0.9260999999999999</v>
      </c>
      <c r="O29" s="27">
        <v>0.029</v>
      </c>
      <c r="P29" s="14">
        <v>0.08</v>
      </c>
      <c r="Q29" s="10">
        <v>15</v>
      </c>
      <c r="R29" s="10">
        <f t="shared" si="7"/>
        <v>1.2</v>
      </c>
      <c r="S29" s="27">
        <v>0.029</v>
      </c>
      <c r="T29" s="14">
        <v>0.082</v>
      </c>
      <c r="U29" s="10">
        <v>17.1</v>
      </c>
      <c r="V29" s="10">
        <f t="shared" si="8"/>
        <v>1.4022000000000001</v>
      </c>
      <c r="W29" s="27">
        <v>0.032</v>
      </c>
      <c r="X29" s="14">
        <v>0.072</v>
      </c>
      <c r="Y29" s="10">
        <v>15.6</v>
      </c>
      <c r="Z29" s="10">
        <f t="shared" si="9"/>
        <v>1.1232</v>
      </c>
      <c r="AA29" s="16">
        <v>0.034</v>
      </c>
      <c r="AB29" s="14">
        <v>0.035</v>
      </c>
      <c r="AC29" s="10">
        <v>35.6</v>
      </c>
      <c r="AD29" s="10">
        <f t="shared" si="10"/>
        <v>1.2460000000000002</v>
      </c>
      <c r="AE29" s="16">
        <v>0.049</v>
      </c>
      <c r="AF29" s="14">
        <v>0.005</v>
      </c>
      <c r="AG29" s="10"/>
      <c r="AH29" s="10"/>
      <c r="AI29" s="15">
        <v>0.048</v>
      </c>
      <c r="AJ29" s="16">
        <v>0.032</v>
      </c>
      <c r="AK29" s="14">
        <v>18.1</v>
      </c>
      <c r="AL29" s="10">
        <f t="shared" si="12"/>
        <v>0.5792</v>
      </c>
      <c r="AM29" s="15">
        <v>0.041</v>
      </c>
      <c r="AN29" s="16">
        <v>0.052</v>
      </c>
      <c r="AO29" s="14">
        <v>14</v>
      </c>
      <c r="AP29" s="10">
        <f t="shared" si="14"/>
        <v>0.728</v>
      </c>
      <c r="AQ29" s="75">
        <v>0.032</v>
      </c>
      <c r="AR29" s="76">
        <v>0.061</v>
      </c>
      <c r="AS29" s="77">
        <v>14.5</v>
      </c>
      <c r="AT29" s="71">
        <f t="shared" si="3"/>
        <v>0.8845</v>
      </c>
      <c r="AU29" s="29" t="s">
        <v>75</v>
      </c>
    </row>
    <row r="30" spans="1:47" ht="15.75">
      <c r="A30">
        <f>A28+1</f>
        <v>21</v>
      </c>
      <c r="B30" s="29" t="s">
        <v>56</v>
      </c>
      <c r="C30" s="27"/>
      <c r="D30" s="27"/>
      <c r="E30" s="14"/>
      <c r="F30" s="10"/>
      <c r="G30" s="27"/>
      <c r="H30" s="27"/>
      <c r="I30" s="14"/>
      <c r="J30" s="10"/>
      <c r="K30" s="27"/>
      <c r="L30" s="27"/>
      <c r="M30" s="14"/>
      <c r="N30" s="10"/>
      <c r="O30" s="27"/>
      <c r="P30" s="27"/>
      <c r="Q30" s="14"/>
      <c r="R30" s="10"/>
      <c r="W30" s="27">
        <v>0.025</v>
      </c>
      <c r="X30" s="27">
        <v>0.058</v>
      </c>
      <c r="Y30" s="14">
        <v>23.4</v>
      </c>
      <c r="Z30" s="10">
        <f>X30*Y30</f>
        <v>1.3572</v>
      </c>
      <c r="AA30" s="15">
        <v>0.033</v>
      </c>
      <c r="AB30" s="16">
        <v>0.11</v>
      </c>
      <c r="AC30" s="14">
        <v>11.9</v>
      </c>
      <c r="AD30" s="10">
        <f>AB30*AC30</f>
        <v>1.309</v>
      </c>
      <c r="AE30" s="15">
        <v>0.043</v>
      </c>
      <c r="AF30" s="16">
        <v>0.064</v>
      </c>
      <c r="AG30" s="14">
        <v>16.3</v>
      </c>
      <c r="AH30" s="10">
        <f t="shared" si="11"/>
        <v>1.0432000000000001</v>
      </c>
      <c r="AI30" s="15">
        <v>0.054</v>
      </c>
      <c r="AJ30" s="16">
        <v>0.062</v>
      </c>
      <c r="AK30" s="14">
        <v>14.4</v>
      </c>
      <c r="AL30" s="10">
        <f t="shared" si="12"/>
        <v>0.8928</v>
      </c>
      <c r="AM30" s="15">
        <v>0.052</v>
      </c>
      <c r="AN30" s="16">
        <v>0.08</v>
      </c>
      <c r="AO30" s="14">
        <v>11.7</v>
      </c>
      <c r="AP30" s="10">
        <f t="shared" si="14"/>
        <v>0.9359999999999999</v>
      </c>
      <c r="AQ30" s="75">
        <v>0.044</v>
      </c>
      <c r="AR30" s="76">
        <v>0.088</v>
      </c>
      <c r="AS30" s="77">
        <v>12.4</v>
      </c>
      <c r="AT30" s="71">
        <f t="shared" si="3"/>
        <v>1.0912</v>
      </c>
      <c r="AU30" s="29" t="s">
        <v>56</v>
      </c>
    </row>
    <row r="31" spans="2:47" ht="15.75">
      <c r="B31" s="29" t="s">
        <v>68</v>
      </c>
      <c r="C31" s="27"/>
      <c r="D31" s="27"/>
      <c r="E31" s="14"/>
      <c r="F31" s="10"/>
      <c r="G31" s="27">
        <v>0.042</v>
      </c>
      <c r="H31" s="27">
        <v>0.211</v>
      </c>
      <c r="I31" s="14">
        <v>11.1</v>
      </c>
      <c r="J31" s="10">
        <f>H31*I31</f>
        <v>2.3421</v>
      </c>
      <c r="K31" s="27">
        <v>0.04</v>
      </c>
      <c r="L31" s="27">
        <v>0.196</v>
      </c>
      <c r="M31" s="14">
        <v>10.6</v>
      </c>
      <c r="N31" s="10">
        <f>L31*M31</f>
        <v>2.0776</v>
      </c>
      <c r="O31" s="27">
        <v>0.035</v>
      </c>
      <c r="P31" s="27">
        <v>0.163</v>
      </c>
      <c r="Q31" s="14">
        <v>12.5</v>
      </c>
      <c r="R31" s="38">
        <f t="shared" si="7"/>
        <v>2.0375</v>
      </c>
      <c r="S31" s="27">
        <v>0.033</v>
      </c>
      <c r="T31" s="27">
        <v>0.167</v>
      </c>
      <c r="U31" s="10">
        <v>15.1</v>
      </c>
      <c r="V31" s="38">
        <f t="shared" si="8"/>
        <v>2.5217</v>
      </c>
      <c r="W31" s="27">
        <v>0.034</v>
      </c>
      <c r="X31" s="27">
        <v>0.173</v>
      </c>
      <c r="Y31" s="14">
        <v>14.1</v>
      </c>
      <c r="Z31" s="10">
        <f>X31*Y31</f>
        <v>2.4393</v>
      </c>
      <c r="AA31" s="15">
        <v>0.027</v>
      </c>
      <c r="AB31" s="16">
        <v>0.182</v>
      </c>
      <c r="AC31" s="14">
        <v>17.3</v>
      </c>
      <c r="AD31" s="10">
        <f>AB31*AC31</f>
        <v>3.1486</v>
      </c>
      <c r="AE31" s="15">
        <v>0.031</v>
      </c>
      <c r="AF31" s="16">
        <v>0.182</v>
      </c>
      <c r="AG31" s="14">
        <v>17.6</v>
      </c>
      <c r="AH31" s="10">
        <f t="shared" si="11"/>
        <v>3.2032000000000003</v>
      </c>
      <c r="AI31" s="15">
        <v>0.045</v>
      </c>
      <c r="AJ31" s="16">
        <v>0.081</v>
      </c>
      <c r="AK31" s="14">
        <v>25.7</v>
      </c>
      <c r="AL31" s="10">
        <f t="shared" si="12"/>
        <v>2.0817</v>
      </c>
      <c r="AM31" s="15">
        <v>0.051</v>
      </c>
      <c r="AN31" s="16">
        <v>0.12</v>
      </c>
      <c r="AO31" s="14">
        <v>11.9</v>
      </c>
      <c r="AP31" s="10">
        <f t="shared" si="14"/>
        <v>1.428</v>
      </c>
      <c r="AQ31" s="75">
        <v>0.051</v>
      </c>
      <c r="AR31" s="76">
        <v>0.133</v>
      </c>
      <c r="AS31" s="77">
        <v>10.5</v>
      </c>
      <c r="AT31" s="71">
        <f t="shared" si="3"/>
        <v>1.3965</v>
      </c>
      <c r="AU31" s="29"/>
    </row>
    <row r="32" spans="1:47" ht="15.75">
      <c r="A32">
        <f>A30+1</f>
        <v>22</v>
      </c>
      <c r="B32" s="65" t="s">
        <v>63</v>
      </c>
      <c r="C32" s="39">
        <v>0.044</v>
      </c>
      <c r="D32" s="39">
        <v>0.102</v>
      </c>
      <c r="E32" s="43">
        <v>12.6</v>
      </c>
      <c r="F32" s="38">
        <f>D32*E32</f>
        <v>1.2852</v>
      </c>
      <c r="G32" s="44">
        <v>0.045</v>
      </c>
      <c r="H32" s="44">
        <v>0.116</v>
      </c>
      <c r="I32" s="42">
        <v>12.2</v>
      </c>
      <c r="J32" s="38">
        <f>H32*I32</f>
        <v>1.4152</v>
      </c>
      <c r="K32" s="44">
        <v>0.042</v>
      </c>
      <c r="L32" s="44">
        <v>0.121</v>
      </c>
      <c r="M32" s="42">
        <v>13</v>
      </c>
      <c r="N32" s="38">
        <f>L32*M32</f>
        <v>1.573</v>
      </c>
      <c r="O32" s="44">
        <v>0.04</v>
      </c>
      <c r="P32" s="44">
        <v>0.122</v>
      </c>
      <c r="Q32" s="42">
        <v>13.6</v>
      </c>
      <c r="R32" s="38">
        <f>P32*Q32</f>
        <v>1.6592</v>
      </c>
      <c r="S32" s="44">
        <v>0.039</v>
      </c>
      <c r="T32" s="44">
        <v>0.118</v>
      </c>
      <c r="U32" s="42">
        <v>14.4</v>
      </c>
      <c r="V32" s="38">
        <f>T32*U32</f>
        <v>1.6992</v>
      </c>
      <c r="W32" s="44">
        <v>0.042</v>
      </c>
      <c r="X32" s="44">
        <v>0.105</v>
      </c>
      <c r="Y32" s="42">
        <v>15.4</v>
      </c>
      <c r="Z32" s="38">
        <f>X32*Y32</f>
        <v>1.617</v>
      </c>
      <c r="AA32" s="12">
        <v>0.043</v>
      </c>
      <c r="AB32" s="13">
        <v>0.108</v>
      </c>
      <c r="AC32" s="10">
        <v>15</v>
      </c>
      <c r="AD32" s="38">
        <f>AB32*AC32</f>
        <v>1.6199999999999999</v>
      </c>
      <c r="AE32" s="12">
        <v>0.049</v>
      </c>
      <c r="AF32" s="13">
        <v>0.114</v>
      </c>
      <c r="AG32" s="10">
        <v>12.74</v>
      </c>
      <c r="AH32" s="38">
        <f t="shared" si="11"/>
        <v>1.45236</v>
      </c>
      <c r="AI32" s="12">
        <v>0.057</v>
      </c>
      <c r="AJ32" s="13">
        <v>0.102</v>
      </c>
      <c r="AK32" s="10">
        <v>11.6</v>
      </c>
      <c r="AL32" s="38">
        <f t="shared" si="12"/>
        <v>1.1831999999999998</v>
      </c>
      <c r="AM32" s="12">
        <v>0.049</v>
      </c>
      <c r="AN32" s="13">
        <v>0.102</v>
      </c>
      <c r="AO32" s="10">
        <v>12.9</v>
      </c>
      <c r="AP32" s="38">
        <f t="shared" si="14"/>
        <v>1.3157999999999999</v>
      </c>
      <c r="AQ32" s="73">
        <v>0.048</v>
      </c>
      <c r="AR32" s="74">
        <v>0.1</v>
      </c>
      <c r="AS32" s="71">
        <v>13.7</v>
      </c>
      <c r="AT32" s="72">
        <f t="shared" si="3"/>
        <v>1.37</v>
      </c>
      <c r="AU32" s="65" t="s">
        <v>63</v>
      </c>
    </row>
    <row r="33" spans="1:47" ht="15.75">
      <c r="A33">
        <f t="shared" si="0"/>
        <v>23</v>
      </c>
      <c r="B33" s="54" t="s">
        <v>64</v>
      </c>
      <c r="C33" s="27">
        <v>0.057</v>
      </c>
      <c r="D33" s="27">
        <v>0.14</v>
      </c>
      <c r="E33" s="14">
        <v>14.6</v>
      </c>
      <c r="F33" s="38">
        <f>D33*E33</f>
        <v>2.044</v>
      </c>
      <c r="G33" s="27">
        <v>0.05</v>
      </c>
      <c r="H33" s="27">
        <v>0.151</v>
      </c>
      <c r="I33" s="14">
        <v>14.6</v>
      </c>
      <c r="J33" s="38">
        <f>H33*I33</f>
        <v>2.2045999999999997</v>
      </c>
      <c r="K33" s="27">
        <v>0.047</v>
      </c>
      <c r="L33" s="27">
        <v>0.148</v>
      </c>
      <c r="M33" s="14">
        <v>14.8</v>
      </c>
      <c r="N33" s="38">
        <f>L33*M33</f>
        <v>2.1904</v>
      </c>
      <c r="O33" s="27">
        <v>0.047</v>
      </c>
      <c r="P33" s="27">
        <v>0.149</v>
      </c>
      <c r="Q33" s="14">
        <v>14.7</v>
      </c>
      <c r="R33" s="38">
        <f>P33*Q33</f>
        <v>2.1902999999999997</v>
      </c>
      <c r="S33" s="27">
        <v>0.044</v>
      </c>
      <c r="T33" s="27">
        <v>0.109</v>
      </c>
      <c r="U33" s="14">
        <v>15.9</v>
      </c>
      <c r="V33" s="38">
        <f>T33*U33</f>
        <v>1.7331</v>
      </c>
      <c r="W33" s="27">
        <v>0.045</v>
      </c>
      <c r="X33" s="27">
        <v>0.138</v>
      </c>
      <c r="Y33" s="14">
        <v>16.2</v>
      </c>
      <c r="Z33" s="38">
        <f>X33*Y33</f>
        <v>2.2356000000000003</v>
      </c>
      <c r="AA33" s="12">
        <v>0.044</v>
      </c>
      <c r="AB33" s="13">
        <v>0.14</v>
      </c>
      <c r="AC33" s="10">
        <v>16</v>
      </c>
      <c r="AD33" s="38">
        <f>AB33*AC33</f>
        <v>2.24</v>
      </c>
      <c r="AE33" s="12">
        <v>0.046</v>
      </c>
      <c r="AF33" s="13">
        <v>0.131</v>
      </c>
      <c r="AG33" s="10">
        <v>16.1</v>
      </c>
      <c r="AH33" s="38">
        <f t="shared" si="11"/>
        <v>2.1091</v>
      </c>
      <c r="AI33" s="12">
        <v>0.055</v>
      </c>
      <c r="AJ33" s="13">
        <v>0.124</v>
      </c>
      <c r="AK33" s="10">
        <v>13.5</v>
      </c>
      <c r="AL33" s="38">
        <f t="shared" si="12"/>
        <v>1.674</v>
      </c>
      <c r="AM33" s="67">
        <v>0.051</v>
      </c>
      <c r="AN33" s="67">
        <v>0.122</v>
      </c>
      <c r="AO33" s="67">
        <v>14.9</v>
      </c>
      <c r="AP33" s="38">
        <f t="shared" si="14"/>
        <v>1.8178</v>
      </c>
      <c r="AQ33" s="83">
        <v>0.046</v>
      </c>
      <c r="AR33" s="83">
        <v>0.125</v>
      </c>
      <c r="AS33" s="78">
        <v>14.9</v>
      </c>
      <c r="AT33" s="72">
        <f t="shared" si="3"/>
        <v>1.8625</v>
      </c>
      <c r="AU33" s="54" t="s">
        <v>64</v>
      </c>
    </row>
    <row r="34" spans="1:47" ht="15.75">
      <c r="A34">
        <f t="shared" si="0"/>
        <v>24</v>
      </c>
      <c r="B34" s="54" t="s">
        <v>31</v>
      </c>
      <c r="C34" s="27">
        <v>0.048</v>
      </c>
      <c r="D34" s="27">
        <v>0.154</v>
      </c>
      <c r="E34" s="14">
        <v>12.9</v>
      </c>
      <c r="F34" s="10">
        <f t="shared" si="4"/>
        <v>1.9866</v>
      </c>
      <c r="G34" s="27">
        <v>0.066</v>
      </c>
      <c r="H34" s="27">
        <v>0.099</v>
      </c>
      <c r="I34" s="14">
        <v>11</v>
      </c>
      <c r="J34" s="10">
        <f t="shared" si="5"/>
        <v>1.089</v>
      </c>
      <c r="K34" s="27"/>
      <c r="L34" s="27"/>
      <c r="M34" s="14"/>
      <c r="N34" s="10">
        <f t="shared" si="6"/>
        <v>0</v>
      </c>
      <c r="O34" s="27">
        <v>0.055</v>
      </c>
      <c r="P34" s="27">
        <v>0.107</v>
      </c>
      <c r="Q34" s="14">
        <v>19.3</v>
      </c>
      <c r="R34" s="38">
        <f t="shared" si="7"/>
        <v>2.0651</v>
      </c>
      <c r="S34" s="27">
        <v>0.044</v>
      </c>
      <c r="T34" s="27">
        <v>0.133</v>
      </c>
      <c r="U34" s="14">
        <v>17.1</v>
      </c>
      <c r="V34" s="38">
        <f t="shared" si="8"/>
        <v>2.2743</v>
      </c>
      <c r="W34" s="27">
        <v>0.047</v>
      </c>
      <c r="X34" s="27">
        <v>0.141</v>
      </c>
      <c r="Y34" s="14">
        <v>13.8</v>
      </c>
      <c r="Z34" s="38">
        <f t="shared" si="9"/>
        <v>1.9458</v>
      </c>
      <c r="AA34" s="12">
        <v>0.046</v>
      </c>
      <c r="AB34" s="13">
        <v>0.132</v>
      </c>
      <c r="AC34" s="10">
        <v>13.3</v>
      </c>
      <c r="AD34" s="38">
        <f t="shared" si="10"/>
        <v>1.7556000000000003</v>
      </c>
      <c r="AE34" s="12">
        <v>0.049</v>
      </c>
      <c r="AF34" s="13">
        <v>0.081</v>
      </c>
      <c r="AG34" s="10">
        <v>21.2</v>
      </c>
      <c r="AH34" s="38">
        <f t="shared" si="11"/>
        <v>1.7172</v>
      </c>
      <c r="AI34" s="12">
        <v>0.063</v>
      </c>
      <c r="AJ34" s="13">
        <v>0.103</v>
      </c>
      <c r="AK34" s="10">
        <v>12.6</v>
      </c>
      <c r="AL34" s="10">
        <f t="shared" si="12"/>
        <v>1.2977999999999998</v>
      </c>
      <c r="AM34" s="12">
        <v>0.049</v>
      </c>
      <c r="AN34" s="13">
        <v>0.112</v>
      </c>
      <c r="AO34" s="10">
        <v>14.6</v>
      </c>
      <c r="AP34" s="10">
        <f t="shared" si="14"/>
        <v>1.6352</v>
      </c>
      <c r="AQ34" s="73">
        <v>0.046</v>
      </c>
      <c r="AR34" s="74">
        <v>0.12</v>
      </c>
      <c r="AS34" s="71">
        <v>14.6</v>
      </c>
      <c r="AT34" s="71">
        <f t="shared" si="3"/>
        <v>1.752</v>
      </c>
      <c r="AU34" s="54" t="s">
        <v>31</v>
      </c>
    </row>
    <row r="35" spans="2:47" ht="15.75">
      <c r="B35" s="54" t="s">
        <v>69</v>
      </c>
      <c r="C35" s="27"/>
      <c r="D35" s="27"/>
      <c r="E35" s="14"/>
      <c r="F35" s="10"/>
      <c r="G35" s="27">
        <v>0.062</v>
      </c>
      <c r="H35" s="27">
        <v>0.091</v>
      </c>
      <c r="I35" s="14">
        <v>15</v>
      </c>
      <c r="J35" s="10">
        <f>H35*I35</f>
        <v>1.365</v>
      </c>
      <c r="K35" s="27">
        <v>0.077</v>
      </c>
      <c r="L35" s="27">
        <v>0.06</v>
      </c>
      <c r="M35" s="14">
        <v>18</v>
      </c>
      <c r="N35" s="10">
        <f>L35*M35</f>
        <v>1.08</v>
      </c>
      <c r="O35" s="27">
        <v>0.06</v>
      </c>
      <c r="P35" s="27">
        <v>0.067</v>
      </c>
      <c r="Q35" s="14">
        <v>18.7</v>
      </c>
      <c r="R35" s="38">
        <f t="shared" si="7"/>
        <v>1.2529000000000001</v>
      </c>
      <c r="S35" s="27">
        <v>0.057</v>
      </c>
      <c r="T35" s="27">
        <v>0.058</v>
      </c>
      <c r="U35" s="14">
        <v>23.5</v>
      </c>
      <c r="V35" s="38">
        <f t="shared" si="8"/>
        <v>1.363</v>
      </c>
      <c r="W35" s="27">
        <v>0.05</v>
      </c>
      <c r="X35" s="27">
        <v>0.099</v>
      </c>
      <c r="Y35" s="14">
        <v>18.7</v>
      </c>
      <c r="Z35" s="38">
        <f t="shared" si="9"/>
        <v>1.8513</v>
      </c>
      <c r="AA35" s="12">
        <v>0.05</v>
      </c>
      <c r="AB35" s="13">
        <v>0.101</v>
      </c>
      <c r="AC35" s="10">
        <v>18.4</v>
      </c>
      <c r="AD35" s="38">
        <f t="shared" si="10"/>
        <v>1.8584</v>
      </c>
      <c r="AE35" s="12">
        <v>0.055</v>
      </c>
      <c r="AF35" s="13">
        <v>0.101</v>
      </c>
      <c r="AG35" s="10">
        <v>16.7</v>
      </c>
      <c r="AH35" s="38">
        <f t="shared" si="11"/>
        <v>1.6867</v>
      </c>
      <c r="AI35" s="12">
        <v>0.07</v>
      </c>
      <c r="AJ35" s="13">
        <v>0.095</v>
      </c>
      <c r="AK35" s="10">
        <v>12.7</v>
      </c>
      <c r="AL35" s="10">
        <f t="shared" si="12"/>
        <v>1.2065</v>
      </c>
      <c r="AM35" s="12">
        <v>0.062</v>
      </c>
      <c r="AN35" s="13">
        <v>0.065</v>
      </c>
      <c r="AO35" s="10">
        <v>14</v>
      </c>
      <c r="AP35" s="10">
        <f t="shared" si="14"/>
        <v>0.91</v>
      </c>
      <c r="AQ35" s="73">
        <v>0.054</v>
      </c>
      <c r="AR35" s="74">
        <v>0.091</v>
      </c>
      <c r="AS35" s="71">
        <v>16.5</v>
      </c>
      <c r="AT35" s="71">
        <f t="shared" si="3"/>
        <v>1.5015</v>
      </c>
      <c r="AU35" s="54" t="s">
        <v>70</v>
      </c>
    </row>
    <row r="36" spans="1:47" ht="16.5" thickBot="1">
      <c r="A36">
        <f>A34+1</f>
        <v>25</v>
      </c>
      <c r="B36" s="47" t="s">
        <v>65</v>
      </c>
      <c r="C36" s="50">
        <v>0.021</v>
      </c>
      <c r="D36" s="50">
        <v>0.134</v>
      </c>
      <c r="E36" s="51">
        <v>10.8</v>
      </c>
      <c r="F36" s="10">
        <f t="shared" si="4"/>
        <v>1.4472000000000003</v>
      </c>
      <c r="G36" s="50">
        <v>0.028</v>
      </c>
      <c r="H36" s="50">
        <v>0.076</v>
      </c>
      <c r="I36" s="51">
        <v>18.2</v>
      </c>
      <c r="J36" s="10">
        <f t="shared" si="5"/>
        <v>1.3832</v>
      </c>
      <c r="K36" s="50">
        <v>0.032</v>
      </c>
      <c r="L36" s="50">
        <v>0.084</v>
      </c>
      <c r="M36" s="51">
        <v>14.6</v>
      </c>
      <c r="N36" s="10">
        <f t="shared" si="6"/>
        <v>1.2264000000000002</v>
      </c>
      <c r="O36" s="50">
        <v>0.026</v>
      </c>
      <c r="P36" s="50">
        <v>0.079</v>
      </c>
      <c r="Q36" s="51">
        <v>18.7</v>
      </c>
      <c r="R36" s="38">
        <f t="shared" si="7"/>
        <v>1.4773</v>
      </c>
      <c r="S36" s="50">
        <v>0.025</v>
      </c>
      <c r="T36" s="50">
        <v>0.075</v>
      </c>
      <c r="U36" s="51">
        <v>23.9</v>
      </c>
      <c r="V36" s="38">
        <f t="shared" si="8"/>
        <v>1.7924999999999998</v>
      </c>
      <c r="W36" s="50">
        <v>0.026</v>
      </c>
      <c r="X36" s="50">
        <v>0.106</v>
      </c>
      <c r="Y36" s="51">
        <v>17.7</v>
      </c>
      <c r="Z36" s="38">
        <f t="shared" si="9"/>
        <v>1.8761999999999999</v>
      </c>
      <c r="AA36" s="52">
        <v>0.026</v>
      </c>
      <c r="AB36" s="53">
        <v>0.085</v>
      </c>
      <c r="AC36" s="48">
        <v>22</v>
      </c>
      <c r="AD36" s="38">
        <f t="shared" si="10"/>
        <v>1.87</v>
      </c>
      <c r="AE36" s="52">
        <v>0.033</v>
      </c>
      <c r="AF36" s="53">
        <v>0.021</v>
      </c>
      <c r="AG36" s="48"/>
      <c r="AH36" s="38"/>
      <c r="AI36" s="52">
        <v>0.041</v>
      </c>
      <c r="AJ36" s="53">
        <v>0.139</v>
      </c>
      <c r="AK36" s="48">
        <v>10.4</v>
      </c>
      <c r="AL36" s="49">
        <f t="shared" si="12"/>
        <v>1.4456000000000002</v>
      </c>
      <c r="AM36" s="52">
        <v>0.048</v>
      </c>
      <c r="AN36" s="53">
        <v>0.136</v>
      </c>
      <c r="AO36" s="48">
        <v>11.6</v>
      </c>
      <c r="AP36" s="49">
        <f t="shared" si="14"/>
        <v>1.5776000000000001</v>
      </c>
      <c r="AQ36" s="79">
        <v>0.046</v>
      </c>
      <c r="AR36" s="80">
        <v>0.124</v>
      </c>
      <c r="AS36" s="81">
        <v>13.3</v>
      </c>
      <c r="AT36" s="82">
        <f t="shared" si="3"/>
        <v>1.6492</v>
      </c>
      <c r="AU36" s="47" t="s">
        <v>65</v>
      </c>
    </row>
    <row r="37" spans="1:47" ht="15.75">
      <c r="A37">
        <f t="shared" si="0"/>
        <v>26</v>
      </c>
      <c r="B37" s="54" t="s">
        <v>32</v>
      </c>
      <c r="C37" s="27"/>
      <c r="D37" s="27"/>
      <c r="E37" s="14"/>
      <c r="F37" s="10"/>
      <c r="G37" s="27">
        <v>0.086</v>
      </c>
      <c r="H37" s="27">
        <v>0.073</v>
      </c>
      <c r="I37" s="14">
        <v>14</v>
      </c>
      <c r="J37" s="10">
        <f t="shared" si="5"/>
        <v>1.022</v>
      </c>
      <c r="K37" s="27">
        <v>0.055</v>
      </c>
      <c r="L37" s="27">
        <v>0.103</v>
      </c>
      <c r="M37" s="14">
        <v>10.8</v>
      </c>
      <c r="N37" s="10">
        <f>L37*M37</f>
        <v>1.1124</v>
      </c>
      <c r="O37" s="27">
        <v>0.039</v>
      </c>
      <c r="P37" s="27">
        <v>0.071</v>
      </c>
      <c r="Q37" s="14">
        <v>17.4</v>
      </c>
      <c r="R37" s="38">
        <f t="shared" si="7"/>
        <v>1.2353999999999998</v>
      </c>
      <c r="S37" s="27">
        <v>0.04</v>
      </c>
      <c r="T37" s="27">
        <v>0.095</v>
      </c>
      <c r="U37" s="14">
        <v>14.8</v>
      </c>
      <c r="V37" s="38">
        <f t="shared" si="8"/>
        <v>1.4060000000000001</v>
      </c>
      <c r="W37" s="27">
        <v>0.043</v>
      </c>
      <c r="X37" s="27">
        <v>0.107</v>
      </c>
      <c r="Y37" s="14">
        <v>12.2</v>
      </c>
      <c r="Z37" s="38">
        <f t="shared" si="9"/>
        <v>1.3054</v>
      </c>
      <c r="AA37" s="12">
        <v>0.042</v>
      </c>
      <c r="AB37" s="13">
        <v>0.092</v>
      </c>
      <c r="AC37" s="10">
        <v>14.1</v>
      </c>
      <c r="AD37" s="38">
        <f t="shared" si="10"/>
        <v>1.2972</v>
      </c>
      <c r="AE37" s="12">
        <v>0.052</v>
      </c>
      <c r="AF37" s="13">
        <v>0.062</v>
      </c>
      <c r="AG37" s="10">
        <v>17</v>
      </c>
      <c r="AH37" s="38">
        <f t="shared" si="11"/>
        <v>1.054</v>
      </c>
      <c r="AI37" s="12">
        <v>0.063</v>
      </c>
      <c r="AJ37" s="13">
        <v>0.063</v>
      </c>
      <c r="AK37" s="10">
        <v>14.9</v>
      </c>
      <c r="AL37" s="10">
        <f t="shared" si="12"/>
        <v>0.9387</v>
      </c>
      <c r="AM37" s="12">
        <v>0.053</v>
      </c>
      <c r="AN37" s="13">
        <v>0.082</v>
      </c>
      <c r="AO37" s="10">
        <v>13</v>
      </c>
      <c r="AP37" s="10">
        <f t="shared" si="14"/>
        <v>1.066</v>
      </c>
      <c r="AQ37" s="73">
        <v>0.048</v>
      </c>
      <c r="AR37" s="74">
        <v>0.077</v>
      </c>
      <c r="AS37" s="71">
        <v>14.8</v>
      </c>
      <c r="AT37" s="71">
        <f t="shared" si="3"/>
        <v>1.1396</v>
      </c>
      <c r="AU37" s="54" t="s">
        <v>32</v>
      </c>
    </row>
    <row r="38" spans="1:47" ht="15.75">
      <c r="A38">
        <f t="shared" si="0"/>
        <v>27</v>
      </c>
      <c r="B38" s="54" t="s">
        <v>33</v>
      </c>
      <c r="C38" s="27">
        <v>0.036</v>
      </c>
      <c r="D38" s="27">
        <v>0.106</v>
      </c>
      <c r="E38" s="14">
        <v>12.1</v>
      </c>
      <c r="F38" s="10">
        <f t="shared" si="4"/>
        <v>1.2826</v>
      </c>
      <c r="G38" s="27">
        <v>0.033</v>
      </c>
      <c r="H38" s="27">
        <v>0.126</v>
      </c>
      <c r="I38" s="14">
        <v>10.5</v>
      </c>
      <c r="J38" s="10">
        <f t="shared" si="5"/>
        <v>1.323</v>
      </c>
      <c r="K38" s="27">
        <v>0.028</v>
      </c>
      <c r="L38" s="27">
        <v>0.114</v>
      </c>
      <c r="M38" s="14">
        <v>12.4</v>
      </c>
      <c r="N38" s="10">
        <f t="shared" si="6"/>
        <v>1.4136000000000002</v>
      </c>
      <c r="O38" s="27">
        <v>0.026</v>
      </c>
      <c r="P38" s="27">
        <v>0.088</v>
      </c>
      <c r="Q38" s="14">
        <v>17.5</v>
      </c>
      <c r="R38" s="38">
        <f t="shared" si="7"/>
        <v>1.5399999999999998</v>
      </c>
      <c r="S38" s="27">
        <v>0.024</v>
      </c>
      <c r="T38" s="27">
        <v>0.113</v>
      </c>
      <c r="U38" s="14">
        <v>14.5</v>
      </c>
      <c r="V38" s="38">
        <f t="shared" si="8"/>
        <v>1.6385</v>
      </c>
      <c r="W38" s="27">
        <v>0.022</v>
      </c>
      <c r="X38" s="27">
        <v>0.108</v>
      </c>
      <c r="Y38" s="14">
        <v>16</v>
      </c>
      <c r="Z38" s="38">
        <f t="shared" si="9"/>
        <v>1.728</v>
      </c>
      <c r="AA38" s="12">
        <v>0.021</v>
      </c>
      <c r="AB38" s="13">
        <v>0.109</v>
      </c>
      <c r="AC38" s="10">
        <v>16.5</v>
      </c>
      <c r="AD38" s="38">
        <f t="shared" si="10"/>
        <v>1.7985</v>
      </c>
      <c r="AE38" s="12">
        <v>0.024</v>
      </c>
      <c r="AF38" s="13">
        <v>0.107</v>
      </c>
      <c r="AG38" s="10">
        <v>14.8</v>
      </c>
      <c r="AH38" s="38">
        <f t="shared" si="11"/>
        <v>1.5836000000000001</v>
      </c>
      <c r="AI38" s="12">
        <v>0.032</v>
      </c>
      <c r="AJ38" s="13">
        <v>0.106</v>
      </c>
      <c r="AK38" s="10">
        <v>13.3</v>
      </c>
      <c r="AL38" s="10">
        <f t="shared" si="12"/>
        <v>1.4098</v>
      </c>
      <c r="AM38" s="12">
        <v>0.03</v>
      </c>
      <c r="AN38" s="13">
        <v>0.12</v>
      </c>
      <c r="AO38" s="10">
        <v>14</v>
      </c>
      <c r="AP38" s="10">
        <f t="shared" si="14"/>
        <v>1.68</v>
      </c>
      <c r="AQ38" s="73">
        <v>0.033</v>
      </c>
      <c r="AR38" s="74">
        <v>0.129</v>
      </c>
      <c r="AS38" s="71">
        <v>14.2</v>
      </c>
      <c r="AT38" s="71">
        <f t="shared" si="3"/>
        <v>1.8317999999999999</v>
      </c>
      <c r="AU38" s="54" t="s">
        <v>33</v>
      </c>
    </row>
    <row r="39" spans="1:47" ht="15.75">
      <c r="A39">
        <f t="shared" si="0"/>
        <v>28</v>
      </c>
      <c r="B39" s="29" t="s">
        <v>20</v>
      </c>
      <c r="C39" s="11">
        <v>0.053</v>
      </c>
      <c r="D39" s="27">
        <v>0.126</v>
      </c>
      <c r="E39" s="14">
        <v>12.4</v>
      </c>
      <c r="F39" s="38">
        <f t="shared" si="4"/>
        <v>1.5624</v>
      </c>
      <c r="G39" s="27">
        <v>0.066</v>
      </c>
      <c r="H39" s="27">
        <v>0.037</v>
      </c>
      <c r="I39" s="14">
        <v>40.8</v>
      </c>
      <c r="J39" s="38">
        <f t="shared" si="5"/>
        <v>1.5095999999999998</v>
      </c>
      <c r="K39" s="27">
        <v>0.052</v>
      </c>
      <c r="L39" s="27">
        <v>0.098</v>
      </c>
      <c r="M39" s="14">
        <v>11.6</v>
      </c>
      <c r="N39" s="38">
        <f t="shared" si="6"/>
        <v>1.1368</v>
      </c>
      <c r="O39" s="27">
        <v>0.047</v>
      </c>
      <c r="P39" s="27">
        <v>0.1</v>
      </c>
      <c r="Q39" s="14">
        <v>13.6</v>
      </c>
      <c r="R39" s="38">
        <f t="shared" si="7"/>
        <v>1.36</v>
      </c>
      <c r="S39" s="27">
        <v>0.046</v>
      </c>
      <c r="T39" s="27">
        <v>0.092</v>
      </c>
      <c r="U39" s="14">
        <v>15.4</v>
      </c>
      <c r="V39" s="38">
        <f t="shared" si="8"/>
        <v>1.4168</v>
      </c>
      <c r="W39" s="27">
        <v>0.044</v>
      </c>
      <c r="X39" s="27">
        <v>0.097</v>
      </c>
      <c r="Y39" s="14">
        <v>14.8</v>
      </c>
      <c r="Z39" s="38">
        <f t="shared" si="9"/>
        <v>1.4356000000000002</v>
      </c>
      <c r="AA39" s="12">
        <v>0.04</v>
      </c>
      <c r="AB39" s="13">
        <v>0.091</v>
      </c>
      <c r="AC39" s="10">
        <v>16.7</v>
      </c>
      <c r="AD39" s="38">
        <f t="shared" si="10"/>
        <v>1.5196999999999998</v>
      </c>
      <c r="AE39" s="68">
        <v>0.047</v>
      </c>
      <c r="AF39" s="68">
        <v>0.092</v>
      </c>
      <c r="AG39" s="69">
        <v>13.7</v>
      </c>
      <c r="AH39" s="38">
        <f t="shared" si="11"/>
        <v>1.2604</v>
      </c>
      <c r="AI39" s="68">
        <v>0.051</v>
      </c>
      <c r="AJ39" s="68">
        <v>0.094</v>
      </c>
      <c r="AK39" s="69">
        <v>12.7</v>
      </c>
      <c r="AL39" s="38">
        <f t="shared" si="12"/>
        <v>1.1938</v>
      </c>
      <c r="AM39" s="67">
        <v>0.045</v>
      </c>
      <c r="AN39" s="67">
        <v>0.089</v>
      </c>
      <c r="AO39" s="67">
        <v>14.1</v>
      </c>
      <c r="AP39" s="38">
        <f t="shared" si="14"/>
        <v>1.2549</v>
      </c>
      <c r="AQ39" s="78">
        <v>0.042</v>
      </c>
      <c r="AR39" s="78">
        <v>0.099</v>
      </c>
      <c r="AS39" s="78">
        <v>14.2</v>
      </c>
      <c r="AT39" s="72">
        <f t="shared" si="3"/>
        <v>1.4058</v>
      </c>
      <c r="AU39" s="29" t="s">
        <v>20</v>
      </c>
    </row>
    <row r="40" spans="1:54" ht="16.5" thickBot="1">
      <c r="A40" t="e">
        <f>#REF!+1</f>
        <v>#REF!</v>
      </c>
      <c r="B40" s="30" t="s">
        <v>9</v>
      </c>
      <c r="C40" s="31">
        <f aca="true" t="shared" si="15" ref="C40:AP40">MEDIAN(C5:C39)</f>
        <v>0.051500000000000004</v>
      </c>
      <c r="D40" s="31">
        <f t="shared" si="15"/>
        <v>0.1255</v>
      </c>
      <c r="E40" s="32">
        <f t="shared" si="15"/>
        <v>12.6</v>
      </c>
      <c r="F40" s="32">
        <f t="shared" si="15"/>
        <v>1.5937000000000001</v>
      </c>
      <c r="G40" s="31">
        <f t="shared" si="15"/>
        <v>0.048</v>
      </c>
      <c r="H40" s="31">
        <f t="shared" si="15"/>
        <v>0.111</v>
      </c>
      <c r="I40" s="32">
        <f t="shared" si="15"/>
        <v>13.4</v>
      </c>
      <c r="J40" s="32">
        <f t="shared" si="15"/>
        <v>1.4952</v>
      </c>
      <c r="K40" s="31">
        <f t="shared" si="15"/>
        <v>0.049</v>
      </c>
      <c r="L40" s="31">
        <f t="shared" si="15"/>
        <v>0.103</v>
      </c>
      <c r="M40" s="32">
        <f t="shared" si="15"/>
        <v>13.7</v>
      </c>
      <c r="N40" s="32">
        <f t="shared" si="15"/>
        <v>1.3396</v>
      </c>
      <c r="O40" s="31">
        <f t="shared" si="15"/>
        <v>0.043</v>
      </c>
      <c r="P40" s="31">
        <f t="shared" si="15"/>
        <v>0.091</v>
      </c>
      <c r="Q40" s="32">
        <f t="shared" si="15"/>
        <v>15.1</v>
      </c>
      <c r="R40" s="32">
        <f t="shared" si="15"/>
        <v>1.5128</v>
      </c>
      <c r="S40" s="31">
        <f t="shared" si="15"/>
        <v>0.039</v>
      </c>
      <c r="T40" s="31">
        <f t="shared" si="15"/>
        <v>0.102</v>
      </c>
      <c r="U40" s="32">
        <f t="shared" si="15"/>
        <v>15.9</v>
      </c>
      <c r="V40" s="32">
        <f t="shared" si="15"/>
        <v>1.6506</v>
      </c>
      <c r="W40" s="31">
        <f t="shared" si="15"/>
        <v>0.038</v>
      </c>
      <c r="X40" s="31">
        <f t="shared" si="15"/>
        <v>0.1055</v>
      </c>
      <c r="Y40" s="32">
        <f t="shared" si="15"/>
        <v>15.7</v>
      </c>
      <c r="Z40" s="32">
        <f t="shared" si="15"/>
        <v>1.7241</v>
      </c>
      <c r="AA40" s="31">
        <f t="shared" si="15"/>
        <v>0.035</v>
      </c>
      <c r="AB40" s="31">
        <f t="shared" si="15"/>
        <v>0.108</v>
      </c>
      <c r="AC40" s="32">
        <f t="shared" si="15"/>
        <v>16.5</v>
      </c>
      <c r="AD40" s="32">
        <f t="shared" si="15"/>
        <v>1.71</v>
      </c>
      <c r="AE40" s="31">
        <f t="shared" si="15"/>
        <v>0.042</v>
      </c>
      <c r="AF40" s="31">
        <f t="shared" si="15"/>
        <v>0.096</v>
      </c>
      <c r="AG40" s="32">
        <f t="shared" si="15"/>
        <v>14.35</v>
      </c>
      <c r="AH40" s="32">
        <f t="shared" si="15"/>
        <v>1.4663300000000001</v>
      </c>
      <c r="AI40" s="31">
        <f t="shared" si="15"/>
        <v>0.051</v>
      </c>
      <c r="AJ40" s="31">
        <f t="shared" si="15"/>
        <v>0.094</v>
      </c>
      <c r="AK40" s="32">
        <f t="shared" si="15"/>
        <v>13</v>
      </c>
      <c r="AL40" s="32">
        <f t="shared" si="15"/>
        <v>1.1560000000000001</v>
      </c>
      <c r="AM40" s="31">
        <f t="shared" si="15"/>
        <v>0.048</v>
      </c>
      <c r="AN40" s="31">
        <f t="shared" si="15"/>
        <v>0.102</v>
      </c>
      <c r="AO40" s="32">
        <f t="shared" si="15"/>
        <v>12.9</v>
      </c>
      <c r="AP40" s="32">
        <f t="shared" si="15"/>
        <v>1.3038</v>
      </c>
      <c r="AQ40" s="31">
        <f>MEDIAN(AQ5:AQ39)</f>
        <v>0.046</v>
      </c>
      <c r="AR40" s="31">
        <f>MEDIAN(AR5:AR39)</f>
        <v>0.1</v>
      </c>
      <c r="AS40" s="32">
        <f>MEDIAN(AS5:AS39)</f>
        <v>14.4</v>
      </c>
      <c r="AT40" s="32">
        <f>MEDIAN(AT5:AT39)</f>
        <v>1.3892</v>
      </c>
      <c r="AU40" s="31"/>
      <c r="AV40" s="31"/>
      <c r="AW40" s="32"/>
      <c r="AX40" s="32"/>
      <c r="AY40" s="31"/>
      <c r="AZ40" s="31" t="e">
        <f>MEDIAN(AZ5:AZ39)</f>
        <v>#NUM!</v>
      </c>
      <c r="BA40" s="32" t="e">
        <f>MEDIAN(BA5:BA39)</f>
        <v>#NUM!</v>
      </c>
      <c r="BB40" s="32" t="e">
        <f>MEDIAN(BB5:BB39)</f>
        <v>#NUM!</v>
      </c>
    </row>
    <row r="46" ht="15.75">
      <c r="B46" s="26" t="s">
        <v>13</v>
      </c>
    </row>
    <row r="47" ht="15.75">
      <c r="B47" s="26" t="s">
        <v>14</v>
      </c>
    </row>
    <row r="48" spans="2:25" ht="15.75">
      <c r="B48" s="26" t="s">
        <v>15</v>
      </c>
      <c r="J48">
        <v>1999</v>
      </c>
      <c r="K48" s="1" t="e">
        <f>#REF!</f>
        <v>#REF!</v>
      </c>
      <c r="L48">
        <v>1999</v>
      </c>
      <c r="M48" s="1" t="e">
        <f>#REF!</f>
        <v>#REF!</v>
      </c>
      <c r="N48" s="2" t="e">
        <f>#REF!</f>
        <v>#REF!</v>
      </c>
      <c r="W48">
        <f>W47+1</f>
        <v>1</v>
      </c>
      <c r="X48" s="1">
        <v>0.12</v>
      </c>
      <c r="Y48" s="4">
        <v>1.75</v>
      </c>
    </row>
    <row r="49" spans="2:25" ht="15.75">
      <c r="B49" s="26" t="s">
        <v>16</v>
      </c>
      <c r="J49">
        <f>J48+1</f>
        <v>2000</v>
      </c>
      <c r="K49" s="1" t="e">
        <f>#REF!</f>
        <v>#REF!</v>
      </c>
      <c r="L49">
        <f>L48+1</f>
        <v>2000</v>
      </c>
      <c r="M49" s="1" t="e">
        <f>#REF!</f>
        <v>#REF!</v>
      </c>
      <c r="N49" s="2" t="e">
        <f>#REF!</f>
        <v>#REF!</v>
      </c>
      <c r="W49">
        <f>W48+1</f>
        <v>2</v>
      </c>
      <c r="X49" s="1">
        <v>0.11649999999999999</v>
      </c>
      <c r="Y49" s="4">
        <v>1.42</v>
      </c>
    </row>
    <row r="50" spans="2:25" ht="15.75">
      <c r="B50" s="26" t="s">
        <v>17</v>
      </c>
      <c r="J50">
        <f aca="true" t="shared" si="16" ref="J50:L57">J49+1</f>
        <v>2001</v>
      </c>
      <c r="K50" s="1">
        <f>C40</f>
        <v>0.051500000000000004</v>
      </c>
      <c r="L50">
        <f t="shared" si="16"/>
        <v>2001</v>
      </c>
      <c r="M50" s="1">
        <f>D40</f>
        <v>0.1255</v>
      </c>
      <c r="N50" s="2">
        <f>F40</f>
        <v>1.5937000000000001</v>
      </c>
      <c r="W50">
        <f>W49+1</f>
        <v>3</v>
      </c>
      <c r="X50" s="1">
        <v>0.1345</v>
      </c>
      <c r="Y50" s="4">
        <v>1.83</v>
      </c>
    </row>
    <row r="51" spans="2:25" ht="15.75">
      <c r="B51" s="26" t="s">
        <v>7</v>
      </c>
      <c r="J51">
        <f t="shared" si="16"/>
        <v>2002</v>
      </c>
      <c r="K51" s="1">
        <f>G40</f>
        <v>0.048</v>
      </c>
      <c r="L51">
        <f t="shared" si="16"/>
        <v>2002</v>
      </c>
      <c r="M51" s="1">
        <f>H40</f>
        <v>0.111</v>
      </c>
      <c r="N51" s="2">
        <f>J40</f>
        <v>1.4952</v>
      </c>
      <c r="W51">
        <f>W50+1</f>
        <v>4</v>
      </c>
      <c r="X51" s="1">
        <v>0.133</v>
      </c>
      <c r="Y51" s="4">
        <v>1.6</v>
      </c>
    </row>
    <row r="52" spans="2:25" ht="15.75">
      <c r="B52" s="26" t="s">
        <v>18</v>
      </c>
      <c r="J52">
        <f t="shared" si="16"/>
        <v>2003</v>
      </c>
      <c r="K52" s="1">
        <f>K40</f>
        <v>0.049</v>
      </c>
      <c r="L52">
        <f t="shared" si="16"/>
        <v>2003</v>
      </c>
      <c r="M52" s="1">
        <f>L40</f>
        <v>0.103</v>
      </c>
      <c r="N52" s="2">
        <f>N40</f>
        <v>1.3396</v>
      </c>
      <c r="W52">
        <v>2003</v>
      </c>
      <c r="X52" s="1">
        <v>0.124</v>
      </c>
      <c r="Y52" s="4">
        <v>1.41</v>
      </c>
    </row>
    <row r="53" spans="2:25" ht="15.75">
      <c r="B53" s="26" t="s">
        <v>8</v>
      </c>
      <c r="J53">
        <f t="shared" si="16"/>
        <v>2004</v>
      </c>
      <c r="K53" s="1">
        <f>O40</f>
        <v>0.043</v>
      </c>
      <c r="L53">
        <f t="shared" si="16"/>
        <v>2004</v>
      </c>
      <c r="M53" s="1">
        <f>P40</f>
        <v>0.091</v>
      </c>
      <c r="N53" s="2">
        <f>R40</f>
        <v>1.5128</v>
      </c>
      <c r="W53">
        <v>2004</v>
      </c>
      <c r="X53" s="1">
        <v>0.114</v>
      </c>
      <c r="Y53" s="4">
        <v>1.49</v>
      </c>
    </row>
    <row r="54" spans="2:25" ht="15.75">
      <c r="B54" s="26" t="s">
        <v>19</v>
      </c>
      <c r="J54">
        <f t="shared" si="16"/>
        <v>2005</v>
      </c>
      <c r="K54" s="1">
        <f>S40</f>
        <v>0.039</v>
      </c>
      <c r="L54">
        <f t="shared" si="16"/>
        <v>2005</v>
      </c>
      <c r="M54" s="1">
        <f>T40</f>
        <v>0.102</v>
      </c>
      <c r="N54" s="2">
        <f>V40</f>
        <v>1.6506</v>
      </c>
      <c r="W54">
        <v>2005</v>
      </c>
      <c r="X54" s="1">
        <v>0.118</v>
      </c>
      <c r="Y54" s="4">
        <v>1.95</v>
      </c>
    </row>
    <row r="55" spans="2:14" ht="15.75">
      <c r="B55" s="35" t="s">
        <v>20</v>
      </c>
      <c r="J55">
        <f t="shared" si="16"/>
        <v>2006</v>
      </c>
      <c r="K55" s="1">
        <f>W40</f>
        <v>0.038</v>
      </c>
      <c r="L55">
        <f t="shared" si="16"/>
        <v>2006</v>
      </c>
      <c r="M55" s="1">
        <f>X40</f>
        <v>0.1055</v>
      </c>
      <c r="N55" s="2">
        <f>Z40</f>
        <v>1.7241</v>
      </c>
    </row>
    <row r="56" spans="2:14" ht="16.5" thickBot="1">
      <c r="B56" s="36"/>
      <c r="J56">
        <f t="shared" si="16"/>
        <v>2007</v>
      </c>
      <c r="K56" s="1">
        <f>AA40</f>
        <v>0.035</v>
      </c>
      <c r="L56">
        <f t="shared" si="16"/>
        <v>2007</v>
      </c>
      <c r="M56" s="1">
        <f>AB40</f>
        <v>0.108</v>
      </c>
      <c r="N56" s="2">
        <f>AD40</f>
        <v>1.71</v>
      </c>
    </row>
    <row r="57" spans="1:22" ht="15.75">
      <c r="A57">
        <v>1</v>
      </c>
      <c r="B57" s="45" t="s">
        <v>21</v>
      </c>
      <c r="J57">
        <f t="shared" si="16"/>
        <v>2008</v>
      </c>
      <c r="K57" s="1">
        <f>AE40</f>
        <v>0.042</v>
      </c>
      <c r="L57">
        <f t="shared" si="16"/>
        <v>2008</v>
      </c>
      <c r="M57" s="1">
        <f>AF40</f>
        <v>0.096</v>
      </c>
      <c r="N57" s="2">
        <f>AH40</f>
        <v>1.4663300000000001</v>
      </c>
      <c r="U57">
        <v>1991</v>
      </c>
      <c r="V57">
        <v>0.0621</v>
      </c>
    </row>
    <row r="58" spans="1:22" ht="15.75">
      <c r="A58">
        <f>A57+1</f>
        <v>2</v>
      </c>
      <c r="B58" s="26" t="s">
        <v>13</v>
      </c>
      <c r="J58">
        <v>2009</v>
      </c>
      <c r="K58" s="1">
        <f>AI40</f>
        <v>0.051</v>
      </c>
      <c r="L58">
        <v>2009</v>
      </c>
      <c r="M58" s="1">
        <f>AJ40</f>
        <v>0.094</v>
      </c>
      <c r="N58" s="2">
        <f>AL40</f>
        <v>1.1560000000000001</v>
      </c>
      <c r="U58">
        <f>U57+1</f>
        <v>1992</v>
      </c>
      <c r="V58">
        <v>0.0602</v>
      </c>
    </row>
    <row r="59" spans="1:22" ht="15.75">
      <c r="A59">
        <f aca="true" t="shared" si="17" ref="A59:A71">A58+1</f>
        <v>3</v>
      </c>
      <c r="B59" s="46" t="s">
        <v>22</v>
      </c>
      <c r="J59">
        <v>2010</v>
      </c>
      <c r="K59" s="1">
        <f>AM40</f>
        <v>0.048</v>
      </c>
      <c r="L59">
        <v>2010</v>
      </c>
      <c r="M59" s="64">
        <f>AN40</f>
        <v>0.102</v>
      </c>
      <c r="N59" s="2">
        <f>AP40</f>
        <v>1.3038</v>
      </c>
      <c r="U59">
        <f aca="true" t="shared" si="18" ref="U59:U71">U58+1</f>
        <v>1993</v>
      </c>
      <c r="V59">
        <v>0.0523</v>
      </c>
    </row>
    <row r="60" spans="1:22" ht="15.75">
      <c r="A60">
        <f t="shared" si="17"/>
        <v>4</v>
      </c>
      <c r="B60" s="46" t="s">
        <v>23</v>
      </c>
      <c r="J60">
        <v>2011</v>
      </c>
      <c r="K60" s="1">
        <f>AQ40</f>
        <v>0.046</v>
      </c>
      <c r="L60">
        <v>2011</v>
      </c>
      <c r="M60" s="1">
        <f>AR40</f>
        <v>0.1</v>
      </c>
      <c r="N60" s="2">
        <f>AT40</f>
        <v>1.3892</v>
      </c>
      <c r="U60">
        <f t="shared" si="18"/>
        <v>1994</v>
      </c>
      <c r="V60">
        <v>0.0668</v>
      </c>
    </row>
    <row r="61" spans="1:22" ht="15.75">
      <c r="A61">
        <f t="shared" si="17"/>
        <v>5</v>
      </c>
      <c r="B61" s="46" t="s">
        <v>24</v>
      </c>
      <c r="U61">
        <f t="shared" si="18"/>
        <v>1995</v>
      </c>
      <c r="V61">
        <v>0.0625</v>
      </c>
    </row>
    <row r="62" spans="1:22" ht="15.75">
      <c r="A62">
        <f t="shared" si="17"/>
        <v>6</v>
      </c>
      <c r="B62" s="26" t="s">
        <v>14</v>
      </c>
      <c r="U62">
        <f t="shared" si="18"/>
        <v>1996</v>
      </c>
      <c r="V62">
        <v>0.0578</v>
      </c>
    </row>
    <row r="63" spans="1:22" ht="15.75">
      <c r="A63">
        <f t="shared" si="17"/>
        <v>7</v>
      </c>
      <c r="B63" s="26" t="s">
        <v>15</v>
      </c>
      <c r="U63">
        <f t="shared" si="18"/>
        <v>1997</v>
      </c>
      <c r="V63">
        <v>0.0548</v>
      </c>
    </row>
    <row r="64" spans="1:22" ht="15.75">
      <c r="A64">
        <f t="shared" si="17"/>
        <v>8</v>
      </c>
      <c r="B64" s="26" t="s">
        <v>16</v>
      </c>
      <c r="U64">
        <f t="shared" si="18"/>
        <v>1998</v>
      </c>
      <c r="V64">
        <v>0.0448</v>
      </c>
    </row>
    <row r="65" spans="1:22" ht="15.75">
      <c r="A65">
        <f t="shared" si="17"/>
        <v>9</v>
      </c>
      <c r="B65" s="46" t="s">
        <v>25</v>
      </c>
      <c r="U65">
        <f t="shared" si="18"/>
        <v>1999</v>
      </c>
      <c r="V65">
        <v>0.047</v>
      </c>
    </row>
    <row r="66" spans="1:22" ht="15.75">
      <c r="A66">
        <f t="shared" si="17"/>
        <v>10</v>
      </c>
      <c r="B66" s="26" t="s">
        <v>7</v>
      </c>
      <c r="U66">
        <f t="shared" si="18"/>
        <v>2000</v>
      </c>
      <c r="V66">
        <v>0.0499</v>
      </c>
    </row>
    <row r="67" spans="1:22" ht="15.75">
      <c r="A67">
        <f t="shared" si="17"/>
        <v>11</v>
      </c>
      <c r="B67" s="46" t="s">
        <v>26</v>
      </c>
      <c r="U67">
        <f t="shared" si="18"/>
        <v>2001</v>
      </c>
      <c r="V67">
        <v>0.0438</v>
      </c>
    </row>
    <row r="68" spans="1:22" ht="15.75">
      <c r="A68">
        <f t="shared" si="17"/>
        <v>12</v>
      </c>
      <c r="B68" s="26" t="s">
        <v>18</v>
      </c>
      <c r="U68">
        <f t="shared" si="18"/>
        <v>2002</v>
      </c>
      <c r="V68">
        <v>0.0567</v>
      </c>
    </row>
    <row r="69" spans="1:22" ht="15.75">
      <c r="A69">
        <f t="shared" si="17"/>
        <v>13</v>
      </c>
      <c r="B69" s="26" t="s">
        <v>8</v>
      </c>
      <c r="U69">
        <f t="shared" si="18"/>
        <v>2003</v>
      </c>
      <c r="V69">
        <v>0.0448</v>
      </c>
    </row>
    <row r="70" spans="1:22" ht="15.75">
      <c r="A70">
        <f t="shared" si="17"/>
        <v>14</v>
      </c>
      <c r="B70" s="46" t="s">
        <v>27</v>
      </c>
      <c r="U70">
        <f t="shared" si="18"/>
        <v>2004</v>
      </c>
      <c r="V70">
        <v>0.0385</v>
      </c>
    </row>
    <row r="71" spans="1:22" ht="15.75">
      <c r="A71">
        <f t="shared" si="17"/>
        <v>15</v>
      </c>
      <c r="B71" s="35" t="s">
        <v>20</v>
      </c>
      <c r="U71">
        <f t="shared" si="18"/>
        <v>2005</v>
      </c>
      <c r="V71">
        <v>0.0375</v>
      </c>
    </row>
    <row r="72" ht="12.75">
      <c r="U72">
        <v>2006</v>
      </c>
    </row>
    <row r="74" ht="12.75">
      <c r="B74">
        <v>2001</v>
      </c>
    </row>
    <row r="78" ht="12.75">
      <c r="B78">
        <v>2002</v>
      </c>
    </row>
    <row r="82" ht="12.75">
      <c r="B82">
        <v>2003</v>
      </c>
    </row>
    <row r="86" ht="12.75">
      <c r="B86">
        <v>2004</v>
      </c>
    </row>
    <row r="90" ht="12.75">
      <c r="B90">
        <v>2005</v>
      </c>
    </row>
    <row r="94" ht="12.75">
      <c r="B94">
        <v>2006</v>
      </c>
    </row>
    <row r="98" ht="12.75">
      <c r="B98">
        <v>2007</v>
      </c>
    </row>
  </sheetData>
  <sheetProtection/>
  <printOptions/>
  <pageMargins left="0.18" right="0.25" top="1" bottom="1" header="0.5" footer="0.5"/>
  <pageSetup fitToHeight="1" fitToWidth="1" horizontalDpi="600" verticalDpi="600" orientation="landscape" scale="27" r:id="rId1"/>
  <ignoredErrors>
    <ignoredError sqref="K49:K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Academic Computing</dc:creator>
  <cp:keywords/>
  <dc:description/>
  <cp:lastModifiedBy>Napier, Heather  (KYOAG)</cp:lastModifiedBy>
  <cp:lastPrinted>2001-05-01T13:35:17Z</cp:lastPrinted>
  <dcterms:created xsi:type="dcterms:W3CDTF">2001-04-05T21:20:20Z</dcterms:created>
  <dcterms:modified xsi:type="dcterms:W3CDTF">2012-10-24T13:11:57Z</dcterms:modified>
  <cp:category/>
  <cp:version/>
  <cp:contentType/>
  <cp:contentStatus/>
</cp:coreProperties>
</file>