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0" yWindow="65461" windowWidth="17160" windowHeight="11775" tabRatio="894" firstSheet="1" activeTab="1"/>
  </bookViews>
  <sheets>
    <sheet name="2012 Eligible Recovery Summary " sheetId="22" r:id="rId1"/>
    <sheet name="2012 RoR ILEC Intrastate Rates" sheetId="10" r:id="rId2"/>
  </sheets>
  <definedNames>
    <definedName name="_xlnm.Print_Area" localSheetId="0">'2012 Eligible Recovery Summary '!$A$1:$H$41</definedName>
    <definedName name="_xlnm.Print_Area" localSheetId="1">'2012 RoR ILEC Intrastate Rates'!$A$1:$S$70</definedName>
  </definedNames>
  <calcPr calcId="125725"/>
</workbook>
</file>

<file path=xl/sharedStrings.xml><?xml version="1.0" encoding="utf-8"?>
<sst xmlns="http://schemas.openxmlformats.org/spreadsheetml/2006/main" count="71" uniqueCount="58">
  <si>
    <t>Interstate Tariff Section</t>
  </si>
  <si>
    <t>USOC</t>
  </si>
  <si>
    <t>Input</t>
  </si>
  <si>
    <t>Intrastate Tariff Section</t>
  </si>
  <si>
    <t>12/29/2011 Intrastate Rate</t>
  </si>
  <si>
    <t>12/29/2011 Interstate Rate</t>
  </si>
  <si>
    <t>50% of Price-Out Difference</t>
  </si>
  <si>
    <t>Intrastate Price-Out with 12/29/2011 Rates and FY 2011 Units</t>
  </si>
  <si>
    <t>Interstate Price-Out with 12/29/2011 Rates and FY 2011 Units</t>
  </si>
  <si>
    <t>Intrastate Price-Out with Proposed Rates and FY 2011 Units</t>
  </si>
  <si>
    <t>** TERMINATING END OFFICE ACCESS SERVICE  **</t>
  </si>
  <si>
    <t>Terminating Carrier Common Line</t>
  </si>
  <si>
    <t>Terminating Local Switching</t>
  </si>
  <si>
    <t>** TERMINATING TANDEM-SWITCHED TRANSPORT ACCESS SERVICE **</t>
  </si>
  <si>
    <t>Terminating Other (e.g., information surcharge, Transport or Residual Interconnection Charges)</t>
  </si>
  <si>
    <t>Terminating Tandem Switching</t>
  </si>
  <si>
    <t>Originating and Terminating Entrance Facilities</t>
  </si>
  <si>
    <t>Terminating Tandem-Switched Common Transport</t>
  </si>
  <si>
    <t>Originating and Terminating Tandem-Switched Dedicated Transport</t>
  </si>
  <si>
    <t xml:space="preserve">Originating and Terminating Direct-Trunked Transport </t>
  </si>
  <si>
    <t>** ORIGINATING AND TERMINATING DEDICATED TRANSPORT ACCESS SERVICE **</t>
  </si>
  <si>
    <t>FY 2011 Intrastate Units:  Terminating for Non-Dedicated or Originating and Terminating for Dedicated Elements</t>
  </si>
  <si>
    <t>7/1/2012 Proposed Intrastate Rate</t>
  </si>
  <si>
    <t>F*H</t>
  </si>
  <si>
    <t>G*H</t>
  </si>
  <si>
    <t>L*H</t>
  </si>
  <si>
    <t>Total</t>
  </si>
  <si>
    <t>Sum of Col. O</t>
  </si>
  <si>
    <t>Sum of Col. P</t>
  </si>
  <si>
    <t>Total FY 2011 Actual Revenue for Transitional Intrastate Access Service Rate Elements</t>
  </si>
  <si>
    <t>Sum of Col. R</t>
  </si>
  <si>
    <t>Total TY 2012-2013 Intrastate Eligible Recovery</t>
  </si>
  <si>
    <t>Filing Date:</t>
  </si>
  <si>
    <t xml:space="preserve">Filing Entity: </t>
  </si>
  <si>
    <t>COSA:</t>
  </si>
  <si>
    <t>Transmittal Number:</t>
  </si>
  <si>
    <t>Sum of Col. S</t>
  </si>
  <si>
    <t>Total TY 2012-2013 Expected Maximum Transitional Intrastate Access Service Revenue</t>
  </si>
  <si>
    <t xml:space="preserve">Intrastate and Interstate Switched Access Rate Elements for Transitional Intrastate Access Service Categories </t>
  </si>
  <si>
    <t>95% of Total FY 2011 Actual Revenue for Transitional Intrastate Access Service Rate Elements</t>
  </si>
  <si>
    <t>.5*(I-J)</t>
  </si>
  <si>
    <t>Interstate</t>
  </si>
  <si>
    <t>Intrastate</t>
  </si>
  <si>
    <t>TY 2012-2013 Eligible Recovery</t>
  </si>
  <si>
    <t>Total Eligible Recovery</t>
  </si>
  <si>
    <t>COSA</t>
  </si>
  <si>
    <t>TRS Increment</t>
  </si>
  <si>
    <t>Regulatory-Fees Increment</t>
  </si>
  <si>
    <t>NANPA Increment</t>
  </si>
  <si>
    <t xml:space="preserve">Filing Date: </t>
  </si>
  <si>
    <t>Input (Note 1)</t>
  </si>
  <si>
    <t>Note 1:  Enter one rate element per line under the relevant category.  Insert rows as necessary.</t>
  </si>
  <si>
    <t>Unit of Demand (e.g., MOU or DS1)</t>
  </si>
  <si>
    <t>B+C+D+E+F+G</t>
  </si>
  <si>
    <t>2012 RoR ILEC Interstate Rates, cell F11</t>
  </si>
  <si>
    <t>2012 RoR ILEC Intrastate Rates, cell G10</t>
  </si>
  <si>
    <t>2012 RoR ILEC Rec. Comp. Rates, cell E9</t>
  </si>
  <si>
    <t>Net Rec. Comp.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</si>
</sst>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6" formatCode="0.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 applyBorder="1"/>
    <xf numFmtId="0" fontId="0" fillId="0" borderId="0" xfId="0" applyBorder="1"/>
    <xf numFmtId="0" fontId="0" fillId="0" borderId="1" xfId="0" applyBorder="1"/>
    <xf numFmtId="0" fontId="2" fillId="0" borderId="0" xfId="0" applyFont="1" applyBorder="1" applyAlignment="1">
      <alignment/>
    </xf>
    <xf numFmtId="0" fontId="0" fillId="0" borderId="2" xfId="0" applyBorder="1"/>
    <xf numFmtId="2" fontId="0" fillId="0" borderId="1" xfId="0" applyNumberFormat="1" applyBorder="1"/>
    <xf numFmtId="3" fontId="0" fillId="0" borderId="0" xfId="0" applyNumberFormat="1" applyBorder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14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8" xfId="0" applyFont="1" applyBorder="1" applyAlignment="1">
      <alignment horizontal="center"/>
    </xf>
    <xf numFmtId="0" fontId="0" fillId="0" borderId="8" xfId="0" applyFill="1" applyBorder="1"/>
    <xf numFmtId="0" fontId="0" fillId="0" borderId="9" xfId="0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/>
    <xf numFmtId="0" fontId="2" fillId="0" borderId="12" xfId="0" applyFont="1" applyBorder="1" applyAlignment="1">
      <alignment/>
    </xf>
    <xf numFmtId="0" fontId="2" fillId="0" borderId="10" xfId="0" applyFont="1" applyBorder="1"/>
    <xf numFmtId="0" fontId="0" fillId="0" borderId="13" xfId="0" applyBorder="1"/>
    <xf numFmtId="0" fontId="0" fillId="0" borderId="14" xfId="0" applyBorder="1"/>
    <xf numFmtId="0" fontId="2" fillId="0" borderId="12" xfId="0" applyFont="1" applyBorder="1"/>
    <xf numFmtId="0" fontId="0" fillId="0" borderId="15" xfId="0" applyBorder="1"/>
    <xf numFmtId="0" fontId="3" fillId="0" borderId="8" xfId="0" applyFont="1" applyBorder="1" applyAlignment="1">
      <alignment horizontal="center"/>
    </xf>
    <xf numFmtId="2" fontId="0" fillId="0" borderId="8" xfId="0" applyNumberForma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164" fontId="1" fillId="0" borderId="0" xfId="16" applyNumberFormat="1" applyFont="1"/>
    <xf numFmtId="166" fontId="1" fillId="0" borderId="0" xfId="15" applyNumberFormat="1" applyFont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3" xfId="0" applyNumberFormat="1" applyBorder="1"/>
    <xf numFmtId="3" fontId="0" fillId="0" borderId="1" xfId="0" applyNumberFormat="1" applyBorder="1"/>
    <xf numFmtId="3" fontId="0" fillId="0" borderId="6" xfId="0" applyNumberFormat="1" applyBorder="1"/>
    <xf numFmtId="3" fontId="0" fillId="0" borderId="1" xfId="0" applyNumberFormat="1" applyFill="1" applyBorder="1"/>
    <xf numFmtId="3" fontId="3" fillId="0" borderId="1" xfId="0" applyNumberFormat="1" applyFont="1" applyBorder="1" applyAlignment="1">
      <alignment horizontal="center"/>
    </xf>
    <xf numFmtId="3" fontId="0" fillId="0" borderId="8" xfId="0" applyNumberFormat="1" applyFill="1" applyBorder="1"/>
    <xf numFmtId="3" fontId="0" fillId="0" borderId="8" xfId="0" applyNumberFormat="1" applyBorder="1"/>
    <xf numFmtId="3" fontId="0" fillId="0" borderId="6" xfId="0" applyNumberFormat="1" applyFill="1" applyBorder="1"/>
    <xf numFmtId="3" fontId="0" fillId="0" borderId="0" xfId="0" applyNumberFormat="1" applyFill="1" applyBorder="1"/>
    <xf numFmtId="0" fontId="1" fillId="0" borderId="0" xfId="21">
      <alignment/>
      <protection/>
    </xf>
    <xf numFmtId="0" fontId="1" fillId="0" borderId="0" xfId="21" applyAlignment="1">
      <alignment horizontal="center"/>
      <protection/>
    </xf>
    <xf numFmtId="0" fontId="8" fillId="0" borderId="0" xfId="21" applyFont="1" applyAlignment="1">
      <alignment horizontal="center"/>
      <protection/>
    </xf>
    <xf numFmtId="3" fontId="1" fillId="0" borderId="0" xfId="21" applyNumberFormat="1">
      <alignment/>
      <protection/>
    </xf>
    <xf numFmtId="0" fontId="1" fillId="0" borderId="7" xfId="21" applyBorder="1">
      <alignment/>
      <protection/>
    </xf>
    <xf numFmtId="3" fontId="0" fillId="0" borderId="8" xfId="20" applyNumberFormat="1" applyFont="1" applyBorder="1"/>
    <xf numFmtId="0" fontId="1" fillId="0" borderId="5" xfId="21" applyBorder="1">
      <alignment/>
      <protection/>
    </xf>
    <xf numFmtId="3" fontId="1" fillId="0" borderId="3" xfId="21" applyNumberFormat="1" applyBorder="1">
      <alignment/>
      <protection/>
    </xf>
    <xf numFmtId="0" fontId="3" fillId="0" borderId="23" xfId="21" applyFont="1" applyBorder="1">
      <alignment/>
      <protection/>
    </xf>
    <xf numFmtId="0" fontId="1" fillId="0" borderId="24" xfId="21" applyBorder="1">
      <alignment/>
      <protection/>
    </xf>
    <xf numFmtId="0" fontId="1" fillId="0" borderId="21" xfId="21" applyBorder="1">
      <alignment/>
      <protection/>
    </xf>
    <xf numFmtId="0" fontId="3" fillId="0" borderId="3" xfId="21" applyFont="1" applyBorder="1" applyAlignment="1">
      <alignment horizontal="center"/>
      <protection/>
    </xf>
    <xf numFmtId="0" fontId="3" fillId="0" borderId="25" xfId="21" applyFont="1" applyBorder="1" applyAlignment="1">
      <alignment horizontal="center"/>
      <protection/>
    </xf>
    <xf numFmtId="3" fontId="1" fillId="0" borderId="24" xfId="21" applyNumberFormat="1" applyBorder="1">
      <alignment/>
      <protection/>
    </xf>
    <xf numFmtId="3" fontId="0" fillId="0" borderId="24" xfId="20" applyNumberFormat="1" applyFont="1" applyBorder="1"/>
    <xf numFmtId="0" fontId="1" fillId="0" borderId="26" xfId="21" applyBorder="1">
      <alignment/>
      <protection/>
    </xf>
    <xf numFmtId="3" fontId="0" fillId="0" borderId="27" xfId="20" applyNumberFormat="1" applyFont="1" applyBorder="1"/>
    <xf numFmtId="3" fontId="0" fillId="0" borderId="28" xfId="20" applyNumberFormat="1" applyFont="1" applyBorder="1"/>
    <xf numFmtId="3" fontId="0" fillId="0" borderId="6" xfId="20" applyNumberFormat="1" applyFont="1" applyBorder="1"/>
    <xf numFmtId="3" fontId="0" fillId="0" borderId="29" xfId="20" applyNumberFormat="1" applyFont="1" applyBorder="1"/>
    <xf numFmtId="3" fontId="1" fillId="0" borderId="3" xfId="20" applyNumberFormat="1" applyFont="1" applyBorder="1"/>
    <xf numFmtId="0" fontId="3" fillId="0" borderId="30" xfId="21" applyFont="1" applyBorder="1" applyAlignment="1">
      <alignment horizontal="center"/>
      <protection/>
    </xf>
    <xf numFmtId="0" fontId="3" fillId="0" borderId="3" xfId="21" applyFont="1" applyBorder="1" applyAlignment="1">
      <alignment horizontal="center" wrapText="1"/>
      <protection/>
    </xf>
    <xf numFmtId="0" fontId="2" fillId="0" borderId="31" xfId="0" applyFont="1" applyBorder="1"/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25" xfId="21" applyFont="1" applyBorder="1" applyAlignment="1">
      <alignment horizontal="center" wrapText="1"/>
      <protection/>
    </xf>
    <xf numFmtId="0" fontId="0" fillId="0" borderId="31" xfId="0" applyBorder="1"/>
    <xf numFmtId="3" fontId="1" fillId="0" borderId="8" xfId="21" applyNumberFormat="1" applyBorder="1">
      <alignment/>
      <protection/>
    </xf>
    <xf numFmtId="3" fontId="8" fillId="0" borderId="8" xfId="21" applyNumberFormat="1" applyFont="1" applyBorder="1">
      <alignment/>
      <protection/>
    </xf>
    <xf numFmtId="3" fontId="1" fillId="0" borderId="32" xfId="20" applyNumberFormat="1" applyFont="1" applyBorder="1"/>
    <xf numFmtId="3" fontId="1" fillId="0" borderId="27" xfId="21" applyNumberFormat="1" applyBorder="1">
      <alignment/>
      <protection/>
    </xf>
    <xf numFmtId="3" fontId="8" fillId="0" borderId="27" xfId="21" applyNumberFormat="1" applyFont="1" applyBorder="1">
      <alignment/>
      <protection/>
    </xf>
    <xf numFmtId="3" fontId="1" fillId="0" borderId="28" xfId="20" applyNumberFormat="1" applyFont="1" applyBorder="1"/>
    <xf numFmtId="3" fontId="1" fillId="0" borderId="6" xfId="21" applyNumberFormat="1" applyBorder="1">
      <alignment/>
      <protection/>
    </xf>
    <xf numFmtId="3" fontId="8" fillId="0" borderId="6" xfId="21" applyNumberFormat="1" applyFont="1" applyBorder="1">
      <alignment/>
      <protection/>
    </xf>
    <xf numFmtId="3" fontId="1" fillId="0" borderId="29" xfId="20" applyNumberFormat="1" applyFont="1" applyBorder="1"/>
    <xf numFmtId="3" fontId="7" fillId="0" borderId="0" xfId="20" applyNumberFormat="1" applyFont="1" applyBorder="1"/>
    <xf numFmtId="0" fontId="3" fillId="0" borderId="23" xfId="21" applyFont="1" applyBorder="1" applyAlignment="1">
      <alignment horizontal="center"/>
      <protection/>
    </xf>
    <xf numFmtId="0" fontId="3" fillId="0" borderId="24" xfId="21" applyFont="1" applyBorder="1" applyAlignment="1">
      <alignment horizontal="center"/>
      <protection/>
    </xf>
    <xf numFmtId="0" fontId="3" fillId="0" borderId="21" xfId="21" applyFont="1" applyBorder="1" applyAlignment="1">
      <alignment horizontal="center"/>
      <protection/>
    </xf>
    <xf numFmtId="0" fontId="3" fillId="0" borderId="30" xfId="21" applyFont="1" applyBorder="1" applyAlignment="1">
      <alignment horizontal="center"/>
      <protection/>
    </xf>
    <xf numFmtId="0" fontId="3" fillId="0" borderId="25" xfId="21" applyFont="1" applyBorder="1" applyAlignment="1">
      <alignment horizontal="center"/>
      <protection/>
    </xf>
    <xf numFmtId="0" fontId="0" fillId="2" borderId="0" xfId="0" applyFont="1" applyFill="1"/>
    <xf numFmtId="0" fontId="9" fillId="2" borderId="3" xfId="0" applyFont="1" applyFill="1" applyBorder="1" applyAlignment="1">
      <alignment horizontal="center" wrapText="1"/>
    </xf>
    <xf numFmtId="0" fontId="0" fillId="2" borderId="8" xfId="0" applyFont="1" applyFill="1" applyBorder="1"/>
    <xf numFmtId="0" fontId="0" fillId="2" borderId="1" xfId="0" applyFont="1" applyFill="1" applyBorder="1"/>
    <xf numFmtId="3" fontId="0" fillId="2" borderId="1" xfId="0" applyNumberFormat="1" applyFont="1" applyFill="1" applyBorder="1"/>
    <xf numFmtId="3" fontId="9" fillId="2" borderId="1" xfId="0" applyNumberFormat="1" applyFont="1" applyFill="1" applyBorder="1" applyAlignment="1">
      <alignment horizontal="center"/>
    </xf>
    <xf numFmtId="3" fontId="0" fillId="2" borderId="8" xfId="0" applyNumberFormat="1" applyFont="1" applyFill="1" applyBorder="1"/>
    <xf numFmtId="3" fontId="0" fillId="2" borderId="6" xfId="0" applyNumberFormat="1" applyFont="1" applyFill="1" applyBorder="1"/>
    <xf numFmtId="3" fontId="0" fillId="2" borderId="33" xfId="0" applyNumberFormat="1" applyFont="1" applyFill="1" applyBorder="1"/>
    <xf numFmtId="3" fontId="0" fillId="2" borderId="3" xfId="0" applyNumberFormat="1" applyFont="1" applyFill="1" applyBorder="1"/>
    <xf numFmtId="164" fontId="10" fillId="2" borderId="0" xfId="16" applyNumberFormat="1" applyFont="1" applyFill="1"/>
    <xf numFmtId="0" fontId="0" fillId="3" borderId="0" xfId="0" applyFill="1"/>
    <xf numFmtId="0" fontId="0" fillId="3" borderId="0" xfId="0" applyFont="1" applyFill="1"/>
    <xf numFmtId="0" fontId="2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14" fontId="3" fillId="3" borderId="3" xfId="0" applyNumberFormat="1" applyFont="1" applyFill="1" applyBorder="1" applyAlignment="1">
      <alignment horizontal="center" wrapText="1"/>
    </xf>
    <xf numFmtId="14" fontId="9" fillId="3" borderId="3" xfId="0" applyNumberFormat="1" applyFont="1" applyFill="1" applyBorder="1" applyAlignment="1">
      <alignment horizontal="center" wrapText="1"/>
    </xf>
    <xf numFmtId="0" fontId="0" fillId="3" borderId="8" xfId="0" applyFill="1" applyBorder="1"/>
    <xf numFmtId="0" fontId="0" fillId="3" borderId="8" xfId="0" applyFont="1" applyFill="1" applyBorder="1"/>
    <xf numFmtId="0" fontId="0" fillId="3" borderId="34" xfId="0" applyFill="1" applyBorder="1"/>
    <xf numFmtId="0" fontId="0" fillId="3" borderId="1" xfId="0" applyFill="1" applyBorder="1"/>
    <xf numFmtId="0" fontId="0" fillId="3" borderId="1" xfId="0" applyFont="1" applyFill="1" applyBorder="1"/>
    <xf numFmtId="0" fontId="0" fillId="3" borderId="35" xfId="0" applyFill="1" applyBorder="1"/>
    <xf numFmtId="3" fontId="0" fillId="3" borderId="1" xfId="0" applyNumberFormat="1" applyFill="1" applyBorder="1"/>
    <xf numFmtId="3" fontId="0" fillId="3" borderId="1" xfId="0" applyNumberFormat="1" applyFont="1" applyFill="1" applyBorder="1"/>
    <xf numFmtId="3" fontId="0" fillId="3" borderId="35" xfId="0" applyNumberFormat="1" applyFill="1" applyBorder="1"/>
    <xf numFmtId="3" fontId="3" fillId="3" borderId="1" xfId="0" applyNumberFormat="1" applyFont="1" applyFill="1" applyBorder="1" applyAlignment="1">
      <alignment horizontal="center"/>
    </xf>
    <xf numFmtId="3" fontId="3" fillId="3" borderId="35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0" fillId="3" borderId="6" xfId="0" applyNumberFormat="1" applyFill="1" applyBorder="1"/>
    <xf numFmtId="3" fontId="0" fillId="3" borderId="8" xfId="0" applyNumberFormat="1" applyFill="1" applyBorder="1"/>
    <xf numFmtId="3" fontId="0" fillId="3" borderId="8" xfId="0" applyNumberFormat="1" applyFont="1" applyFill="1" applyBorder="1"/>
    <xf numFmtId="3" fontId="0" fillId="3" borderId="34" xfId="0" applyNumberFormat="1" applyFill="1" applyBorder="1"/>
    <xf numFmtId="3" fontId="0" fillId="3" borderId="32" xfId="0" applyNumberFormat="1" applyFont="1" applyFill="1" applyBorder="1"/>
    <xf numFmtId="3" fontId="0" fillId="3" borderId="36" xfId="0" applyNumberFormat="1" applyFont="1" applyFill="1" applyBorder="1"/>
    <xf numFmtId="3" fontId="0" fillId="3" borderId="6" xfId="0" applyNumberFormat="1" applyFont="1" applyFill="1" applyBorder="1"/>
    <xf numFmtId="3" fontId="0" fillId="3" borderId="37" xfId="0" applyNumberFormat="1" applyFill="1" applyBorder="1"/>
    <xf numFmtId="3" fontId="0" fillId="3" borderId="0" xfId="0" applyNumberFormat="1" applyFill="1"/>
    <xf numFmtId="3" fontId="0" fillId="3" borderId="0" xfId="0" applyNumberFormat="1" applyFont="1" applyFill="1"/>
    <xf numFmtId="3" fontId="0" fillId="3" borderId="3" xfId="0" applyNumberFormat="1" applyFill="1" applyBorder="1"/>
    <xf numFmtId="3" fontId="0" fillId="3" borderId="3" xfId="0" applyNumberFormat="1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Normal 2" xfId="21"/>
    <cellStyle name="Percent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E18" sqref="E18"/>
    </sheetView>
  </sheetViews>
  <sheetFormatPr defaultColWidth="8.8515625" defaultRowHeight="15"/>
  <cols>
    <col min="1" max="1" width="26.7109375" style="61" bestFit="1" customWidth="1"/>
    <col min="2" max="2" width="12.8515625" style="61" bestFit="1" customWidth="1"/>
    <col min="3" max="3" width="13.57421875" style="61" customWidth="1"/>
    <col min="4" max="4" width="12.00390625" style="61" customWidth="1"/>
    <col min="5" max="5" width="18.28125" style="61" customWidth="1"/>
    <col min="6" max="6" width="19.421875" style="61" bestFit="1" customWidth="1"/>
    <col min="7" max="7" width="16.8515625" style="61" bestFit="1" customWidth="1"/>
    <col min="8" max="8" width="16.8515625" style="61" customWidth="1"/>
    <col min="9" max="9" width="11.8515625" style="61" bestFit="1" customWidth="1"/>
    <col min="10" max="16384" width="8.8515625" style="61" customWidth="1"/>
  </cols>
  <sheetData>
    <row r="1" spans="1:8" ht="15">
      <c r="A1" s="30" t="s">
        <v>32</v>
      </c>
      <c r="B1" s="85"/>
      <c r="C1" s="85"/>
      <c r="D1" s="85"/>
      <c r="E1" s="85"/>
      <c r="F1" s="85"/>
      <c r="G1" s="85"/>
      <c r="H1" s="88"/>
    </row>
    <row r="2" spans="1:8" ht="15">
      <c r="A2" s="28" t="s">
        <v>33</v>
      </c>
      <c r="B2" s="86"/>
      <c r="C2" s="86"/>
      <c r="D2" s="86"/>
      <c r="E2" s="86"/>
      <c r="F2" s="86"/>
      <c r="G2" s="86"/>
      <c r="H2" s="89"/>
    </row>
    <row r="3" spans="1:8" ht="15.75" thickBot="1">
      <c r="A3" s="33" t="s">
        <v>35</v>
      </c>
      <c r="B3" s="87"/>
      <c r="C3" s="87"/>
      <c r="D3" s="87"/>
      <c r="E3" s="87"/>
      <c r="F3" s="87"/>
      <c r="G3" s="87"/>
      <c r="H3" s="90"/>
    </row>
    <row r="5" ht="15">
      <c r="D5" s="102"/>
    </row>
    <row r="6" ht="13.5" thickBot="1"/>
    <row r="7" spans="1:12" ht="15" customHeight="1" thickBot="1">
      <c r="A7" s="103" t="s">
        <v>43</v>
      </c>
      <c r="B7" s="104"/>
      <c r="C7" s="104"/>
      <c r="D7" s="104"/>
      <c r="E7" s="104"/>
      <c r="F7" s="104"/>
      <c r="G7" s="104"/>
      <c r="H7" s="105"/>
      <c r="I7" s="62"/>
      <c r="J7" s="62"/>
      <c r="K7" s="62"/>
      <c r="L7" s="62"/>
    </row>
    <row r="8" spans="1:12" ht="26.25" thickBot="1">
      <c r="A8" s="106" t="s">
        <v>45</v>
      </c>
      <c r="B8" s="73" t="s">
        <v>41</v>
      </c>
      <c r="C8" s="73" t="s">
        <v>42</v>
      </c>
      <c r="D8" s="91" t="s">
        <v>57</v>
      </c>
      <c r="E8" s="72" t="s">
        <v>46</v>
      </c>
      <c r="F8" s="83" t="s">
        <v>47</v>
      </c>
      <c r="G8" s="72" t="s">
        <v>48</v>
      </c>
      <c r="H8" s="82" t="s">
        <v>26</v>
      </c>
      <c r="I8" s="63"/>
      <c r="J8" s="63"/>
      <c r="K8" s="63"/>
      <c r="L8" s="63"/>
    </row>
    <row r="9" spans="1:12" ht="65.25" customHeight="1" thickBot="1">
      <c r="A9" s="107"/>
      <c r="B9" s="83" t="s">
        <v>54</v>
      </c>
      <c r="C9" s="83" t="s">
        <v>55</v>
      </c>
      <c r="D9" s="83" t="s">
        <v>56</v>
      </c>
      <c r="E9" s="72" t="s">
        <v>2</v>
      </c>
      <c r="F9" s="83" t="s">
        <v>2</v>
      </c>
      <c r="G9" s="72" t="s">
        <v>2</v>
      </c>
      <c r="H9" s="82" t="s">
        <v>53</v>
      </c>
      <c r="I9" s="63"/>
      <c r="J9" s="63"/>
      <c r="K9" s="63"/>
      <c r="L9" s="63"/>
    </row>
    <row r="10" spans="1:12" ht="15.75" thickBot="1">
      <c r="A10" s="65"/>
      <c r="B10" s="66" t="e">
        <f>#REF!</f>
        <v>#REF!</v>
      </c>
      <c r="C10" s="66">
        <f>'2012 RoR ILEC Intrastate Rates'!G10</f>
        <v>0</v>
      </c>
      <c r="D10" s="66" t="e">
        <f>#REF!</f>
        <v>#REF!</v>
      </c>
      <c r="E10" s="93"/>
      <c r="F10" s="94"/>
      <c r="G10" s="95"/>
      <c r="H10" s="81" t="e">
        <f>IF(SUM(B10:G10)&gt;0,SUM(B10:G10),0)</f>
        <v>#REF!</v>
      </c>
      <c r="I10" s="63"/>
      <c r="J10" s="63"/>
      <c r="K10" s="63"/>
      <c r="L10" s="63"/>
    </row>
    <row r="11" spans="1:12" ht="15.75" thickBot="1">
      <c r="A11" s="76"/>
      <c r="B11" s="77"/>
      <c r="C11" s="77"/>
      <c r="D11" s="78"/>
      <c r="E11" s="96"/>
      <c r="F11" s="97"/>
      <c r="G11" s="98"/>
      <c r="H11" s="81">
        <f aca="true" t="shared" si="0" ref="H11:H39">IF(SUM(B11:G11)&gt;0,SUM(B11:G11),0)</f>
        <v>0</v>
      </c>
      <c r="I11" s="63"/>
      <c r="J11" s="63"/>
      <c r="K11" s="63"/>
      <c r="L11" s="63"/>
    </row>
    <row r="12" spans="1:12" ht="15.75" thickBot="1">
      <c r="A12" s="76"/>
      <c r="B12" s="77"/>
      <c r="C12" s="77"/>
      <c r="D12" s="78"/>
      <c r="E12" s="96"/>
      <c r="F12" s="97"/>
      <c r="G12" s="98"/>
      <c r="H12" s="81">
        <f t="shared" si="0"/>
        <v>0</v>
      </c>
      <c r="I12" s="63"/>
      <c r="J12" s="63"/>
      <c r="K12" s="63"/>
      <c r="L12" s="63"/>
    </row>
    <row r="13" spans="1:12" ht="15.75" thickBot="1">
      <c r="A13" s="76"/>
      <c r="B13" s="77"/>
      <c r="C13" s="77"/>
      <c r="D13" s="78"/>
      <c r="E13" s="96"/>
      <c r="F13" s="97"/>
      <c r="G13" s="98"/>
      <c r="H13" s="81">
        <f t="shared" si="0"/>
        <v>0</v>
      </c>
      <c r="I13" s="63"/>
      <c r="J13" s="63"/>
      <c r="K13" s="63"/>
      <c r="L13" s="63"/>
    </row>
    <row r="14" spans="1:12" ht="15.75" thickBot="1">
      <c r="A14" s="76"/>
      <c r="B14" s="77"/>
      <c r="C14" s="77"/>
      <c r="D14" s="78"/>
      <c r="E14" s="96"/>
      <c r="F14" s="97"/>
      <c r="G14" s="98"/>
      <c r="H14" s="81">
        <f t="shared" si="0"/>
        <v>0</v>
      </c>
      <c r="I14" s="63"/>
      <c r="J14" s="63"/>
      <c r="K14" s="63"/>
      <c r="L14" s="63"/>
    </row>
    <row r="15" spans="1:12" ht="15.75" thickBot="1">
      <c r="A15" s="76"/>
      <c r="B15" s="77"/>
      <c r="C15" s="77"/>
      <c r="D15" s="78"/>
      <c r="E15" s="96"/>
      <c r="F15" s="97"/>
      <c r="G15" s="98"/>
      <c r="H15" s="81">
        <f t="shared" si="0"/>
        <v>0</v>
      </c>
      <c r="I15" s="63"/>
      <c r="J15" s="63"/>
      <c r="K15" s="63"/>
      <c r="L15" s="63"/>
    </row>
    <row r="16" spans="1:12" ht="15.75" thickBot="1">
      <c r="A16" s="76"/>
      <c r="B16" s="77"/>
      <c r="C16" s="77"/>
      <c r="D16" s="78"/>
      <c r="E16" s="96"/>
      <c r="F16" s="97"/>
      <c r="G16" s="98"/>
      <c r="H16" s="81">
        <f t="shared" si="0"/>
        <v>0</v>
      </c>
      <c r="I16" s="63"/>
      <c r="J16" s="63"/>
      <c r="K16" s="63"/>
      <c r="L16" s="63"/>
    </row>
    <row r="17" spans="1:12" ht="15.75" thickBot="1">
      <c r="A17" s="76"/>
      <c r="B17" s="77"/>
      <c r="C17" s="77"/>
      <c r="D17" s="78"/>
      <c r="E17" s="96"/>
      <c r="F17" s="97"/>
      <c r="G17" s="98"/>
      <c r="H17" s="81">
        <f t="shared" si="0"/>
        <v>0</v>
      </c>
      <c r="I17" s="63"/>
      <c r="J17" s="63"/>
      <c r="K17" s="63"/>
      <c r="L17" s="63"/>
    </row>
    <row r="18" spans="1:12" ht="15.75" thickBot="1">
      <c r="A18" s="76"/>
      <c r="B18" s="77"/>
      <c r="C18" s="77"/>
      <c r="D18" s="78"/>
      <c r="E18" s="96"/>
      <c r="F18" s="97"/>
      <c r="G18" s="98"/>
      <c r="H18" s="81">
        <f t="shared" si="0"/>
        <v>0</v>
      </c>
      <c r="I18" s="63"/>
      <c r="J18" s="63"/>
      <c r="K18" s="63"/>
      <c r="L18" s="63"/>
    </row>
    <row r="19" spans="1:12" ht="15.75" thickBot="1">
      <c r="A19" s="76"/>
      <c r="B19" s="77"/>
      <c r="C19" s="77"/>
      <c r="D19" s="78"/>
      <c r="E19" s="96"/>
      <c r="F19" s="97"/>
      <c r="G19" s="98"/>
      <c r="H19" s="81">
        <f t="shared" si="0"/>
        <v>0</v>
      </c>
      <c r="I19" s="63"/>
      <c r="J19" s="63"/>
      <c r="K19" s="63"/>
      <c r="L19" s="63"/>
    </row>
    <row r="20" spans="1:12" ht="15.75" thickBot="1">
      <c r="A20" s="76"/>
      <c r="B20" s="77"/>
      <c r="C20" s="77"/>
      <c r="D20" s="78"/>
      <c r="E20" s="96"/>
      <c r="F20" s="97"/>
      <c r="G20" s="98"/>
      <c r="H20" s="81">
        <f t="shared" si="0"/>
        <v>0</v>
      </c>
      <c r="I20" s="63"/>
      <c r="J20" s="63"/>
      <c r="K20" s="63"/>
      <c r="L20" s="63"/>
    </row>
    <row r="21" spans="1:12" ht="15.75" thickBot="1">
      <c r="A21" s="76"/>
      <c r="B21" s="77"/>
      <c r="C21" s="77"/>
      <c r="D21" s="78"/>
      <c r="E21" s="96"/>
      <c r="F21" s="97"/>
      <c r="G21" s="98"/>
      <c r="H21" s="81">
        <f t="shared" si="0"/>
        <v>0</v>
      </c>
      <c r="I21" s="63"/>
      <c r="J21" s="63"/>
      <c r="K21" s="63"/>
      <c r="L21" s="63"/>
    </row>
    <row r="22" spans="1:12" ht="15.75" thickBot="1">
      <c r="A22" s="76"/>
      <c r="B22" s="77"/>
      <c r="C22" s="77"/>
      <c r="D22" s="78"/>
      <c r="E22" s="96"/>
      <c r="F22" s="97"/>
      <c r="G22" s="98"/>
      <c r="H22" s="81">
        <f t="shared" si="0"/>
        <v>0</v>
      </c>
      <c r="I22" s="63"/>
      <c r="J22" s="63"/>
      <c r="K22" s="63"/>
      <c r="L22" s="63"/>
    </row>
    <row r="23" spans="1:12" ht="15.75" thickBot="1">
      <c r="A23" s="76"/>
      <c r="B23" s="77"/>
      <c r="C23" s="77"/>
      <c r="D23" s="78"/>
      <c r="E23" s="96"/>
      <c r="F23" s="97"/>
      <c r="G23" s="98"/>
      <c r="H23" s="81">
        <f t="shared" si="0"/>
        <v>0</v>
      </c>
      <c r="I23" s="63"/>
      <c r="J23" s="63"/>
      <c r="K23" s="63"/>
      <c r="L23" s="63"/>
    </row>
    <row r="24" spans="1:12" ht="15.75" thickBot="1">
      <c r="A24" s="76"/>
      <c r="B24" s="77"/>
      <c r="C24" s="77"/>
      <c r="D24" s="78"/>
      <c r="E24" s="96"/>
      <c r="F24" s="97"/>
      <c r="G24" s="98"/>
      <c r="H24" s="81">
        <f t="shared" si="0"/>
        <v>0</v>
      </c>
      <c r="I24" s="63"/>
      <c r="J24" s="63"/>
      <c r="K24" s="63"/>
      <c r="L24" s="63"/>
    </row>
    <row r="25" spans="1:12" ht="15.75" thickBot="1">
      <c r="A25" s="76"/>
      <c r="B25" s="77"/>
      <c r="C25" s="77"/>
      <c r="D25" s="78"/>
      <c r="E25" s="96"/>
      <c r="F25" s="97"/>
      <c r="G25" s="98"/>
      <c r="H25" s="81">
        <f t="shared" si="0"/>
        <v>0</v>
      </c>
      <c r="I25" s="63"/>
      <c r="J25" s="63"/>
      <c r="K25" s="63"/>
      <c r="L25" s="63"/>
    </row>
    <row r="26" spans="1:12" ht="15.75" thickBot="1">
      <c r="A26" s="76"/>
      <c r="B26" s="77"/>
      <c r="C26" s="77"/>
      <c r="D26" s="78"/>
      <c r="E26" s="96"/>
      <c r="F26" s="97"/>
      <c r="G26" s="98"/>
      <c r="H26" s="81">
        <f t="shared" si="0"/>
        <v>0</v>
      </c>
      <c r="I26" s="63"/>
      <c r="J26" s="63"/>
      <c r="K26" s="63"/>
      <c r="L26" s="63"/>
    </row>
    <row r="27" spans="1:12" ht="15.75" thickBot="1">
      <c r="A27" s="76"/>
      <c r="B27" s="77"/>
      <c r="C27" s="77"/>
      <c r="D27" s="78"/>
      <c r="E27" s="96"/>
      <c r="F27" s="97"/>
      <c r="G27" s="98"/>
      <c r="H27" s="81">
        <f t="shared" si="0"/>
        <v>0</v>
      </c>
      <c r="I27" s="63"/>
      <c r="J27" s="63"/>
      <c r="K27" s="63"/>
      <c r="L27" s="63"/>
    </row>
    <row r="28" spans="1:12" ht="15.75" thickBot="1">
      <c r="A28" s="76"/>
      <c r="B28" s="77"/>
      <c r="C28" s="77"/>
      <c r="D28" s="78"/>
      <c r="E28" s="96"/>
      <c r="F28" s="97"/>
      <c r="G28" s="98"/>
      <c r="H28" s="81">
        <f t="shared" si="0"/>
        <v>0</v>
      </c>
      <c r="I28" s="63"/>
      <c r="J28" s="63"/>
      <c r="K28" s="63"/>
      <c r="L28" s="63"/>
    </row>
    <row r="29" spans="1:12" ht="15.75" thickBot="1">
      <c r="A29" s="76"/>
      <c r="B29" s="77"/>
      <c r="C29" s="77"/>
      <c r="D29" s="78"/>
      <c r="E29" s="96"/>
      <c r="F29" s="97"/>
      <c r="G29" s="98"/>
      <c r="H29" s="81">
        <f t="shared" si="0"/>
        <v>0</v>
      </c>
      <c r="I29" s="63"/>
      <c r="J29" s="63"/>
      <c r="K29" s="63"/>
      <c r="L29" s="63"/>
    </row>
    <row r="30" spans="1:12" ht="15.75" thickBot="1">
      <c r="A30" s="76"/>
      <c r="B30" s="77"/>
      <c r="C30" s="77"/>
      <c r="D30" s="78"/>
      <c r="E30" s="96"/>
      <c r="F30" s="97"/>
      <c r="G30" s="98"/>
      <c r="H30" s="81">
        <f t="shared" si="0"/>
        <v>0</v>
      </c>
      <c r="I30" s="63"/>
      <c r="J30" s="63"/>
      <c r="K30" s="63"/>
      <c r="L30" s="63"/>
    </row>
    <row r="31" spans="1:12" ht="15.75" thickBot="1">
      <c r="A31" s="76"/>
      <c r="B31" s="77"/>
      <c r="C31" s="77"/>
      <c r="D31" s="78"/>
      <c r="E31" s="96"/>
      <c r="F31" s="97"/>
      <c r="G31" s="98"/>
      <c r="H31" s="81">
        <f t="shared" si="0"/>
        <v>0</v>
      </c>
      <c r="I31" s="63"/>
      <c r="J31" s="63"/>
      <c r="K31" s="63"/>
      <c r="L31" s="63"/>
    </row>
    <row r="32" spans="1:12" ht="15.75" thickBot="1">
      <c r="A32" s="76"/>
      <c r="B32" s="77"/>
      <c r="C32" s="77"/>
      <c r="D32" s="78"/>
      <c r="E32" s="96"/>
      <c r="F32" s="97"/>
      <c r="G32" s="98"/>
      <c r="H32" s="81">
        <f t="shared" si="0"/>
        <v>0</v>
      </c>
      <c r="I32" s="63"/>
      <c r="J32" s="63"/>
      <c r="K32" s="63"/>
      <c r="L32" s="63"/>
    </row>
    <row r="33" spans="1:12" ht="15.75" thickBot="1">
      <c r="A33" s="76"/>
      <c r="B33" s="77"/>
      <c r="C33" s="77"/>
      <c r="D33" s="78"/>
      <c r="E33" s="96"/>
      <c r="F33" s="97"/>
      <c r="G33" s="98"/>
      <c r="H33" s="81">
        <f t="shared" si="0"/>
        <v>0</v>
      </c>
      <c r="I33" s="63"/>
      <c r="J33" s="63"/>
      <c r="K33" s="63"/>
      <c r="L33" s="63"/>
    </row>
    <row r="34" spans="1:12" ht="15.75" thickBot="1">
      <c r="A34" s="76"/>
      <c r="B34" s="77"/>
      <c r="C34" s="77"/>
      <c r="D34" s="78"/>
      <c r="E34" s="96"/>
      <c r="F34" s="97"/>
      <c r="G34" s="98"/>
      <c r="H34" s="81">
        <f t="shared" si="0"/>
        <v>0</v>
      </c>
      <c r="I34" s="63"/>
      <c r="J34" s="63"/>
      <c r="K34" s="63"/>
      <c r="L34" s="63"/>
    </row>
    <row r="35" spans="1:12" ht="15.75" thickBot="1">
      <c r="A35" s="76"/>
      <c r="B35" s="77"/>
      <c r="C35" s="77"/>
      <c r="D35" s="78"/>
      <c r="E35" s="96"/>
      <c r="F35" s="97"/>
      <c r="G35" s="98"/>
      <c r="H35" s="81">
        <f t="shared" si="0"/>
        <v>0</v>
      </c>
      <c r="I35" s="63"/>
      <c r="J35" s="63"/>
      <c r="K35" s="63"/>
      <c r="L35" s="63"/>
    </row>
    <row r="36" spans="1:12" ht="15.75" thickBot="1">
      <c r="A36" s="76"/>
      <c r="B36" s="77"/>
      <c r="C36" s="77"/>
      <c r="D36" s="78"/>
      <c r="E36" s="96"/>
      <c r="F36" s="97"/>
      <c r="G36" s="98"/>
      <c r="H36" s="81">
        <f t="shared" si="0"/>
        <v>0</v>
      </c>
      <c r="I36" s="63"/>
      <c r="J36" s="63"/>
      <c r="K36" s="63"/>
      <c r="L36" s="63"/>
    </row>
    <row r="37" spans="1:12" ht="15.75" thickBot="1">
      <c r="A37" s="76"/>
      <c r="B37" s="77"/>
      <c r="C37" s="77"/>
      <c r="D37" s="78"/>
      <c r="E37" s="96"/>
      <c r="F37" s="97"/>
      <c r="G37" s="98"/>
      <c r="H37" s="81">
        <f t="shared" si="0"/>
        <v>0</v>
      </c>
      <c r="I37" s="63"/>
      <c r="J37" s="63"/>
      <c r="K37" s="63"/>
      <c r="L37" s="63"/>
    </row>
    <row r="38" spans="1:8" ht="15.75" thickBot="1">
      <c r="A38" s="76"/>
      <c r="B38" s="77"/>
      <c r="C38" s="77"/>
      <c r="D38" s="78"/>
      <c r="E38" s="96"/>
      <c r="F38" s="97"/>
      <c r="G38" s="98"/>
      <c r="H38" s="81">
        <f t="shared" si="0"/>
        <v>0</v>
      </c>
    </row>
    <row r="39" spans="1:8" ht="15.75" thickBot="1">
      <c r="A39" s="67"/>
      <c r="B39" s="79"/>
      <c r="C39" s="79"/>
      <c r="D39" s="80"/>
      <c r="E39" s="99"/>
      <c r="F39" s="100"/>
      <c r="G39" s="101"/>
      <c r="H39" s="81">
        <f t="shared" si="0"/>
        <v>0</v>
      </c>
    </row>
    <row r="40" ht="13.5" thickBot="1">
      <c r="H40" s="64"/>
    </row>
    <row r="41" spans="1:8" ht="15.75" thickBot="1">
      <c r="A41" s="69" t="s">
        <v>44</v>
      </c>
      <c r="B41" s="74"/>
      <c r="C41" s="75"/>
      <c r="D41" s="75"/>
      <c r="E41" s="70"/>
      <c r="F41" s="70"/>
      <c r="G41" s="71"/>
      <c r="H41" s="68" t="e">
        <f>SUM(H10:H39)</f>
        <v>#REF!</v>
      </c>
    </row>
    <row r="43" spans="2:5" ht="15">
      <c r="B43" s="64"/>
      <c r="C43" s="64"/>
      <c r="E43" s="64"/>
    </row>
    <row r="44" ht="15">
      <c r="E44" s="64"/>
    </row>
  </sheetData>
  <mergeCells count="2">
    <mergeCell ref="A7:H7"/>
    <mergeCell ref="A8:A9"/>
  </mergeCells>
  <printOptions headings="1"/>
  <pageMargins left="0.5" right="0.5" top="0.5" bottom="0.5" header="0.5" footer="0.5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tabSelected="1" workbookViewId="0" topLeftCell="E1">
      <selection activeCell="K6" sqref="K6"/>
    </sheetView>
  </sheetViews>
  <sheetFormatPr defaultColWidth="9.140625" defaultRowHeight="15"/>
  <cols>
    <col min="1" max="1" width="11.28125" style="0" customWidth="1"/>
    <col min="2" max="3" width="10.28125" style="0" customWidth="1"/>
    <col min="4" max="4" width="62.140625" style="0" customWidth="1"/>
    <col min="5" max="7" width="12.8515625" style="0" customWidth="1"/>
    <col min="8" max="8" width="12.7109375" style="0" customWidth="1"/>
    <col min="9" max="9" width="11.8515625" style="0" customWidth="1"/>
    <col min="10" max="10" width="12.140625" style="108" customWidth="1"/>
    <col min="11" max="11" width="11.28125" style="0" customWidth="1"/>
    <col min="12" max="12" width="12.8515625" style="0" customWidth="1"/>
    <col min="13" max="13" width="11.28125" style="0" customWidth="1"/>
    <col min="14" max="14" width="12.00390625" style="119" customWidth="1"/>
    <col min="15" max="15" width="11.28125" style="119" customWidth="1"/>
    <col min="16" max="16" width="11.28125" style="120" customWidth="1"/>
    <col min="17" max="18" width="11.28125" style="119" customWidth="1"/>
    <col min="19" max="19" width="10.8515625" style="119" customWidth="1"/>
    <col min="20" max="20" width="11.28125" style="0" customWidth="1"/>
  </cols>
  <sheetData>
    <row r="1" spans="1:8" ht="15">
      <c r="A1" s="30" t="s">
        <v>49</v>
      </c>
      <c r="B1" s="5"/>
      <c r="C1" s="5"/>
      <c r="D1" s="5"/>
      <c r="E1" s="5"/>
      <c r="F1" s="5"/>
      <c r="G1" s="5"/>
      <c r="H1" s="31"/>
    </row>
    <row r="2" spans="1:8" ht="15">
      <c r="A2" s="28" t="s">
        <v>33</v>
      </c>
      <c r="B2" s="2"/>
      <c r="C2" s="2"/>
      <c r="D2" s="2"/>
      <c r="E2" s="2"/>
      <c r="F2" s="2"/>
      <c r="G2" s="2"/>
      <c r="H2" s="32"/>
    </row>
    <row r="3" spans="1:8" ht="15">
      <c r="A3" s="28" t="s">
        <v>35</v>
      </c>
      <c r="B3" s="2"/>
      <c r="C3" s="2"/>
      <c r="D3" s="2"/>
      <c r="E3" s="2"/>
      <c r="F3" s="2"/>
      <c r="G3" s="2"/>
      <c r="H3" s="32"/>
    </row>
    <row r="4" spans="1:8" ht="15.75" thickBot="1">
      <c r="A4" s="33" t="s">
        <v>34</v>
      </c>
      <c r="B4" s="15"/>
      <c r="C4" s="15"/>
      <c r="D4" s="15"/>
      <c r="E4" s="15"/>
      <c r="F4" s="15"/>
      <c r="G4" s="15"/>
      <c r="H4" s="34"/>
    </row>
    <row r="5" spans="1:8" ht="15">
      <c r="A5" s="1"/>
      <c r="B5" s="2"/>
      <c r="C5" s="2"/>
      <c r="D5" s="2"/>
      <c r="E5" s="2"/>
      <c r="F5" s="2"/>
      <c r="G5" s="2"/>
      <c r="H5" s="2"/>
    </row>
    <row r="6" ht="15.75" thickBot="1"/>
    <row r="7" spans="1:7" ht="15">
      <c r="A7" s="26" t="s">
        <v>29</v>
      </c>
      <c r="B7" s="5"/>
      <c r="C7" s="5"/>
      <c r="D7" s="5"/>
      <c r="E7" s="5"/>
      <c r="F7" s="47" t="s">
        <v>27</v>
      </c>
      <c r="G7" s="51">
        <f>O67</f>
        <v>0</v>
      </c>
    </row>
    <row r="8" spans="1:7" ht="15">
      <c r="A8" s="27" t="s">
        <v>39</v>
      </c>
      <c r="B8" s="2"/>
      <c r="C8" s="2"/>
      <c r="D8" s="2"/>
      <c r="E8" s="2"/>
      <c r="F8" s="45" t="s">
        <v>28</v>
      </c>
      <c r="G8" s="48">
        <f>P67</f>
        <v>0</v>
      </c>
    </row>
    <row r="9" spans="1:7" ht="15.75" thickBot="1">
      <c r="A9" s="28" t="s">
        <v>37</v>
      </c>
      <c r="B9" s="2"/>
      <c r="C9" s="2"/>
      <c r="D9" s="2"/>
      <c r="E9" s="2"/>
      <c r="F9" s="45" t="s">
        <v>30</v>
      </c>
      <c r="G9" s="49">
        <f>+R67</f>
        <v>0</v>
      </c>
    </row>
    <row r="10" spans="1:7" ht="15.75" thickBot="1">
      <c r="A10" s="29" t="s">
        <v>31</v>
      </c>
      <c r="B10" s="15"/>
      <c r="C10" s="15"/>
      <c r="D10" s="15"/>
      <c r="E10" s="15"/>
      <c r="F10" s="46" t="s">
        <v>36</v>
      </c>
      <c r="G10" s="50">
        <f>S67</f>
        <v>0</v>
      </c>
    </row>
    <row r="11" spans="2:7" ht="15">
      <c r="B11" s="4"/>
      <c r="F11" s="8"/>
      <c r="G11" s="8"/>
    </row>
    <row r="12" spans="6:7" ht="15.75" thickBot="1">
      <c r="F12" s="9"/>
      <c r="G12" s="9"/>
    </row>
    <row r="13" spans="1:19" ht="154.5" thickBot="1">
      <c r="A13" s="12" t="s">
        <v>3</v>
      </c>
      <c r="B13" s="12" t="s">
        <v>0</v>
      </c>
      <c r="C13" s="12" t="s">
        <v>1</v>
      </c>
      <c r="D13" s="12" t="s">
        <v>38</v>
      </c>
      <c r="E13" s="12" t="s">
        <v>52</v>
      </c>
      <c r="F13" s="13" t="s">
        <v>4</v>
      </c>
      <c r="G13" s="13" t="s">
        <v>5</v>
      </c>
      <c r="H13" s="14" t="s">
        <v>21</v>
      </c>
      <c r="I13" s="14" t="s">
        <v>7</v>
      </c>
      <c r="J13" s="109" t="s">
        <v>8</v>
      </c>
      <c r="K13" s="14" t="s">
        <v>6</v>
      </c>
      <c r="L13" s="13" t="s">
        <v>22</v>
      </c>
      <c r="M13" s="14" t="s">
        <v>9</v>
      </c>
      <c r="N13" s="121"/>
      <c r="O13" s="122"/>
      <c r="P13" s="123"/>
      <c r="Q13" s="122"/>
      <c r="R13" s="122"/>
      <c r="S13" s="121"/>
    </row>
    <row r="14" spans="1:19" ht="15.75" thickBot="1">
      <c r="A14" s="13" t="s">
        <v>2</v>
      </c>
      <c r="B14" s="13" t="s">
        <v>2</v>
      </c>
      <c r="C14" s="13" t="s">
        <v>2</v>
      </c>
      <c r="D14" s="12" t="s">
        <v>50</v>
      </c>
      <c r="E14" s="13" t="s">
        <v>2</v>
      </c>
      <c r="F14" s="13" t="s">
        <v>2</v>
      </c>
      <c r="G14" s="13" t="s">
        <v>2</v>
      </c>
      <c r="H14" s="13" t="s">
        <v>2</v>
      </c>
      <c r="I14" s="14" t="s">
        <v>23</v>
      </c>
      <c r="J14" s="109" t="s">
        <v>24</v>
      </c>
      <c r="K14" s="14" t="s">
        <v>40</v>
      </c>
      <c r="L14" s="13" t="s">
        <v>2</v>
      </c>
      <c r="M14" s="14" t="s">
        <v>25</v>
      </c>
      <c r="N14" s="121"/>
      <c r="O14" s="124"/>
      <c r="P14" s="125"/>
      <c r="Q14" s="121"/>
      <c r="R14" s="121"/>
      <c r="S14" s="121"/>
    </row>
    <row r="15" spans="1:21" ht="15">
      <c r="A15" s="18"/>
      <c r="B15" s="19"/>
      <c r="C15" s="19"/>
      <c r="D15" s="20" t="s">
        <v>10</v>
      </c>
      <c r="E15" s="19"/>
      <c r="F15" s="19"/>
      <c r="G15" s="19"/>
      <c r="H15" s="19"/>
      <c r="I15" s="21"/>
      <c r="J15" s="110"/>
      <c r="K15" s="19"/>
      <c r="L15" s="35"/>
      <c r="M15" s="36"/>
      <c r="N15" s="126"/>
      <c r="O15" s="126"/>
      <c r="P15" s="127"/>
      <c r="Q15" s="126"/>
      <c r="R15" s="126"/>
      <c r="S15" s="128"/>
      <c r="U15" s="10"/>
    </row>
    <row r="16" spans="1:21" ht="15">
      <c r="A16" s="22"/>
      <c r="B16" s="3"/>
      <c r="C16" s="3"/>
      <c r="D16" s="38" t="s">
        <v>11</v>
      </c>
      <c r="E16" s="3"/>
      <c r="F16" s="3"/>
      <c r="G16" s="3"/>
      <c r="H16" s="3"/>
      <c r="I16" s="23"/>
      <c r="J16" s="111"/>
      <c r="K16" s="3"/>
      <c r="L16" s="37"/>
      <c r="M16" s="6"/>
      <c r="N16" s="129"/>
      <c r="O16" s="129"/>
      <c r="P16" s="130"/>
      <c r="Q16" s="129"/>
      <c r="R16" s="129"/>
      <c r="S16" s="131"/>
      <c r="U16" s="10"/>
    </row>
    <row r="17" spans="1:21" ht="15">
      <c r="A17" s="22"/>
      <c r="B17" s="3"/>
      <c r="C17" s="3"/>
      <c r="D17" s="3"/>
      <c r="E17" s="3"/>
      <c r="F17" s="3"/>
      <c r="G17" s="3"/>
      <c r="H17" s="3"/>
      <c r="I17" s="55">
        <f>F17*H17</f>
        <v>0</v>
      </c>
      <c r="J17" s="112">
        <f>G17*H17</f>
        <v>0</v>
      </c>
      <c r="K17" s="53">
        <f>0.5*(I17-J17)</f>
        <v>0</v>
      </c>
      <c r="L17" s="3"/>
      <c r="M17" s="53">
        <f>L17*H17</f>
        <v>0</v>
      </c>
      <c r="N17" s="132"/>
      <c r="O17" s="132"/>
      <c r="P17" s="133"/>
      <c r="Q17" s="132"/>
      <c r="R17" s="132"/>
      <c r="S17" s="134"/>
      <c r="U17" s="10"/>
    </row>
    <row r="18" spans="1:21" ht="15">
      <c r="A18" s="22"/>
      <c r="B18" s="3"/>
      <c r="C18" s="3"/>
      <c r="D18" s="3"/>
      <c r="E18" s="3"/>
      <c r="F18" s="3"/>
      <c r="G18" s="3"/>
      <c r="H18" s="3"/>
      <c r="I18" s="55">
        <f>F18*H18</f>
        <v>0</v>
      </c>
      <c r="J18" s="112">
        <f>G18*H18</f>
        <v>0</v>
      </c>
      <c r="K18" s="53">
        <f>0.5*(I18-J18)</f>
        <v>0</v>
      </c>
      <c r="L18" s="3"/>
      <c r="M18" s="53">
        <f>L18*H18</f>
        <v>0</v>
      </c>
      <c r="N18" s="132"/>
      <c r="O18" s="132"/>
      <c r="P18" s="133"/>
      <c r="Q18" s="132"/>
      <c r="R18" s="132"/>
      <c r="S18" s="134"/>
      <c r="U18" s="10"/>
    </row>
    <row r="19" spans="1:21" ht="15">
      <c r="A19" s="22"/>
      <c r="B19" s="3"/>
      <c r="C19" s="3"/>
      <c r="D19" s="3"/>
      <c r="E19" s="3"/>
      <c r="F19" s="3"/>
      <c r="G19" s="3"/>
      <c r="H19" s="3"/>
      <c r="I19" s="55">
        <f>F19*H19</f>
        <v>0</v>
      </c>
      <c r="J19" s="112">
        <f>G19*H19</f>
        <v>0</v>
      </c>
      <c r="K19" s="53">
        <f>0.5*(I19-J19)</f>
        <v>0</v>
      </c>
      <c r="L19" s="3"/>
      <c r="M19" s="53">
        <f>L19*H19</f>
        <v>0</v>
      </c>
      <c r="N19" s="132"/>
      <c r="O19" s="132"/>
      <c r="P19" s="133"/>
      <c r="Q19" s="132"/>
      <c r="R19" s="132"/>
      <c r="S19" s="134"/>
      <c r="U19" s="10"/>
    </row>
    <row r="20" spans="1:21" ht="15">
      <c r="A20" s="22"/>
      <c r="B20" s="3"/>
      <c r="C20" s="3"/>
      <c r="D20" s="3"/>
      <c r="E20" s="3"/>
      <c r="F20" s="3"/>
      <c r="G20" s="3"/>
      <c r="H20" s="42"/>
      <c r="I20" s="55">
        <f>F20*H20</f>
        <v>0</v>
      </c>
      <c r="J20" s="112">
        <f>G20*H20</f>
        <v>0</v>
      </c>
      <c r="K20" s="53">
        <f>0.5*(I20-J20)</f>
        <v>0</v>
      </c>
      <c r="L20" s="3"/>
      <c r="M20" s="53">
        <f>L20*H20</f>
        <v>0</v>
      </c>
      <c r="N20" s="132"/>
      <c r="O20" s="132"/>
      <c r="P20" s="133"/>
      <c r="Q20" s="132"/>
      <c r="R20" s="132"/>
      <c r="S20" s="134"/>
      <c r="T20" s="10"/>
      <c r="U20" s="10"/>
    </row>
    <row r="21" spans="1:21" ht="15">
      <c r="A21" s="22"/>
      <c r="B21" s="3"/>
      <c r="C21" s="3"/>
      <c r="D21" s="3"/>
      <c r="E21" s="3"/>
      <c r="F21" s="3"/>
      <c r="G21" s="3"/>
      <c r="H21" s="24"/>
      <c r="I21" s="55">
        <f>F21*H21</f>
        <v>0</v>
      </c>
      <c r="J21" s="112">
        <f>G21*H21</f>
        <v>0</v>
      </c>
      <c r="K21" s="53">
        <f>0.5*(I21-J21)</f>
        <v>0</v>
      </c>
      <c r="L21" s="37"/>
      <c r="M21" s="53">
        <f>L21*H21</f>
        <v>0</v>
      </c>
      <c r="N21" s="132"/>
      <c r="O21" s="132"/>
      <c r="P21" s="133"/>
      <c r="Q21" s="132"/>
      <c r="R21" s="132"/>
      <c r="S21" s="134"/>
      <c r="T21" s="10"/>
      <c r="U21" s="10"/>
    </row>
    <row r="22" spans="1:21" ht="15">
      <c r="A22" s="22"/>
      <c r="B22" s="3"/>
      <c r="C22" s="3"/>
      <c r="D22" s="38" t="s">
        <v>12</v>
      </c>
      <c r="E22" s="3"/>
      <c r="F22" s="3"/>
      <c r="G22" s="3"/>
      <c r="H22" s="24"/>
      <c r="I22" s="56"/>
      <c r="J22" s="113"/>
      <c r="K22" s="56"/>
      <c r="L22" s="39"/>
      <c r="M22" s="56"/>
      <c r="N22" s="135"/>
      <c r="O22" s="132"/>
      <c r="P22" s="133"/>
      <c r="Q22" s="135"/>
      <c r="R22" s="135"/>
      <c r="S22" s="136"/>
      <c r="T22" s="10"/>
      <c r="U22" s="10"/>
    </row>
    <row r="23" spans="1:21" ht="15">
      <c r="A23" s="22"/>
      <c r="B23" s="3"/>
      <c r="C23" s="3"/>
      <c r="D23" s="3"/>
      <c r="E23" s="3"/>
      <c r="F23" s="3"/>
      <c r="G23" s="3"/>
      <c r="H23" s="3"/>
      <c r="I23" s="55">
        <f>F23*H23</f>
        <v>0</v>
      </c>
      <c r="J23" s="112">
        <f>G23*H23</f>
        <v>0</v>
      </c>
      <c r="K23" s="53">
        <f>0.5*(I23-J23)</f>
        <v>0</v>
      </c>
      <c r="L23" s="3"/>
      <c r="M23" s="53">
        <f>L23*H23</f>
        <v>0</v>
      </c>
      <c r="N23" s="132"/>
      <c r="O23" s="132"/>
      <c r="P23" s="133"/>
      <c r="Q23" s="135"/>
      <c r="R23" s="132"/>
      <c r="S23" s="134"/>
      <c r="T23" s="10"/>
      <c r="U23" s="10"/>
    </row>
    <row r="24" spans="1:21" ht="15">
      <c r="A24" s="22"/>
      <c r="B24" s="3"/>
      <c r="C24" s="3"/>
      <c r="D24" s="3"/>
      <c r="E24" s="3"/>
      <c r="F24" s="3"/>
      <c r="G24" s="3"/>
      <c r="H24" s="3"/>
      <c r="I24" s="55">
        <f>F24*H24</f>
        <v>0</v>
      </c>
      <c r="J24" s="112">
        <f>G24*H24</f>
        <v>0</v>
      </c>
      <c r="K24" s="53">
        <f>0.5*(I24-J24)</f>
        <v>0</v>
      </c>
      <c r="L24" s="3"/>
      <c r="M24" s="53">
        <f>L24*H24</f>
        <v>0</v>
      </c>
      <c r="N24" s="132"/>
      <c r="O24" s="132"/>
      <c r="P24" s="133"/>
      <c r="Q24" s="135"/>
      <c r="R24" s="132"/>
      <c r="S24" s="134"/>
      <c r="T24" s="10"/>
      <c r="U24" s="10"/>
    </row>
    <row r="25" spans="1:21" ht="15">
      <c r="A25" s="22"/>
      <c r="B25" s="3"/>
      <c r="C25" s="3"/>
      <c r="D25" s="3"/>
      <c r="E25" s="3"/>
      <c r="F25" s="3"/>
      <c r="G25" s="3"/>
      <c r="H25" s="3"/>
      <c r="I25" s="55">
        <f>F25*H25</f>
        <v>0</v>
      </c>
      <c r="J25" s="112">
        <f>G25*H25</f>
        <v>0</v>
      </c>
      <c r="K25" s="53">
        <f>0.5*(I25-J25)</f>
        <v>0</v>
      </c>
      <c r="L25" s="3"/>
      <c r="M25" s="53">
        <f>L25*H25</f>
        <v>0</v>
      </c>
      <c r="N25" s="132"/>
      <c r="O25" s="132"/>
      <c r="P25" s="133"/>
      <c r="Q25" s="135"/>
      <c r="R25" s="132"/>
      <c r="S25" s="134"/>
      <c r="T25" s="10"/>
      <c r="U25" s="10"/>
    </row>
    <row r="26" spans="1:21" ht="15">
      <c r="A26" s="22"/>
      <c r="B26" s="3"/>
      <c r="C26" s="3"/>
      <c r="D26" s="3"/>
      <c r="E26" s="3"/>
      <c r="F26" s="3"/>
      <c r="G26" s="3"/>
      <c r="H26" s="3"/>
      <c r="I26" s="55">
        <f>F26*H26</f>
        <v>0</v>
      </c>
      <c r="J26" s="112">
        <f>G26*H26</f>
        <v>0</v>
      </c>
      <c r="K26" s="53">
        <f>0.5*(I26-J26)</f>
        <v>0</v>
      </c>
      <c r="L26" s="3"/>
      <c r="M26" s="53">
        <f>L26*H26</f>
        <v>0</v>
      </c>
      <c r="N26" s="132"/>
      <c r="O26" s="132"/>
      <c r="P26" s="133"/>
      <c r="Q26" s="137"/>
      <c r="R26" s="132"/>
      <c r="S26" s="134"/>
      <c r="T26" s="11"/>
      <c r="U26" s="11"/>
    </row>
    <row r="27" spans="1:19" ht="15">
      <c r="A27" s="22"/>
      <c r="B27" s="3"/>
      <c r="C27" s="3"/>
      <c r="D27" s="3"/>
      <c r="E27" s="3"/>
      <c r="F27" s="3"/>
      <c r="G27" s="3"/>
      <c r="H27" s="3"/>
      <c r="I27" s="55">
        <f>F27*H27</f>
        <v>0</v>
      </c>
      <c r="J27" s="112">
        <f>G27*H27</f>
        <v>0</v>
      </c>
      <c r="K27" s="53">
        <f>0.5*(I27-J27)</f>
        <v>0</v>
      </c>
      <c r="L27" s="3"/>
      <c r="M27" s="53">
        <f>L27*H27</f>
        <v>0</v>
      </c>
      <c r="N27" s="132"/>
      <c r="O27" s="132"/>
      <c r="P27" s="133"/>
      <c r="Q27" s="132"/>
      <c r="R27" s="132"/>
      <c r="S27" s="134"/>
    </row>
    <row r="28" spans="1:19" ht="30">
      <c r="A28" s="22"/>
      <c r="B28" s="3"/>
      <c r="C28" s="3"/>
      <c r="D28" s="40" t="s">
        <v>14</v>
      </c>
      <c r="E28" s="3"/>
      <c r="F28" s="3"/>
      <c r="G28" s="3"/>
      <c r="H28" s="3"/>
      <c r="I28" s="55"/>
      <c r="J28" s="112"/>
      <c r="K28" s="53"/>
      <c r="L28" s="3"/>
      <c r="M28" s="53"/>
      <c r="N28" s="132"/>
      <c r="O28" s="132"/>
      <c r="P28" s="133"/>
      <c r="Q28" s="132"/>
      <c r="R28" s="132"/>
      <c r="S28" s="134"/>
    </row>
    <row r="29" spans="1:19" ht="15">
      <c r="A29" s="22"/>
      <c r="B29" s="3"/>
      <c r="C29" s="3"/>
      <c r="D29" s="3"/>
      <c r="E29" s="3"/>
      <c r="F29" s="3"/>
      <c r="G29" s="3"/>
      <c r="H29" s="3"/>
      <c r="I29" s="55">
        <f>F29*H29</f>
        <v>0</v>
      </c>
      <c r="J29" s="112">
        <f>G29*H29</f>
        <v>0</v>
      </c>
      <c r="K29" s="53">
        <f>0.5*(I29-J29)</f>
        <v>0</v>
      </c>
      <c r="L29" s="3"/>
      <c r="M29" s="53">
        <f>L29*H29</f>
        <v>0</v>
      </c>
      <c r="N29" s="132"/>
      <c r="O29" s="132"/>
      <c r="P29" s="133"/>
      <c r="Q29" s="132"/>
      <c r="R29" s="132"/>
      <c r="S29" s="134"/>
    </row>
    <row r="30" spans="1:19" ht="15">
      <c r="A30" s="22"/>
      <c r="B30" s="3"/>
      <c r="C30" s="3"/>
      <c r="D30" s="3"/>
      <c r="E30" s="3"/>
      <c r="F30" s="3"/>
      <c r="G30" s="3"/>
      <c r="H30" s="3"/>
      <c r="I30" s="55">
        <f>F30*H30</f>
        <v>0</v>
      </c>
      <c r="J30" s="112">
        <f>G30*H30</f>
        <v>0</v>
      </c>
      <c r="K30" s="53">
        <f>0.5*(I30-J30)</f>
        <v>0</v>
      </c>
      <c r="L30" s="3"/>
      <c r="M30" s="53">
        <f>L30*H30</f>
        <v>0</v>
      </c>
      <c r="N30" s="132"/>
      <c r="O30" s="132"/>
      <c r="P30" s="133"/>
      <c r="Q30" s="132"/>
      <c r="R30" s="132"/>
      <c r="S30" s="134"/>
    </row>
    <row r="31" spans="1:19" ht="15">
      <c r="A31" s="22"/>
      <c r="B31" s="3"/>
      <c r="C31" s="3"/>
      <c r="D31" s="3"/>
      <c r="E31" s="3"/>
      <c r="F31" s="3"/>
      <c r="G31" s="3"/>
      <c r="H31" s="3"/>
      <c r="I31" s="55">
        <f>F31*H31</f>
        <v>0</v>
      </c>
      <c r="J31" s="112">
        <f>G31*H31</f>
        <v>0</v>
      </c>
      <c r="K31" s="53">
        <f>0.5*(I31-J31)</f>
        <v>0</v>
      </c>
      <c r="L31" s="3"/>
      <c r="M31" s="53">
        <f>L31*H31</f>
        <v>0</v>
      </c>
      <c r="N31" s="132"/>
      <c r="O31" s="132"/>
      <c r="P31" s="133"/>
      <c r="Q31" s="132"/>
      <c r="R31" s="132"/>
      <c r="S31" s="134"/>
    </row>
    <row r="32" spans="1:19" ht="15">
      <c r="A32" s="22"/>
      <c r="B32" s="3"/>
      <c r="C32" s="3"/>
      <c r="D32" s="3"/>
      <c r="E32" s="3"/>
      <c r="F32" s="3"/>
      <c r="G32" s="3"/>
      <c r="H32" s="3"/>
      <c r="I32" s="55">
        <f>F32*H32</f>
        <v>0</v>
      </c>
      <c r="J32" s="112">
        <f>G32*H32</f>
        <v>0</v>
      </c>
      <c r="K32" s="53">
        <f>0.5*(I32-J32)</f>
        <v>0</v>
      </c>
      <c r="L32" s="3"/>
      <c r="M32" s="53">
        <f>L32*H32</f>
        <v>0</v>
      </c>
      <c r="N32" s="132"/>
      <c r="O32" s="132"/>
      <c r="P32" s="133"/>
      <c r="Q32" s="132"/>
      <c r="R32" s="132"/>
      <c r="S32" s="134"/>
    </row>
    <row r="33" spans="1:19" ht="15.75" thickBot="1">
      <c r="A33" s="16"/>
      <c r="B33" s="17"/>
      <c r="C33" s="17"/>
      <c r="D33" s="17"/>
      <c r="E33" s="17"/>
      <c r="F33" s="17"/>
      <c r="G33" s="17"/>
      <c r="H33" s="17"/>
      <c r="I33" s="55">
        <f>F33*H33</f>
        <v>0</v>
      </c>
      <c r="J33" s="112">
        <f>G33*H33</f>
        <v>0</v>
      </c>
      <c r="K33" s="53">
        <f>0.5*(I33-J33)</f>
        <v>0</v>
      </c>
      <c r="L33" s="17"/>
      <c r="M33" s="53">
        <f>L33*H33</f>
        <v>0</v>
      </c>
      <c r="N33" s="132"/>
      <c r="O33" s="138"/>
      <c r="P33" s="133"/>
      <c r="Q33" s="138"/>
      <c r="R33" s="132"/>
      <c r="S33" s="134"/>
    </row>
    <row r="34" spans="1:19" ht="15">
      <c r="A34" s="18"/>
      <c r="B34" s="19"/>
      <c r="C34" s="19"/>
      <c r="D34" s="20" t="s">
        <v>13</v>
      </c>
      <c r="E34" s="19"/>
      <c r="F34" s="19"/>
      <c r="G34" s="19"/>
      <c r="H34" s="19"/>
      <c r="I34" s="57"/>
      <c r="J34" s="114"/>
      <c r="K34" s="58"/>
      <c r="L34" s="19"/>
      <c r="M34" s="58"/>
      <c r="N34" s="139"/>
      <c r="O34" s="139"/>
      <c r="P34" s="140"/>
      <c r="Q34" s="139"/>
      <c r="R34" s="139"/>
      <c r="S34" s="141"/>
    </row>
    <row r="35" spans="1:19" ht="15">
      <c r="A35" s="22"/>
      <c r="B35" s="3"/>
      <c r="C35" s="3"/>
      <c r="D35" s="38" t="s">
        <v>17</v>
      </c>
      <c r="E35" s="3"/>
      <c r="F35" s="3"/>
      <c r="G35" s="3"/>
      <c r="H35" s="3"/>
      <c r="I35" s="55"/>
      <c r="J35" s="112"/>
      <c r="K35" s="53"/>
      <c r="L35" s="3"/>
      <c r="M35" s="53"/>
      <c r="N35" s="132"/>
      <c r="O35" s="132"/>
      <c r="P35" s="133"/>
      <c r="Q35" s="132"/>
      <c r="R35" s="132"/>
      <c r="S35" s="134"/>
    </row>
    <row r="36" spans="1:19" ht="15">
      <c r="A36" s="22"/>
      <c r="B36" s="3"/>
      <c r="C36" s="3"/>
      <c r="D36" s="3"/>
      <c r="E36" s="3"/>
      <c r="F36" s="3"/>
      <c r="G36" s="3"/>
      <c r="H36" s="3"/>
      <c r="I36" s="55">
        <f>F36*H36</f>
        <v>0</v>
      </c>
      <c r="J36" s="112">
        <f>G36*H36</f>
        <v>0</v>
      </c>
      <c r="K36" s="53">
        <f>0.5*(I36-J36)</f>
        <v>0</v>
      </c>
      <c r="L36" s="3"/>
      <c r="M36" s="53">
        <f>L36*H36</f>
        <v>0</v>
      </c>
      <c r="N36" s="132"/>
      <c r="O36" s="132"/>
      <c r="P36" s="133"/>
      <c r="Q36" s="132"/>
      <c r="R36" s="132"/>
      <c r="S36" s="134"/>
    </row>
    <row r="37" spans="1:19" ht="15">
      <c r="A37" s="22"/>
      <c r="B37" s="3"/>
      <c r="C37" s="3"/>
      <c r="D37" s="3"/>
      <c r="E37" s="3"/>
      <c r="F37" s="3"/>
      <c r="G37" s="3"/>
      <c r="H37" s="3"/>
      <c r="I37" s="55">
        <f>F37*H37</f>
        <v>0</v>
      </c>
      <c r="J37" s="112">
        <f>G37*H37</f>
        <v>0</v>
      </c>
      <c r="K37" s="53">
        <f>0.5*(I37-J37)</f>
        <v>0</v>
      </c>
      <c r="L37" s="3"/>
      <c r="M37" s="53">
        <f>L37*H37</f>
        <v>0</v>
      </c>
      <c r="N37" s="132"/>
      <c r="O37" s="132"/>
      <c r="P37" s="133"/>
      <c r="Q37" s="132"/>
      <c r="R37" s="132"/>
      <c r="S37" s="134"/>
    </row>
    <row r="38" spans="1:19" ht="15">
      <c r="A38" s="22"/>
      <c r="B38" s="3"/>
      <c r="C38" s="3"/>
      <c r="D38" s="3"/>
      <c r="E38" s="3"/>
      <c r="F38" s="3"/>
      <c r="G38" s="3"/>
      <c r="H38" s="3"/>
      <c r="I38" s="55">
        <f>F38*H38</f>
        <v>0</v>
      </c>
      <c r="J38" s="112">
        <f>G38*H38</f>
        <v>0</v>
      </c>
      <c r="K38" s="53">
        <f>0.5*(I38-J38)</f>
        <v>0</v>
      </c>
      <c r="L38" s="3"/>
      <c r="M38" s="53">
        <f>L38*H38</f>
        <v>0</v>
      </c>
      <c r="N38" s="132"/>
      <c r="O38" s="132"/>
      <c r="P38" s="133"/>
      <c r="Q38" s="132"/>
      <c r="R38" s="132"/>
      <c r="S38" s="134"/>
    </row>
    <row r="39" spans="1:19" ht="15">
      <c r="A39" s="22"/>
      <c r="B39" s="3"/>
      <c r="C39" s="3"/>
      <c r="D39" s="3"/>
      <c r="E39" s="3"/>
      <c r="F39" s="3"/>
      <c r="G39" s="3"/>
      <c r="H39" s="3"/>
      <c r="I39" s="55">
        <f>F39*H39</f>
        <v>0</v>
      </c>
      <c r="J39" s="112">
        <f>G39*H39</f>
        <v>0</v>
      </c>
      <c r="K39" s="53">
        <f>0.5*(I39-J39)</f>
        <v>0</v>
      </c>
      <c r="L39" s="3"/>
      <c r="M39" s="53">
        <f>L39*H39</f>
        <v>0</v>
      </c>
      <c r="N39" s="132"/>
      <c r="O39" s="132"/>
      <c r="P39" s="133"/>
      <c r="Q39" s="132"/>
      <c r="R39" s="132"/>
      <c r="S39" s="134"/>
    </row>
    <row r="40" spans="1:19" ht="15">
      <c r="A40" s="22"/>
      <c r="B40" s="3"/>
      <c r="C40" s="3"/>
      <c r="D40" s="3"/>
      <c r="E40" s="3"/>
      <c r="F40" s="3"/>
      <c r="G40" s="3"/>
      <c r="H40" s="3"/>
      <c r="I40" s="55">
        <f>F40*H40</f>
        <v>0</v>
      </c>
      <c r="J40" s="112">
        <f>G40*H40</f>
        <v>0</v>
      </c>
      <c r="K40" s="53">
        <f>0.5*(I40-J40)</f>
        <v>0</v>
      </c>
      <c r="L40" s="3"/>
      <c r="M40" s="53">
        <f>L40*H40</f>
        <v>0</v>
      </c>
      <c r="N40" s="132"/>
      <c r="O40" s="132"/>
      <c r="P40" s="133"/>
      <c r="Q40" s="132"/>
      <c r="R40" s="132"/>
      <c r="S40" s="134"/>
    </row>
    <row r="41" spans="1:19" ht="15">
      <c r="A41" s="22"/>
      <c r="B41" s="3"/>
      <c r="C41" s="3"/>
      <c r="D41" s="37" t="s">
        <v>15</v>
      </c>
      <c r="E41" s="3"/>
      <c r="F41" s="3"/>
      <c r="G41" s="3"/>
      <c r="H41" s="3"/>
      <c r="I41" s="55"/>
      <c r="J41" s="112"/>
      <c r="K41" s="53"/>
      <c r="L41" s="3"/>
      <c r="M41" s="53"/>
      <c r="N41" s="132"/>
      <c r="O41" s="132"/>
      <c r="P41" s="133"/>
      <c r="Q41" s="132"/>
      <c r="R41" s="132"/>
      <c r="S41" s="134"/>
    </row>
    <row r="42" spans="1:19" ht="15">
      <c r="A42" s="22"/>
      <c r="B42" s="3"/>
      <c r="C42" s="3"/>
      <c r="D42" s="24"/>
      <c r="E42" s="3"/>
      <c r="F42" s="3"/>
      <c r="G42" s="3"/>
      <c r="H42" s="3"/>
      <c r="I42" s="55">
        <f>F42*H42</f>
        <v>0</v>
      </c>
      <c r="J42" s="112">
        <f>G42*H42</f>
        <v>0</v>
      </c>
      <c r="K42" s="53">
        <f>0.5*(I42-J42)</f>
        <v>0</v>
      </c>
      <c r="L42" s="3"/>
      <c r="M42" s="53">
        <f>L42*H42</f>
        <v>0</v>
      </c>
      <c r="N42" s="132"/>
      <c r="O42" s="132"/>
      <c r="P42" s="133"/>
      <c r="Q42" s="132"/>
      <c r="R42" s="132"/>
      <c r="S42" s="134"/>
    </row>
    <row r="43" spans="1:19" ht="15">
      <c r="A43" s="22"/>
      <c r="B43" s="3"/>
      <c r="C43" s="3"/>
      <c r="D43" s="24"/>
      <c r="E43" s="3"/>
      <c r="F43" s="3"/>
      <c r="G43" s="3"/>
      <c r="H43" s="3"/>
      <c r="I43" s="55">
        <f>F43*H43</f>
        <v>0</v>
      </c>
      <c r="J43" s="112">
        <f>G43*H43</f>
        <v>0</v>
      </c>
      <c r="K43" s="53">
        <f>0.5*(I43-J43)</f>
        <v>0</v>
      </c>
      <c r="L43" s="3"/>
      <c r="M43" s="53">
        <f>L43*H43</f>
        <v>0</v>
      </c>
      <c r="N43" s="132"/>
      <c r="O43" s="132"/>
      <c r="P43" s="133"/>
      <c r="Q43" s="132"/>
      <c r="R43" s="132"/>
      <c r="S43" s="134"/>
    </row>
    <row r="44" spans="1:19" ht="15">
      <c r="A44" s="22"/>
      <c r="B44" s="3"/>
      <c r="C44" s="3"/>
      <c r="D44" s="24"/>
      <c r="E44" s="3"/>
      <c r="F44" s="3"/>
      <c r="G44" s="3"/>
      <c r="H44" s="3"/>
      <c r="I44" s="55">
        <f>F44*H44</f>
        <v>0</v>
      </c>
      <c r="J44" s="112">
        <f>G44*H44</f>
        <v>0</v>
      </c>
      <c r="K44" s="53">
        <f>0.5*(I44-J44)</f>
        <v>0</v>
      </c>
      <c r="L44" s="3"/>
      <c r="M44" s="53">
        <f>L44*H44</f>
        <v>0</v>
      </c>
      <c r="N44" s="132"/>
      <c r="O44" s="132"/>
      <c r="P44" s="133"/>
      <c r="Q44" s="132"/>
      <c r="R44" s="132"/>
      <c r="S44" s="134"/>
    </row>
    <row r="45" spans="1:19" ht="15">
      <c r="A45" s="22"/>
      <c r="B45" s="3"/>
      <c r="C45" s="3"/>
      <c r="D45" s="24"/>
      <c r="E45" s="3"/>
      <c r="F45" s="3"/>
      <c r="G45" s="3"/>
      <c r="H45" s="3"/>
      <c r="I45" s="55">
        <f>F45*H45</f>
        <v>0</v>
      </c>
      <c r="J45" s="112">
        <f>G45*H45</f>
        <v>0</v>
      </c>
      <c r="K45" s="53">
        <f>0.5*(I45-J45)</f>
        <v>0</v>
      </c>
      <c r="L45" s="3"/>
      <c r="M45" s="53">
        <f>L45*H45</f>
        <v>0</v>
      </c>
      <c r="N45" s="132"/>
      <c r="O45" s="132"/>
      <c r="P45" s="133"/>
      <c r="Q45" s="132"/>
      <c r="R45" s="132"/>
      <c r="S45" s="134"/>
    </row>
    <row r="46" spans="1:19" ht="15.75" thickBot="1">
      <c r="A46" s="22"/>
      <c r="B46" s="3"/>
      <c r="C46" s="3"/>
      <c r="D46" s="24"/>
      <c r="E46" s="3"/>
      <c r="F46" s="3"/>
      <c r="G46" s="3"/>
      <c r="H46" s="3"/>
      <c r="I46" s="55">
        <f>F46*H46</f>
        <v>0</v>
      </c>
      <c r="J46" s="112">
        <f>G46*H46</f>
        <v>0</v>
      </c>
      <c r="K46" s="53">
        <f>0.5*(I46-J46)</f>
        <v>0</v>
      </c>
      <c r="L46" s="3"/>
      <c r="M46" s="53">
        <f>L46*H46</f>
        <v>0</v>
      </c>
      <c r="N46" s="132"/>
      <c r="O46" s="132"/>
      <c r="P46" s="133"/>
      <c r="Q46" s="132"/>
      <c r="R46" s="132"/>
      <c r="S46" s="134"/>
    </row>
    <row r="47" spans="1:19" ht="30">
      <c r="A47" s="18"/>
      <c r="B47" s="19"/>
      <c r="C47" s="19"/>
      <c r="D47" s="41" t="s">
        <v>20</v>
      </c>
      <c r="E47" s="19"/>
      <c r="F47" s="19"/>
      <c r="G47" s="19"/>
      <c r="H47" s="19"/>
      <c r="I47" s="57"/>
      <c r="J47" s="114"/>
      <c r="K47" s="58"/>
      <c r="L47" s="19"/>
      <c r="M47" s="58"/>
      <c r="N47" s="139"/>
      <c r="O47" s="139"/>
      <c r="P47" s="142"/>
      <c r="Q47" s="139"/>
      <c r="R47" s="139"/>
      <c r="S47" s="141"/>
    </row>
    <row r="48" spans="1:19" ht="15">
      <c r="A48" s="22"/>
      <c r="B48" s="3"/>
      <c r="C48" s="3"/>
      <c r="D48" s="38" t="s">
        <v>16</v>
      </c>
      <c r="E48" s="3"/>
      <c r="F48" s="3"/>
      <c r="G48" s="3"/>
      <c r="H48" s="3"/>
      <c r="I48" s="55">
        <f>F48*H48</f>
        <v>0</v>
      </c>
      <c r="J48" s="112">
        <f>G48*H48</f>
        <v>0</v>
      </c>
      <c r="K48" s="53">
        <f>0.5*(I48-J48)</f>
        <v>0</v>
      </c>
      <c r="L48" s="3"/>
      <c r="M48" s="53">
        <f>L48*H48</f>
        <v>0</v>
      </c>
      <c r="N48" s="132"/>
      <c r="O48" s="132"/>
      <c r="P48" s="133"/>
      <c r="Q48" s="132"/>
      <c r="R48" s="132"/>
      <c r="S48" s="134"/>
    </row>
    <row r="49" spans="1:19" ht="15">
      <c r="A49" s="22"/>
      <c r="B49" s="3"/>
      <c r="C49" s="3"/>
      <c r="D49" s="24"/>
      <c r="E49" s="3"/>
      <c r="F49" s="3"/>
      <c r="G49" s="3"/>
      <c r="H49" s="3"/>
      <c r="I49" s="55">
        <f>F49*H49</f>
        <v>0</v>
      </c>
      <c r="J49" s="112">
        <f>G49*H49</f>
        <v>0</v>
      </c>
      <c r="K49" s="53">
        <f>0.5*(I49-J49)</f>
        <v>0</v>
      </c>
      <c r="L49" s="3"/>
      <c r="M49" s="53">
        <f>L49*H49</f>
        <v>0</v>
      </c>
      <c r="N49" s="132"/>
      <c r="O49" s="132"/>
      <c r="P49" s="133"/>
      <c r="Q49" s="132"/>
      <c r="R49" s="132"/>
      <c r="S49" s="134"/>
    </row>
    <row r="50" spans="1:19" ht="15">
      <c r="A50" s="22"/>
      <c r="B50" s="3"/>
      <c r="C50" s="3"/>
      <c r="D50" s="24"/>
      <c r="E50" s="3"/>
      <c r="F50" s="3"/>
      <c r="G50" s="3"/>
      <c r="H50" s="3"/>
      <c r="I50" s="55">
        <f>F50*H50</f>
        <v>0</v>
      </c>
      <c r="J50" s="112">
        <f>G50*H50</f>
        <v>0</v>
      </c>
      <c r="K50" s="53">
        <f>0.5*(I50-J50)</f>
        <v>0</v>
      </c>
      <c r="L50" s="3"/>
      <c r="M50" s="53">
        <f>L50*H50</f>
        <v>0</v>
      </c>
      <c r="N50" s="132"/>
      <c r="O50" s="132"/>
      <c r="P50" s="133"/>
      <c r="Q50" s="132"/>
      <c r="R50" s="132"/>
      <c r="S50" s="134"/>
    </row>
    <row r="51" spans="1:19" ht="15">
      <c r="A51" s="22"/>
      <c r="B51" s="3"/>
      <c r="C51" s="3"/>
      <c r="D51" s="24"/>
      <c r="E51" s="3"/>
      <c r="F51" s="3"/>
      <c r="G51" s="3"/>
      <c r="H51" s="3"/>
      <c r="I51" s="55">
        <f>F51*H51</f>
        <v>0</v>
      </c>
      <c r="J51" s="112">
        <f>G51*H51</f>
        <v>0</v>
      </c>
      <c r="K51" s="53">
        <f>0.5*(I51-J51)</f>
        <v>0</v>
      </c>
      <c r="L51" s="3"/>
      <c r="M51" s="53">
        <f>L51*H51</f>
        <v>0</v>
      </c>
      <c r="N51" s="132"/>
      <c r="O51" s="132"/>
      <c r="P51" s="133"/>
      <c r="Q51" s="132"/>
      <c r="R51" s="132"/>
      <c r="S51" s="134"/>
    </row>
    <row r="52" spans="1:19" ht="15">
      <c r="A52" s="22"/>
      <c r="B52" s="3"/>
      <c r="C52" s="3"/>
      <c r="D52" s="24"/>
      <c r="E52" s="3"/>
      <c r="F52" s="3"/>
      <c r="G52" s="3"/>
      <c r="H52" s="3"/>
      <c r="I52" s="55">
        <f>F52*H52</f>
        <v>0</v>
      </c>
      <c r="J52" s="112">
        <f>G52*H52</f>
        <v>0</v>
      </c>
      <c r="K52" s="53">
        <f>0.5*(I52-J52)</f>
        <v>0</v>
      </c>
      <c r="L52" s="3"/>
      <c r="M52" s="53">
        <f>L52*H52</f>
        <v>0</v>
      </c>
      <c r="N52" s="132"/>
      <c r="O52" s="132"/>
      <c r="P52" s="133"/>
      <c r="Q52" s="132"/>
      <c r="R52" s="132"/>
      <c r="S52" s="134"/>
    </row>
    <row r="53" spans="1:19" ht="15">
      <c r="A53" s="22"/>
      <c r="B53" s="3"/>
      <c r="C53" s="3"/>
      <c r="D53" s="24"/>
      <c r="E53" s="3"/>
      <c r="F53" s="3"/>
      <c r="G53" s="3"/>
      <c r="H53" s="3"/>
      <c r="I53" s="55"/>
      <c r="J53" s="112"/>
      <c r="K53" s="53"/>
      <c r="L53" s="3"/>
      <c r="M53" s="53"/>
      <c r="N53" s="132"/>
      <c r="O53" s="132"/>
      <c r="P53" s="143"/>
      <c r="Q53" s="132"/>
      <c r="R53" s="132"/>
      <c r="S53" s="134"/>
    </row>
    <row r="54" spans="1:19" ht="15">
      <c r="A54" s="22"/>
      <c r="B54" s="3"/>
      <c r="C54" s="3"/>
      <c r="D54" s="38" t="s">
        <v>18</v>
      </c>
      <c r="E54" s="3"/>
      <c r="F54" s="3"/>
      <c r="G54" s="3"/>
      <c r="H54" s="3"/>
      <c r="I54" s="55"/>
      <c r="J54" s="112"/>
      <c r="K54" s="53"/>
      <c r="L54" s="3"/>
      <c r="M54" s="53"/>
      <c r="N54" s="132"/>
      <c r="O54" s="132"/>
      <c r="P54" s="143"/>
      <c r="Q54" s="132"/>
      <c r="R54" s="132"/>
      <c r="S54" s="134"/>
    </row>
    <row r="55" spans="1:19" ht="15">
      <c r="A55" s="22"/>
      <c r="B55" s="3"/>
      <c r="C55" s="3"/>
      <c r="D55" s="3"/>
      <c r="E55" s="3"/>
      <c r="F55" s="3"/>
      <c r="G55" s="3"/>
      <c r="H55" s="3"/>
      <c r="I55" s="55">
        <f>F55*H55</f>
        <v>0</v>
      </c>
      <c r="J55" s="112">
        <f>G55*H55</f>
        <v>0</v>
      </c>
      <c r="K55" s="53">
        <f>0.5*(I55-J55)</f>
        <v>0</v>
      </c>
      <c r="L55" s="3"/>
      <c r="M55" s="53">
        <f>L55*H55</f>
        <v>0</v>
      </c>
      <c r="N55" s="132"/>
      <c r="O55" s="132"/>
      <c r="P55" s="133"/>
      <c r="Q55" s="132"/>
      <c r="R55" s="132"/>
      <c r="S55" s="134"/>
    </row>
    <row r="56" spans="1:19" ht="15">
      <c r="A56" s="22"/>
      <c r="B56" s="3"/>
      <c r="C56" s="3"/>
      <c r="D56" s="3"/>
      <c r="E56" s="3"/>
      <c r="F56" s="3"/>
      <c r="G56" s="3"/>
      <c r="H56" s="3"/>
      <c r="I56" s="55">
        <f>F56*H56</f>
        <v>0</v>
      </c>
      <c r="J56" s="112">
        <f>G56*H56</f>
        <v>0</v>
      </c>
      <c r="K56" s="53">
        <f>0.5*(I56-J56)</f>
        <v>0</v>
      </c>
      <c r="L56" s="3"/>
      <c r="M56" s="53">
        <f>L56*H56</f>
        <v>0</v>
      </c>
      <c r="N56" s="132"/>
      <c r="O56" s="132"/>
      <c r="P56" s="133"/>
      <c r="Q56" s="132"/>
      <c r="R56" s="132"/>
      <c r="S56" s="134"/>
    </row>
    <row r="57" spans="1:19" ht="15">
      <c r="A57" s="22"/>
      <c r="B57" s="3"/>
      <c r="C57" s="3"/>
      <c r="D57" s="3"/>
      <c r="E57" s="3"/>
      <c r="F57" s="3"/>
      <c r="G57" s="3"/>
      <c r="H57" s="3"/>
      <c r="I57" s="55">
        <f>F57*H57</f>
        <v>0</v>
      </c>
      <c r="J57" s="112">
        <f>G57*H57</f>
        <v>0</v>
      </c>
      <c r="K57" s="53">
        <f>0.5*(I57-J57)</f>
        <v>0</v>
      </c>
      <c r="L57" s="3"/>
      <c r="M57" s="53">
        <f>L57*H57</f>
        <v>0</v>
      </c>
      <c r="N57" s="132"/>
      <c r="O57" s="132"/>
      <c r="P57" s="133"/>
      <c r="Q57" s="132"/>
      <c r="R57" s="132"/>
      <c r="S57" s="134"/>
    </row>
    <row r="58" spans="1:19" ht="15">
      <c r="A58" s="22"/>
      <c r="B58" s="3"/>
      <c r="C58" s="3"/>
      <c r="D58" s="3"/>
      <c r="E58" s="3"/>
      <c r="F58" s="3"/>
      <c r="G58" s="3"/>
      <c r="H58" s="3"/>
      <c r="I58" s="55">
        <f>F58*H58</f>
        <v>0</v>
      </c>
      <c r="J58" s="112">
        <f>G58*H58</f>
        <v>0</v>
      </c>
      <c r="K58" s="53">
        <f>0.5*(I58-J58)</f>
        <v>0</v>
      </c>
      <c r="L58" s="3"/>
      <c r="M58" s="53">
        <f>L58*H58</f>
        <v>0</v>
      </c>
      <c r="N58" s="132"/>
      <c r="O58" s="132"/>
      <c r="P58" s="133"/>
      <c r="Q58" s="132"/>
      <c r="R58" s="132"/>
      <c r="S58" s="134"/>
    </row>
    <row r="59" spans="1:19" ht="15">
      <c r="A59" s="22"/>
      <c r="B59" s="3"/>
      <c r="C59" s="3"/>
      <c r="D59" s="24"/>
      <c r="E59" s="3"/>
      <c r="F59" s="3"/>
      <c r="G59" s="3"/>
      <c r="H59" s="3"/>
      <c r="I59" s="55">
        <f>F59*H59</f>
        <v>0</v>
      </c>
      <c r="J59" s="112">
        <f>G59*H59</f>
        <v>0</v>
      </c>
      <c r="K59" s="53">
        <f>0.5*(I59-J59)</f>
        <v>0</v>
      </c>
      <c r="L59" s="3"/>
      <c r="M59" s="53">
        <f>L59*H59</f>
        <v>0</v>
      </c>
      <c r="N59" s="132"/>
      <c r="O59" s="132"/>
      <c r="P59" s="133"/>
      <c r="Q59" s="132"/>
      <c r="R59" s="132"/>
      <c r="S59" s="134"/>
    </row>
    <row r="60" spans="1:19" ht="15">
      <c r="A60" s="22"/>
      <c r="B60" s="3"/>
      <c r="C60" s="3"/>
      <c r="D60" s="38" t="s">
        <v>19</v>
      </c>
      <c r="E60" s="3"/>
      <c r="F60" s="3"/>
      <c r="G60" s="3"/>
      <c r="H60" s="3"/>
      <c r="I60" s="55"/>
      <c r="J60" s="112"/>
      <c r="K60" s="53"/>
      <c r="L60" s="3"/>
      <c r="M60" s="53"/>
      <c r="N60" s="132"/>
      <c r="O60" s="132"/>
      <c r="P60" s="143"/>
      <c r="Q60" s="132"/>
      <c r="R60" s="132"/>
      <c r="S60" s="134"/>
    </row>
    <row r="61" spans="1:19" ht="15">
      <c r="A61" s="22"/>
      <c r="B61" s="3"/>
      <c r="C61" s="3"/>
      <c r="D61" s="3"/>
      <c r="E61" s="3"/>
      <c r="F61" s="3"/>
      <c r="G61" s="3"/>
      <c r="H61" s="3"/>
      <c r="I61" s="55">
        <f>F61*H61</f>
        <v>0</v>
      </c>
      <c r="J61" s="112">
        <f>G61*H61</f>
        <v>0</v>
      </c>
      <c r="K61" s="53">
        <f>0.5*(I61-J61)</f>
        <v>0</v>
      </c>
      <c r="L61" s="3"/>
      <c r="M61" s="53">
        <f>L61*H61</f>
        <v>0</v>
      </c>
      <c r="N61" s="132"/>
      <c r="O61" s="132"/>
      <c r="P61" s="133"/>
      <c r="Q61" s="132"/>
      <c r="R61" s="132"/>
      <c r="S61" s="134"/>
    </row>
    <row r="62" spans="1:19" ht="15">
      <c r="A62" s="22"/>
      <c r="B62" s="3"/>
      <c r="C62" s="3"/>
      <c r="D62" s="25"/>
      <c r="E62" s="3"/>
      <c r="F62" s="3"/>
      <c r="G62" s="3"/>
      <c r="H62" s="3"/>
      <c r="I62" s="55">
        <f>F62*H62</f>
        <v>0</v>
      </c>
      <c r="J62" s="112">
        <f>G62*H62</f>
        <v>0</v>
      </c>
      <c r="K62" s="53">
        <f>0.5*(I62-J62)</f>
        <v>0</v>
      </c>
      <c r="L62" s="3"/>
      <c r="M62" s="53">
        <f>L62*H62</f>
        <v>0</v>
      </c>
      <c r="N62" s="132"/>
      <c r="O62" s="132"/>
      <c r="P62" s="133"/>
      <c r="Q62" s="132"/>
      <c r="R62" s="132"/>
      <c r="S62" s="134"/>
    </row>
    <row r="63" spans="1:19" ht="15">
      <c r="A63" s="22"/>
      <c r="B63" s="3"/>
      <c r="C63" s="3"/>
      <c r="D63" s="25"/>
      <c r="E63" s="3"/>
      <c r="F63" s="3"/>
      <c r="G63" s="3"/>
      <c r="H63" s="3"/>
      <c r="I63" s="55">
        <f>F63*H63</f>
        <v>0</v>
      </c>
      <c r="J63" s="112">
        <f>G63*H63</f>
        <v>0</v>
      </c>
      <c r="K63" s="53">
        <f>0.5*(I63-J63)</f>
        <v>0</v>
      </c>
      <c r="L63" s="3"/>
      <c r="M63" s="53">
        <f>L63*H63</f>
        <v>0</v>
      </c>
      <c r="N63" s="132"/>
      <c r="O63" s="132"/>
      <c r="P63" s="133"/>
      <c r="Q63" s="132"/>
      <c r="R63" s="132"/>
      <c r="S63" s="134"/>
    </row>
    <row r="64" spans="1:19" ht="15">
      <c r="A64" s="22"/>
      <c r="B64" s="3"/>
      <c r="C64" s="3"/>
      <c r="D64" s="25"/>
      <c r="E64" s="3"/>
      <c r="F64" s="3"/>
      <c r="G64" s="3"/>
      <c r="H64" s="3"/>
      <c r="I64" s="55">
        <f>F64*H64</f>
        <v>0</v>
      </c>
      <c r="J64" s="112">
        <f>G64*H64</f>
        <v>0</v>
      </c>
      <c r="K64" s="53">
        <f>0.5*(I64-J64)</f>
        <v>0</v>
      </c>
      <c r="L64" s="3"/>
      <c r="M64" s="53">
        <f>L64*H64</f>
        <v>0</v>
      </c>
      <c r="N64" s="132"/>
      <c r="O64" s="132"/>
      <c r="P64" s="133"/>
      <c r="Q64" s="132"/>
      <c r="R64" s="132"/>
      <c r="S64" s="134"/>
    </row>
    <row r="65" spans="1:19" ht="15.75" thickBot="1">
      <c r="A65" s="16"/>
      <c r="B65" s="17"/>
      <c r="C65" s="17"/>
      <c r="D65" s="17"/>
      <c r="E65" s="17"/>
      <c r="F65" s="17"/>
      <c r="G65" s="17"/>
      <c r="H65" s="17"/>
      <c r="I65" s="59">
        <f>F65*H65</f>
        <v>0</v>
      </c>
      <c r="J65" s="115">
        <f>G65*H65</f>
        <v>0</v>
      </c>
      <c r="K65" s="54">
        <f>0.5*(I65-J65)</f>
        <v>0</v>
      </c>
      <c r="L65" s="17"/>
      <c r="M65" s="54">
        <f>L65*H65</f>
        <v>0</v>
      </c>
      <c r="N65" s="138"/>
      <c r="O65" s="138"/>
      <c r="P65" s="144"/>
      <c r="Q65" s="138"/>
      <c r="R65" s="138"/>
      <c r="S65" s="145"/>
    </row>
    <row r="66" spans="1:19" ht="15.75" thickBot="1">
      <c r="A66" s="92"/>
      <c r="B66" s="2"/>
      <c r="C66" s="2"/>
      <c r="D66" s="2"/>
      <c r="E66" s="2"/>
      <c r="F66" s="2"/>
      <c r="G66" s="2"/>
      <c r="H66" s="2"/>
      <c r="I66" s="60"/>
      <c r="J66" s="116"/>
      <c r="K66" s="7"/>
      <c r="L66" s="2"/>
      <c r="M66" s="7"/>
      <c r="N66" s="146"/>
      <c r="O66" s="146"/>
      <c r="P66" s="147"/>
      <c r="Q66" s="146"/>
      <c r="R66" s="146"/>
      <c r="S66" s="146"/>
    </row>
    <row r="67" spans="1:19" ht="15.75" thickBot="1">
      <c r="A67" s="84" t="s">
        <v>26</v>
      </c>
      <c r="B67" s="2"/>
      <c r="C67" s="2"/>
      <c r="D67" s="2"/>
      <c r="E67" s="2"/>
      <c r="F67" s="2"/>
      <c r="G67" s="2"/>
      <c r="H67" s="2"/>
      <c r="I67" s="52">
        <f>SUM(I17:I65)</f>
        <v>0</v>
      </c>
      <c r="J67" s="117">
        <f>SUM(J17:J65)</f>
        <v>0</v>
      </c>
      <c r="K67" s="52">
        <f>SUM(K17:K65)</f>
        <v>0</v>
      </c>
      <c r="L67" s="2"/>
      <c r="M67" s="52">
        <f>SUM(M17:M65)</f>
        <v>0</v>
      </c>
      <c r="N67" s="148"/>
      <c r="O67" s="148"/>
      <c r="P67" s="149"/>
      <c r="Q67" s="146"/>
      <c r="R67" s="148"/>
      <c r="S67" s="148"/>
    </row>
    <row r="69" spans="9:11" ht="15">
      <c r="I69" s="43"/>
      <c r="J69" s="118"/>
      <c r="K69" s="43"/>
    </row>
    <row r="70" spans="1:11" ht="15">
      <c r="A70" t="s">
        <v>51</v>
      </c>
      <c r="G70" s="2"/>
      <c r="K70" s="44"/>
    </row>
    <row r="71" ht="15">
      <c r="G71" s="2"/>
    </row>
    <row r="72" ht="15">
      <c r="G72" s="2"/>
    </row>
    <row r="73" ht="15">
      <c r="G73" s="2"/>
    </row>
    <row r="74" ht="15">
      <c r="G74" s="2"/>
    </row>
    <row r="75" ht="15">
      <c r="G75" s="2"/>
    </row>
  </sheetData>
  <printOptions headings="1"/>
  <pageMargins left="0.7" right="0.7" top="0.75" bottom="0.75" header="0.3" footer="0.3"/>
  <pageSetup fitToHeight="1" fitToWidth="1"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vgp</cp:lastModifiedBy>
  <cp:lastPrinted>2012-04-17T19:49:06Z</cp:lastPrinted>
  <dcterms:created xsi:type="dcterms:W3CDTF">2011-12-02T15:46:20Z</dcterms:created>
  <dcterms:modified xsi:type="dcterms:W3CDTF">2012-04-26T14:26:29Z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