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Residential" sheetId="1" r:id="rId1"/>
    <sheet name="Commercial" sheetId="2" r:id="rId2"/>
    <sheet name="intercep" sheetId="3" r:id="rId3"/>
    <sheet name="since 2000" sheetId="4" r:id="rId4"/>
    <sheet name="pmdi" sheetId="5" r:id="rId5"/>
    <sheet name="cdd" sheetId="6" r:id="rId6"/>
    <sheet name="averages" sheetId="7" r:id="rId7"/>
  </sheets>
  <definedNames/>
  <calcPr fullCalcOnLoad="1"/>
</workbook>
</file>

<file path=xl/sharedStrings.xml><?xml version="1.0" encoding="utf-8"?>
<sst xmlns="http://schemas.openxmlformats.org/spreadsheetml/2006/main" count="182" uniqueCount="38">
  <si>
    <t>Slope of</t>
  </si>
  <si>
    <t>30-yr Avg</t>
  </si>
  <si>
    <t>Days</t>
  </si>
  <si>
    <t>Month</t>
  </si>
  <si>
    <t>Intercept</t>
  </si>
  <si>
    <t>Gal/Day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</si>
  <si>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</si>
  <si>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</si>
  <si>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</si>
  <si>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</si>
  <si>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</si>
  <si>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</si>
  <si>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</si>
  <si>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</si>
  <si>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</si>
  <si>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</si>
  <si>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</si>
  <si>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</si>
  <si>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projections:</t>
  </si>
  <si>
    <t>Projections of Commercial Water Utilization, Gallons per Day, Kentucky-American</t>
  </si>
  <si>
    <t>Projections of Residential Water Utilization, Gallons per Day, Kentucky-American</t>
  </si>
  <si>
    <t>&lt;.0001</t>
  </si>
  <si>
    <t>PMDI</t>
  </si>
  <si>
    <t>pmdi</t>
  </si>
  <si>
    <t>CDD</t>
  </si>
  <si>
    <t>Mean pmdi</t>
  </si>
  <si>
    <t>month</t>
  </si>
  <si>
    <t>Mean cdd</t>
  </si>
  <si>
    <t>cdd</t>
  </si>
  <si>
    <t>SINCE_2000</t>
  </si>
  <si>
    <t>Values by Month, Lexington, JAN1980-DEC2009</t>
  </si>
  <si>
    <t>since_2000</t>
  </si>
  <si>
    <t>Projection: Oct 2010 to Sep 2011</t>
  </si>
  <si>
    <t xml:space="preserve"> &lt;.0001 </t>
  </si>
  <si>
    <t xml:space="preserve"> &lt;.0001</t>
  </si>
  <si>
    <t xml:space="preserve">&lt;.0001 </t>
  </si>
  <si>
    <t>KAWC-1998-2009.XLS</t>
  </si>
  <si>
    <t>Using Twelve Years of Consumption Data, January 1998--December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</si>
</sst>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00"/>
    <numFmt numFmtId="165" formatCode="#0.000"/>
    <numFmt numFmtId="166" formatCode="0.00000"/>
    <numFmt numFmtId="167" formatCode="0.0000"/>
    <numFmt numFmtId="168" formatCode="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6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="150" zoomScaleNormal="150" zoomScaleSheetLayoutView="100" workbookViewId="0" topLeftCell="A1">
      <selection activeCell="A30" sqref="A30"/>
    </sheetView>
  </sheetViews>
  <sheetFormatPr defaultColWidth="9.140625" defaultRowHeight="12.75"/>
  <cols>
    <col min="2" max="2" width="9.7109375" style="0" bestFit="1" customWidth="1"/>
    <col min="3" max="3" width="9.421875" style="0" customWidth="1"/>
    <col min="4" max="4" width="10.28125" style="0" customWidth="1"/>
    <col min="5" max="5" width="10.140625" style="0" bestFit="1" customWidth="1"/>
    <col min="6" max="6" width="9.8515625" style="0" bestFit="1" customWidth="1"/>
    <col min="7" max="12" width="9.28125" style="0" bestFit="1" customWidth="1"/>
  </cols>
  <sheetData>
    <row r="1" spans="3:10" ht="12.75">
      <c r="C1" s="11" t="s">
        <v>20</v>
      </c>
      <c r="D1" s="10"/>
      <c r="E1" s="10"/>
      <c r="F1" s="10"/>
      <c r="G1" s="10"/>
      <c r="H1" s="10"/>
      <c r="I1" s="10"/>
      <c r="J1" s="10"/>
    </row>
    <row r="2" spans="3:10" ht="12.75">
      <c r="C2" s="10" t="s">
        <v>37</v>
      </c>
      <c r="D2" s="10"/>
      <c r="E2" s="10"/>
      <c r="F2" s="10"/>
      <c r="G2" s="10"/>
      <c r="H2" s="10"/>
      <c r="I2" s="10"/>
      <c r="J2" s="10"/>
    </row>
    <row r="3" spans="1:12" ht="12.75">
      <c r="A3" s="3"/>
      <c r="B3" s="3" t="s">
        <v>0</v>
      </c>
      <c r="C3" s="3" t="s">
        <v>0</v>
      </c>
      <c r="D3" s="3" t="s">
        <v>0</v>
      </c>
      <c r="E3" s="3"/>
      <c r="F3" s="3" t="s">
        <v>1</v>
      </c>
      <c r="G3" s="3" t="s">
        <v>1</v>
      </c>
      <c r="H3" s="3" t="s">
        <v>2</v>
      </c>
      <c r="I3" s="3">
        <v>2009</v>
      </c>
      <c r="J3" s="3">
        <v>2010</v>
      </c>
      <c r="K3" s="3">
        <v>2011</v>
      </c>
      <c r="L3" s="3">
        <v>2012</v>
      </c>
    </row>
    <row r="4" spans="1:12" ht="12.75">
      <c r="A4" s="3" t="s">
        <v>3</v>
      </c>
      <c r="B4" s="3" t="s">
        <v>22</v>
      </c>
      <c r="C4" s="3" t="s">
        <v>24</v>
      </c>
      <c r="D4" s="3" t="s">
        <v>29</v>
      </c>
      <c r="E4" s="3" t="s">
        <v>4</v>
      </c>
      <c r="F4" s="3" t="s">
        <v>22</v>
      </c>
      <c r="G4" s="3" t="s">
        <v>24</v>
      </c>
      <c r="H4" s="4"/>
      <c r="I4" s="3" t="s">
        <v>5</v>
      </c>
      <c r="J4" s="3" t="s">
        <v>5</v>
      </c>
      <c r="K4" s="3" t="s">
        <v>5</v>
      </c>
      <c r="L4" s="3" t="s">
        <v>5</v>
      </c>
    </row>
    <row r="6" spans="1:12" ht="12.75">
      <c r="A6" s="1" t="s">
        <v>6</v>
      </c>
      <c r="B6">
        <v>0</v>
      </c>
      <c r="C6">
        <v>0</v>
      </c>
      <c r="D6" s="6">
        <v>-1.88597</v>
      </c>
      <c r="E6" s="9">
        <v>158.04754</v>
      </c>
      <c r="F6" s="6">
        <v>0.06433</v>
      </c>
      <c r="G6" s="8">
        <v>1.333</v>
      </c>
      <c r="H6">
        <v>31</v>
      </c>
      <c r="I6" s="2">
        <f>($B6*$F6+$C6*$G6+$D6*(I$3-2000)+$E6)</f>
        <v>141.07381</v>
      </c>
      <c r="J6" s="2">
        <f>($B6*$F6+$C6*$G6+$D6*(J$3-2000)+$E6)</f>
        <v>139.18784</v>
      </c>
      <c r="K6" s="2">
        <f>($B6*$F6+$C6*$G6+$D6*(K$3-2000)+$E6)</f>
        <v>137.30187</v>
      </c>
      <c r="L6" s="2">
        <f>($B6*$F6+$C6*$G6+$D6*(L$3-2000)+$E6)</f>
        <v>135.4159</v>
      </c>
    </row>
    <row r="7" spans="1:12" ht="12.75">
      <c r="A7" s="1" t="s">
        <v>7</v>
      </c>
      <c r="B7">
        <v>0</v>
      </c>
      <c r="C7">
        <v>0</v>
      </c>
      <c r="D7" s="6">
        <v>-2.25764</v>
      </c>
      <c r="E7" s="9">
        <v>161.11575</v>
      </c>
      <c r="F7" s="6">
        <v>-0.002</v>
      </c>
      <c r="G7" s="8">
        <v>0</v>
      </c>
      <c r="H7">
        <v>31</v>
      </c>
      <c r="I7" s="2">
        <f aca="true" t="shared" si="0" ref="I7:L17">($B7*$F7+$C7*$G7+$D7*(I$3-2000)+$E7)</f>
        <v>140.79699</v>
      </c>
      <c r="J7" s="2">
        <f t="shared" si="0"/>
        <v>138.53934999999998</v>
      </c>
      <c r="K7" s="2">
        <f t="shared" si="0"/>
        <v>136.28171</v>
      </c>
      <c r="L7" s="2">
        <f t="shared" si="0"/>
        <v>134.02407</v>
      </c>
    </row>
    <row r="8" spans="1:12" ht="12.75">
      <c r="A8" s="1" t="s">
        <v>8</v>
      </c>
      <c r="B8">
        <v>0</v>
      </c>
      <c r="C8">
        <v>0</v>
      </c>
      <c r="D8" s="6">
        <v>-1.60342</v>
      </c>
      <c r="E8" s="9">
        <v>154.44447</v>
      </c>
      <c r="F8" s="6">
        <v>-0.256</v>
      </c>
      <c r="G8" s="8">
        <v>5.133</v>
      </c>
      <c r="H8">
        <v>28</v>
      </c>
      <c r="I8" s="2">
        <f t="shared" si="0"/>
        <v>140.01369</v>
      </c>
      <c r="J8" s="2">
        <f t="shared" si="0"/>
        <v>138.41027</v>
      </c>
      <c r="K8" s="2">
        <f t="shared" si="0"/>
        <v>136.80685</v>
      </c>
      <c r="L8" s="2">
        <f t="shared" si="0"/>
        <v>135.20343</v>
      </c>
    </row>
    <row r="9" spans="1:12" ht="12.75">
      <c r="A9" s="1" t="s">
        <v>9</v>
      </c>
      <c r="B9">
        <v>0</v>
      </c>
      <c r="C9">
        <v>0</v>
      </c>
      <c r="D9" s="6">
        <v>-2.15967</v>
      </c>
      <c r="E9" s="9">
        <v>156.02985</v>
      </c>
      <c r="F9" s="6">
        <v>-0.267</v>
      </c>
      <c r="G9" s="8">
        <v>6.867</v>
      </c>
      <c r="H9">
        <v>31</v>
      </c>
      <c r="I9" s="2">
        <f t="shared" si="0"/>
        <v>136.59282000000002</v>
      </c>
      <c r="J9" s="2">
        <f t="shared" si="0"/>
        <v>134.43315</v>
      </c>
      <c r="K9" s="2">
        <f t="shared" si="0"/>
        <v>132.27348</v>
      </c>
      <c r="L9" s="2">
        <f t="shared" si="0"/>
        <v>130.11381</v>
      </c>
    </row>
    <row r="10" spans="1:12" ht="12.75">
      <c r="A10" s="1" t="s">
        <v>10</v>
      </c>
      <c r="B10" s="6">
        <v>-1.65906</v>
      </c>
      <c r="C10" s="6">
        <v>0.04544</v>
      </c>
      <c r="D10" s="6">
        <v>-2.6464</v>
      </c>
      <c r="E10" s="9">
        <v>168.49353</v>
      </c>
      <c r="F10" s="6">
        <v>0.14867</v>
      </c>
      <c r="G10" s="8">
        <v>87.567</v>
      </c>
      <c r="H10">
        <v>30</v>
      </c>
      <c r="I10" s="2">
        <f t="shared" si="0"/>
        <v>148.4083220298</v>
      </c>
      <c r="J10" s="2">
        <f t="shared" si="0"/>
        <v>145.7619220298</v>
      </c>
      <c r="K10" s="2">
        <f t="shared" si="0"/>
        <v>143.1155220298</v>
      </c>
      <c r="L10" s="2">
        <f t="shared" si="0"/>
        <v>140.4691220298</v>
      </c>
    </row>
    <row r="11" spans="1:12" ht="12.75">
      <c r="A11" s="1" t="s">
        <v>11</v>
      </c>
      <c r="B11" s="6">
        <v>-4.76268</v>
      </c>
      <c r="C11" s="6">
        <v>0.28426</v>
      </c>
      <c r="D11" s="6">
        <v>-2.32388</v>
      </c>
      <c r="E11" s="9">
        <v>129.00359</v>
      </c>
      <c r="F11" s="6">
        <v>0.201</v>
      </c>
      <c r="G11" s="8">
        <v>219.467</v>
      </c>
      <c r="H11">
        <v>31</v>
      </c>
      <c r="I11" s="2">
        <f t="shared" si="0"/>
        <v>169.51706074</v>
      </c>
      <c r="J11" s="2">
        <f t="shared" si="0"/>
        <v>167.19318074</v>
      </c>
      <c r="K11" s="2">
        <f t="shared" si="0"/>
        <v>164.86930074</v>
      </c>
      <c r="L11" s="2">
        <f t="shared" si="0"/>
        <v>162.54542074</v>
      </c>
    </row>
    <row r="12" spans="1:12" ht="12.75">
      <c r="A12" s="1" t="s">
        <v>12</v>
      </c>
      <c r="B12" s="6">
        <v>-5.10111</v>
      </c>
      <c r="C12" s="6">
        <v>0.10211</v>
      </c>
      <c r="D12" s="6">
        <v>-1.69114</v>
      </c>
      <c r="E12" s="9">
        <v>178.49394</v>
      </c>
      <c r="F12" s="6">
        <v>-0.05133</v>
      </c>
      <c r="G12" s="8">
        <v>336.367</v>
      </c>
      <c r="H12">
        <v>30</v>
      </c>
      <c r="I12" s="2">
        <f t="shared" si="0"/>
        <v>197.8819543463</v>
      </c>
      <c r="J12" s="2">
        <f t="shared" si="0"/>
        <v>196.19081434630002</v>
      </c>
      <c r="K12" s="2">
        <f t="shared" si="0"/>
        <v>194.49967434630003</v>
      </c>
      <c r="L12" s="2">
        <f t="shared" si="0"/>
        <v>192.8085343463</v>
      </c>
    </row>
    <row r="13" spans="1:12" ht="12.75">
      <c r="A13" s="1" t="s">
        <v>13</v>
      </c>
      <c r="B13" s="6">
        <v>-6.54843</v>
      </c>
      <c r="C13" s="6">
        <v>0.04207</v>
      </c>
      <c r="D13" s="6">
        <v>-2.57049</v>
      </c>
      <c r="E13" s="9">
        <v>199.77678</v>
      </c>
      <c r="F13" s="6">
        <v>-0.265</v>
      </c>
      <c r="G13" s="8">
        <v>309.233</v>
      </c>
      <c r="H13">
        <v>31</v>
      </c>
      <c r="I13" s="2">
        <f t="shared" si="0"/>
        <v>191.38713626</v>
      </c>
      <c r="J13" s="2">
        <f t="shared" si="0"/>
        <v>188.81664626</v>
      </c>
      <c r="K13" s="2">
        <f t="shared" si="0"/>
        <v>186.24615626</v>
      </c>
      <c r="L13" s="2">
        <f t="shared" si="0"/>
        <v>183.67566626</v>
      </c>
    </row>
    <row r="14" spans="1:12" ht="12.75">
      <c r="A14" s="1" t="s">
        <v>14</v>
      </c>
      <c r="B14" s="6">
        <v>-1.91848</v>
      </c>
      <c r="C14" s="6">
        <v>0.274</v>
      </c>
      <c r="D14" s="6">
        <v>-2.74812</v>
      </c>
      <c r="E14" s="9">
        <v>167.09944</v>
      </c>
      <c r="F14" s="6">
        <v>-0.336</v>
      </c>
      <c r="G14" s="8">
        <v>138.567</v>
      </c>
      <c r="H14">
        <v>31</v>
      </c>
      <c r="I14" s="2">
        <f t="shared" si="0"/>
        <v>180.97832727999997</v>
      </c>
      <c r="J14" s="2">
        <f t="shared" si="0"/>
        <v>178.23020728</v>
      </c>
      <c r="K14" s="2">
        <f t="shared" si="0"/>
        <v>175.48208727999997</v>
      </c>
      <c r="L14" s="2">
        <f t="shared" si="0"/>
        <v>172.73396728</v>
      </c>
    </row>
    <row r="15" spans="1:12" ht="12.75">
      <c r="A15" s="1" t="s">
        <v>15</v>
      </c>
      <c r="B15" s="6">
        <v>-3.80459</v>
      </c>
      <c r="C15" s="6">
        <v>0.09636</v>
      </c>
      <c r="D15" s="6">
        <v>-2.48412</v>
      </c>
      <c r="E15" s="9">
        <v>194.72814</v>
      </c>
      <c r="F15" s="6">
        <v>0.21933</v>
      </c>
      <c r="G15" s="8">
        <v>19.9</v>
      </c>
      <c r="H15">
        <v>30</v>
      </c>
      <c r="I15" s="2">
        <f t="shared" si="0"/>
        <v>173.4541632753</v>
      </c>
      <c r="J15" s="2">
        <f t="shared" si="0"/>
        <v>170.9700432753</v>
      </c>
      <c r="K15" s="2">
        <f t="shared" si="0"/>
        <v>168.4859232753</v>
      </c>
      <c r="L15" s="2">
        <f t="shared" si="0"/>
        <v>166.0018032753</v>
      </c>
    </row>
    <row r="16" spans="1:12" ht="12.75">
      <c r="A16" s="1" t="s">
        <v>16</v>
      </c>
      <c r="B16" s="6">
        <v>-2.05189</v>
      </c>
      <c r="C16">
        <v>0</v>
      </c>
      <c r="D16" s="6">
        <v>-2.11633</v>
      </c>
      <c r="E16" s="9">
        <v>168.68398</v>
      </c>
      <c r="F16" s="6">
        <v>0.298</v>
      </c>
      <c r="G16" s="8">
        <v>0.2</v>
      </c>
      <c r="H16">
        <v>31</v>
      </c>
      <c r="I16" s="2">
        <f t="shared" si="0"/>
        <v>149.02554677999998</v>
      </c>
      <c r="J16" s="2">
        <f t="shared" si="0"/>
        <v>146.90921677999998</v>
      </c>
      <c r="K16" s="2">
        <f t="shared" si="0"/>
        <v>144.79288678</v>
      </c>
      <c r="L16" s="2">
        <f t="shared" si="0"/>
        <v>142.67655678</v>
      </c>
    </row>
    <row r="17" spans="1:12" ht="12.75">
      <c r="A17" s="1" t="s">
        <v>17</v>
      </c>
      <c r="B17" s="6">
        <v>-0.1951</v>
      </c>
      <c r="C17">
        <v>0</v>
      </c>
      <c r="D17" s="6">
        <v>-2.32182</v>
      </c>
      <c r="E17" s="9">
        <v>159.64023</v>
      </c>
      <c r="F17" s="6">
        <v>0.31933</v>
      </c>
      <c r="G17" s="8">
        <v>0.4</v>
      </c>
      <c r="H17">
        <v>30</v>
      </c>
      <c r="I17" s="2">
        <f t="shared" si="0"/>
        <v>138.681548717</v>
      </c>
      <c r="J17" s="2">
        <f t="shared" si="0"/>
        <v>136.359728717</v>
      </c>
      <c r="K17" s="2">
        <f t="shared" si="0"/>
        <v>134.037908717</v>
      </c>
      <c r="L17" s="2">
        <f t="shared" si="0"/>
        <v>131.716088717</v>
      </c>
    </row>
    <row r="18" spans="9:12" ht="12.75">
      <c r="I18" s="2"/>
      <c r="J18" s="2"/>
      <c r="K18" s="2"/>
      <c r="L18" s="2"/>
    </row>
    <row r="19" spans="5:12" ht="12.75">
      <c r="E19" s="1" t="s">
        <v>18</v>
      </c>
      <c r="I19" s="2">
        <f>SUMPRODUCT($H6:$H17,I6:I17)/SUM($H6:$H17)</f>
        <v>159.07859012030687</v>
      </c>
      <c r="J19" s="2">
        <f>SUMPRODUCT($H6:$H17,J6:J17)/SUM($H6:$H17)</f>
        <v>156.83989077784108</v>
      </c>
      <c r="K19" s="2">
        <f>SUMPRODUCT($H6:$H17,K6:K17)/SUM($H6:$H17)</f>
        <v>154.6011914353753</v>
      </c>
      <c r="L19" s="2">
        <f>(SUMPRODUCT($H6:$H17,L6:L17)+L8)/(SUM($H6:$H17)+1)</f>
        <v>152.31560940959565</v>
      </c>
    </row>
    <row r="21" spans="1:11" ht="12.75">
      <c r="A21" s="5" t="s">
        <v>36</v>
      </c>
      <c r="E21" s="1"/>
      <c r="F21" s="7" t="s">
        <v>32</v>
      </c>
      <c r="G21" s="7"/>
      <c r="I21" s="2"/>
      <c r="J21" s="12">
        <f>(SUMPRODUCT($H15:$H17,$J15:$J17)+SUMPRODUCT($H6:$H14,$K6:$K14))/(SUM($H6:$H17))</f>
        <v>155.17594329838906</v>
      </c>
      <c r="K21" s="13"/>
    </row>
    <row r="23" ht="12.75">
      <c r="A23" s="1"/>
    </row>
  </sheetData>
  <mergeCells count="3">
    <mergeCell ref="J21:K21"/>
    <mergeCell ref="C2:J2"/>
    <mergeCell ref="C1:J1"/>
  </mergeCells>
  <printOptions gridLines="1" horizontalCentered="1"/>
  <pageMargins left="0.5" right="0.5" top="1" bottom="1" header="0.5" footer="0.5"/>
  <pageSetup fitToHeight="1" fitToWidth="1" horizontalDpi="300" verticalDpi="300" orientation="landscape" r:id="rId1"/>
  <headerFooter alignWithMargins="0">
    <oddHeader>&amp;RELS Appendix E</oddHead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150" zoomScaleNormal="150" zoomScaleSheetLayoutView="100" workbookViewId="0" topLeftCell="A1">
      <selection activeCell="A29" sqref="A29"/>
    </sheetView>
  </sheetViews>
  <sheetFormatPr defaultColWidth="9.140625" defaultRowHeight="12.75"/>
  <cols>
    <col min="2" max="2" width="11.140625" style="0" bestFit="1" customWidth="1"/>
    <col min="3" max="3" width="9.421875" style="0" customWidth="1"/>
    <col min="4" max="4" width="10.140625" style="0" bestFit="1" customWidth="1"/>
    <col min="5" max="5" width="10.00390625" style="0" bestFit="1" customWidth="1"/>
    <col min="6" max="6" width="9.8515625" style="0" bestFit="1" customWidth="1"/>
    <col min="7" max="12" width="9.28125" style="0" bestFit="1" customWidth="1"/>
  </cols>
  <sheetData>
    <row r="1" spans="3:10" ht="12.75">
      <c r="C1" s="11" t="s">
        <v>19</v>
      </c>
      <c r="D1" s="10"/>
      <c r="E1" s="10"/>
      <c r="F1" s="10"/>
      <c r="G1" s="10"/>
      <c r="H1" s="10"/>
      <c r="I1" s="10"/>
      <c r="J1" s="10"/>
    </row>
    <row r="2" spans="3:10" ht="12.75">
      <c r="C2" s="10" t="s">
        <v>37</v>
      </c>
      <c r="D2" s="10"/>
      <c r="E2" s="10"/>
      <c r="F2" s="10"/>
      <c r="G2" s="10"/>
      <c r="H2" s="10"/>
      <c r="I2" s="10"/>
      <c r="J2" s="10"/>
    </row>
    <row r="3" spans="1:12" ht="12.75">
      <c r="A3" s="3"/>
      <c r="B3" s="3" t="s">
        <v>0</v>
      </c>
      <c r="C3" s="3" t="s">
        <v>0</v>
      </c>
      <c r="D3" s="3" t="s">
        <v>0</v>
      </c>
      <c r="E3" s="3"/>
      <c r="F3" s="3" t="s">
        <v>1</v>
      </c>
      <c r="G3" s="3" t="s">
        <v>1</v>
      </c>
      <c r="H3" s="3" t="s">
        <v>2</v>
      </c>
      <c r="I3" s="3">
        <v>2009</v>
      </c>
      <c r="J3" s="3">
        <v>2010</v>
      </c>
      <c r="K3" s="3">
        <v>2011</v>
      </c>
      <c r="L3" s="3">
        <v>2012</v>
      </c>
    </row>
    <row r="4" spans="1:12" ht="12.75">
      <c r="A4" s="3" t="s">
        <v>3</v>
      </c>
      <c r="B4" s="3" t="s">
        <v>22</v>
      </c>
      <c r="C4" s="3" t="s">
        <v>24</v>
      </c>
      <c r="D4" s="3" t="s">
        <v>29</v>
      </c>
      <c r="E4" s="3" t="s">
        <v>4</v>
      </c>
      <c r="F4" s="3" t="s">
        <v>22</v>
      </c>
      <c r="G4" s="3" t="s">
        <v>24</v>
      </c>
      <c r="H4" s="4"/>
      <c r="I4" s="3" t="s">
        <v>5</v>
      </c>
      <c r="J4" s="3" t="s">
        <v>5</v>
      </c>
      <c r="K4" s="3" t="s">
        <v>5</v>
      </c>
      <c r="L4" s="3" t="s">
        <v>5</v>
      </c>
    </row>
    <row r="6" spans="1:12" ht="12.75">
      <c r="A6" s="1" t="s">
        <v>6</v>
      </c>
      <c r="B6">
        <v>0</v>
      </c>
      <c r="C6">
        <v>0</v>
      </c>
      <c r="D6" s="6">
        <v>-21.25969</v>
      </c>
      <c r="E6" s="8">
        <v>1248.13683</v>
      </c>
      <c r="F6" s="6">
        <v>0.06433</v>
      </c>
      <c r="G6" s="8">
        <v>1.333</v>
      </c>
      <c r="H6">
        <v>31</v>
      </c>
      <c r="I6" s="2">
        <f>($B6*$F6+$C6*$G6+$D6*(I$3-2000)+$E6)</f>
        <v>1056.79962</v>
      </c>
      <c r="J6" s="2">
        <f>($B6*$F6+$C6*$G6+$D6*(J$3-2000)+$E6)</f>
        <v>1035.53993</v>
      </c>
      <c r="K6" s="2">
        <f>($B6*$F6+$C6*$G6+$D6*(K$3-2000)+$E6)</f>
        <v>1014.2802399999999</v>
      </c>
      <c r="L6" s="2">
        <f>($B6*$F6+$C6*$G6+$D6*(L$3-2000)+$E6)</f>
        <v>993.02055</v>
      </c>
    </row>
    <row r="7" spans="1:12" ht="12.75">
      <c r="A7" s="1" t="s">
        <v>7</v>
      </c>
      <c r="B7">
        <v>0</v>
      </c>
      <c r="C7">
        <v>0</v>
      </c>
      <c r="D7" s="6">
        <v>-19.95019</v>
      </c>
      <c r="E7" s="8">
        <v>1302.50833</v>
      </c>
      <c r="F7" s="6">
        <v>-0.002</v>
      </c>
      <c r="G7" s="8">
        <v>0</v>
      </c>
      <c r="H7">
        <v>31</v>
      </c>
      <c r="I7" s="2">
        <f aca="true" t="shared" si="0" ref="I7:L17">($B7*$F7+$C7*$G7+$D7*(I$3-2000)+$E7)</f>
        <v>1122.95662</v>
      </c>
      <c r="J7" s="2">
        <f t="shared" si="0"/>
        <v>1103.00643</v>
      </c>
      <c r="K7" s="2">
        <f t="shared" si="0"/>
        <v>1083.05624</v>
      </c>
      <c r="L7" s="2">
        <f t="shared" si="0"/>
        <v>1063.1060499999999</v>
      </c>
    </row>
    <row r="8" spans="1:12" ht="12.75">
      <c r="A8" s="1" t="s">
        <v>8</v>
      </c>
      <c r="B8">
        <v>0</v>
      </c>
      <c r="C8">
        <v>0</v>
      </c>
      <c r="D8" s="6">
        <v>-17.39113</v>
      </c>
      <c r="E8" s="8">
        <v>1293.12863</v>
      </c>
      <c r="F8" s="6">
        <v>-0.256</v>
      </c>
      <c r="G8" s="8">
        <v>5.133</v>
      </c>
      <c r="H8">
        <v>28</v>
      </c>
      <c r="I8" s="2">
        <f t="shared" si="0"/>
        <v>1136.60846</v>
      </c>
      <c r="J8" s="2">
        <f t="shared" si="0"/>
        <v>1119.21733</v>
      </c>
      <c r="K8" s="2">
        <f t="shared" si="0"/>
        <v>1101.8262</v>
      </c>
      <c r="L8" s="2">
        <f t="shared" si="0"/>
        <v>1084.43507</v>
      </c>
    </row>
    <row r="9" spans="1:12" ht="12.75">
      <c r="A9" s="1" t="s">
        <v>9</v>
      </c>
      <c r="B9">
        <v>0</v>
      </c>
      <c r="C9">
        <v>0</v>
      </c>
      <c r="D9" s="6">
        <v>-22.15208</v>
      </c>
      <c r="E9" s="8">
        <v>1316.10136</v>
      </c>
      <c r="F9" s="6">
        <v>-0.267</v>
      </c>
      <c r="G9" s="8">
        <v>6.867</v>
      </c>
      <c r="H9">
        <v>31</v>
      </c>
      <c r="I9" s="2">
        <f t="shared" si="0"/>
        <v>1116.7326400000002</v>
      </c>
      <c r="J9" s="2">
        <f t="shared" si="0"/>
        <v>1094.58056</v>
      </c>
      <c r="K9" s="2">
        <f t="shared" si="0"/>
        <v>1072.42848</v>
      </c>
      <c r="L9" s="2">
        <f t="shared" si="0"/>
        <v>1050.2764000000002</v>
      </c>
    </row>
    <row r="10" spans="1:12" ht="12.75">
      <c r="A10" s="1" t="s">
        <v>10</v>
      </c>
      <c r="B10" s="6">
        <v>-0.41498</v>
      </c>
      <c r="C10" s="6">
        <v>0.59231</v>
      </c>
      <c r="D10" s="6">
        <v>-27.14979</v>
      </c>
      <c r="E10" s="8">
        <v>1383.01897</v>
      </c>
      <c r="F10" s="6">
        <v>0.14867</v>
      </c>
      <c r="G10" s="8">
        <v>87.567</v>
      </c>
      <c r="H10">
        <v>30</v>
      </c>
      <c r="I10" s="2">
        <f t="shared" si="0"/>
        <v>1190.4759746934</v>
      </c>
      <c r="J10" s="2">
        <f t="shared" si="0"/>
        <v>1163.3261846934001</v>
      </c>
      <c r="K10" s="2">
        <f t="shared" si="0"/>
        <v>1136.1763946934</v>
      </c>
      <c r="L10" s="2">
        <f t="shared" si="0"/>
        <v>1109.0266046934</v>
      </c>
    </row>
    <row r="11" spans="1:12" ht="12.75">
      <c r="A11" s="1" t="s">
        <v>11</v>
      </c>
      <c r="B11" s="6">
        <v>-23.51966</v>
      </c>
      <c r="C11" s="6">
        <v>0.65416</v>
      </c>
      <c r="D11" s="6">
        <v>-29.51647</v>
      </c>
      <c r="E11" s="8">
        <v>1408.03905</v>
      </c>
      <c r="F11" s="6">
        <v>0.201</v>
      </c>
      <c r="G11" s="8">
        <v>219.467</v>
      </c>
      <c r="H11">
        <v>31</v>
      </c>
      <c r="I11" s="2">
        <f t="shared" si="0"/>
        <v>1281.22990106</v>
      </c>
      <c r="J11" s="2">
        <f t="shared" si="0"/>
        <v>1251.71343106</v>
      </c>
      <c r="K11" s="2">
        <f t="shared" si="0"/>
        <v>1222.1969610600001</v>
      </c>
      <c r="L11" s="2">
        <f t="shared" si="0"/>
        <v>1192.6804910600001</v>
      </c>
    </row>
    <row r="12" spans="1:12" ht="12.75">
      <c r="A12" s="1" t="s">
        <v>12</v>
      </c>
      <c r="B12" s="6">
        <v>-25.05024</v>
      </c>
      <c r="C12" s="6">
        <v>0.22818</v>
      </c>
      <c r="D12" s="6">
        <v>-30.68653</v>
      </c>
      <c r="E12" s="8">
        <v>1621.26935</v>
      </c>
      <c r="F12" s="6">
        <v>-0.05133</v>
      </c>
      <c r="G12" s="8">
        <v>336.367</v>
      </c>
      <c r="H12">
        <v>30</v>
      </c>
      <c r="I12" s="2">
        <f t="shared" si="0"/>
        <v>1423.1286308792</v>
      </c>
      <c r="J12" s="2">
        <f t="shared" si="0"/>
        <v>1392.4421008792</v>
      </c>
      <c r="K12" s="2">
        <f t="shared" si="0"/>
        <v>1361.7555708792001</v>
      </c>
      <c r="L12" s="2">
        <f t="shared" si="0"/>
        <v>1331.0690408792</v>
      </c>
    </row>
    <row r="13" spans="1:12" ht="12.75">
      <c r="A13" s="1" t="s">
        <v>13</v>
      </c>
      <c r="B13" s="6">
        <v>-46.88545</v>
      </c>
      <c r="C13" s="6">
        <v>-0.08553</v>
      </c>
      <c r="D13" s="6">
        <v>-32.07385</v>
      </c>
      <c r="E13" s="8">
        <v>1795.07082</v>
      </c>
      <c r="F13" s="6">
        <v>-0.265</v>
      </c>
      <c r="G13" s="8">
        <v>309.233</v>
      </c>
      <c r="H13">
        <v>31</v>
      </c>
      <c r="I13" s="2">
        <f t="shared" si="0"/>
        <v>1492.38211576</v>
      </c>
      <c r="J13" s="2">
        <f t="shared" si="0"/>
        <v>1460.3082657599998</v>
      </c>
      <c r="K13" s="2">
        <f t="shared" si="0"/>
        <v>1428.23441576</v>
      </c>
      <c r="L13" s="2">
        <f t="shared" si="0"/>
        <v>1396.1605657599998</v>
      </c>
    </row>
    <row r="14" spans="1:12" ht="12.75">
      <c r="A14" s="1" t="s">
        <v>14</v>
      </c>
      <c r="B14" s="6">
        <v>7.22732</v>
      </c>
      <c r="C14" s="6">
        <v>1.98607</v>
      </c>
      <c r="D14" s="6">
        <v>-30.86662</v>
      </c>
      <c r="E14" s="8">
        <v>1395.73096</v>
      </c>
      <c r="F14" s="6">
        <v>-0.336</v>
      </c>
      <c r="G14" s="8">
        <v>138.567</v>
      </c>
      <c r="H14">
        <v>31</v>
      </c>
      <c r="I14" s="2">
        <f t="shared" si="0"/>
        <v>1390.70676217</v>
      </c>
      <c r="J14" s="2">
        <f t="shared" si="0"/>
        <v>1359.84014217</v>
      </c>
      <c r="K14" s="2">
        <f t="shared" si="0"/>
        <v>1328.97352217</v>
      </c>
      <c r="L14" s="2">
        <f t="shared" si="0"/>
        <v>1298.10690217</v>
      </c>
    </row>
    <row r="15" spans="1:12" ht="12.75">
      <c r="A15" s="1" t="s">
        <v>15</v>
      </c>
      <c r="B15" s="6">
        <v>-27.59554</v>
      </c>
      <c r="C15" s="6">
        <v>1.95064</v>
      </c>
      <c r="D15" s="6">
        <v>-27.12483</v>
      </c>
      <c r="E15" s="8">
        <v>1594.46039</v>
      </c>
      <c r="F15" s="6">
        <v>0.21933</v>
      </c>
      <c r="G15" s="8">
        <v>19.9</v>
      </c>
      <c r="H15">
        <v>30</v>
      </c>
      <c r="I15" s="2">
        <f t="shared" si="0"/>
        <v>1383.1021262118</v>
      </c>
      <c r="J15" s="2">
        <f t="shared" si="0"/>
        <v>1355.9772962118</v>
      </c>
      <c r="K15" s="2">
        <f t="shared" si="0"/>
        <v>1328.8524662118</v>
      </c>
      <c r="L15" s="2">
        <f t="shared" si="0"/>
        <v>1301.7276362118</v>
      </c>
    </row>
    <row r="16" spans="1:12" ht="12.75">
      <c r="A16" s="1" t="s">
        <v>16</v>
      </c>
      <c r="B16" s="6">
        <v>-8.92991</v>
      </c>
      <c r="C16">
        <v>0</v>
      </c>
      <c r="D16" s="6">
        <v>-26.9433</v>
      </c>
      <c r="E16" s="8">
        <v>1460.16336</v>
      </c>
      <c r="F16" s="6">
        <v>0.298</v>
      </c>
      <c r="G16" s="8">
        <v>0.2</v>
      </c>
      <c r="H16">
        <v>31</v>
      </c>
      <c r="I16" s="2">
        <f t="shared" si="0"/>
        <v>1215.01254682</v>
      </c>
      <c r="J16" s="2">
        <f t="shared" si="0"/>
        <v>1188.06924682</v>
      </c>
      <c r="K16" s="2">
        <f t="shared" si="0"/>
        <v>1161.12594682</v>
      </c>
      <c r="L16" s="2">
        <f t="shared" si="0"/>
        <v>1134.18264682</v>
      </c>
    </row>
    <row r="17" spans="1:12" ht="12.75">
      <c r="A17" s="1" t="s">
        <v>17</v>
      </c>
      <c r="B17" s="6">
        <v>0.6617</v>
      </c>
      <c r="C17">
        <v>0</v>
      </c>
      <c r="D17" s="6">
        <v>-29.35594</v>
      </c>
      <c r="E17" s="8">
        <v>1309.72797</v>
      </c>
      <c r="F17" s="6">
        <v>0.31933</v>
      </c>
      <c r="G17" s="8">
        <v>0.4</v>
      </c>
      <c r="H17">
        <v>30</v>
      </c>
      <c r="I17" s="2">
        <f t="shared" si="0"/>
        <v>1045.735810661</v>
      </c>
      <c r="J17" s="2">
        <f t="shared" si="0"/>
        <v>1016.3798706609999</v>
      </c>
      <c r="K17" s="2">
        <f t="shared" si="0"/>
        <v>987.0239306609999</v>
      </c>
      <c r="L17" s="2">
        <f t="shared" si="0"/>
        <v>957.667990661</v>
      </c>
    </row>
    <row r="18" spans="9:12" ht="12.75">
      <c r="I18" s="2"/>
      <c r="J18" s="2"/>
      <c r="K18" s="2"/>
      <c r="L18" s="2"/>
    </row>
    <row r="19" spans="5:12" ht="12.75">
      <c r="E19" s="1" t="s">
        <v>18</v>
      </c>
      <c r="I19" s="2">
        <f>SUMPRODUCT($H6:$H17,I6:I17)/SUM($H6:$H17)</f>
        <v>1238.4896973519783</v>
      </c>
      <c r="J19" s="2">
        <f>SUMPRODUCT($H6:$H17,J6:J17)/SUM($H6:$H17)</f>
        <v>1212.2373890232109</v>
      </c>
      <c r="K19" s="2">
        <f>SUMPRODUCT($H6:$H17,K6:K17)/SUM($H6:$H17)</f>
        <v>1185.9850806944437</v>
      </c>
      <c r="L19" s="2">
        <f>(SUMPRODUCT($H6:$H17,L6:L17)+L8)/(SUM($H6:$H17)+1)</f>
        <v>1159.527040938448</v>
      </c>
    </row>
    <row r="21" spans="1:11" ht="12.75">
      <c r="A21" s="5" t="s">
        <v>36</v>
      </c>
      <c r="E21" s="1"/>
      <c r="F21" s="7" t="s">
        <v>32</v>
      </c>
      <c r="G21" s="7"/>
      <c r="I21" s="2"/>
      <c r="J21" s="12">
        <f>(SUMPRODUCT($H15:$H17,$J15:$J17)+SUMPRODUCT($H6:$H14,$K6:$K14))/(SUM($H6:$H17))</f>
        <v>1192.9156708314301</v>
      </c>
      <c r="K21" s="13"/>
    </row>
  </sheetData>
  <mergeCells count="3">
    <mergeCell ref="J21:K21"/>
    <mergeCell ref="C2:J2"/>
    <mergeCell ref="C1:J1"/>
  </mergeCells>
  <printOptions gridLines="1" horizontalCentered="1"/>
  <pageMargins left="0.5" right="0.5" top="1" bottom="1" header="0.5" footer="0.5"/>
  <pageSetup fitToHeight="1" fitToWidth="1" horizontalDpi="300" verticalDpi="300" orientation="landscape" r:id="rId1"/>
  <headerFooter alignWithMargins="0">
    <oddHeader>&amp;RELS Appendix E</oddHeader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t="s">
        <v>4</v>
      </c>
      <c r="B1">
        <v>1</v>
      </c>
      <c r="C1">
        <v>158.04754</v>
      </c>
      <c r="D1">
        <v>2.86656</v>
      </c>
      <c r="E1">
        <v>55.13</v>
      </c>
      <c r="F1" t="s">
        <v>34</v>
      </c>
    </row>
    <row r="2" spans="1:6" ht="12.75">
      <c r="A2" t="s">
        <v>4</v>
      </c>
      <c r="B2">
        <v>1</v>
      </c>
      <c r="C2">
        <v>161.11575</v>
      </c>
      <c r="D2">
        <v>2.13534</v>
      </c>
      <c r="E2">
        <v>75.45</v>
      </c>
      <c r="F2" t="s">
        <v>34</v>
      </c>
    </row>
    <row r="3" spans="1:6" ht="12.75">
      <c r="A3" t="s">
        <v>4</v>
      </c>
      <c r="B3">
        <v>1</v>
      </c>
      <c r="C3">
        <v>154.44447</v>
      </c>
      <c r="D3">
        <v>1.17882</v>
      </c>
      <c r="E3">
        <v>131.02</v>
      </c>
      <c r="F3" t="s">
        <v>34</v>
      </c>
    </row>
    <row r="4" spans="1:6" ht="12.75">
      <c r="A4" t="s">
        <v>4</v>
      </c>
      <c r="B4">
        <v>1</v>
      </c>
      <c r="C4">
        <v>156.02985</v>
      </c>
      <c r="D4">
        <v>0.98098</v>
      </c>
      <c r="E4">
        <v>159.05</v>
      </c>
      <c r="F4" t="s">
        <v>34</v>
      </c>
    </row>
    <row r="5" spans="1:6" ht="12.75">
      <c r="A5" t="s">
        <v>4</v>
      </c>
      <c r="B5">
        <v>1</v>
      </c>
      <c r="C5">
        <v>168.49353</v>
      </c>
      <c r="D5">
        <v>10.26689</v>
      </c>
      <c r="E5">
        <v>16.41</v>
      </c>
      <c r="F5" t="s">
        <v>34</v>
      </c>
    </row>
    <row r="6" spans="1:6" ht="12.75">
      <c r="A6" t="s">
        <v>4</v>
      </c>
      <c r="B6">
        <v>1</v>
      </c>
      <c r="C6">
        <v>129.00359</v>
      </c>
      <c r="D6">
        <v>14.69865</v>
      </c>
      <c r="E6">
        <v>8.78</v>
      </c>
      <c r="F6" t="s">
        <v>34</v>
      </c>
    </row>
    <row r="7" spans="1:6" ht="12.75">
      <c r="A7" t="s">
        <v>4</v>
      </c>
      <c r="B7">
        <v>1</v>
      </c>
      <c r="C7">
        <v>178.49394</v>
      </c>
      <c r="D7">
        <v>24.70818</v>
      </c>
      <c r="E7">
        <v>7.22</v>
      </c>
      <c r="F7" t="s">
        <v>34</v>
      </c>
    </row>
    <row r="8" spans="1:6" ht="12.75">
      <c r="A8" t="s">
        <v>4</v>
      </c>
      <c r="B8">
        <v>1</v>
      </c>
      <c r="C8">
        <v>199.77678</v>
      </c>
      <c r="D8">
        <v>23.48249</v>
      </c>
      <c r="E8">
        <v>8.51</v>
      </c>
      <c r="F8" t="s">
        <v>34</v>
      </c>
    </row>
    <row r="9" spans="1:6" ht="12.75">
      <c r="A9" t="s">
        <v>4</v>
      </c>
      <c r="B9">
        <v>1</v>
      </c>
      <c r="C9">
        <v>167.09944</v>
      </c>
      <c r="D9">
        <v>11.42743</v>
      </c>
      <c r="E9">
        <v>14.62</v>
      </c>
      <c r="F9" t="s">
        <v>34</v>
      </c>
    </row>
    <row r="10" spans="1:6" ht="12.75">
      <c r="A10" t="s">
        <v>4</v>
      </c>
      <c r="B10">
        <v>1</v>
      </c>
      <c r="C10">
        <v>194.72814</v>
      </c>
      <c r="D10">
        <v>11.80891</v>
      </c>
      <c r="E10">
        <v>16.49</v>
      </c>
      <c r="F10" t="s">
        <v>34</v>
      </c>
    </row>
    <row r="11" spans="1:6" ht="12.75">
      <c r="A11" t="s">
        <v>4</v>
      </c>
      <c r="B11">
        <v>1</v>
      </c>
      <c r="C11">
        <v>168.68398</v>
      </c>
      <c r="D11">
        <v>2.26262</v>
      </c>
      <c r="E11">
        <v>74.55</v>
      </c>
      <c r="F11" t="s">
        <v>34</v>
      </c>
    </row>
    <row r="12" spans="1:6" ht="12.75">
      <c r="A12" t="s">
        <v>4</v>
      </c>
      <c r="B12">
        <v>1</v>
      </c>
      <c r="C12">
        <v>159.64023</v>
      </c>
      <c r="D12">
        <v>1.36929</v>
      </c>
      <c r="E12">
        <v>116.59</v>
      </c>
      <c r="F12" t="s">
        <v>34</v>
      </c>
    </row>
    <row r="13" spans="1:6" ht="12.75">
      <c r="A13" t="s">
        <v>4</v>
      </c>
      <c r="B13">
        <v>1</v>
      </c>
      <c r="C13">
        <v>1248.13683</v>
      </c>
      <c r="D13">
        <v>20.53656</v>
      </c>
      <c r="E13">
        <v>60.78</v>
      </c>
      <c r="F13" t="s">
        <v>33</v>
      </c>
    </row>
    <row r="14" spans="1:6" ht="12.75">
      <c r="A14" t="s">
        <v>4</v>
      </c>
      <c r="B14">
        <v>1</v>
      </c>
      <c r="C14">
        <v>1302.50833</v>
      </c>
      <c r="D14">
        <v>20.00159</v>
      </c>
      <c r="E14">
        <v>65.12</v>
      </c>
      <c r="F14" t="s">
        <v>33</v>
      </c>
    </row>
    <row r="15" spans="1:6" ht="12.75">
      <c r="A15" t="s">
        <v>4</v>
      </c>
      <c r="B15">
        <v>1</v>
      </c>
      <c r="C15">
        <v>1293.12863</v>
      </c>
      <c r="D15">
        <v>12.75191</v>
      </c>
      <c r="E15">
        <v>101.41</v>
      </c>
      <c r="F15" t="s">
        <v>33</v>
      </c>
    </row>
    <row r="16" spans="1:6" ht="12.75">
      <c r="A16" t="s">
        <v>4</v>
      </c>
      <c r="B16">
        <v>1</v>
      </c>
      <c r="C16">
        <v>1316.10136</v>
      </c>
      <c r="D16">
        <v>18.60746</v>
      </c>
      <c r="E16">
        <v>70.73</v>
      </c>
      <c r="F16" t="s">
        <v>33</v>
      </c>
    </row>
    <row r="17" spans="1:6" ht="12.75">
      <c r="A17" t="s">
        <v>4</v>
      </c>
      <c r="B17">
        <v>1</v>
      </c>
      <c r="C17">
        <v>1383.01897</v>
      </c>
      <c r="D17">
        <v>56.27352</v>
      </c>
      <c r="E17">
        <v>24.58</v>
      </c>
      <c r="F17" t="s">
        <v>33</v>
      </c>
    </row>
    <row r="18" spans="1:6" ht="12.75">
      <c r="A18" t="s">
        <v>4</v>
      </c>
      <c r="B18">
        <v>1</v>
      </c>
      <c r="C18">
        <v>1408.03905</v>
      </c>
      <c r="D18">
        <v>72.70639</v>
      </c>
      <c r="E18">
        <v>19.37</v>
      </c>
      <c r="F18" t="s">
        <v>33</v>
      </c>
    </row>
    <row r="19" spans="1:6" ht="12.75">
      <c r="A19" t="s">
        <v>4</v>
      </c>
      <c r="B19">
        <v>1</v>
      </c>
      <c r="C19">
        <v>1621.26935</v>
      </c>
      <c r="D19">
        <v>135.85512</v>
      </c>
      <c r="E19">
        <v>11.93</v>
      </c>
      <c r="F19" t="s">
        <v>33</v>
      </c>
    </row>
    <row r="20" spans="1:6" ht="12.75">
      <c r="A20" t="s">
        <v>4</v>
      </c>
      <c r="B20">
        <v>1</v>
      </c>
      <c r="C20">
        <v>1795.07082</v>
      </c>
      <c r="D20">
        <v>129.76256</v>
      </c>
      <c r="E20">
        <v>13.83</v>
      </c>
      <c r="F20" t="s">
        <v>33</v>
      </c>
    </row>
    <row r="21" spans="1:6" ht="12.75">
      <c r="A21" t="s">
        <v>4</v>
      </c>
      <c r="B21">
        <v>1</v>
      </c>
      <c r="C21">
        <v>1395.73096</v>
      </c>
      <c r="D21">
        <v>85.4054</v>
      </c>
      <c r="E21">
        <v>16.34</v>
      </c>
      <c r="F21" t="s">
        <v>33</v>
      </c>
    </row>
    <row r="22" spans="1:6" ht="12.75">
      <c r="A22" t="s">
        <v>4</v>
      </c>
      <c r="B22">
        <v>1</v>
      </c>
      <c r="C22">
        <v>1594.46039</v>
      </c>
      <c r="D22">
        <v>111.6202</v>
      </c>
      <c r="E22">
        <v>14.28</v>
      </c>
      <c r="F22" t="s">
        <v>33</v>
      </c>
    </row>
    <row r="23" spans="1:6" ht="12.75">
      <c r="A23" t="s">
        <v>4</v>
      </c>
      <c r="B23">
        <v>1</v>
      </c>
      <c r="C23">
        <v>1460.16336</v>
      </c>
      <c r="D23">
        <v>26.87767</v>
      </c>
      <c r="E23">
        <v>54.33</v>
      </c>
      <c r="F23" t="s">
        <v>33</v>
      </c>
    </row>
    <row r="24" spans="1:6" ht="12.75">
      <c r="A24" t="s">
        <v>4</v>
      </c>
      <c r="B24">
        <v>1</v>
      </c>
      <c r="C24">
        <v>1309.72797</v>
      </c>
      <c r="D24">
        <v>18.38185</v>
      </c>
      <c r="E24">
        <v>71.25</v>
      </c>
      <c r="F24" t="s">
        <v>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bestFit="1" customWidth="1"/>
  </cols>
  <sheetData>
    <row r="1" spans="1:6" ht="12.75">
      <c r="A1" t="s">
        <v>31</v>
      </c>
      <c r="B1">
        <v>1</v>
      </c>
      <c r="C1">
        <v>-1.88597</v>
      </c>
      <c r="D1">
        <v>0.58311</v>
      </c>
      <c r="E1">
        <v>-3.23</v>
      </c>
      <c r="F1">
        <v>0.009</v>
      </c>
    </row>
    <row r="2" spans="1:6" ht="12.75">
      <c r="A2" t="s">
        <v>31</v>
      </c>
      <c r="B2">
        <v>1</v>
      </c>
      <c r="C2">
        <v>-2.25764</v>
      </c>
      <c r="D2">
        <v>0.43437</v>
      </c>
      <c r="E2">
        <v>-5.2</v>
      </c>
      <c r="F2">
        <v>0.0004</v>
      </c>
    </row>
    <row r="3" spans="1:6" ht="12.75">
      <c r="A3" t="s">
        <v>31</v>
      </c>
      <c r="B3">
        <v>1</v>
      </c>
      <c r="C3">
        <v>-1.60342</v>
      </c>
      <c r="D3">
        <v>0.2398</v>
      </c>
      <c r="E3">
        <v>-6.69</v>
      </c>
      <c r="F3" t="s">
        <v>21</v>
      </c>
    </row>
    <row r="4" spans="1:6" ht="12.75">
      <c r="A4" t="s">
        <v>31</v>
      </c>
      <c r="B4">
        <v>1</v>
      </c>
      <c r="C4">
        <v>-2.15967</v>
      </c>
      <c r="D4">
        <v>0.19955</v>
      </c>
      <c r="E4">
        <v>-10.82</v>
      </c>
      <c r="F4" t="s">
        <v>21</v>
      </c>
    </row>
    <row r="5" spans="1:6" ht="12.75">
      <c r="A5" t="s">
        <v>31</v>
      </c>
      <c r="B5">
        <v>1</v>
      </c>
      <c r="C5">
        <v>-2.6464</v>
      </c>
      <c r="D5">
        <v>0.92982</v>
      </c>
      <c r="E5">
        <v>-2.85</v>
      </c>
      <c r="F5">
        <v>0.0216</v>
      </c>
    </row>
    <row r="6" spans="1:6" ht="12.75">
      <c r="A6" t="s">
        <v>31</v>
      </c>
      <c r="B6">
        <v>1</v>
      </c>
      <c r="C6">
        <v>-2.32388</v>
      </c>
      <c r="D6">
        <v>0.75413</v>
      </c>
      <c r="E6">
        <v>-3.08</v>
      </c>
      <c r="F6">
        <v>0.0151</v>
      </c>
    </row>
    <row r="7" spans="1:6" ht="12.75">
      <c r="A7" t="s">
        <v>31</v>
      </c>
      <c r="B7">
        <v>1</v>
      </c>
      <c r="C7">
        <v>-1.69114</v>
      </c>
      <c r="D7">
        <v>1.13886</v>
      </c>
      <c r="E7">
        <v>-1.48</v>
      </c>
      <c r="F7">
        <v>0.1759</v>
      </c>
    </row>
    <row r="8" spans="1:6" ht="12.75">
      <c r="A8" t="s">
        <v>31</v>
      </c>
      <c r="B8">
        <v>1</v>
      </c>
      <c r="C8">
        <v>-2.57049</v>
      </c>
      <c r="D8">
        <v>1.32077</v>
      </c>
      <c r="E8">
        <v>-1.95</v>
      </c>
      <c r="F8">
        <v>0.0875</v>
      </c>
    </row>
    <row r="9" spans="1:6" ht="12.75">
      <c r="A9" t="s">
        <v>31</v>
      </c>
      <c r="B9">
        <v>1</v>
      </c>
      <c r="C9">
        <v>-2.74812</v>
      </c>
      <c r="D9">
        <v>0.99229</v>
      </c>
      <c r="E9">
        <v>-2.77</v>
      </c>
      <c r="F9">
        <v>0.0243</v>
      </c>
    </row>
    <row r="10" spans="1:6" ht="12.75">
      <c r="A10" t="s">
        <v>31</v>
      </c>
      <c r="B10">
        <v>1</v>
      </c>
      <c r="C10">
        <v>-2.48412</v>
      </c>
      <c r="D10">
        <v>1.65973</v>
      </c>
      <c r="E10">
        <v>-1.5</v>
      </c>
      <c r="F10">
        <v>0.1728</v>
      </c>
    </row>
    <row r="11" spans="1:6" ht="12.75">
      <c r="A11" t="s">
        <v>31</v>
      </c>
      <c r="B11">
        <v>1</v>
      </c>
      <c r="C11">
        <v>-2.11633</v>
      </c>
      <c r="D11">
        <v>0.47441</v>
      </c>
      <c r="E11">
        <v>-4.46</v>
      </c>
      <c r="F11">
        <v>0.0016</v>
      </c>
    </row>
    <row r="12" spans="1:6" ht="12.75">
      <c r="A12" t="s">
        <v>31</v>
      </c>
      <c r="B12">
        <v>1</v>
      </c>
      <c r="C12">
        <v>-2.32182</v>
      </c>
      <c r="D12">
        <v>0.29322</v>
      </c>
      <c r="E12">
        <v>-7.92</v>
      </c>
      <c r="F12" t="s">
        <v>34</v>
      </c>
    </row>
    <row r="13" spans="1:6" ht="12.75">
      <c r="A13" t="s">
        <v>31</v>
      </c>
      <c r="B13">
        <v>1</v>
      </c>
      <c r="C13">
        <v>-21.25969</v>
      </c>
      <c r="D13">
        <v>4.17753</v>
      </c>
      <c r="E13">
        <v>-5.09</v>
      </c>
      <c r="F13">
        <v>0.0005</v>
      </c>
    </row>
    <row r="14" spans="1:6" ht="12.75">
      <c r="A14" t="s">
        <v>31</v>
      </c>
      <c r="B14">
        <v>1</v>
      </c>
      <c r="C14">
        <v>-19.95019</v>
      </c>
      <c r="D14">
        <v>4.06871</v>
      </c>
      <c r="E14">
        <v>-4.9</v>
      </c>
      <c r="F14">
        <v>0.0006</v>
      </c>
    </row>
    <row r="15" spans="1:6" ht="12.75">
      <c r="A15" t="s">
        <v>31</v>
      </c>
      <c r="B15">
        <v>1</v>
      </c>
      <c r="C15">
        <v>-17.39113</v>
      </c>
      <c r="D15">
        <v>2.59398</v>
      </c>
      <c r="E15">
        <v>-6.7</v>
      </c>
      <c r="F15" t="s">
        <v>35</v>
      </c>
    </row>
    <row r="16" spans="1:6" ht="12.75">
      <c r="A16" t="s">
        <v>31</v>
      </c>
      <c r="B16">
        <v>1</v>
      </c>
      <c r="C16">
        <v>-22.15208</v>
      </c>
      <c r="D16">
        <v>3.78511</v>
      </c>
      <c r="E16">
        <v>-5.85</v>
      </c>
      <c r="F16">
        <v>0.0002</v>
      </c>
    </row>
    <row r="17" spans="1:6" ht="12.75">
      <c r="A17" t="s">
        <v>31</v>
      </c>
      <c r="B17">
        <v>1</v>
      </c>
      <c r="C17">
        <v>-27.14979</v>
      </c>
      <c r="D17">
        <v>5.0964</v>
      </c>
      <c r="E17">
        <v>-5.33</v>
      </c>
      <c r="F17">
        <v>0.0007</v>
      </c>
    </row>
    <row r="18" spans="1:6" ht="12.75">
      <c r="A18" t="s">
        <v>31</v>
      </c>
      <c r="B18">
        <v>1</v>
      </c>
      <c r="C18">
        <v>-29.51647</v>
      </c>
      <c r="D18">
        <v>3.73026</v>
      </c>
      <c r="E18">
        <v>-7.91</v>
      </c>
      <c r="F18" t="s">
        <v>35</v>
      </c>
    </row>
    <row r="19" spans="1:6" ht="12.75">
      <c r="A19" t="s">
        <v>31</v>
      </c>
      <c r="B19">
        <v>1</v>
      </c>
      <c r="C19">
        <v>-30.68653</v>
      </c>
      <c r="D19">
        <v>6.26188</v>
      </c>
      <c r="E19">
        <v>-4.9</v>
      </c>
      <c r="F19">
        <v>0.0012</v>
      </c>
    </row>
    <row r="20" spans="1:6" ht="12.75">
      <c r="A20" t="s">
        <v>31</v>
      </c>
      <c r="B20">
        <v>1</v>
      </c>
      <c r="C20">
        <v>-32.07385</v>
      </c>
      <c r="D20">
        <v>7.29849</v>
      </c>
      <c r="E20">
        <v>-4.39</v>
      </c>
      <c r="F20">
        <v>0.0023</v>
      </c>
    </row>
    <row r="21" spans="1:6" ht="12.75">
      <c r="A21" t="s">
        <v>31</v>
      </c>
      <c r="B21">
        <v>1</v>
      </c>
      <c r="C21">
        <v>-30.86662</v>
      </c>
      <c r="D21">
        <v>7.41608</v>
      </c>
      <c r="E21">
        <v>-4.16</v>
      </c>
      <c r="F21">
        <v>0.0032</v>
      </c>
    </row>
    <row r="22" spans="1:6" ht="12.75">
      <c r="A22" t="s">
        <v>31</v>
      </c>
      <c r="B22">
        <v>1</v>
      </c>
      <c r="C22">
        <v>-27.12483</v>
      </c>
      <c r="D22">
        <v>15.68808</v>
      </c>
      <c r="E22">
        <v>-1.73</v>
      </c>
      <c r="F22">
        <v>0.1221</v>
      </c>
    </row>
    <row r="23" spans="1:6" ht="12.75">
      <c r="A23" t="s">
        <v>31</v>
      </c>
      <c r="B23">
        <v>1</v>
      </c>
      <c r="C23">
        <v>-26.9433</v>
      </c>
      <c r="D23">
        <v>5.63549</v>
      </c>
      <c r="E23">
        <v>-4.78</v>
      </c>
      <c r="F23">
        <v>0.001</v>
      </c>
    </row>
    <row r="24" spans="1:6" ht="12.75">
      <c r="A24" t="s">
        <v>31</v>
      </c>
      <c r="B24">
        <v>1</v>
      </c>
      <c r="C24">
        <v>-29.35594</v>
      </c>
      <c r="D24">
        <v>3.93625</v>
      </c>
      <c r="E24">
        <v>-7.46</v>
      </c>
      <c r="F24" t="s">
        <v>35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t="s">
        <v>23</v>
      </c>
      <c r="B1">
        <v>1</v>
      </c>
      <c r="C1">
        <v>-1.65906</v>
      </c>
      <c r="D1">
        <v>1.34267</v>
      </c>
      <c r="E1">
        <v>-1.24</v>
      </c>
      <c r="F1">
        <v>0.2516</v>
      </c>
    </row>
    <row r="2" spans="1:6" ht="12.75">
      <c r="A2" t="s">
        <v>23</v>
      </c>
      <c r="B2">
        <v>1</v>
      </c>
      <c r="C2">
        <v>-4.76268</v>
      </c>
      <c r="D2">
        <v>1.26699</v>
      </c>
      <c r="E2">
        <v>-3.76</v>
      </c>
      <c r="F2">
        <v>0.0056</v>
      </c>
    </row>
    <row r="3" spans="1:6" ht="12.75">
      <c r="A3" t="s">
        <v>23</v>
      </c>
      <c r="B3">
        <v>1</v>
      </c>
      <c r="C3">
        <v>-5.10111</v>
      </c>
      <c r="D3">
        <v>1.94222</v>
      </c>
      <c r="E3">
        <v>-2.63</v>
      </c>
      <c r="F3">
        <v>0.0303</v>
      </c>
    </row>
    <row r="4" spans="1:6" ht="12.75">
      <c r="A4" t="s">
        <v>23</v>
      </c>
      <c r="B4">
        <v>1</v>
      </c>
      <c r="C4">
        <v>-6.54843</v>
      </c>
      <c r="D4">
        <v>2.73514</v>
      </c>
      <c r="E4">
        <v>-2.39</v>
      </c>
      <c r="F4">
        <v>0.0436</v>
      </c>
    </row>
    <row r="5" spans="1:6" ht="12.75">
      <c r="A5" t="s">
        <v>23</v>
      </c>
      <c r="B5">
        <v>1</v>
      </c>
      <c r="C5">
        <v>-1.91848</v>
      </c>
      <c r="D5">
        <v>1.69145</v>
      </c>
      <c r="E5">
        <v>-1.13</v>
      </c>
      <c r="F5">
        <v>0.2895</v>
      </c>
    </row>
    <row r="6" spans="1:6" ht="12.75">
      <c r="A6" t="s">
        <v>23</v>
      </c>
      <c r="B6">
        <v>1</v>
      </c>
      <c r="C6">
        <v>-3.80459</v>
      </c>
      <c r="D6">
        <v>2.15347</v>
      </c>
      <c r="E6">
        <v>-1.77</v>
      </c>
      <c r="F6">
        <v>0.1153</v>
      </c>
    </row>
    <row r="7" spans="1:6" ht="12.75">
      <c r="A7" t="s">
        <v>23</v>
      </c>
      <c r="B7">
        <v>1</v>
      </c>
      <c r="C7">
        <v>-2.05189</v>
      </c>
      <c r="D7">
        <v>0.53172</v>
      </c>
      <c r="E7">
        <v>-3.86</v>
      </c>
      <c r="F7">
        <v>0.0039</v>
      </c>
    </row>
    <row r="8" spans="1:6" ht="12.75">
      <c r="A8" t="s">
        <v>23</v>
      </c>
      <c r="B8">
        <v>1</v>
      </c>
      <c r="C8">
        <v>-0.1951</v>
      </c>
      <c r="D8">
        <v>0.3417</v>
      </c>
      <c r="E8">
        <v>-0.57</v>
      </c>
      <c r="F8">
        <v>0.582</v>
      </c>
    </row>
    <row r="9" spans="1:6" ht="12.75">
      <c r="A9" t="s">
        <v>23</v>
      </c>
      <c r="B9">
        <v>1</v>
      </c>
      <c r="C9">
        <v>-0.41498</v>
      </c>
      <c r="D9">
        <v>7.35925</v>
      </c>
      <c r="E9">
        <v>-0.06</v>
      </c>
      <c r="F9">
        <v>0.9564</v>
      </c>
    </row>
    <row r="10" spans="1:6" ht="12.75">
      <c r="A10" t="s">
        <v>23</v>
      </c>
      <c r="B10">
        <v>1</v>
      </c>
      <c r="C10">
        <v>-23.51966</v>
      </c>
      <c r="D10">
        <v>6.26713</v>
      </c>
      <c r="E10">
        <v>-3.75</v>
      </c>
      <c r="F10">
        <v>0.0056</v>
      </c>
    </row>
    <row r="11" spans="1:6" ht="12.75">
      <c r="A11" t="s">
        <v>23</v>
      </c>
      <c r="B11">
        <v>1</v>
      </c>
      <c r="C11">
        <v>-25.05024</v>
      </c>
      <c r="D11">
        <v>10.67908</v>
      </c>
      <c r="E11">
        <v>-2.35</v>
      </c>
      <c r="F11">
        <v>0.047</v>
      </c>
    </row>
    <row r="12" spans="1:6" ht="12.75">
      <c r="A12" t="s">
        <v>23</v>
      </c>
      <c r="B12">
        <v>1</v>
      </c>
      <c r="C12">
        <v>-46.88545</v>
      </c>
      <c r="D12">
        <v>15.11421</v>
      </c>
      <c r="E12">
        <v>-3.1</v>
      </c>
      <c r="F12">
        <v>0.0146</v>
      </c>
    </row>
    <row r="13" spans="1:6" ht="12.75">
      <c r="A13" t="s">
        <v>23</v>
      </c>
      <c r="B13">
        <v>1</v>
      </c>
      <c r="C13">
        <v>7.22732</v>
      </c>
      <c r="D13">
        <v>12.64141</v>
      </c>
      <c r="E13">
        <v>0.57</v>
      </c>
      <c r="F13">
        <v>0.5832</v>
      </c>
    </row>
    <row r="14" spans="1:6" ht="12.75">
      <c r="A14" t="s">
        <v>23</v>
      </c>
      <c r="B14">
        <v>1</v>
      </c>
      <c r="C14">
        <v>-27.59554</v>
      </c>
      <c r="D14">
        <v>20.35501</v>
      </c>
      <c r="E14">
        <v>-1.36</v>
      </c>
      <c r="F14">
        <v>0.2122</v>
      </c>
    </row>
    <row r="15" spans="1:6" ht="12.75">
      <c r="A15" t="s">
        <v>23</v>
      </c>
      <c r="B15">
        <v>1</v>
      </c>
      <c r="C15">
        <v>-8.92991</v>
      </c>
      <c r="D15">
        <v>6.31632</v>
      </c>
      <c r="E15">
        <v>-1.41</v>
      </c>
      <c r="F15">
        <v>0.1911</v>
      </c>
    </row>
    <row r="16" spans="1:6" ht="12.75">
      <c r="A16" t="s">
        <v>23</v>
      </c>
      <c r="B16">
        <v>1</v>
      </c>
      <c r="C16">
        <v>0.6617</v>
      </c>
      <c r="D16">
        <v>4.58705</v>
      </c>
      <c r="E16">
        <v>0.14</v>
      </c>
      <c r="F16">
        <v>0.8885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t="s">
        <v>28</v>
      </c>
      <c r="B1">
        <v>1</v>
      </c>
      <c r="C1">
        <v>0.04544</v>
      </c>
      <c r="D1">
        <v>0.0856</v>
      </c>
      <c r="E1">
        <v>0.53</v>
      </c>
      <c r="F1">
        <v>0.61</v>
      </c>
    </row>
    <row r="2" spans="1:6" ht="12.75">
      <c r="A2" t="s">
        <v>28</v>
      </c>
      <c r="B2">
        <v>1</v>
      </c>
      <c r="C2">
        <v>0.28426</v>
      </c>
      <c r="D2">
        <v>0.06236</v>
      </c>
      <c r="E2">
        <v>4.56</v>
      </c>
      <c r="F2">
        <v>0.0019</v>
      </c>
    </row>
    <row r="3" spans="1:6" ht="12.75">
      <c r="A3" t="s">
        <v>28</v>
      </c>
      <c r="B3">
        <v>1</v>
      </c>
      <c r="C3">
        <v>0.10211</v>
      </c>
      <c r="D3">
        <v>0.06999</v>
      </c>
      <c r="E3">
        <v>1.46</v>
      </c>
      <c r="F3">
        <v>0.1827</v>
      </c>
    </row>
    <row r="4" spans="1:6" ht="12.75">
      <c r="A4" t="s">
        <v>28</v>
      </c>
      <c r="B4">
        <v>1</v>
      </c>
      <c r="C4">
        <v>0.04207</v>
      </c>
      <c r="D4">
        <v>0.0727</v>
      </c>
      <c r="E4">
        <v>0.58</v>
      </c>
      <c r="F4">
        <v>0.5788</v>
      </c>
    </row>
    <row r="5" spans="1:6" ht="12.75">
      <c r="A5" t="s">
        <v>28</v>
      </c>
      <c r="B5">
        <v>1</v>
      </c>
      <c r="C5">
        <v>0.274</v>
      </c>
      <c r="D5">
        <v>0.07146</v>
      </c>
      <c r="E5">
        <v>3.83</v>
      </c>
      <c r="F5">
        <v>0.005</v>
      </c>
    </row>
    <row r="6" spans="1:6" ht="12.75">
      <c r="A6" t="s">
        <v>28</v>
      </c>
      <c r="B6">
        <v>1</v>
      </c>
      <c r="C6">
        <v>0.09636</v>
      </c>
      <c r="D6">
        <v>0.43345</v>
      </c>
      <c r="E6">
        <v>0.22</v>
      </c>
      <c r="F6">
        <v>0.8296</v>
      </c>
    </row>
    <row r="7" spans="1:6" ht="12.75">
      <c r="A7" t="s">
        <v>28</v>
      </c>
      <c r="B7">
        <v>1</v>
      </c>
      <c r="C7">
        <v>0.59231</v>
      </c>
      <c r="D7">
        <v>0.46919</v>
      </c>
      <c r="E7">
        <v>1.26</v>
      </c>
      <c r="F7">
        <v>0.2424</v>
      </c>
    </row>
    <row r="8" spans="1:6" ht="12.75">
      <c r="A8" t="s">
        <v>28</v>
      </c>
      <c r="B8">
        <v>1</v>
      </c>
      <c r="C8">
        <v>0.65416</v>
      </c>
      <c r="D8">
        <v>0.30846</v>
      </c>
      <c r="E8">
        <v>2.12</v>
      </c>
      <c r="F8">
        <v>0.0667</v>
      </c>
    </row>
    <row r="9" spans="1:6" ht="12.75">
      <c r="A9" t="s">
        <v>28</v>
      </c>
      <c r="B9">
        <v>1</v>
      </c>
      <c r="C9">
        <v>0.22818</v>
      </c>
      <c r="D9">
        <v>0.38482</v>
      </c>
      <c r="E9">
        <v>0.59</v>
      </c>
      <c r="F9">
        <v>0.5696</v>
      </c>
    </row>
    <row r="10" spans="1:6" ht="12.75">
      <c r="A10" t="s">
        <v>28</v>
      </c>
      <c r="B10">
        <v>1</v>
      </c>
      <c r="C10">
        <v>-0.08553</v>
      </c>
      <c r="D10">
        <v>0.40174</v>
      </c>
      <c r="E10">
        <v>-0.21</v>
      </c>
      <c r="F10">
        <v>0.8367</v>
      </c>
    </row>
    <row r="11" spans="1:6" ht="12.75">
      <c r="A11" t="s">
        <v>28</v>
      </c>
      <c r="B11">
        <v>1</v>
      </c>
      <c r="C11">
        <v>1.98607</v>
      </c>
      <c r="D11">
        <v>0.53408</v>
      </c>
      <c r="E11">
        <v>3.72</v>
      </c>
      <c r="F11">
        <v>0.0059</v>
      </c>
    </row>
    <row r="12" spans="1:6" ht="12.75">
      <c r="A12" t="s">
        <v>28</v>
      </c>
      <c r="B12">
        <v>1</v>
      </c>
      <c r="C12">
        <v>1.95064</v>
      </c>
      <c r="D12">
        <v>4.09706</v>
      </c>
      <c r="E12">
        <v>0.48</v>
      </c>
      <c r="F12">
        <v>0.6467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5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</cols>
  <sheetData>
    <row r="1" spans="1:2" ht="12.75">
      <c r="A1" t="s">
        <v>25</v>
      </c>
      <c r="B1" t="s">
        <v>30</v>
      </c>
    </row>
    <row r="3" spans="1:2" ht="12.75">
      <c r="A3" t="s">
        <v>26</v>
      </c>
      <c r="B3" t="s">
        <v>23</v>
      </c>
    </row>
    <row r="5" spans="1:2" ht="12.75">
      <c r="A5">
        <v>1</v>
      </c>
      <c r="B5" s="6">
        <v>0.06433</v>
      </c>
    </row>
    <row r="6" spans="1:2" ht="12.75">
      <c r="A6">
        <v>2</v>
      </c>
      <c r="B6" s="6">
        <v>-0.002</v>
      </c>
    </row>
    <row r="7" spans="1:2" ht="12.75">
      <c r="A7">
        <v>3</v>
      </c>
      <c r="B7" s="6">
        <v>-0.256</v>
      </c>
    </row>
    <row r="8" spans="1:2" ht="12.75">
      <c r="A8">
        <v>4</v>
      </c>
      <c r="B8" s="6">
        <v>-0.267</v>
      </c>
    </row>
    <row r="9" spans="1:2" ht="12.75">
      <c r="A9">
        <v>5</v>
      </c>
      <c r="B9" s="6">
        <v>0.14867</v>
      </c>
    </row>
    <row r="10" spans="1:2" ht="12.75">
      <c r="A10">
        <v>6</v>
      </c>
      <c r="B10" s="6">
        <v>0.201</v>
      </c>
    </row>
    <row r="11" spans="1:2" ht="12.75">
      <c r="A11">
        <v>7</v>
      </c>
      <c r="B11" s="6">
        <v>-0.05133</v>
      </c>
    </row>
    <row r="12" spans="1:2" ht="12.75">
      <c r="A12">
        <v>8</v>
      </c>
      <c r="B12" s="6">
        <v>-0.265</v>
      </c>
    </row>
    <row r="13" spans="1:2" ht="12.75">
      <c r="A13">
        <v>9</v>
      </c>
      <c r="B13" s="6">
        <v>-0.336</v>
      </c>
    </row>
    <row r="14" spans="1:2" ht="12.75">
      <c r="A14">
        <v>10</v>
      </c>
      <c r="B14" s="6">
        <v>0.21933</v>
      </c>
    </row>
    <row r="15" spans="1:2" ht="12.75">
      <c r="A15">
        <v>11</v>
      </c>
      <c r="B15" s="6">
        <v>0.298</v>
      </c>
    </row>
    <row r="16" spans="1:2" ht="12.75">
      <c r="A16">
        <v>12</v>
      </c>
      <c r="B16" s="6">
        <v>0.31933</v>
      </c>
    </row>
    <row r="20" spans="1:2" ht="12.75">
      <c r="A20" t="s">
        <v>27</v>
      </c>
      <c r="B20" t="s">
        <v>30</v>
      </c>
    </row>
    <row r="22" spans="1:2" ht="12.75">
      <c r="A22" t="s">
        <v>26</v>
      </c>
      <c r="B22" t="s">
        <v>28</v>
      </c>
    </row>
    <row r="24" spans="1:2" ht="12.75">
      <c r="A24">
        <v>1</v>
      </c>
      <c r="B24" s="8">
        <v>1.333</v>
      </c>
    </row>
    <row r="25" spans="1:2" ht="12.75">
      <c r="A25">
        <v>2</v>
      </c>
      <c r="B25" s="8">
        <v>0</v>
      </c>
    </row>
    <row r="26" spans="1:2" ht="12.75">
      <c r="A26">
        <v>3</v>
      </c>
      <c r="B26" s="8">
        <v>5.133</v>
      </c>
    </row>
    <row r="27" spans="1:2" ht="12.75">
      <c r="A27">
        <v>4</v>
      </c>
      <c r="B27" s="8">
        <v>6.867</v>
      </c>
    </row>
    <row r="28" spans="1:2" ht="12.75">
      <c r="A28">
        <v>5</v>
      </c>
      <c r="B28" s="8">
        <v>87.567</v>
      </c>
    </row>
    <row r="29" spans="1:2" ht="12.75">
      <c r="A29">
        <v>6</v>
      </c>
      <c r="B29" s="8">
        <v>219.467</v>
      </c>
    </row>
    <row r="30" spans="1:2" ht="12.75">
      <c r="A30">
        <v>7</v>
      </c>
      <c r="B30" s="8">
        <v>336.367</v>
      </c>
    </row>
    <row r="31" spans="1:2" ht="12.75">
      <c r="A31">
        <v>8</v>
      </c>
      <c r="B31" s="8">
        <v>309.233</v>
      </c>
    </row>
    <row r="32" spans="1:2" ht="12.75">
      <c r="A32">
        <v>9</v>
      </c>
      <c r="B32" s="8">
        <v>138.567</v>
      </c>
    </row>
    <row r="33" spans="1:2" ht="12.75">
      <c r="A33">
        <v>10</v>
      </c>
      <c r="B33" s="8">
        <v>19.9</v>
      </c>
    </row>
    <row r="34" spans="1:2" ht="12.75">
      <c r="A34">
        <v>11</v>
      </c>
      <c r="B34" s="8">
        <v>0.2</v>
      </c>
    </row>
    <row r="35" spans="1:2" ht="12.75">
      <c r="A35">
        <v>12</v>
      </c>
      <c r="B35" s="8">
        <v>0.4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First estimates, quarterly residential and commercial</dc:title>
  <dc:subject/>
  <dc:creator>Edward Spitznagel</dc:creator>
  <cp:keywords/>
  <dc:description/>
  <cp:lastModifiedBy>ee</cp:lastModifiedBy>
  <cp:lastPrinted>2010-02-08T08:56:48Z</cp:lastPrinted>
  <dcterms:modified xsi:type="dcterms:W3CDTF">2010-05-16T20:06:13Z</dcterms:modified>
  <cp:category/>
  <cp:version/>
  <cp:contentType/>
  <cp:contentStatus/>
</cp:coreProperties>
</file>