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Income Stmt Flux" sheetId="1" r:id="rId1"/>
    <sheet name="IS Tickmark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<sst xmlns="http://schemas.openxmlformats.org/spreadsheetml/2006/main" count="128" uniqueCount="104">
  <si>
    <t>Other</t>
  </si>
  <si>
    <t>Income Statement Fluctuation Analysis</t>
  </si>
  <si>
    <t>Operating revenues</t>
  </si>
  <si>
    <t>Operating expenses</t>
  </si>
  <si>
    <t>General taxes</t>
  </si>
  <si>
    <t>Pensions</t>
  </si>
  <si>
    <t>Group insurance</t>
  </si>
  <si>
    <t>Purchased water</t>
  </si>
  <si>
    <t>Chemicals</t>
  </si>
  <si>
    <t>Waste disposal</t>
  </si>
  <si>
    <t>Rents</t>
  </si>
  <si>
    <t>Miscellaneous</t>
  </si>
  <si>
    <t>Income Statement Tickmark Legend</t>
  </si>
  <si>
    <t>Water</t>
  </si>
  <si>
    <t>Sewer</t>
  </si>
  <si>
    <t>Management</t>
  </si>
  <si>
    <t>Total revenues</t>
  </si>
  <si>
    <t>Labor</t>
  </si>
  <si>
    <t>Fuel &amp; power</t>
  </si>
  <si>
    <t>Management Fees</t>
  </si>
  <si>
    <t>Regulatory Expense</t>
  </si>
  <si>
    <t>Insurance other than Group</t>
  </si>
  <si>
    <t>Customer Accounting</t>
  </si>
  <si>
    <t>General office expense</t>
  </si>
  <si>
    <t>Other maintenance</t>
  </si>
  <si>
    <t>Total maintenance and operations expense</t>
  </si>
  <si>
    <t>Depreciation</t>
  </si>
  <si>
    <t>Amortization</t>
  </si>
  <si>
    <t>General Taxes</t>
  </si>
  <si>
    <t>State Income Taxes</t>
  </si>
  <si>
    <t>Federal Income Taxes</t>
  </si>
  <si>
    <t>Tax Savings Acquisition Adjustment</t>
  </si>
  <si>
    <t>Total operating expenses</t>
  </si>
  <si>
    <t>Utility operating income</t>
  </si>
  <si>
    <t>Other income and deductions</t>
  </si>
  <si>
    <t>Non-operating rental income</t>
  </si>
  <si>
    <t>Dividend income-common</t>
  </si>
  <si>
    <t>Dividend income-preferred</t>
  </si>
  <si>
    <t>Interest income</t>
  </si>
  <si>
    <t>AFUDC Equity</t>
  </si>
  <si>
    <t>M&amp;J Miscellaneous income</t>
  </si>
  <si>
    <t>Gain (Loss) on Disposition</t>
  </si>
  <si>
    <t>Total other income</t>
  </si>
  <si>
    <t>Miscellaneous amortization</t>
  </si>
  <si>
    <t>Tax savings acquisition adjustment</t>
  </si>
  <si>
    <t>Misc. other deductions</t>
  </si>
  <si>
    <t>State income taxes</t>
  </si>
  <si>
    <t>Federal income taxes</t>
  </si>
  <si>
    <t>Total other deductions</t>
  </si>
  <si>
    <t>Net other income/(deductions)</t>
  </si>
  <si>
    <t>Income before interest charges</t>
  </si>
  <si>
    <t>Interest Charges</t>
  </si>
  <si>
    <t>Interest on long-term debt</t>
  </si>
  <si>
    <t>Amortization and debt expense</t>
  </si>
  <si>
    <t>Interest short-term bank debt</t>
  </si>
  <si>
    <t>Other interest expense</t>
  </si>
  <si>
    <t>AFUDC-Debt</t>
  </si>
  <si>
    <t>Total interest charges</t>
  </si>
  <si>
    <t>Net Income</t>
  </si>
  <si>
    <t>Preferred dividend declared</t>
  </si>
  <si>
    <t>Net Income to Common Stock</t>
  </si>
  <si>
    <t>Balance at 12/31/2002</t>
  </si>
  <si>
    <t>Increase (Decrease)</t>
  </si>
  <si>
    <t>% Change</t>
  </si>
  <si>
    <t>Kentucky American Water Works Company</t>
  </si>
  <si>
    <t>Actual</t>
  </si>
  <si>
    <t>Plan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</si>
  <si>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</si>
  <si>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</si>
  <si>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</si>
  <si>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</si>
  <si>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</si>
  <si>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</si>
  <si>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</si>
  <si>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</si>
  <si>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</si>
  <si>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</si>
  <si>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</si>
  <si>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</si>
  <si>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</si>
  <si>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</si>
  <si>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</si>
  <si>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</si>
  <si>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</si>
  <si>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</si>
  <si>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</si>
  <si>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Condemnation Costs</t>
  </si>
  <si>
    <t>Lower income resulting in lower taxes</t>
  </si>
  <si>
    <t>$223,125 write off of old accounts with no activity</t>
  </si>
  <si>
    <t>IS Customer Billing and Water Quality/Lab Services</t>
  </si>
  <si>
    <t>Rent of equipment under plan</t>
  </si>
  <si>
    <t>Reconnection charges 37,799 and Collection for others 34,128</t>
  </si>
  <si>
    <t>Annual pension valuation lower than anticipated in the plan</t>
  </si>
  <si>
    <t>Amortization of rate case expense higher than anticipated in the plan</t>
  </si>
  <si>
    <t>General Liability 18,532, Workers Comp 17,314 and Casualty &amp; other 62,381</t>
  </si>
  <si>
    <t xml:space="preserve">Amort of  UPAA- Boonesboro Acq $21,752 and amort of property losses- KRS, KRS ll, </t>
  </si>
  <si>
    <t>Timing of issue of 5.65 % General Mortgage Bonds</t>
  </si>
  <si>
    <t>Fees budgeted in general office expense</t>
  </si>
  <si>
    <t>Postage $53,735, Credit line fees &amp; bank service charges $61,188 offset by</t>
  </si>
  <si>
    <t>Telephone &amp; employee expenses under plan (65,000)</t>
  </si>
  <si>
    <t>Incorrect tax calculation offset in federal taxes above in M</t>
  </si>
  <si>
    <t xml:space="preserve">and Bluegrass Water Project </t>
  </si>
  <si>
    <t xml:space="preserve">Frequent rainfall causing higher that historical levels of turbidites in the source water </t>
  </si>
  <si>
    <t>$89,900 due to sludge removal at RRS in August not in the plan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</si>
</sst>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_);_(@_)"/>
    <numFmt numFmtId="173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0" xfId="17" applyFont="1" applyFill="1" applyBorder="1" applyAlignment="1">
      <alignment/>
    </xf>
    <xf numFmtId="165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1" fontId="0" fillId="0" borderId="0" xfId="15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9" fontId="1" fillId="0" borderId="3" xfId="0" applyNumberFormat="1" applyFont="1" applyFill="1" applyBorder="1" applyAlignment="1">
      <alignment horizontal="center" wrapText="1"/>
    </xf>
    <xf numFmtId="9" fontId="0" fillId="0" borderId="2" xfId="21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9" fontId="0" fillId="0" borderId="1" xfId="21" applyNumberFormat="1" applyFont="1" applyFill="1" applyBorder="1" applyAlignment="1">
      <alignment/>
    </xf>
    <xf numFmtId="9" fontId="1" fillId="0" borderId="0" xfId="21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wrapText="1"/>
    </xf>
    <xf numFmtId="173" fontId="1" fillId="0" borderId="0" xfId="0" applyNumberFormat="1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2514600</xdr:colOff>
      <xdr:row>23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432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743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43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30861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389572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389572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1"/>
  <sheetViews>
    <sheetView tabSelected="1" workbookViewId="0" topLeftCell="A1">
      <selection activeCell="G1" sqref="G1"/>
    </sheetView>
  </sheetViews>
  <sheetFormatPr defaultColWidth="9.140625" defaultRowHeight="12.75"/>
  <cols>
    <col min="1" max="1" width="3.421875" style="2" customWidth="1"/>
    <col min="2" max="2" width="42.8515625" style="2" customWidth="1"/>
    <col min="3" max="4" width="12.140625" style="2" customWidth="1"/>
    <col min="5" max="5" width="11.8515625" style="2" bestFit="1" customWidth="1"/>
    <col min="6" max="6" width="10.28125" style="32" bestFit="1" customWidth="1"/>
    <col min="7" max="7" width="9.140625" style="8" customWidth="1"/>
    <col min="8" max="8" width="12.00390625" style="2" bestFit="1" customWidth="1"/>
    <col min="9" max="16384" width="9.140625" style="2" customWidth="1"/>
  </cols>
  <sheetData>
    <row r="1" ht="12.75">
      <c r="A1" s="1" t="s">
        <v>64</v>
      </c>
    </row>
    <row r="2" ht="12.75">
      <c r="A2" s="1" t="s">
        <v>1</v>
      </c>
    </row>
    <row r="3" spans="1:2" ht="12.75">
      <c r="A3" s="39">
        <v>37621</v>
      </c>
      <c r="B3" s="39"/>
    </row>
    <row r="4" spans="1:4" ht="12.75">
      <c r="A4" s="1"/>
      <c r="C4" s="7" t="s">
        <v>65</v>
      </c>
      <c r="D4" s="7" t="s">
        <v>66</v>
      </c>
    </row>
    <row r="5" spans="1:7" s="4" customFormat="1" ht="25.5">
      <c r="A5" s="6"/>
      <c r="C5" s="29" t="s">
        <v>61</v>
      </c>
      <c r="D5" s="28" t="s">
        <v>61</v>
      </c>
      <c r="E5" s="29" t="s">
        <v>62</v>
      </c>
      <c r="F5" s="33" t="s">
        <v>63</v>
      </c>
      <c r="G5" s="7"/>
    </row>
    <row r="6" ht="12.75">
      <c r="A6" s="2" t="s">
        <v>2</v>
      </c>
    </row>
    <row r="7" spans="2:6" ht="12.75">
      <c r="B7" s="2" t="s">
        <v>13</v>
      </c>
      <c r="C7" s="3">
        <v>42418029</v>
      </c>
      <c r="D7" s="3">
        <v>42486948</v>
      </c>
      <c r="E7" s="3">
        <f>C7-D7</f>
        <v>-68919</v>
      </c>
      <c r="F7" s="32">
        <f>E7/D7</f>
        <v>-0.0016221216925254316</v>
      </c>
    </row>
    <row r="8" spans="2:6" ht="12.75">
      <c r="B8" s="2" t="s">
        <v>14</v>
      </c>
      <c r="C8" s="3">
        <v>31434</v>
      </c>
      <c r="D8" s="3">
        <v>31230</v>
      </c>
      <c r="E8" s="3">
        <f aca="true" t="shared" si="0" ref="E8:E71">C8-D8</f>
        <v>204</v>
      </c>
      <c r="F8" s="32">
        <f>E8/D8</f>
        <v>0.006532180595581172</v>
      </c>
    </row>
    <row r="9" spans="2:7" ht="12.75">
      <c r="B9" s="2" t="s">
        <v>0</v>
      </c>
      <c r="C9" s="3">
        <v>1177487</v>
      </c>
      <c r="D9" s="3">
        <v>1100838</v>
      </c>
      <c r="E9" s="3">
        <f t="shared" si="0"/>
        <v>76649</v>
      </c>
      <c r="F9" s="32">
        <f>E9/D9</f>
        <v>0.0696278653171493</v>
      </c>
      <c r="G9" s="8" t="s">
        <v>67</v>
      </c>
    </row>
    <row r="10" spans="2:6" ht="12.75">
      <c r="B10" s="2" t="s">
        <v>15</v>
      </c>
      <c r="C10" s="3">
        <v>0</v>
      </c>
      <c r="D10" s="3">
        <v>0</v>
      </c>
      <c r="E10" s="3">
        <f t="shared" si="0"/>
        <v>0</v>
      </c>
      <c r="F10" s="32">
        <v>0</v>
      </c>
    </row>
    <row r="11" spans="1:6" ht="12.75">
      <c r="A11" s="2" t="s">
        <v>16</v>
      </c>
      <c r="C11" s="10">
        <f>SUM(C7:C10)</f>
        <v>43626950</v>
      </c>
      <c r="D11" s="10">
        <f>SUM(D7:D10)</f>
        <v>43619016</v>
      </c>
      <c r="E11" s="10">
        <f t="shared" si="0"/>
        <v>7934</v>
      </c>
      <c r="F11" s="34">
        <f>E11/D11</f>
        <v>0.00018189314495310944</v>
      </c>
    </row>
    <row r="12" spans="3:5" ht="12.75">
      <c r="C12" s="3"/>
      <c r="D12" s="3"/>
      <c r="E12" s="3"/>
    </row>
    <row r="13" spans="1:5" ht="12.75">
      <c r="A13" s="2" t="s">
        <v>3</v>
      </c>
      <c r="C13" s="3"/>
      <c r="D13" s="3"/>
      <c r="E13" s="3"/>
    </row>
    <row r="14" spans="2:6" ht="12.75">
      <c r="B14" s="2" t="s">
        <v>17</v>
      </c>
      <c r="C14" s="31">
        <v>5886318</v>
      </c>
      <c r="D14" s="31">
        <v>5762012</v>
      </c>
      <c r="E14" s="3">
        <f t="shared" si="0"/>
        <v>124306</v>
      </c>
      <c r="F14" s="32">
        <f aca="true" t="shared" si="1" ref="F14:F29">E14/D14</f>
        <v>0.021573367080804415</v>
      </c>
    </row>
    <row r="15" spans="2:6" ht="12.75">
      <c r="B15" s="2" t="s">
        <v>7</v>
      </c>
      <c r="C15" s="31">
        <v>324296</v>
      </c>
      <c r="D15" s="31">
        <v>311472</v>
      </c>
      <c r="E15" s="3">
        <f t="shared" si="0"/>
        <v>12824</v>
      </c>
      <c r="F15" s="32">
        <f t="shared" si="1"/>
        <v>0.041172240201366415</v>
      </c>
    </row>
    <row r="16" spans="2:6" ht="12.75">
      <c r="B16" s="2" t="s">
        <v>18</v>
      </c>
      <c r="C16" s="31">
        <v>1812255</v>
      </c>
      <c r="D16" s="31">
        <v>1754767</v>
      </c>
      <c r="E16" s="3">
        <f t="shared" si="0"/>
        <v>57488</v>
      </c>
      <c r="F16" s="32">
        <f t="shared" si="1"/>
        <v>0.03276104462871709</v>
      </c>
    </row>
    <row r="17" spans="2:7" ht="12.75">
      <c r="B17" s="2" t="s">
        <v>8</v>
      </c>
      <c r="C17" s="31">
        <v>1329875</v>
      </c>
      <c r="D17" s="31">
        <v>1139288</v>
      </c>
      <c r="E17" s="3">
        <f t="shared" si="0"/>
        <v>190587</v>
      </c>
      <c r="F17" s="32">
        <f t="shared" si="1"/>
        <v>0.16728605936339186</v>
      </c>
      <c r="G17" s="8" t="s">
        <v>68</v>
      </c>
    </row>
    <row r="18" spans="2:7" ht="12.75">
      <c r="B18" s="2" t="s">
        <v>9</v>
      </c>
      <c r="C18" s="31">
        <v>251736</v>
      </c>
      <c r="D18" s="31">
        <v>144100</v>
      </c>
      <c r="E18" s="3">
        <f t="shared" si="0"/>
        <v>107636</v>
      </c>
      <c r="F18" s="32">
        <f t="shared" si="1"/>
        <v>0.7469535045107564</v>
      </c>
      <c r="G18" s="8" t="s">
        <v>69</v>
      </c>
    </row>
    <row r="19" spans="2:7" ht="12.75">
      <c r="B19" s="2" t="s">
        <v>19</v>
      </c>
      <c r="C19" s="31">
        <v>2378478</v>
      </c>
      <c r="D19" s="31">
        <v>2035180</v>
      </c>
      <c r="E19" s="3">
        <f t="shared" si="0"/>
        <v>343298</v>
      </c>
      <c r="F19" s="32">
        <f t="shared" si="1"/>
        <v>0.16868188563173772</v>
      </c>
      <c r="G19" s="8" t="s">
        <v>70</v>
      </c>
    </row>
    <row r="20" spans="2:6" ht="12.75">
      <c r="B20" s="2" t="s">
        <v>6</v>
      </c>
      <c r="C20" s="31">
        <v>1468185</v>
      </c>
      <c r="D20" s="31">
        <v>1502689</v>
      </c>
      <c r="E20" s="3">
        <f t="shared" si="0"/>
        <v>-34504</v>
      </c>
      <c r="F20" s="32">
        <f t="shared" si="1"/>
        <v>-0.022961504343214065</v>
      </c>
    </row>
    <row r="21" spans="2:7" ht="12.75">
      <c r="B21" s="2" t="s">
        <v>5</v>
      </c>
      <c r="C21" s="31">
        <v>424938</v>
      </c>
      <c r="D21" s="31">
        <v>501300</v>
      </c>
      <c r="E21" s="3">
        <f t="shared" si="0"/>
        <v>-76362</v>
      </c>
      <c r="F21" s="32">
        <f t="shared" si="1"/>
        <v>-0.152327947336924</v>
      </c>
      <c r="G21" s="8" t="s">
        <v>71</v>
      </c>
    </row>
    <row r="22" spans="2:7" ht="12.75">
      <c r="B22" s="2" t="s">
        <v>20</v>
      </c>
      <c r="C22" s="31">
        <v>245025</v>
      </c>
      <c r="D22" s="31">
        <v>230734</v>
      </c>
      <c r="E22" s="3">
        <f t="shared" si="0"/>
        <v>14291</v>
      </c>
      <c r="F22" s="32">
        <f t="shared" si="1"/>
        <v>0.0619371224006865</v>
      </c>
      <c r="G22" s="8" t="s">
        <v>72</v>
      </c>
    </row>
    <row r="23" spans="2:7" ht="12.75">
      <c r="B23" s="2" t="s">
        <v>21</v>
      </c>
      <c r="C23" s="31">
        <v>517495</v>
      </c>
      <c r="D23" s="31">
        <v>419268</v>
      </c>
      <c r="E23" s="3">
        <f t="shared" si="0"/>
        <v>98227</v>
      </c>
      <c r="F23" s="32">
        <f t="shared" si="1"/>
        <v>0.23428212980718777</v>
      </c>
      <c r="G23" s="8" t="s">
        <v>73</v>
      </c>
    </row>
    <row r="24" spans="2:6" ht="12.75">
      <c r="B24" s="2" t="s">
        <v>22</v>
      </c>
      <c r="C24" s="31">
        <v>873342</v>
      </c>
      <c r="D24" s="31">
        <v>842610</v>
      </c>
      <c r="E24" s="3">
        <f t="shared" si="0"/>
        <v>30732</v>
      </c>
      <c r="F24" s="32">
        <f t="shared" si="1"/>
        <v>0.036472389361626376</v>
      </c>
    </row>
    <row r="25" spans="2:7" ht="12.75">
      <c r="B25" s="2" t="s">
        <v>10</v>
      </c>
      <c r="C25" s="31">
        <v>70259</v>
      </c>
      <c r="D25" s="31">
        <v>90872</v>
      </c>
      <c r="E25" s="3">
        <f t="shared" si="0"/>
        <v>-20613</v>
      </c>
      <c r="F25" s="32">
        <f t="shared" si="1"/>
        <v>-0.2268355489039528</v>
      </c>
      <c r="G25" s="8" t="s">
        <v>74</v>
      </c>
    </row>
    <row r="26" spans="2:7" ht="12.75">
      <c r="B26" s="2" t="s">
        <v>23</v>
      </c>
      <c r="C26" s="31">
        <v>425048</v>
      </c>
      <c r="D26" s="31">
        <v>375216</v>
      </c>
      <c r="E26" s="3">
        <f t="shared" si="0"/>
        <v>49832</v>
      </c>
      <c r="F26" s="32">
        <f t="shared" si="1"/>
        <v>0.13280883544411753</v>
      </c>
      <c r="G26" s="8" t="s">
        <v>75</v>
      </c>
    </row>
    <row r="27" spans="2:8" ht="12.75">
      <c r="B27" s="2" t="s">
        <v>11</v>
      </c>
      <c r="C27" s="31">
        <v>2954102</v>
      </c>
      <c r="D27" s="31">
        <v>2582285</v>
      </c>
      <c r="E27" s="3">
        <f t="shared" si="0"/>
        <v>371817</v>
      </c>
      <c r="F27" s="32">
        <f t="shared" si="1"/>
        <v>0.1439875923842643</v>
      </c>
      <c r="G27" s="8" t="s">
        <v>76</v>
      </c>
      <c r="H27" s="3"/>
    </row>
    <row r="28" spans="2:8" ht="12.75">
      <c r="B28" s="2" t="s">
        <v>24</v>
      </c>
      <c r="C28" s="31">
        <v>1084480</v>
      </c>
      <c r="D28" s="31">
        <v>1095209</v>
      </c>
      <c r="E28" s="3">
        <f t="shared" si="0"/>
        <v>-10729</v>
      </c>
      <c r="F28" s="32">
        <f t="shared" si="1"/>
        <v>-0.0097963037191988</v>
      </c>
      <c r="H28" s="3"/>
    </row>
    <row r="29" spans="1:8" ht="12.75">
      <c r="A29" s="2" t="s">
        <v>25</v>
      </c>
      <c r="C29" s="10">
        <f>SUM(C14:C28)</f>
        <v>20045832</v>
      </c>
      <c r="D29" s="10">
        <f>SUM(D14:D28)</f>
        <v>18787002</v>
      </c>
      <c r="E29" s="10">
        <f t="shared" si="0"/>
        <v>1258830</v>
      </c>
      <c r="F29" s="34">
        <f t="shared" si="1"/>
        <v>0.06700536892474915</v>
      </c>
      <c r="H29" s="3"/>
    </row>
    <row r="30" spans="3:8" ht="12.75">
      <c r="C30" s="11"/>
      <c r="D30" s="11"/>
      <c r="E30" s="3"/>
      <c r="F30" s="35"/>
      <c r="H30" s="3"/>
    </row>
    <row r="31" spans="2:8" ht="12.75">
      <c r="B31" s="2" t="s">
        <v>26</v>
      </c>
      <c r="C31" s="31">
        <v>5620415</v>
      </c>
      <c r="D31" s="31">
        <v>5560168</v>
      </c>
      <c r="E31" s="3">
        <f t="shared" si="0"/>
        <v>60247</v>
      </c>
      <c r="F31" s="32">
        <f>E31/D31</f>
        <v>0.010835463964398198</v>
      </c>
      <c r="H31" s="3"/>
    </row>
    <row r="32" spans="2:8" ht="12.75">
      <c r="B32" s="2" t="s">
        <v>27</v>
      </c>
      <c r="C32" s="31">
        <v>752349</v>
      </c>
      <c r="D32" s="31">
        <v>605724</v>
      </c>
      <c r="E32" s="3">
        <f t="shared" si="0"/>
        <v>146625</v>
      </c>
      <c r="F32" s="32">
        <f>E32/D32</f>
        <v>0.24206569328605107</v>
      </c>
      <c r="G32" s="8" t="s">
        <v>77</v>
      </c>
      <c r="H32" s="3"/>
    </row>
    <row r="33" spans="2:8" ht="12.75">
      <c r="B33" s="2" t="s">
        <v>28</v>
      </c>
      <c r="C33" s="31">
        <v>2201297</v>
      </c>
      <c r="D33" s="31">
        <v>2089123</v>
      </c>
      <c r="E33" s="3">
        <f t="shared" si="0"/>
        <v>112174</v>
      </c>
      <c r="F33" s="32">
        <f>E33/D33</f>
        <v>0.05369430138866883</v>
      </c>
      <c r="H33" s="3"/>
    </row>
    <row r="34" spans="2:8" ht="12.75">
      <c r="B34" s="2" t="s">
        <v>29</v>
      </c>
      <c r="C34" s="31">
        <v>905422</v>
      </c>
      <c r="D34" s="31">
        <v>1028806</v>
      </c>
      <c r="E34" s="3">
        <f t="shared" si="0"/>
        <v>-123384</v>
      </c>
      <c r="F34" s="32">
        <f>E34/D34</f>
        <v>-0.11992931611985155</v>
      </c>
      <c r="G34" s="8" t="s">
        <v>78</v>
      </c>
      <c r="H34" s="3"/>
    </row>
    <row r="35" spans="2:7" ht="12.75">
      <c r="B35" s="2" t="s">
        <v>30</v>
      </c>
      <c r="C35" s="31">
        <v>3267960</v>
      </c>
      <c r="D35" s="31">
        <v>3843668</v>
      </c>
      <c r="E35" s="3">
        <f t="shared" si="0"/>
        <v>-575708</v>
      </c>
      <c r="F35" s="32">
        <f>E35/D35</f>
        <v>-0.14978088638248674</v>
      </c>
      <c r="G35" s="8" t="s">
        <v>79</v>
      </c>
    </row>
    <row r="36" spans="2:6" ht="12.75">
      <c r="B36" s="2" t="s">
        <v>31</v>
      </c>
      <c r="C36" s="31">
        <v>0</v>
      </c>
      <c r="D36" s="31">
        <v>0</v>
      </c>
      <c r="E36" s="3">
        <f t="shared" si="0"/>
        <v>0</v>
      </c>
      <c r="F36" s="32">
        <v>0</v>
      </c>
    </row>
    <row r="37" spans="1:6" ht="12.75">
      <c r="A37" s="2" t="s">
        <v>32</v>
      </c>
      <c r="C37" s="10">
        <f>SUM(C31:C36)+C29</f>
        <v>32793275</v>
      </c>
      <c r="D37" s="10">
        <f>SUM(D31:D36)+D29</f>
        <v>31914491</v>
      </c>
      <c r="E37" s="10">
        <f t="shared" si="0"/>
        <v>878784</v>
      </c>
      <c r="F37" s="34">
        <f>E37/D37</f>
        <v>0.027535579370512285</v>
      </c>
    </row>
    <row r="38" spans="3:6" ht="12.75">
      <c r="C38" s="11"/>
      <c r="D38" s="11"/>
      <c r="E38" s="3"/>
      <c r="F38" s="35"/>
    </row>
    <row r="39" spans="1:6" ht="12.75">
      <c r="A39" s="2" t="s">
        <v>33</v>
      </c>
      <c r="C39" s="10">
        <f>C11-C37</f>
        <v>10833675</v>
      </c>
      <c r="D39" s="10">
        <f>D11-D37</f>
        <v>11704525</v>
      </c>
      <c r="E39" s="10">
        <f t="shared" si="0"/>
        <v>-870850</v>
      </c>
      <c r="F39" s="34">
        <f>E39/D39</f>
        <v>-0.07440284847099733</v>
      </c>
    </row>
    <row r="40" spans="3:5" ht="12.75">
      <c r="C40" s="3"/>
      <c r="D40" s="3"/>
      <c r="E40" s="3"/>
    </row>
    <row r="41" spans="1:6" ht="12.75">
      <c r="A41" s="2" t="s">
        <v>34</v>
      </c>
      <c r="C41" s="11"/>
      <c r="D41" s="11"/>
      <c r="E41" s="3"/>
      <c r="F41" s="35"/>
    </row>
    <row r="42" spans="2:6" ht="12.75">
      <c r="B42" s="2" t="s">
        <v>35</v>
      </c>
      <c r="C42" s="3">
        <v>0</v>
      </c>
      <c r="D42" s="3">
        <v>0</v>
      </c>
      <c r="E42" s="3">
        <f t="shared" si="0"/>
        <v>0</v>
      </c>
      <c r="F42" s="32">
        <v>0</v>
      </c>
    </row>
    <row r="43" spans="2:6" ht="12.75">
      <c r="B43" s="2" t="s">
        <v>36</v>
      </c>
      <c r="C43" s="3">
        <v>0</v>
      </c>
      <c r="D43" s="3">
        <v>0</v>
      </c>
      <c r="E43" s="3">
        <f t="shared" si="0"/>
        <v>0</v>
      </c>
      <c r="F43" s="32">
        <v>0</v>
      </c>
    </row>
    <row r="44" spans="2:6" ht="12.75">
      <c r="B44" s="2" t="s">
        <v>37</v>
      </c>
      <c r="C44" s="3">
        <v>0</v>
      </c>
      <c r="D44" s="3">
        <v>0</v>
      </c>
      <c r="E44" s="3">
        <f t="shared" si="0"/>
        <v>0</v>
      </c>
      <c r="F44" s="32">
        <v>0</v>
      </c>
    </row>
    <row r="45" spans="2:6" ht="12.75">
      <c r="B45" s="2" t="s">
        <v>38</v>
      </c>
      <c r="C45" s="3">
        <v>10305</v>
      </c>
      <c r="D45" s="3"/>
      <c r="E45" s="3">
        <f t="shared" si="0"/>
        <v>10305</v>
      </c>
      <c r="F45" s="32" t="e">
        <f>E45/D45</f>
        <v>#DIV/0!</v>
      </c>
    </row>
    <row r="46" spans="2:6" ht="12.75">
      <c r="B46" s="2" t="s">
        <v>39</v>
      </c>
      <c r="C46" s="3">
        <v>441398</v>
      </c>
      <c r="D46" s="3">
        <v>459223</v>
      </c>
      <c r="E46" s="3">
        <f t="shared" si="0"/>
        <v>-17825</v>
      </c>
      <c r="F46" s="32">
        <f>E46/D46</f>
        <v>-0.03881556455142708</v>
      </c>
    </row>
    <row r="47" spans="2:6" ht="12.75">
      <c r="B47" s="2" t="s">
        <v>40</v>
      </c>
      <c r="C47" s="3">
        <v>-2075</v>
      </c>
      <c r="D47" s="3"/>
      <c r="E47" s="3">
        <f t="shared" si="0"/>
        <v>-2075</v>
      </c>
      <c r="F47" s="32" t="e">
        <f>E47/D47</f>
        <v>#DIV/0!</v>
      </c>
    </row>
    <row r="48" spans="2:6" ht="12.75">
      <c r="B48" s="2" t="s">
        <v>41</v>
      </c>
      <c r="C48" s="3">
        <v>0</v>
      </c>
      <c r="D48" s="3">
        <v>0</v>
      </c>
      <c r="E48" s="3">
        <f t="shared" si="0"/>
        <v>0</v>
      </c>
      <c r="F48" s="32">
        <v>1</v>
      </c>
    </row>
    <row r="49" spans="1:6" ht="12.75">
      <c r="A49" s="2" t="s">
        <v>42</v>
      </c>
      <c r="C49" s="10">
        <f>SUM(C42:C48)</f>
        <v>449628</v>
      </c>
      <c r="D49" s="10">
        <f>SUM(D42:D48)</f>
        <v>459223</v>
      </c>
      <c r="E49" s="10">
        <f t="shared" si="0"/>
        <v>-9595</v>
      </c>
      <c r="F49" s="34">
        <f>E49/D49</f>
        <v>-0.02089398832375556</v>
      </c>
    </row>
    <row r="50" spans="3:6" ht="12.75">
      <c r="C50" s="11"/>
      <c r="D50" s="11"/>
      <c r="E50" s="3"/>
      <c r="F50" s="35"/>
    </row>
    <row r="51" spans="2:6" ht="12.75">
      <c r="B51" s="2" t="s">
        <v>43</v>
      </c>
      <c r="C51" s="3">
        <v>1497</v>
      </c>
      <c r="D51" s="3">
        <v>1497</v>
      </c>
      <c r="E51" s="3">
        <f t="shared" si="0"/>
        <v>0</v>
      </c>
      <c r="F51" s="32">
        <f aca="true" t="shared" si="2" ref="F51:F57">E51/D51</f>
        <v>0</v>
      </c>
    </row>
    <row r="52" spans="2:6" ht="12.75">
      <c r="B52" s="2" t="s">
        <v>44</v>
      </c>
      <c r="C52" s="13">
        <v>0</v>
      </c>
      <c r="D52" s="13">
        <v>0</v>
      </c>
      <c r="E52" s="3">
        <f t="shared" si="0"/>
        <v>0</v>
      </c>
      <c r="F52" s="32">
        <v>0</v>
      </c>
    </row>
    <row r="53" spans="2:7" ht="12.75">
      <c r="B53" s="2" t="s">
        <v>45</v>
      </c>
      <c r="C53" s="3">
        <v>556022</v>
      </c>
      <c r="D53" s="3">
        <v>306688</v>
      </c>
      <c r="E53" s="3">
        <f t="shared" si="0"/>
        <v>249334</v>
      </c>
      <c r="F53" s="32">
        <f t="shared" si="2"/>
        <v>0.8129890964106845</v>
      </c>
      <c r="G53" s="8" t="s">
        <v>80</v>
      </c>
    </row>
    <row r="54" spans="2:6" ht="12.75">
      <c r="B54" s="2" t="s">
        <v>4</v>
      </c>
      <c r="C54" s="3">
        <v>0</v>
      </c>
      <c r="D54" s="3">
        <v>0</v>
      </c>
      <c r="E54" s="3">
        <f t="shared" si="0"/>
        <v>0</v>
      </c>
      <c r="F54" s="32">
        <v>0</v>
      </c>
    </row>
    <row r="55" spans="2:7" ht="12.75">
      <c r="B55" s="2" t="s">
        <v>46</v>
      </c>
      <c r="C55" s="3">
        <v>-46042</v>
      </c>
      <c r="D55" s="3">
        <v>-25197</v>
      </c>
      <c r="E55" s="3">
        <f t="shared" si="0"/>
        <v>-20845</v>
      </c>
      <c r="F55" s="32">
        <f t="shared" si="2"/>
        <v>0.827281025518911</v>
      </c>
      <c r="G55" s="8" t="s">
        <v>81</v>
      </c>
    </row>
    <row r="56" spans="2:7" ht="12.75">
      <c r="B56" s="2" t="s">
        <v>47</v>
      </c>
      <c r="C56" s="3">
        <v>-82383</v>
      </c>
      <c r="D56" s="3">
        <v>-98080</v>
      </c>
      <c r="E56" s="3">
        <f t="shared" si="0"/>
        <v>15697</v>
      </c>
      <c r="F56" s="32">
        <f t="shared" si="2"/>
        <v>-0.16004282218597063</v>
      </c>
      <c r="G56" s="8" t="s">
        <v>82</v>
      </c>
    </row>
    <row r="57" spans="1:6" ht="12.75">
      <c r="A57" s="2" t="s">
        <v>48</v>
      </c>
      <c r="C57" s="10">
        <f>SUM(C50:C56)</f>
        <v>429094</v>
      </c>
      <c r="D57" s="10">
        <f>SUM(D50:D56)</f>
        <v>184908</v>
      </c>
      <c r="E57" s="10">
        <f t="shared" si="0"/>
        <v>244186</v>
      </c>
      <c r="F57" s="34">
        <f t="shared" si="2"/>
        <v>1.3205810457092175</v>
      </c>
    </row>
    <row r="58" spans="3:6" ht="12.75">
      <c r="C58" s="11"/>
      <c r="D58" s="11"/>
      <c r="E58" s="10"/>
      <c r="F58" s="35"/>
    </row>
    <row r="59" spans="1:6" ht="12.75">
      <c r="A59" s="2" t="s">
        <v>49</v>
      </c>
      <c r="C59" s="10">
        <f>C49-C57</f>
        <v>20534</v>
      </c>
      <c r="D59" s="10">
        <f>D49-D57</f>
        <v>274315</v>
      </c>
      <c r="E59" s="10">
        <f t="shared" si="0"/>
        <v>-253781</v>
      </c>
      <c r="F59" s="34">
        <f>E59/D59</f>
        <v>-0.9251444507227093</v>
      </c>
    </row>
    <row r="60" spans="3:6" ht="12.75">
      <c r="C60" s="11"/>
      <c r="D60" s="11"/>
      <c r="E60" s="3"/>
      <c r="F60" s="35"/>
    </row>
    <row r="61" spans="1:6" ht="12.75">
      <c r="A61" s="2" t="s">
        <v>50</v>
      </c>
      <c r="C61" s="10">
        <f>C39+C59</f>
        <v>10854209</v>
      </c>
      <c r="D61" s="10">
        <f>D39+D59</f>
        <v>11978840</v>
      </c>
      <c r="E61" s="10">
        <f t="shared" si="0"/>
        <v>-1124631</v>
      </c>
      <c r="F61" s="34">
        <f>E61/D61</f>
        <v>-0.09388480019768192</v>
      </c>
    </row>
    <row r="62" spans="3:6" ht="12.75">
      <c r="C62" s="11"/>
      <c r="D62" s="11"/>
      <c r="E62" s="3"/>
      <c r="F62" s="35"/>
    </row>
    <row r="63" spans="1:6" ht="12.75">
      <c r="A63" s="2" t="s">
        <v>51</v>
      </c>
      <c r="C63" s="11"/>
      <c r="D63" s="11"/>
      <c r="E63" s="3"/>
      <c r="F63" s="35"/>
    </row>
    <row r="64" spans="2:7" ht="12.75">
      <c r="B64" s="2" t="s">
        <v>52</v>
      </c>
      <c r="C64" s="3">
        <v>4690735</v>
      </c>
      <c r="D64" s="3">
        <v>4348171</v>
      </c>
      <c r="E64" s="3">
        <f t="shared" si="0"/>
        <v>342564</v>
      </c>
      <c r="F64" s="32">
        <f aca="true" t="shared" si="3" ref="F64:F69">E64/D64</f>
        <v>0.07878347010731639</v>
      </c>
      <c r="G64" s="8" t="s">
        <v>83</v>
      </c>
    </row>
    <row r="65" spans="2:6" ht="12.75">
      <c r="B65" s="2" t="s">
        <v>53</v>
      </c>
      <c r="C65" s="3">
        <v>86563</v>
      </c>
      <c r="D65" s="3">
        <v>91472</v>
      </c>
      <c r="E65" s="3">
        <f t="shared" si="0"/>
        <v>-4909</v>
      </c>
      <c r="F65" s="32">
        <f t="shared" si="3"/>
        <v>-0.053666695819485744</v>
      </c>
    </row>
    <row r="66" spans="2:7" ht="12.75">
      <c r="B66" s="2" t="s">
        <v>54</v>
      </c>
      <c r="C66" s="3">
        <v>252385</v>
      </c>
      <c r="D66" s="3">
        <v>644890</v>
      </c>
      <c r="E66" s="3">
        <f t="shared" si="0"/>
        <v>-392505</v>
      </c>
      <c r="F66" s="32">
        <f t="shared" si="3"/>
        <v>-0.608638682566019</v>
      </c>
      <c r="G66" s="8" t="s">
        <v>84</v>
      </c>
    </row>
    <row r="67" spans="2:7" ht="12.75">
      <c r="B67" s="2" t="s">
        <v>55</v>
      </c>
      <c r="C67" s="3">
        <v>13688</v>
      </c>
      <c r="D67" s="3">
        <v>55404</v>
      </c>
      <c r="E67" s="3">
        <f t="shared" si="0"/>
        <v>-41716</v>
      </c>
      <c r="F67" s="32">
        <f t="shared" si="3"/>
        <v>-0.7529420258465093</v>
      </c>
      <c r="G67" s="8" t="s">
        <v>85</v>
      </c>
    </row>
    <row r="68" spans="2:6" ht="12.75">
      <c r="B68" s="2" t="s">
        <v>56</v>
      </c>
      <c r="C68" s="3">
        <v>-210930</v>
      </c>
      <c r="D68" s="3">
        <v>-219056</v>
      </c>
      <c r="E68" s="3">
        <f t="shared" si="0"/>
        <v>8126</v>
      </c>
      <c r="F68" s="32">
        <f t="shared" si="3"/>
        <v>-0.03709553721422833</v>
      </c>
    </row>
    <row r="69" spans="1:6" ht="12.75">
      <c r="A69" s="2" t="s">
        <v>57</v>
      </c>
      <c r="C69" s="10">
        <f>SUM(C62:C68)</f>
        <v>4832441</v>
      </c>
      <c r="D69" s="10">
        <f>SUM(D62:D68)</f>
        <v>4920881</v>
      </c>
      <c r="E69" s="10">
        <f t="shared" si="0"/>
        <v>-88440</v>
      </c>
      <c r="F69" s="34">
        <f t="shared" si="3"/>
        <v>-0.01797239152907782</v>
      </c>
    </row>
    <row r="70" spans="3:6" ht="12.75">
      <c r="C70" s="11"/>
      <c r="D70" s="11"/>
      <c r="E70" s="3">
        <f t="shared" si="0"/>
        <v>0</v>
      </c>
      <c r="F70" s="35"/>
    </row>
    <row r="71" spans="1:6" ht="12.75">
      <c r="A71" s="2" t="s">
        <v>58</v>
      </c>
      <c r="C71" s="10">
        <f>C61-C69</f>
        <v>6021768</v>
      </c>
      <c r="D71" s="10">
        <f>D61-D69</f>
        <v>7057959</v>
      </c>
      <c r="E71" s="10">
        <f t="shared" si="0"/>
        <v>-1036191</v>
      </c>
      <c r="F71" s="34">
        <f>E71/D71</f>
        <v>-0.1468117057636634</v>
      </c>
    </row>
    <row r="72" spans="1:6" ht="12.75">
      <c r="A72" s="2" t="s">
        <v>59</v>
      </c>
      <c r="C72" s="13">
        <v>533615</v>
      </c>
      <c r="D72" s="13">
        <v>185018</v>
      </c>
      <c r="E72" s="3">
        <f>C72-D72</f>
        <v>348597</v>
      </c>
      <c r="F72" s="35">
        <f>E72/D72</f>
        <v>1.8841247878584786</v>
      </c>
    </row>
    <row r="73" spans="3:6" ht="12.75">
      <c r="C73" s="11"/>
      <c r="D73" s="11"/>
      <c r="E73" s="3"/>
      <c r="F73" s="35"/>
    </row>
    <row r="74" spans="1:6" ht="13.5" thickBot="1">
      <c r="A74" s="2" t="s">
        <v>60</v>
      </c>
      <c r="C74" s="9">
        <f>C71-C72</f>
        <v>5488153</v>
      </c>
      <c r="D74" s="9">
        <f>D71-D72</f>
        <v>6872941</v>
      </c>
      <c r="E74" s="9">
        <f>C74-D74</f>
        <v>-1384788</v>
      </c>
      <c r="F74" s="36">
        <f>E74/D74</f>
        <v>-0.20148405173272985</v>
      </c>
    </row>
    <row r="75" spans="3:6" ht="13.5" thickTop="1">
      <c r="C75" s="11"/>
      <c r="D75" s="11"/>
      <c r="E75" s="13"/>
      <c r="F75" s="35"/>
    </row>
    <row r="76" spans="1:6" ht="12.75">
      <c r="A76" s="8"/>
      <c r="C76" s="11"/>
      <c r="D76" s="11"/>
      <c r="E76" s="13"/>
      <c r="F76" s="35"/>
    </row>
    <row r="77" spans="1:6" ht="12.75">
      <c r="A77" s="8"/>
      <c r="C77" s="11"/>
      <c r="D77" s="11"/>
      <c r="E77" s="13"/>
      <c r="F77" s="35"/>
    </row>
    <row r="78" spans="1:6" ht="12.75">
      <c r="A78" s="8"/>
      <c r="C78" s="11"/>
      <c r="D78" s="11"/>
      <c r="E78" s="13"/>
      <c r="F78" s="35"/>
    </row>
    <row r="79" spans="3:6" ht="12.75">
      <c r="C79" s="11"/>
      <c r="D79" s="11"/>
      <c r="E79" s="13"/>
      <c r="F79" s="35"/>
    </row>
    <row r="80" spans="3:7" s="12" customFormat="1" ht="12.75">
      <c r="C80" s="11"/>
      <c r="D80" s="11"/>
      <c r="E80" s="13"/>
      <c r="F80" s="35"/>
      <c r="G80" s="30"/>
    </row>
    <row r="81" spans="3:7" s="12" customFormat="1" ht="12.75">
      <c r="C81" s="11"/>
      <c r="D81" s="11"/>
      <c r="E81" s="13"/>
      <c r="F81" s="35"/>
      <c r="G81" s="30"/>
    </row>
    <row r="82" spans="3:7" s="12" customFormat="1" ht="12.75">
      <c r="C82" s="11"/>
      <c r="D82" s="11"/>
      <c r="E82" s="13"/>
      <c r="F82" s="35"/>
      <c r="G82" s="30"/>
    </row>
    <row r="83" spans="3:7" s="12" customFormat="1" ht="12.75">
      <c r="C83" s="11"/>
      <c r="D83" s="11"/>
      <c r="E83" s="13"/>
      <c r="F83" s="35"/>
      <c r="G83" s="30"/>
    </row>
    <row r="84" spans="2:7" s="12" customFormat="1" ht="12.75">
      <c r="B84" s="15"/>
      <c r="C84" s="11"/>
      <c r="D84" s="11"/>
      <c r="E84" s="13"/>
      <c r="F84" s="35"/>
      <c r="G84" s="30"/>
    </row>
    <row r="85" spans="3:7" s="12" customFormat="1" ht="12.75">
      <c r="C85" s="11"/>
      <c r="D85" s="11"/>
      <c r="E85" s="13"/>
      <c r="F85" s="35"/>
      <c r="G85" s="30"/>
    </row>
    <row r="86" spans="3:7" s="12" customFormat="1" ht="12.75">
      <c r="C86" s="11"/>
      <c r="D86" s="11"/>
      <c r="E86" s="13"/>
      <c r="F86" s="35"/>
      <c r="G86" s="30"/>
    </row>
    <row r="87" spans="3:7" s="12" customFormat="1" ht="12.75">
      <c r="C87" s="11"/>
      <c r="D87" s="11"/>
      <c r="E87" s="13"/>
      <c r="F87" s="35"/>
      <c r="G87" s="30"/>
    </row>
    <row r="88" spans="3:7" s="12" customFormat="1" ht="12.75">
      <c r="C88" s="11"/>
      <c r="D88" s="11"/>
      <c r="E88" s="13"/>
      <c r="F88" s="35"/>
      <c r="G88" s="30"/>
    </row>
    <row r="89" spans="3:7" s="12" customFormat="1" ht="12.75">
      <c r="C89" s="11"/>
      <c r="D89" s="11"/>
      <c r="E89" s="13"/>
      <c r="F89" s="35"/>
      <c r="G89" s="30"/>
    </row>
    <row r="90" spans="3:7" s="12" customFormat="1" ht="12.75">
      <c r="C90" s="11"/>
      <c r="D90" s="11"/>
      <c r="E90" s="13"/>
      <c r="F90" s="35"/>
      <c r="G90" s="30"/>
    </row>
    <row r="91" spans="3:7" s="12" customFormat="1" ht="12.75">
      <c r="C91" s="11"/>
      <c r="D91" s="11"/>
      <c r="E91" s="13"/>
      <c r="F91" s="35"/>
      <c r="G91" s="30"/>
    </row>
    <row r="92" spans="3:7" s="12" customFormat="1" ht="12.75">
      <c r="C92" s="11"/>
      <c r="D92" s="11"/>
      <c r="E92" s="13"/>
      <c r="F92" s="35"/>
      <c r="G92" s="30"/>
    </row>
    <row r="93" spans="3:7" s="12" customFormat="1" ht="12.75">
      <c r="C93" s="11"/>
      <c r="D93" s="11"/>
      <c r="E93" s="13"/>
      <c r="F93" s="35"/>
      <c r="G93" s="30"/>
    </row>
    <row r="94" spans="3:7" s="12" customFormat="1" ht="12.75">
      <c r="C94" s="11"/>
      <c r="D94" s="11"/>
      <c r="E94" s="13"/>
      <c r="F94" s="35"/>
      <c r="G94" s="30"/>
    </row>
    <row r="95" spans="3:7" s="12" customFormat="1" ht="12.75">
      <c r="C95" s="11"/>
      <c r="D95" s="11"/>
      <c r="E95" s="13"/>
      <c r="F95" s="35"/>
      <c r="G95" s="30"/>
    </row>
    <row r="96" spans="3:7" s="12" customFormat="1" ht="12.75">
      <c r="C96" s="11"/>
      <c r="D96" s="11"/>
      <c r="E96" s="16"/>
      <c r="F96" s="35"/>
      <c r="G96" s="30"/>
    </row>
    <row r="97" spans="3:7" s="12" customFormat="1" ht="12.75">
      <c r="C97" s="11"/>
      <c r="D97" s="11"/>
      <c r="E97" s="13"/>
      <c r="F97" s="35"/>
      <c r="G97" s="30"/>
    </row>
    <row r="98" spans="3:7" s="12" customFormat="1" ht="12.75">
      <c r="C98" s="11"/>
      <c r="D98" s="11"/>
      <c r="E98" s="13"/>
      <c r="F98" s="35"/>
      <c r="G98" s="30"/>
    </row>
    <row r="99" spans="3:7" s="12" customFormat="1" ht="12.75">
      <c r="C99" s="11"/>
      <c r="D99" s="11"/>
      <c r="E99" s="13"/>
      <c r="F99" s="35"/>
      <c r="G99" s="30"/>
    </row>
    <row r="100" spans="3:7" s="12" customFormat="1" ht="12.75">
      <c r="C100" s="11"/>
      <c r="D100" s="11"/>
      <c r="E100" s="13"/>
      <c r="F100" s="35"/>
      <c r="G100" s="30"/>
    </row>
    <row r="101" spans="3:7" s="12" customFormat="1" ht="12.75">
      <c r="C101" s="11"/>
      <c r="D101" s="11"/>
      <c r="E101" s="13"/>
      <c r="F101" s="35"/>
      <c r="G101" s="30"/>
    </row>
    <row r="102" spans="3:7" s="12" customFormat="1" ht="12.75">
      <c r="C102" s="11"/>
      <c r="D102" s="11"/>
      <c r="E102" s="13"/>
      <c r="F102" s="35"/>
      <c r="G102" s="30"/>
    </row>
    <row r="103" spans="3:7" s="12" customFormat="1" ht="12.75">
      <c r="C103" s="11"/>
      <c r="D103" s="11"/>
      <c r="E103" s="13"/>
      <c r="F103" s="35"/>
      <c r="G103" s="30"/>
    </row>
    <row r="104" spans="3:7" s="12" customFormat="1" ht="12.75">
      <c r="C104" s="13"/>
      <c r="D104" s="13"/>
      <c r="E104" s="13"/>
      <c r="F104" s="35"/>
      <c r="G104" s="30"/>
    </row>
    <row r="105" spans="3:7" s="12" customFormat="1" ht="12.75">
      <c r="C105" s="13"/>
      <c r="D105" s="13"/>
      <c r="E105" s="13"/>
      <c r="F105" s="35"/>
      <c r="G105" s="30"/>
    </row>
    <row r="106" spans="3:7" s="12" customFormat="1" ht="12.75">
      <c r="C106" s="13"/>
      <c r="D106" s="13"/>
      <c r="E106" s="13"/>
      <c r="F106" s="35"/>
      <c r="G106" s="30"/>
    </row>
    <row r="107" spans="3:7" s="12" customFormat="1" ht="12.75">
      <c r="C107" s="13"/>
      <c r="D107" s="13"/>
      <c r="E107" s="13"/>
      <c r="F107" s="35"/>
      <c r="G107" s="30"/>
    </row>
    <row r="108" spans="3:7" s="12" customFormat="1" ht="12.75">
      <c r="C108" s="13"/>
      <c r="D108" s="13"/>
      <c r="E108" s="13"/>
      <c r="F108" s="35"/>
      <c r="G108" s="30"/>
    </row>
    <row r="109" spans="3:7" s="12" customFormat="1" ht="12.75">
      <c r="C109" s="13"/>
      <c r="D109" s="13"/>
      <c r="E109" s="13"/>
      <c r="F109" s="35"/>
      <c r="G109" s="30"/>
    </row>
    <row r="110" spans="3:7" s="12" customFormat="1" ht="12.75">
      <c r="C110" s="13"/>
      <c r="D110" s="13"/>
      <c r="E110" s="13"/>
      <c r="F110" s="35"/>
      <c r="G110" s="30"/>
    </row>
    <row r="111" spans="3:7" s="12" customFormat="1" ht="12.75">
      <c r="C111" s="13"/>
      <c r="D111" s="13"/>
      <c r="E111" s="13"/>
      <c r="F111" s="35"/>
      <c r="G111" s="30"/>
    </row>
    <row r="112" spans="3:7" s="12" customFormat="1" ht="12.75">
      <c r="C112" s="13"/>
      <c r="D112" s="13"/>
      <c r="E112" s="13"/>
      <c r="F112" s="35"/>
      <c r="G112" s="30"/>
    </row>
    <row r="113" spans="3:7" s="12" customFormat="1" ht="12.75">
      <c r="C113" s="13"/>
      <c r="D113" s="13"/>
      <c r="E113" s="13"/>
      <c r="F113" s="35"/>
      <c r="G113" s="30"/>
    </row>
    <row r="114" spans="3:7" s="12" customFormat="1" ht="12.75">
      <c r="C114" s="13"/>
      <c r="D114" s="13"/>
      <c r="E114" s="13"/>
      <c r="F114" s="35"/>
      <c r="G114" s="30"/>
    </row>
    <row r="115" spans="3:7" s="12" customFormat="1" ht="12.75">
      <c r="C115" s="13"/>
      <c r="D115" s="13"/>
      <c r="E115" s="13"/>
      <c r="F115" s="35"/>
      <c r="G115" s="30"/>
    </row>
    <row r="116" spans="3:7" s="12" customFormat="1" ht="12.75">
      <c r="C116" s="14"/>
      <c r="D116" s="14"/>
      <c r="E116" s="13"/>
      <c r="F116" s="35"/>
      <c r="G116" s="30"/>
    </row>
    <row r="117" spans="6:7" s="12" customFormat="1" ht="12.75">
      <c r="F117" s="35"/>
      <c r="G117" s="30"/>
    </row>
    <row r="118" spans="3:7" s="12" customFormat="1" ht="12.75">
      <c r="C118" s="17"/>
      <c r="D118" s="17"/>
      <c r="E118" s="5"/>
      <c r="F118" s="37"/>
      <c r="G118" s="30"/>
    </row>
    <row r="119" spans="1:7" s="12" customFormat="1" ht="12.75">
      <c r="A119" s="18"/>
      <c r="F119" s="35"/>
      <c r="G119" s="30"/>
    </row>
    <row r="120" spans="3:7" s="12" customFormat="1" ht="12.75">
      <c r="C120" s="11"/>
      <c r="D120" s="11"/>
      <c r="E120" s="19"/>
      <c r="F120" s="35"/>
      <c r="G120" s="30"/>
    </row>
    <row r="121" spans="3:7" s="12" customFormat="1" ht="12.75">
      <c r="C121" s="11"/>
      <c r="D121" s="11"/>
      <c r="E121" s="19"/>
      <c r="F121" s="35"/>
      <c r="G121" s="30"/>
    </row>
    <row r="122" spans="3:7" s="12" customFormat="1" ht="12.75">
      <c r="C122" s="11"/>
      <c r="D122" s="11"/>
      <c r="E122" s="19"/>
      <c r="F122" s="35"/>
      <c r="G122" s="30"/>
    </row>
    <row r="123" spans="1:7" s="12" customFormat="1" ht="12.75">
      <c r="A123" s="18"/>
      <c r="C123" s="11"/>
      <c r="D123" s="11"/>
      <c r="F123" s="35"/>
      <c r="G123" s="30"/>
    </row>
    <row r="124" spans="3:7" s="12" customFormat="1" ht="12.75">
      <c r="C124" s="11"/>
      <c r="D124" s="11"/>
      <c r="E124" s="19"/>
      <c r="F124" s="35"/>
      <c r="G124" s="30"/>
    </row>
    <row r="125" spans="3:7" s="12" customFormat="1" ht="12.75">
      <c r="C125" s="11"/>
      <c r="D125" s="11"/>
      <c r="E125" s="19"/>
      <c r="F125" s="35"/>
      <c r="G125" s="30"/>
    </row>
    <row r="126" spans="3:7" s="12" customFormat="1" ht="12.75">
      <c r="C126" s="11"/>
      <c r="D126" s="11"/>
      <c r="E126" s="19"/>
      <c r="F126" s="35"/>
      <c r="G126" s="30"/>
    </row>
    <row r="127" spans="3:7" s="12" customFormat="1" ht="12.75">
      <c r="C127" s="11"/>
      <c r="D127" s="11"/>
      <c r="E127" s="19"/>
      <c r="F127" s="35"/>
      <c r="G127" s="30"/>
    </row>
    <row r="128" spans="3:7" s="12" customFormat="1" ht="12.75">
      <c r="C128" s="11"/>
      <c r="D128" s="11"/>
      <c r="E128" s="19"/>
      <c r="F128" s="35"/>
      <c r="G128" s="30"/>
    </row>
    <row r="129" spans="3:7" s="12" customFormat="1" ht="12.75">
      <c r="C129" s="11"/>
      <c r="D129" s="11"/>
      <c r="E129" s="19"/>
      <c r="F129" s="35"/>
      <c r="G129" s="30"/>
    </row>
    <row r="130" spans="3:7" s="12" customFormat="1" ht="12.75">
      <c r="C130" s="11"/>
      <c r="D130" s="11"/>
      <c r="E130" s="19"/>
      <c r="F130" s="35"/>
      <c r="G130" s="30"/>
    </row>
    <row r="131" spans="3:7" s="12" customFormat="1" ht="12.75">
      <c r="C131" s="11"/>
      <c r="D131" s="11"/>
      <c r="E131" s="19"/>
      <c r="F131" s="35"/>
      <c r="G131" s="30"/>
    </row>
    <row r="132" spans="3:7" s="12" customFormat="1" ht="12.75">
      <c r="C132" s="11"/>
      <c r="D132" s="11"/>
      <c r="E132" s="19"/>
      <c r="F132" s="35"/>
      <c r="G132" s="30"/>
    </row>
    <row r="133" spans="3:7" s="12" customFormat="1" ht="12.75">
      <c r="C133" s="11"/>
      <c r="D133" s="11"/>
      <c r="E133" s="19"/>
      <c r="F133" s="35"/>
      <c r="G133" s="30"/>
    </row>
    <row r="134" spans="3:7" s="12" customFormat="1" ht="12.75">
      <c r="C134" s="11"/>
      <c r="D134" s="11"/>
      <c r="E134" s="19"/>
      <c r="F134" s="35"/>
      <c r="G134" s="30"/>
    </row>
    <row r="135" spans="3:7" s="12" customFormat="1" ht="12.75">
      <c r="C135" s="11"/>
      <c r="D135" s="11"/>
      <c r="E135" s="19"/>
      <c r="F135" s="35"/>
      <c r="G135" s="30"/>
    </row>
    <row r="136" spans="3:7" s="12" customFormat="1" ht="12.75">
      <c r="C136" s="11"/>
      <c r="D136" s="11"/>
      <c r="E136" s="19"/>
      <c r="F136" s="35"/>
      <c r="G136" s="30"/>
    </row>
    <row r="137" spans="3:7" s="12" customFormat="1" ht="12.75">
      <c r="C137" s="11"/>
      <c r="D137" s="11"/>
      <c r="E137" s="19"/>
      <c r="F137" s="35"/>
      <c r="G137" s="30"/>
    </row>
    <row r="138" spans="3:7" s="12" customFormat="1" ht="12.75">
      <c r="C138" s="11"/>
      <c r="D138" s="11"/>
      <c r="E138" s="19"/>
      <c r="F138" s="35"/>
      <c r="G138" s="30"/>
    </row>
    <row r="139" spans="3:7" s="12" customFormat="1" ht="12.75">
      <c r="C139" s="11"/>
      <c r="D139" s="11"/>
      <c r="E139" s="19"/>
      <c r="F139" s="35"/>
      <c r="G139" s="30"/>
    </row>
    <row r="140" spans="3:7" s="12" customFormat="1" ht="12.75">
      <c r="C140" s="11"/>
      <c r="D140" s="11"/>
      <c r="E140" s="19"/>
      <c r="F140" s="35"/>
      <c r="G140" s="30"/>
    </row>
    <row r="141" spans="3:7" s="12" customFormat="1" ht="12.75">
      <c r="C141" s="11"/>
      <c r="D141" s="11"/>
      <c r="F141" s="35"/>
      <c r="G141" s="30"/>
    </row>
    <row r="142" spans="3:7" s="12" customFormat="1" ht="12.75">
      <c r="C142" s="17"/>
      <c r="D142" s="17"/>
      <c r="E142" s="5"/>
      <c r="F142" s="37"/>
      <c r="G142" s="30"/>
    </row>
    <row r="143" spans="3:7" s="12" customFormat="1" ht="12.75">
      <c r="C143" s="11"/>
      <c r="D143" s="11"/>
      <c r="F143" s="35"/>
      <c r="G143" s="30"/>
    </row>
    <row r="144" spans="1:7" s="12" customFormat="1" ht="12.75">
      <c r="A144" s="18"/>
      <c r="C144" s="11"/>
      <c r="D144" s="11"/>
      <c r="F144" s="35"/>
      <c r="G144" s="30"/>
    </row>
    <row r="145" spans="3:7" s="12" customFormat="1" ht="12.75">
      <c r="C145" s="11"/>
      <c r="D145" s="11"/>
      <c r="E145" s="19"/>
      <c r="F145" s="35"/>
      <c r="G145" s="30"/>
    </row>
    <row r="146" spans="3:7" s="12" customFormat="1" ht="12.75">
      <c r="C146" s="11"/>
      <c r="D146" s="11"/>
      <c r="E146" s="19"/>
      <c r="F146" s="35"/>
      <c r="G146" s="30"/>
    </row>
    <row r="147" spans="3:7" s="12" customFormat="1" ht="12.75">
      <c r="C147" s="11"/>
      <c r="D147" s="11"/>
      <c r="E147" s="19"/>
      <c r="F147" s="35"/>
      <c r="G147" s="30"/>
    </row>
    <row r="148" spans="1:7" s="12" customFormat="1" ht="12.75">
      <c r="A148" s="18"/>
      <c r="C148" s="11"/>
      <c r="D148" s="11"/>
      <c r="F148" s="35"/>
      <c r="G148" s="30"/>
    </row>
    <row r="149" spans="3:7" s="12" customFormat="1" ht="12.75">
      <c r="C149" s="11"/>
      <c r="D149" s="11"/>
      <c r="E149" s="19"/>
      <c r="F149" s="35"/>
      <c r="G149" s="30"/>
    </row>
    <row r="150" spans="3:7" s="12" customFormat="1" ht="12.75">
      <c r="C150" s="11"/>
      <c r="D150" s="11"/>
      <c r="E150" s="19"/>
      <c r="F150" s="35"/>
      <c r="G150" s="30"/>
    </row>
    <row r="151" spans="3:7" s="12" customFormat="1" ht="12.75">
      <c r="C151" s="11"/>
      <c r="D151" s="11"/>
      <c r="E151" s="19"/>
      <c r="F151" s="35"/>
      <c r="G151" s="30"/>
    </row>
    <row r="152" spans="3:7" s="12" customFormat="1" ht="12.75">
      <c r="C152" s="11"/>
      <c r="D152" s="11"/>
      <c r="E152" s="19"/>
      <c r="F152" s="35"/>
      <c r="G152" s="30"/>
    </row>
    <row r="153" spans="3:7" s="12" customFormat="1" ht="12.75">
      <c r="C153" s="11"/>
      <c r="D153" s="11"/>
      <c r="E153" s="19"/>
      <c r="F153" s="35"/>
      <c r="G153" s="30"/>
    </row>
    <row r="154" spans="3:7" s="12" customFormat="1" ht="12.75">
      <c r="C154" s="11"/>
      <c r="D154" s="11"/>
      <c r="E154" s="19"/>
      <c r="F154" s="35"/>
      <c r="G154" s="30"/>
    </row>
    <row r="155" spans="3:7" s="12" customFormat="1" ht="12.75">
      <c r="C155" s="11"/>
      <c r="D155" s="11"/>
      <c r="E155" s="19"/>
      <c r="F155" s="35"/>
      <c r="G155" s="30"/>
    </row>
    <row r="156" spans="3:7" s="12" customFormat="1" ht="12.75">
      <c r="C156" s="11"/>
      <c r="D156" s="11"/>
      <c r="E156" s="19"/>
      <c r="F156" s="35"/>
      <c r="G156" s="30"/>
    </row>
    <row r="157" spans="3:7" s="12" customFormat="1" ht="12.75">
      <c r="C157" s="11"/>
      <c r="D157" s="11"/>
      <c r="E157" s="19"/>
      <c r="F157" s="35"/>
      <c r="G157" s="30"/>
    </row>
    <row r="158" spans="3:7" s="12" customFormat="1" ht="12.75">
      <c r="C158" s="11"/>
      <c r="D158" s="11"/>
      <c r="E158" s="19"/>
      <c r="F158" s="35"/>
      <c r="G158" s="30"/>
    </row>
    <row r="159" spans="3:7" s="12" customFormat="1" ht="12.75">
      <c r="C159" s="11"/>
      <c r="D159" s="11"/>
      <c r="E159" s="19"/>
      <c r="F159" s="35"/>
      <c r="G159" s="30"/>
    </row>
    <row r="160" spans="3:7" s="12" customFormat="1" ht="12.75">
      <c r="C160" s="11"/>
      <c r="D160" s="11"/>
      <c r="E160" s="19"/>
      <c r="F160" s="35"/>
      <c r="G160" s="30"/>
    </row>
    <row r="161" spans="3:7" s="12" customFormat="1" ht="12.75">
      <c r="C161" s="11"/>
      <c r="D161" s="11"/>
      <c r="E161" s="19"/>
      <c r="F161" s="35"/>
      <c r="G161" s="30"/>
    </row>
    <row r="162" spans="3:7" s="12" customFormat="1" ht="12.75">
      <c r="C162" s="11"/>
      <c r="D162" s="11"/>
      <c r="E162" s="19"/>
      <c r="F162" s="35"/>
      <c r="G162" s="30"/>
    </row>
    <row r="163" spans="3:7" s="12" customFormat="1" ht="12.75">
      <c r="C163" s="11"/>
      <c r="D163" s="11"/>
      <c r="E163" s="19"/>
      <c r="F163" s="35"/>
      <c r="G163" s="30"/>
    </row>
    <row r="164" spans="3:7" s="12" customFormat="1" ht="12.75">
      <c r="C164" s="11"/>
      <c r="D164" s="11"/>
      <c r="E164" s="19"/>
      <c r="F164" s="35"/>
      <c r="G164" s="30"/>
    </row>
    <row r="165" spans="3:7" s="12" customFormat="1" ht="12.75">
      <c r="C165" s="11"/>
      <c r="D165" s="11"/>
      <c r="E165" s="19"/>
      <c r="F165" s="35"/>
      <c r="G165" s="30"/>
    </row>
    <row r="166" spans="3:7" s="12" customFormat="1" ht="12.75">
      <c r="C166" s="11"/>
      <c r="D166" s="11"/>
      <c r="F166" s="35"/>
      <c r="G166" s="30"/>
    </row>
    <row r="167" spans="3:7" s="12" customFormat="1" ht="12.75">
      <c r="C167" s="11"/>
      <c r="D167" s="11"/>
      <c r="F167" s="35"/>
      <c r="G167" s="30"/>
    </row>
    <row r="168" spans="3:7" s="12" customFormat="1" ht="12.75">
      <c r="C168" s="11"/>
      <c r="D168" s="11"/>
      <c r="F168" s="35"/>
      <c r="G168" s="30"/>
    </row>
    <row r="169" spans="3:7" s="12" customFormat="1" ht="12.75">
      <c r="C169" s="11"/>
      <c r="D169" s="11"/>
      <c r="F169" s="35"/>
      <c r="G169" s="30"/>
    </row>
    <row r="170" spans="3:7" s="12" customFormat="1" ht="12.75">
      <c r="C170" s="11"/>
      <c r="D170" s="11"/>
      <c r="F170" s="35"/>
      <c r="G170" s="30"/>
    </row>
    <row r="171" spans="3:7" s="12" customFormat="1" ht="12.75">
      <c r="C171" s="11"/>
      <c r="D171" s="11"/>
      <c r="F171" s="35"/>
      <c r="G171" s="30"/>
    </row>
    <row r="172" spans="3:7" s="12" customFormat="1" ht="12.75">
      <c r="C172" s="11"/>
      <c r="D172" s="11"/>
      <c r="F172" s="35"/>
      <c r="G172" s="30"/>
    </row>
    <row r="173" spans="3:7" s="12" customFormat="1" ht="12.75">
      <c r="C173" s="11"/>
      <c r="D173" s="11"/>
      <c r="F173" s="35"/>
      <c r="G173" s="30"/>
    </row>
    <row r="174" spans="3:7" s="12" customFormat="1" ht="12.75">
      <c r="C174" s="11"/>
      <c r="D174" s="11"/>
      <c r="F174" s="35"/>
      <c r="G174" s="30"/>
    </row>
    <row r="175" spans="3:7" s="12" customFormat="1" ht="12.75">
      <c r="C175" s="11"/>
      <c r="D175" s="11"/>
      <c r="F175" s="35"/>
      <c r="G175" s="30"/>
    </row>
    <row r="176" spans="3:7" s="12" customFormat="1" ht="12.75">
      <c r="C176" s="11"/>
      <c r="D176" s="11"/>
      <c r="F176" s="35"/>
      <c r="G176" s="30"/>
    </row>
    <row r="177" spans="3:7" s="12" customFormat="1" ht="12.75">
      <c r="C177" s="11"/>
      <c r="D177" s="11"/>
      <c r="F177" s="35"/>
      <c r="G177" s="30"/>
    </row>
    <row r="178" spans="3:7" s="12" customFormat="1" ht="12.75">
      <c r="C178" s="11"/>
      <c r="D178" s="11"/>
      <c r="F178" s="35"/>
      <c r="G178" s="30"/>
    </row>
    <row r="179" spans="3:7" s="12" customFormat="1" ht="12.75">
      <c r="C179" s="11"/>
      <c r="D179" s="11"/>
      <c r="F179" s="35"/>
      <c r="G179" s="30"/>
    </row>
    <row r="180" spans="3:7" s="12" customFormat="1" ht="12.75">
      <c r="C180" s="11"/>
      <c r="D180" s="11"/>
      <c r="F180" s="35"/>
      <c r="G180" s="30"/>
    </row>
    <row r="181" spans="3:7" s="12" customFormat="1" ht="12.75">
      <c r="C181" s="11"/>
      <c r="D181" s="11"/>
      <c r="F181" s="35"/>
      <c r="G181" s="30"/>
    </row>
    <row r="182" spans="3:7" s="12" customFormat="1" ht="12.75">
      <c r="C182" s="11"/>
      <c r="D182" s="11"/>
      <c r="F182" s="35"/>
      <c r="G182" s="30"/>
    </row>
    <row r="183" spans="3:7" s="12" customFormat="1" ht="12.75">
      <c r="C183" s="11"/>
      <c r="D183" s="11"/>
      <c r="F183" s="35"/>
      <c r="G183" s="30"/>
    </row>
    <row r="184" spans="3:7" s="12" customFormat="1" ht="12.75">
      <c r="C184" s="11"/>
      <c r="D184" s="11"/>
      <c r="F184" s="35"/>
      <c r="G184" s="30"/>
    </row>
    <row r="185" spans="3:7" s="12" customFormat="1" ht="12.75">
      <c r="C185" s="11"/>
      <c r="D185" s="11"/>
      <c r="F185" s="35"/>
      <c r="G185" s="30"/>
    </row>
    <row r="186" spans="3:7" s="12" customFormat="1" ht="12.75">
      <c r="C186" s="11"/>
      <c r="D186" s="11"/>
      <c r="F186" s="35"/>
      <c r="G186" s="30"/>
    </row>
    <row r="187" spans="3:7" s="12" customFormat="1" ht="12.75">
      <c r="C187" s="11"/>
      <c r="D187" s="11"/>
      <c r="F187" s="35"/>
      <c r="G187" s="30"/>
    </row>
    <row r="188" spans="3:7" s="12" customFormat="1" ht="12.75">
      <c r="C188" s="11"/>
      <c r="D188" s="11"/>
      <c r="F188" s="35"/>
      <c r="G188" s="30"/>
    </row>
    <row r="189" spans="3:7" s="12" customFormat="1" ht="12.75">
      <c r="C189" s="11"/>
      <c r="D189" s="11"/>
      <c r="F189" s="35"/>
      <c r="G189" s="30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  <row r="257" spans="3:4" ht="12.75">
      <c r="C257" s="3"/>
      <c r="D257" s="3"/>
    </row>
    <row r="258" spans="3:4" ht="12.75">
      <c r="C258" s="3"/>
      <c r="D258" s="3"/>
    </row>
    <row r="259" spans="3:4" ht="12.75">
      <c r="C259" s="3"/>
      <c r="D259" s="3"/>
    </row>
    <row r="260" spans="3:4" ht="12.75">
      <c r="C260" s="3"/>
      <c r="D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4" ht="12.75">
      <c r="C264" s="3"/>
      <c r="D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4" ht="12.75">
      <c r="C270" s="3"/>
      <c r="D270" s="3"/>
    </row>
    <row r="271" spans="3:4" ht="12.75">
      <c r="C271" s="3"/>
      <c r="D271" s="3"/>
    </row>
    <row r="272" spans="3:4" ht="12.75">
      <c r="C272" s="3"/>
      <c r="D272" s="3"/>
    </row>
    <row r="273" spans="3:4" ht="12.75">
      <c r="C273" s="3"/>
      <c r="D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4" ht="12.75">
      <c r="C277" s="3"/>
      <c r="D277" s="3"/>
    </row>
    <row r="278" spans="3:4" ht="12.75">
      <c r="C278" s="3"/>
      <c r="D278" s="3"/>
    </row>
    <row r="279" spans="3:4" ht="12.75">
      <c r="C279" s="3"/>
      <c r="D279" s="3"/>
    </row>
    <row r="280" spans="3:4" ht="12.75">
      <c r="C280" s="3"/>
      <c r="D280" s="3"/>
    </row>
    <row r="281" spans="3:4" ht="12.75">
      <c r="C281" s="3"/>
      <c r="D281" s="3"/>
    </row>
    <row r="282" spans="3:4" ht="12.75">
      <c r="C282" s="3"/>
      <c r="D282" s="3"/>
    </row>
    <row r="283" spans="3:4" ht="12.75">
      <c r="C283" s="3"/>
      <c r="D283" s="3"/>
    </row>
    <row r="284" spans="3:4" ht="12.75">
      <c r="C284" s="3"/>
      <c r="D284" s="3"/>
    </row>
    <row r="285" spans="3:4" ht="12.75">
      <c r="C285" s="3"/>
      <c r="D285" s="3"/>
    </row>
    <row r="286" spans="3:4" ht="12.75">
      <c r="C286" s="3"/>
      <c r="D286" s="3"/>
    </row>
    <row r="287" spans="3:4" ht="12.75">
      <c r="C287" s="3"/>
      <c r="D287" s="3"/>
    </row>
    <row r="288" spans="3:4" ht="12.75">
      <c r="C288" s="3"/>
      <c r="D288" s="3"/>
    </row>
    <row r="289" spans="3:4" ht="12.75">
      <c r="C289" s="3"/>
      <c r="D289" s="3"/>
    </row>
    <row r="290" spans="3:4" ht="12.75">
      <c r="C290" s="3"/>
      <c r="D290" s="3"/>
    </row>
    <row r="291" spans="3:4" ht="12.75">
      <c r="C291" s="3"/>
      <c r="D291" s="3"/>
    </row>
    <row r="292" spans="3:4" ht="12.75">
      <c r="C292" s="3"/>
      <c r="D292" s="3"/>
    </row>
    <row r="293" spans="3:4" ht="12.75">
      <c r="C293" s="3"/>
      <c r="D293" s="3"/>
    </row>
    <row r="294" spans="3:4" ht="12.75">
      <c r="C294" s="3"/>
      <c r="D294" s="3"/>
    </row>
    <row r="295" spans="3:4" ht="12.75">
      <c r="C295" s="3"/>
      <c r="D295" s="3"/>
    </row>
    <row r="296" spans="3:4" ht="12.75">
      <c r="C296" s="3"/>
      <c r="D296" s="3"/>
    </row>
    <row r="297" spans="3:4" ht="12.75">
      <c r="C297" s="3"/>
      <c r="D297" s="3"/>
    </row>
    <row r="298" spans="3:4" ht="12.75">
      <c r="C298" s="3"/>
      <c r="D298" s="3"/>
    </row>
    <row r="299" spans="3:4" ht="12.75">
      <c r="C299" s="3"/>
      <c r="D299" s="3"/>
    </row>
    <row r="300" spans="3:4" ht="12.75">
      <c r="C300" s="3"/>
      <c r="D300" s="3"/>
    </row>
    <row r="301" spans="3:4" ht="12.75">
      <c r="C301" s="3"/>
      <c r="D301" s="3"/>
    </row>
    <row r="302" spans="3:4" ht="12.75">
      <c r="C302" s="3"/>
      <c r="D302" s="3"/>
    </row>
    <row r="303" spans="3:4" ht="12.75">
      <c r="C303" s="3"/>
      <c r="D303" s="3"/>
    </row>
    <row r="304" spans="3:4" ht="12.75">
      <c r="C304" s="3"/>
      <c r="D304" s="3"/>
    </row>
    <row r="305" spans="3:4" ht="12.75">
      <c r="C305" s="3"/>
      <c r="D305" s="3"/>
    </row>
    <row r="306" spans="3:4" ht="12.75">
      <c r="C306" s="3"/>
      <c r="D306" s="3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68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9"/>
  <sheetViews>
    <sheetView workbookViewId="0" topLeftCell="A1">
      <selection activeCell="B8" sqref="B8"/>
    </sheetView>
  </sheetViews>
  <sheetFormatPr defaultColWidth="9.140625" defaultRowHeight="12.75"/>
  <cols>
    <col min="1" max="1" width="3.421875" style="20" customWidth="1"/>
    <col min="2" max="2" width="100.8515625" style="20" customWidth="1"/>
    <col min="3" max="16384" width="9.140625" style="20" customWidth="1"/>
  </cols>
  <sheetData>
    <row r="1" ht="12.75">
      <c r="A1" s="1" t="s">
        <v>64</v>
      </c>
    </row>
    <row r="2" ht="12.75">
      <c r="A2" s="26" t="s">
        <v>12</v>
      </c>
    </row>
    <row r="3" spans="1:2" ht="12.75">
      <c r="A3" s="39">
        <v>37621</v>
      </c>
      <c r="B3" s="39"/>
    </row>
    <row r="4" ht="12.75">
      <c r="A4" s="27"/>
    </row>
    <row r="5" spans="1:2" ht="12.75">
      <c r="A5" s="23"/>
      <c r="B5" s="24"/>
    </row>
    <row r="6" spans="1:2" ht="12.75">
      <c r="A6" s="23" t="s">
        <v>67</v>
      </c>
      <c r="B6" s="24" t="s">
        <v>91</v>
      </c>
    </row>
    <row r="7" spans="1:2" ht="12.75">
      <c r="A7" s="23" t="s">
        <v>68</v>
      </c>
      <c r="B7" s="24" t="s">
        <v>102</v>
      </c>
    </row>
    <row r="8" spans="1:2" ht="12.75">
      <c r="A8" s="23" t="s">
        <v>69</v>
      </c>
      <c r="B8" s="24" t="s">
        <v>103</v>
      </c>
    </row>
    <row r="9" spans="1:2" ht="12.75">
      <c r="A9" s="23" t="s">
        <v>70</v>
      </c>
      <c r="B9" s="24" t="s">
        <v>89</v>
      </c>
    </row>
    <row r="10" spans="1:2" ht="12.75">
      <c r="A10" s="23" t="s">
        <v>71</v>
      </c>
      <c r="B10" s="24" t="s">
        <v>92</v>
      </c>
    </row>
    <row r="11" spans="1:2" ht="12.75">
      <c r="A11" s="23" t="s">
        <v>72</v>
      </c>
      <c r="B11" s="24" t="s">
        <v>93</v>
      </c>
    </row>
    <row r="12" spans="1:2" ht="12.75">
      <c r="A12" s="23" t="s">
        <v>73</v>
      </c>
      <c r="B12" s="24" t="s">
        <v>94</v>
      </c>
    </row>
    <row r="13" spans="1:2" ht="12.75">
      <c r="A13" s="23" t="s">
        <v>74</v>
      </c>
      <c r="B13" s="24" t="s">
        <v>90</v>
      </c>
    </row>
    <row r="14" spans="1:2" ht="12.75">
      <c r="A14" s="23" t="s">
        <v>75</v>
      </c>
      <c r="B14" s="24" t="s">
        <v>98</v>
      </c>
    </row>
    <row r="15" spans="1:2" ht="12.75">
      <c r="A15" s="23"/>
      <c r="B15" s="24" t="s">
        <v>99</v>
      </c>
    </row>
    <row r="16" spans="1:2" ht="12.75">
      <c r="A16" s="23" t="s">
        <v>76</v>
      </c>
      <c r="B16" s="24" t="s">
        <v>86</v>
      </c>
    </row>
    <row r="17" spans="1:2" ht="12.75">
      <c r="A17" s="23" t="s">
        <v>77</v>
      </c>
      <c r="B17" s="24" t="s">
        <v>95</v>
      </c>
    </row>
    <row r="18" spans="1:2" ht="12.75">
      <c r="A18" s="23"/>
      <c r="B18" s="24" t="s">
        <v>101</v>
      </c>
    </row>
    <row r="19" spans="1:2" ht="12.75">
      <c r="A19" s="23" t="s">
        <v>78</v>
      </c>
      <c r="B19" s="24" t="s">
        <v>87</v>
      </c>
    </row>
    <row r="20" spans="1:2" ht="12.75">
      <c r="A20" s="23" t="s">
        <v>79</v>
      </c>
      <c r="B20" s="24" t="s">
        <v>87</v>
      </c>
    </row>
    <row r="21" spans="1:2" s="2" customFormat="1" ht="12.75">
      <c r="A21" s="21" t="s">
        <v>80</v>
      </c>
      <c r="B21" s="38" t="s">
        <v>88</v>
      </c>
    </row>
    <row r="22" spans="1:2" s="2" customFormat="1" ht="12.75">
      <c r="A22" s="21" t="s">
        <v>81</v>
      </c>
      <c r="B22" s="24" t="s">
        <v>87</v>
      </c>
    </row>
    <row r="23" spans="1:2" s="2" customFormat="1" ht="12.75">
      <c r="A23" s="21" t="s">
        <v>82</v>
      </c>
      <c r="B23" s="24" t="s">
        <v>100</v>
      </c>
    </row>
    <row r="24" spans="1:2" s="2" customFormat="1" ht="12.75">
      <c r="A24" s="21" t="s">
        <v>83</v>
      </c>
      <c r="B24" s="22" t="s">
        <v>96</v>
      </c>
    </row>
    <row r="25" spans="1:2" s="2" customFormat="1" ht="12.75">
      <c r="A25" s="21" t="s">
        <v>84</v>
      </c>
      <c r="B25" s="22" t="s">
        <v>96</v>
      </c>
    </row>
    <row r="26" spans="1:2" s="2" customFormat="1" ht="12.75">
      <c r="A26" s="21" t="s">
        <v>85</v>
      </c>
      <c r="B26" s="22" t="s">
        <v>97</v>
      </c>
    </row>
    <row r="27" spans="1:2" ht="12.75">
      <c r="A27" s="23"/>
      <c r="B27" s="24"/>
    </row>
    <row r="28" spans="1:2" ht="12.75">
      <c r="A28" s="23"/>
      <c r="B28" s="24"/>
    </row>
    <row r="29" spans="1:2" ht="12.75">
      <c r="A29" s="23"/>
      <c r="B29" s="24"/>
    </row>
    <row r="30" spans="1:2" ht="12.75">
      <c r="A30" s="23"/>
      <c r="B30" s="24"/>
    </row>
    <row r="31" spans="1:2" ht="12.75">
      <c r="A31" s="23"/>
      <c r="B31" s="24"/>
    </row>
    <row r="32" spans="1:2" ht="12.75">
      <c r="A32" s="23"/>
      <c r="B32" s="24"/>
    </row>
    <row r="33" spans="1:2" ht="12.75">
      <c r="A33" s="23"/>
      <c r="B33" s="24"/>
    </row>
    <row r="34" spans="1:2" ht="12.75">
      <c r="A34" s="25"/>
      <c r="B34" s="24"/>
    </row>
    <row r="35" spans="1:2" ht="23.25" customHeight="1">
      <c r="A35" s="23"/>
      <c r="B35" s="24"/>
    </row>
    <row r="36" ht="12.75">
      <c r="A36" s="23"/>
    </row>
    <row r="37" spans="1:2" ht="12.75">
      <c r="A37" s="23"/>
      <c r="B37" s="24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  <row r="52" ht="12.75">
      <c r="A52" s="23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  <row r="957" ht="12.75">
      <c r="A957" s="25"/>
    </row>
    <row r="958" ht="12.75">
      <c r="A958" s="25"/>
    </row>
    <row r="959" ht="12.75">
      <c r="A959" s="25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stang012</dc:creator>
  <cp:keywords/>
  <dc:description/>
  <cp:lastModifiedBy>valentsa</cp:lastModifiedBy>
  <cp:lastPrinted>2004-05-11T18:10:51Z</cp:lastPrinted>
  <dcterms:created xsi:type="dcterms:W3CDTF">2001-10-18T15:07:35Z</dcterms:created>
  <dcterms:modified xsi:type="dcterms:W3CDTF">2007-07-10T21:54:11Z</dcterms:modified>
  <cp:category/>
  <cp:version/>
  <cp:contentType/>
  <cp:contentStatus/>
</cp:coreProperties>
</file>