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Residential" sheetId="1" r:id="rId1"/>
    <sheet name="Commercial" sheetId="2" r:id="rId2"/>
    <sheet name="intercep" sheetId="3" r:id="rId3"/>
    <sheet name="since 90" sheetId="4" r:id="rId4"/>
    <sheet name="pdsi" sheetId="5" r:id="rId5"/>
  </sheets>
  <definedNames/>
  <calcPr fullCalcOnLoad="1"/>
</workbook>
</file>

<file path=xl/sharedStrings.xml><?xml version="1.0" encoding="utf-8"?>
<sst xmlns="http://schemas.openxmlformats.org/spreadsheetml/2006/main" count="141" uniqueCount="28">
  <si>
    <t>Slope of</t>
  </si>
  <si>
    <t>30-yr Avg</t>
  </si>
  <si>
    <t>Days</t>
  </si>
  <si>
    <t>Month</t>
  </si>
  <si>
    <t>Intercept</t>
  </si>
  <si>
    <t>Gal/Day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</si>
  <si>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</si>
  <si>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</si>
  <si>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</si>
  <si>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</si>
  <si>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</si>
  <si>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</si>
  <si>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</si>
  <si>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</si>
  <si>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</si>
  <si>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</si>
  <si>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</si>
  <si>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</si>
  <si>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projections:</t>
  </si>
  <si>
    <t>SINCE_90</t>
  </si>
  <si>
    <t>Projections of Commercial Water Utilization, Gallons per Day, Kentucky-American</t>
  </si>
  <si>
    <t>Projections of Residential Water Utilization, Gallons per Day, Kentucky-American</t>
  </si>
  <si>
    <t>&lt;.0001</t>
  </si>
  <si>
    <t>since_90</t>
  </si>
  <si>
    <t>KYAM2007.XLS</t>
  </si>
  <si>
    <t>PDSI</t>
  </si>
  <si>
    <t>Projection: Dec 2007 to Nov 2008</t>
  </si>
  <si>
    <t>pdsi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</si>
</sst>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000"/>
    <numFmt numFmtId="165" formatCode="#0.000"/>
    <numFmt numFmtId="166" formatCode="0.00000"/>
    <numFmt numFmtId="167" formatCode="0.0000"/>
    <numFmt numFmtId="168" formatCode="0.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50" zoomScaleNormal="150" workbookViewId="0" topLeftCell="A1">
      <selection activeCell="E2" sqref="E2"/>
    </sheetView>
  </sheetViews>
  <sheetFormatPr defaultColWidth="9.140625" defaultRowHeight="12.75"/>
  <cols>
    <col min="2" max="2" width="9.421875" style="0" bestFit="1" customWidth="1"/>
  </cols>
  <sheetData>
    <row r="1" ht="12.75">
      <c r="B1" s="1" t="s">
        <v>21</v>
      </c>
    </row>
    <row r="3" spans="1:10" ht="12.75">
      <c r="A3" s="3"/>
      <c r="B3" s="3" t="s">
        <v>0</v>
      </c>
      <c r="C3" s="3" t="s">
        <v>0</v>
      </c>
      <c r="D3" s="3"/>
      <c r="E3" s="3" t="s">
        <v>1</v>
      </c>
      <c r="F3" s="3" t="s">
        <v>2</v>
      </c>
      <c r="G3" s="3">
        <v>2007</v>
      </c>
      <c r="H3" s="3">
        <v>2008</v>
      </c>
      <c r="I3" s="3">
        <v>2009</v>
      </c>
      <c r="J3" s="3">
        <v>2010</v>
      </c>
    </row>
    <row r="4" spans="1:10" ht="12.75">
      <c r="A4" s="3" t="s">
        <v>3</v>
      </c>
      <c r="B4" s="3" t="s">
        <v>25</v>
      </c>
      <c r="C4" s="3" t="s">
        <v>19</v>
      </c>
      <c r="D4" s="3" t="s">
        <v>4</v>
      </c>
      <c r="E4" s="3" t="s">
        <v>25</v>
      </c>
      <c r="F4" s="4"/>
      <c r="G4" s="3" t="s">
        <v>5</v>
      </c>
      <c r="H4" s="3" t="s">
        <v>5</v>
      </c>
      <c r="I4" s="3" t="s">
        <v>5</v>
      </c>
      <c r="J4" s="3" t="s">
        <v>5</v>
      </c>
    </row>
    <row r="6" spans="1:10" ht="12.75">
      <c r="A6" s="1" t="s">
        <v>6</v>
      </c>
      <c r="B6">
        <v>0</v>
      </c>
      <c r="C6" s="6">
        <v>-1.54717</v>
      </c>
      <c r="D6" s="10">
        <v>173.30378</v>
      </c>
      <c r="E6" s="6">
        <v>0.034</v>
      </c>
      <c r="F6">
        <v>31</v>
      </c>
      <c r="G6" s="2">
        <f aca="true" t="shared" si="0" ref="G6:G17">($B6*$E6+$C6*(G$3-1990)+$D6)</f>
        <v>147.00189</v>
      </c>
      <c r="H6" s="2">
        <f aca="true" t="shared" si="1" ref="H6:J17">($B6*$E6+$C6*(H$3-1990)+$D6)</f>
        <v>145.45471999999998</v>
      </c>
      <c r="I6" s="2">
        <f t="shared" si="1"/>
        <v>143.90755</v>
      </c>
      <c r="J6" s="2">
        <f t="shared" si="1"/>
        <v>142.36038</v>
      </c>
    </row>
    <row r="7" spans="1:10" ht="12.75">
      <c r="A7" s="1" t="s">
        <v>7</v>
      </c>
      <c r="B7">
        <v>0</v>
      </c>
      <c r="C7" s="6">
        <v>-2.77317</v>
      </c>
      <c r="D7" s="10">
        <v>189.09689</v>
      </c>
      <c r="E7" s="6">
        <v>-0.20967</v>
      </c>
      <c r="F7">
        <v>31</v>
      </c>
      <c r="G7" s="2">
        <f t="shared" si="0"/>
        <v>141.953</v>
      </c>
      <c r="H7" s="2">
        <f t="shared" si="1"/>
        <v>139.17983</v>
      </c>
      <c r="I7" s="2">
        <f t="shared" si="1"/>
        <v>136.40666</v>
      </c>
      <c r="J7" s="2">
        <f t="shared" si="1"/>
        <v>133.63349</v>
      </c>
    </row>
    <row r="8" spans="1:10" ht="12.75">
      <c r="A8" s="1" t="s">
        <v>8</v>
      </c>
      <c r="B8">
        <v>0</v>
      </c>
      <c r="C8" s="6">
        <v>-1.6585</v>
      </c>
      <c r="D8" s="10">
        <v>171.152</v>
      </c>
      <c r="E8" s="6">
        <v>-0.33733</v>
      </c>
      <c r="F8">
        <v>28</v>
      </c>
      <c r="G8" s="2">
        <f t="shared" si="0"/>
        <v>142.95749999999998</v>
      </c>
      <c r="H8" s="2">
        <f t="shared" si="1"/>
        <v>141.29899999999998</v>
      </c>
      <c r="I8" s="2">
        <f t="shared" si="1"/>
        <v>139.64049999999997</v>
      </c>
      <c r="J8" s="2">
        <f t="shared" si="1"/>
        <v>137.98199999999997</v>
      </c>
    </row>
    <row r="9" spans="1:10" ht="12.75">
      <c r="A9" s="1" t="s">
        <v>9</v>
      </c>
      <c r="B9">
        <v>0</v>
      </c>
      <c r="C9" s="6">
        <v>-1.67533</v>
      </c>
      <c r="D9" s="10">
        <v>172.41733</v>
      </c>
      <c r="E9" s="6">
        <v>-0.15167</v>
      </c>
      <c r="F9">
        <v>31</v>
      </c>
      <c r="G9" s="2">
        <f t="shared" si="0"/>
        <v>143.93671999999998</v>
      </c>
      <c r="H9" s="2">
        <f t="shared" si="1"/>
        <v>142.26139</v>
      </c>
      <c r="I9" s="2">
        <f t="shared" si="1"/>
        <v>140.58606</v>
      </c>
      <c r="J9" s="2">
        <f t="shared" si="1"/>
        <v>138.91073</v>
      </c>
    </row>
    <row r="10" spans="1:10" ht="12.75">
      <c r="A10" s="1" t="s">
        <v>10</v>
      </c>
      <c r="B10" s="6">
        <v>-1.36851</v>
      </c>
      <c r="C10" s="6">
        <v>-2.39045</v>
      </c>
      <c r="D10" s="10">
        <v>197.23268</v>
      </c>
      <c r="E10" s="6">
        <v>0.226</v>
      </c>
      <c r="F10">
        <v>30</v>
      </c>
      <c r="G10" s="2">
        <f t="shared" si="0"/>
        <v>156.28574673999998</v>
      </c>
      <c r="H10" s="2">
        <f t="shared" si="1"/>
        <v>153.89529674</v>
      </c>
      <c r="I10" s="2">
        <f t="shared" si="1"/>
        <v>151.50484674</v>
      </c>
      <c r="J10" s="2">
        <f t="shared" si="1"/>
        <v>149.11439674</v>
      </c>
    </row>
    <row r="11" spans="1:10" ht="12.75">
      <c r="A11" s="1" t="s">
        <v>11</v>
      </c>
      <c r="B11" s="6">
        <v>-6.70023</v>
      </c>
      <c r="C11" s="6">
        <v>-3.8882</v>
      </c>
      <c r="D11" s="10">
        <v>235.15337</v>
      </c>
      <c r="E11" s="6">
        <v>0.30033</v>
      </c>
      <c r="F11">
        <v>31</v>
      </c>
      <c r="G11" s="2">
        <f t="shared" si="0"/>
        <v>167.0416899241</v>
      </c>
      <c r="H11" s="2">
        <f t="shared" si="1"/>
        <v>163.1534899241</v>
      </c>
      <c r="I11" s="2">
        <f t="shared" si="1"/>
        <v>159.2652899241</v>
      </c>
      <c r="J11" s="2">
        <f t="shared" si="1"/>
        <v>155.3770899241</v>
      </c>
    </row>
    <row r="12" spans="1:10" ht="12.75">
      <c r="A12" s="1" t="s">
        <v>12</v>
      </c>
      <c r="B12" s="6">
        <v>-7.26819</v>
      </c>
      <c r="C12" s="6">
        <v>-1.42709</v>
      </c>
      <c r="D12" s="10">
        <v>227.67383</v>
      </c>
      <c r="E12" s="6">
        <v>-0.02067</v>
      </c>
      <c r="F12">
        <v>30</v>
      </c>
      <c r="G12" s="2">
        <f t="shared" si="0"/>
        <v>203.56353348730002</v>
      </c>
      <c r="H12" s="2">
        <f t="shared" si="1"/>
        <v>202.1364434873</v>
      </c>
      <c r="I12" s="2">
        <f t="shared" si="1"/>
        <v>200.7093534873</v>
      </c>
      <c r="J12" s="2">
        <f t="shared" si="1"/>
        <v>199.2822634873</v>
      </c>
    </row>
    <row r="13" spans="1:10" ht="12.75">
      <c r="A13" s="1" t="s">
        <v>13</v>
      </c>
      <c r="B13" s="6">
        <v>-10.37049</v>
      </c>
      <c r="C13" s="6">
        <v>2.04969</v>
      </c>
      <c r="D13" s="10">
        <v>182.87586</v>
      </c>
      <c r="E13" s="6">
        <v>-0.084</v>
      </c>
      <c r="F13">
        <v>31</v>
      </c>
      <c r="G13" s="2">
        <f t="shared" si="0"/>
        <v>218.59171116</v>
      </c>
      <c r="H13" s="2">
        <f t="shared" si="1"/>
        <v>220.64140116</v>
      </c>
      <c r="I13" s="2">
        <f t="shared" si="1"/>
        <v>222.69109115999998</v>
      </c>
      <c r="J13" s="2">
        <f t="shared" si="1"/>
        <v>224.74078115999998</v>
      </c>
    </row>
    <row r="14" spans="1:10" ht="12.75">
      <c r="A14" s="1" t="s">
        <v>14</v>
      </c>
      <c r="B14" s="6">
        <v>-4.10746</v>
      </c>
      <c r="C14" s="6">
        <v>-2.22819</v>
      </c>
      <c r="D14" s="10">
        <v>230.52715</v>
      </c>
      <c r="E14" s="6">
        <v>0.11933</v>
      </c>
      <c r="F14">
        <v>31</v>
      </c>
      <c r="G14" s="2">
        <f t="shared" si="0"/>
        <v>192.15777679820002</v>
      </c>
      <c r="H14" s="2">
        <f t="shared" si="1"/>
        <v>189.9295867982</v>
      </c>
      <c r="I14" s="2">
        <f t="shared" si="1"/>
        <v>187.7013967982</v>
      </c>
      <c r="J14" s="2">
        <f t="shared" si="1"/>
        <v>185.4732067982</v>
      </c>
    </row>
    <row r="15" spans="1:10" ht="12.75">
      <c r="A15" s="1" t="s">
        <v>15</v>
      </c>
      <c r="B15" s="6">
        <v>-1.37656</v>
      </c>
      <c r="C15" s="6">
        <v>-4.85544</v>
      </c>
      <c r="D15" s="10">
        <v>249.89731</v>
      </c>
      <c r="E15" s="6">
        <v>0.60467</v>
      </c>
      <c r="F15">
        <v>30</v>
      </c>
      <c r="G15" s="2">
        <f t="shared" si="0"/>
        <v>166.5224654648</v>
      </c>
      <c r="H15" s="2">
        <f t="shared" si="1"/>
        <v>161.66702546480002</v>
      </c>
      <c r="I15" s="2">
        <f t="shared" si="1"/>
        <v>156.8115854648</v>
      </c>
      <c r="J15" s="2">
        <f t="shared" si="1"/>
        <v>151.9561454648</v>
      </c>
    </row>
    <row r="16" spans="1:10" ht="12.75">
      <c r="A16" s="1" t="s">
        <v>16</v>
      </c>
      <c r="B16" s="6">
        <v>-1.59607</v>
      </c>
      <c r="C16" s="6">
        <v>-2.53354</v>
      </c>
      <c r="D16" s="10">
        <v>194.39926</v>
      </c>
      <c r="E16" s="6">
        <v>0.66233</v>
      </c>
      <c r="F16">
        <v>31</v>
      </c>
      <c r="G16" s="2">
        <f t="shared" si="0"/>
        <v>150.2719549569</v>
      </c>
      <c r="H16" s="2">
        <f t="shared" si="1"/>
        <v>147.7384149569</v>
      </c>
      <c r="I16" s="2">
        <f t="shared" si="1"/>
        <v>145.2048749569</v>
      </c>
      <c r="J16" s="2">
        <f t="shared" si="1"/>
        <v>142.6713349569</v>
      </c>
    </row>
    <row r="17" spans="1:10" ht="12.75">
      <c r="A17" s="1" t="s">
        <v>17</v>
      </c>
      <c r="B17" s="6">
        <v>-0.38854</v>
      </c>
      <c r="C17" s="6">
        <v>-1.93348</v>
      </c>
      <c r="D17" s="10">
        <v>178.26895</v>
      </c>
      <c r="E17" s="6">
        <v>0.55067</v>
      </c>
      <c r="F17">
        <v>30</v>
      </c>
      <c r="G17" s="2">
        <f t="shared" si="0"/>
        <v>145.18583267819997</v>
      </c>
      <c r="H17" s="2">
        <f t="shared" si="1"/>
        <v>143.2523526782</v>
      </c>
      <c r="I17" s="2">
        <f t="shared" si="1"/>
        <v>141.3188726782</v>
      </c>
      <c r="J17" s="2">
        <f t="shared" si="1"/>
        <v>139.3853926782</v>
      </c>
    </row>
    <row r="18" spans="7:10" ht="12.75">
      <c r="G18" s="2"/>
      <c r="H18" s="2"/>
      <c r="I18" s="2"/>
      <c r="J18" s="2"/>
    </row>
    <row r="19" spans="4:10" ht="12.75">
      <c r="D19" s="1" t="s">
        <v>18</v>
      </c>
      <c r="G19" s="2">
        <f>SUMPRODUCT($F6:$F17,G6:G17)/SUM($F6:$F17)</f>
        <v>164.76475172362794</v>
      </c>
      <c r="H19" s="2">
        <f>(SUMPRODUCT($F6:$F17,H6:H17)+H8)/(SUM($F6:$F17)+1)</f>
        <v>162.6375092052574</v>
      </c>
      <c r="I19" s="2">
        <f>SUMPRODUCT($F6:$F17,I6:I17)/SUM($F6:$F17)</f>
        <v>160.62719002499782</v>
      </c>
      <c r="J19" s="2">
        <f>SUMPRODUCT($F6:$F17,J6:J17)/SUM($F6:$F17)</f>
        <v>158.55840917568273</v>
      </c>
    </row>
    <row r="21" spans="1:8" ht="12.75">
      <c r="A21" s="5" t="s">
        <v>24</v>
      </c>
      <c r="D21" s="1"/>
      <c r="E21" s="7" t="s">
        <v>26</v>
      </c>
      <c r="G21" s="2"/>
      <c r="H21" s="8">
        <f>(SUMPRODUCT($F6:$F16,H6:H16)+$F17*G17+H8)/(SUM($F6:$F17)+1)</f>
        <v>162.7959911724705</v>
      </c>
    </row>
  </sheetData>
  <printOptions gridLines="1" horizontalCentered="1"/>
  <pageMargins left="0.5" right="0.5" top="1" bottom="1" header="0.5" footer="0.5"/>
  <pageSetup horizontalDpi="300" verticalDpi="300" orientation="landscape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="150" zoomScaleNormal="150" workbookViewId="0" topLeftCell="A1">
      <selection activeCell="E2" sqref="E2"/>
    </sheetView>
  </sheetViews>
  <sheetFormatPr defaultColWidth="9.140625" defaultRowHeight="12.75"/>
  <cols>
    <col min="2" max="3" width="9.421875" style="0" bestFit="1" customWidth="1"/>
    <col min="4" max="4" width="9.8515625" style="0" bestFit="1" customWidth="1"/>
  </cols>
  <sheetData>
    <row r="1" ht="12.75">
      <c r="B1" s="1" t="s">
        <v>20</v>
      </c>
    </row>
    <row r="3" spans="1:10" ht="12.75">
      <c r="A3" s="3"/>
      <c r="B3" s="3" t="s">
        <v>0</v>
      </c>
      <c r="C3" s="3" t="s">
        <v>0</v>
      </c>
      <c r="D3" s="3"/>
      <c r="E3" s="3" t="s">
        <v>1</v>
      </c>
      <c r="F3" s="3" t="s">
        <v>2</v>
      </c>
      <c r="G3" s="3">
        <v>2007</v>
      </c>
      <c r="H3" s="3">
        <v>2008</v>
      </c>
      <c r="I3" s="3">
        <v>2009</v>
      </c>
      <c r="J3" s="3">
        <v>2010</v>
      </c>
    </row>
    <row r="4" spans="1:10" ht="12.75">
      <c r="A4" s="3" t="s">
        <v>3</v>
      </c>
      <c r="B4" s="3" t="s">
        <v>25</v>
      </c>
      <c r="C4" s="3" t="s">
        <v>19</v>
      </c>
      <c r="D4" s="3" t="s">
        <v>4</v>
      </c>
      <c r="E4" s="3" t="s">
        <v>25</v>
      </c>
      <c r="F4" s="4"/>
      <c r="G4" s="3" t="s">
        <v>5</v>
      </c>
      <c r="H4" s="3" t="s">
        <v>5</v>
      </c>
      <c r="I4" s="3" t="s">
        <v>5</v>
      </c>
      <c r="J4" s="3" t="s">
        <v>5</v>
      </c>
    </row>
    <row r="6" spans="1:10" ht="12.75">
      <c r="A6" s="1" t="s">
        <v>6</v>
      </c>
      <c r="B6">
        <v>0</v>
      </c>
      <c r="C6" s="6">
        <v>-1.18115</v>
      </c>
      <c r="D6" s="9">
        <v>1254.9009</v>
      </c>
      <c r="E6" s="6">
        <v>0.034</v>
      </c>
      <c r="F6">
        <v>31</v>
      </c>
      <c r="G6" s="2">
        <f aca="true" t="shared" si="0" ref="G6:G17">($B6*$E6+$C6*(G$3-1990)+$D6)</f>
        <v>1234.8213500000002</v>
      </c>
      <c r="H6" s="2">
        <f aca="true" t="shared" si="1" ref="H6:J17">($B6*$E6+$C6*(H$3-1990)+$D6)</f>
        <v>1233.6402</v>
      </c>
      <c r="I6" s="2">
        <f t="shared" si="1"/>
        <v>1232.4590500000002</v>
      </c>
      <c r="J6" s="2">
        <f t="shared" si="1"/>
        <v>1231.2779</v>
      </c>
    </row>
    <row r="7" spans="1:10" ht="12.75">
      <c r="A7" s="1" t="s">
        <v>7</v>
      </c>
      <c r="B7">
        <v>0</v>
      </c>
      <c r="C7" s="6">
        <v>-0.81583</v>
      </c>
      <c r="D7" s="9">
        <v>1307.84111</v>
      </c>
      <c r="E7" s="6">
        <v>-0.20967</v>
      </c>
      <c r="F7">
        <v>31</v>
      </c>
      <c r="G7" s="2">
        <f t="shared" si="0"/>
        <v>1293.972</v>
      </c>
      <c r="H7" s="2">
        <f t="shared" si="1"/>
        <v>1293.15617</v>
      </c>
      <c r="I7" s="2">
        <f t="shared" si="1"/>
        <v>1292.34034</v>
      </c>
      <c r="J7" s="2">
        <f t="shared" si="1"/>
        <v>1291.52451</v>
      </c>
    </row>
    <row r="8" spans="1:10" ht="12.75">
      <c r="A8" s="1" t="s">
        <v>8</v>
      </c>
      <c r="B8">
        <v>0</v>
      </c>
      <c r="C8" s="6">
        <v>-3.55917</v>
      </c>
      <c r="D8" s="9">
        <v>1331.51111</v>
      </c>
      <c r="E8" s="6">
        <v>-0.33733</v>
      </c>
      <c r="F8">
        <v>28</v>
      </c>
      <c r="G8" s="2">
        <f t="shared" si="0"/>
        <v>1271.00522</v>
      </c>
      <c r="H8" s="2">
        <f t="shared" si="1"/>
        <v>1267.44605</v>
      </c>
      <c r="I8" s="2">
        <f t="shared" si="1"/>
        <v>1263.88688</v>
      </c>
      <c r="J8" s="2">
        <f t="shared" si="1"/>
        <v>1260.32771</v>
      </c>
    </row>
    <row r="9" spans="1:10" ht="12.75">
      <c r="A9" s="1" t="s">
        <v>9</v>
      </c>
      <c r="B9">
        <v>0</v>
      </c>
      <c r="C9" s="6">
        <v>-1.87433</v>
      </c>
      <c r="D9" s="9">
        <v>1329.68422</v>
      </c>
      <c r="E9" s="6">
        <v>-0.15167</v>
      </c>
      <c r="F9">
        <v>31</v>
      </c>
      <c r="G9" s="2">
        <f t="shared" si="0"/>
        <v>1297.82061</v>
      </c>
      <c r="H9" s="2">
        <f t="shared" si="1"/>
        <v>1295.9462800000001</v>
      </c>
      <c r="I9" s="2">
        <f t="shared" si="1"/>
        <v>1294.07195</v>
      </c>
      <c r="J9" s="2">
        <f t="shared" si="1"/>
        <v>1292.1976200000001</v>
      </c>
    </row>
    <row r="10" spans="1:10" ht="12.75">
      <c r="A10" s="1" t="s">
        <v>10</v>
      </c>
      <c r="B10" s="6">
        <v>-3.24091</v>
      </c>
      <c r="C10" s="6">
        <v>-14.83884</v>
      </c>
      <c r="D10" s="9">
        <v>1593.06759</v>
      </c>
      <c r="E10" s="6">
        <v>0.226</v>
      </c>
      <c r="F10">
        <v>30</v>
      </c>
      <c r="G10" s="2">
        <f t="shared" si="0"/>
        <v>1340.0748643400002</v>
      </c>
      <c r="H10" s="2">
        <f t="shared" si="1"/>
        <v>1325.23602434</v>
      </c>
      <c r="I10" s="2">
        <f t="shared" si="1"/>
        <v>1310.3971843400002</v>
      </c>
      <c r="J10" s="2">
        <f t="shared" si="1"/>
        <v>1295.55834434</v>
      </c>
    </row>
    <row r="11" spans="1:10" ht="12.75">
      <c r="A11" s="1" t="s">
        <v>11</v>
      </c>
      <c r="B11" s="6">
        <v>-31.93983</v>
      </c>
      <c r="C11" s="6">
        <v>-19.75642</v>
      </c>
      <c r="D11" s="9">
        <v>1759.85643</v>
      </c>
      <c r="E11" s="6">
        <v>0.30033</v>
      </c>
      <c r="F11">
        <v>31</v>
      </c>
      <c r="G11" s="2">
        <f t="shared" si="0"/>
        <v>1414.4048008561</v>
      </c>
      <c r="H11" s="2">
        <f t="shared" si="1"/>
        <v>1394.6483808561002</v>
      </c>
      <c r="I11" s="2">
        <f t="shared" si="1"/>
        <v>1374.8919608561</v>
      </c>
      <c r="J11" s="2">
        <f t="shared" si="1"/>
        <v>1355.1355408561</v>
      </c>
    </row>
    <row r="12" spans="1:10" ht="12.75">
      <c r="A12" s="1" t="s">
        <v>12</v>
      </c>
      <c r="B12" s="6">
        <v>-33.70895</v>
      </c>
      <c r="C12" s="6">
        <v>-16.90416</v>
      </c>
      <c r="D12" s="9">
        <v>1869.48845</v>
      </c>
      <c r="E12" s="6">
        <v>-0.02067</v>
      </c>
      <c r="F12">
        <v>30</v>
      </c>
      <c r="G12" s="2">
        <f t="shared" si="0"/>
        <v>1582.8144939965</v>
      </c>
      <c r="H12" s="2">
        <f t="shared" si="1"/>
        <v>1565.9103339965</v>
      </c>
      <c r="I12" s="2">
        <f t="shared" si="1"/>
        <v>1549.0061739965</v>
      </c>
      <c r="J12" s="2">
        <f t="shared" si="1"/>
        <v>1532.1020139965</v>
      </c>
    </row>
    <row r="13" spans="1:10" ht="12.75">
      <c r="A13" s="1" t="s">
        <v>13</v>
      </c>
      <c r="B13" s="6">
        <v>-59.29888</v>
      </c>
      <c r="C13" s="6">
        <v>0.40834</v>
      </c>
      <c r="D13" s="9">
        <v>1715.67315</v>
      </c>
      <c r="E13" s="6">
        <v>-0.084</v>
      </c>
      <c r="F13">
        <v>31</v>
      </c>
      <c r="G13" s="2">
        <f t="shared" si="0"/>
        <v>1727.59603592</v>
      </c>
      <c r="H13" s="2">
        <f t="shared" si="1"/>
        <v>1728.00437592</v>
      </c>
      <c r="I13" s="2">
        <f t="shared" si="1"/>
        <v>1728.41271592</v>
      </c>
      <c r="J13" s="2">
        <f t="shared" si="1"/>
        <v>1728.8210559200002</v>
      </c>
    </row>
    <row r="14" spans="1:10" ht="12.75">
      <c r="A14" s="1" t="s">
        <v>14</v>
      </c>
      <c r="B14" s="6">
        <v>-17.26505</v>
      </c>
      <c r="C14" s="6">
        <v>8.70305</v>
      </c>
      <c r="D14" s="9">
        <v>1591.5265</v>
      </c>
      <c r="E14" s="6">
        <v>0.11933</v>
      </c>
      <c r="F14">
        <v>31</v>
      </c>
      <c r="G14" s="2">
        <f t="shared" si="0"/>
        <v>1737.4181115835</v>
      </c>
      <c r="H14" s="2">
        <f t="shared" si="1"/>
        <v>1746.1211615835</v>
      </c>
      <c r="I14" s="2">
        <f t="shared" si="1"/>
        <v>1754.8242115834998</v>
      </c>
      <c r="J14" s="2">
        <f t="shared" si="1"/>
        <v>1763.5272615835</v>
      </c>
    </row>
    <row r="15" spans="1:10" ht="12.75">
      <c r="A15" s="1" t="s">
        <v>15</v>
      </c>
      <c r="B15" s="6">
        <v>-0.8432</v>
      </c>
      <c r="C15" s="6">
        <v>-24.31297</v>
      </c>
      <c r="D15" s="9">
        <v>1946.2065</v>
      </c>
      <c r="E15" s="6">
        <v>0.60467</v>
      </c>
      <c r="F15">
        <v>30</v>
      </c>
      <c r="G15" s="2">
        <f t="shared" si="0"/>
        <v>1532.376152256</v>
      </c>
      <c r="H15" s="2">
        <f t="shared" si="1"/>
        <v>1508.063182256</v>
      </c>
      <c r="I15" s="2">
        <f t="shared" si="1"/>
        <v>1483.750212256</v>
      </c>
      <c r="J15" s="2">
        <f t="shared" si="1"/>
        <v>1459.437242256</v>
      </c>
    </row>
    <row r="16" spans="1:10" ht="12.75">
      <c r="A16" s="1" t="s">
        <v>16</v>
      </c>
      <c r="B16" s="6">
        <v>-3.14956</v>
      </c>
      <c r="C16" s="6">
        <v>-18.36882</v>
      </c>
      <c r="D16" s="9">
        <v>1646.16351</v>
      </c>
      <c r="E16" s="6">
        <v>0.66233</v>
      </c>
      <c r="F16">
        <v>31</v>
      </c>
      <c r="G16" s="2">
        <f t="shared" si="0"/>
        <v>1331.8075219252</v>
      </c>
      <c r="H16" s="2">
        <f t="shared" si="1"/>
        <v>1313.4387019252001</v>
      </c>
      <c r="I16" s="2">
        <f t="shared" si="1"/>
        <v>1295.0698819252002</v>
      </c>
      <c r="J16" s="2">
        <f t="shared" si="1"/>
        <v>1276.7010619252</v>
      </c>
    </row>
    <row r="17" spans="1:10" ht="12.75">
      <c r="A17" s="1" t="s">
        <v>17</v>
      </c>
      <c r="B17" s="6">
        <v>22.63926</v>
      </c>
      <c r="C17" s="6">
        <v>-20.12724</v>
      </c>
      <c r="D17" s="9">
        <v>1555.37275</v>
      </c>
      <c r="E17" s="6">
        <v>0.55067</v>
      </c>
      <c r="F17">
        <v>30</v>
      </c>
      <c r="G17" s="2">
        <f t="shared" si="0"/>
        <v>1225.6764313042</v>
      </c>
      <c r="H17" s="2">
        <f t="shared" si="1"/>
        <v>1205.5491913042001</v>
      </c>
      <c r="I17" s="2">
        <f t="shared" si="1"/>
        <v>1185.4219513042</v>
      </c>
      <c r="J17" s="2">
        <f t="shared" si="1"/>
        <v>1165.2947113042</v>
      </c>
    </row>
    <row r="18" spans="7:10" ht="12.75">
      <c r="G18" s="2"/>
      <c r="H18" s="2"/>
      <c r="I18" s="2"/>
      <c r="J18" s="2"/>
    </row>
    <row r="19" spans="4:10" ht="12.75">
      <c r="D19" s="1" t="s">
        <v>18</v>
      </c>
      <c r="G19" s="2">
        <f>SUMPRODUCT($F6:$F17,G6:G17)/SUM($F6:$F17)</f>
        <v>1416.9574185088488</v>
      </c>
      <c r="H19" s="2">
        <f>(SUMPRODUCT($F6:$F17,H6:H17)+H8)/(SUM($F6:$F17)+1)</f>
        <v>1407.2467507806825</v>
      </c>
      <c r="I19" s="2">
        <f>SUMPRODUCT($F6:$F17,I6:I17)/SUM($F6:$F17)</f>
        <v>1398.3021142896705</v>
      </c>
      <c r="J19" s="2">
        <f>SUMPRODUCT($F6:$F17,J6:J17)/SUM($F6:$F17)</f>
        <v>1388.9744621800817</v>
      </c>
    </row>
    <row r="21" spans="1:8" ht="12.75">
      <c r="A21" s="5" t="s">
        <v>24</v>
      </c>
      <c r="D21" s="1"/>
      <c r="E21" s="7" t="s">
        <v>26</v>
      </c>
      <c r="G21" s="2"/>
      <c r="H21" s="8">
        <f>(SUMPRODUCT($F6:$F16,H6:H16)+$F17*G17+H8)/(SUM($F6:$F17)+1)</f>
        <v>1408.8965245511745</v>
      </c>
    </row>
  </sheetData>
  <printOptions gridLines="1" horizontalCentered="1"/>
  <pageMargins left="0.5" right="0.5" top="1" bottom="1" header="0.5" footer="0.5"/>
  <pageSetup horizontalDpi="300" verticalDpi="300" orientation="landscape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C24" sqref="C13:C24"/>
    </sheetView>
  </sheetViews>
  <sheetFormatPr defaultColWidth="9.140625" defaultRowHeight="12.75"/>
  <sheetData>
    <row r="1" spans="1:6" ht="12.75">
      <c r="A1" t="s">
        <v>4</v>
      </c>
      <c r="B1">
        <v>1</v>
      </c>
      <c r="C1">
        <v>173.30378</v>
      </c>
      <c r="D1">
        <v>13.40538</v>
      </c>
      <c r="E1">
        <v>12.93</v>
      </c>
      <c r="F1" t="s">
        <v>22</v>
      </c>
    </row>
    <row r="2" spans="1:6" ht="12.75">
      <c r="A2" t="s">
        <v>4</v>
      </c>
      <c r="B2">
        <v>1</v>
      </c>
      <c r="C2">
        <v>189.09689</v>
      </c>
      <c r="D2">
        <v>10.27729</v>
      </c>
      <c r="E2">
        <v>18.4</v>
      </c>
      <c r="F2" t="s">
        <v>22</v>
      </c>
    </row>
    <row r="3" spans="1:6" ht="12.75">
      <c r="A3" t="s">
        <v>4</v>
      </c>
      <c r="B3">
        <v>1</v>
      </c>
      <c r="C3">
        <v>171.152</v>
      </c>
      <c r="D3">
        <v>5.63413</v>
      </c>
      <c r="E3">
        <v>30.38</v>
      </c>
      <c r="F3" t="s">
        <v>22</v>
      </c>
    </row>
    <row r="4" spans="1:6" ht="12.75">
      <c r="A4" t="s">
        <v>4</v>
      </c>
      <c r="B4">
        <v>1</v>
      </c>
      <c r="C4">
        <v>172.41733</v>
      </c>
      <c r="D4">
        <v>3.73397</v>
      </c>
      <c r="E4">
        <v>46.18</v>
      </c>
      <c r="F4" t="s">
        <v>22</v>
      </c>
    </row>
    <row r="5" spans="1:6" ht="12.75">
      <c r="A5" t="s">
        <v>4</v>
      </c>
      <c r="B5">
        <v>1</v>
      </c>
      <c r="C5">
        <v>197.23268</v>
      </c>
      <c r="D5">
        <v>20.75819</v>
      </c>
      <c r="E5">
        <v>9.5</v>
      </c>
      <c r="F5" t="s">
        <v>22</v>
      </c>
    </row>
    <row r="6" spans="1:6" ht="12.75">
      <c r="A6" t="s">
        <v>4</v>
      </c>
      <c r="B6">
        <v>1</v>
      </c>
      <c r="C6">
        <v>235.15337</v>
      </c>
      <c r="D6">
        <v>18.93887</v>
      </c>
      <c r="E6">
        <v>12.42</v>
      </c>
      <c r="F6" t="s">
        <v>22</v>
      </c>
    </row>
    <row r="7" spans="1:6" ht="12.75">
      <c r="A7" t="s">
        <v>4</v>
      </c>
      <c r="B7">
        <v>1</v>
      </c>
      <c r="C7">
        <v>227.67383</v>
      </c>
      <c r="D7">
        <v>19.75963</v>
      </c>
      <c r="E7">
        <v>11.52</v>
      </c>
      <c r="F7" t="s">
        <v>22</v>
      </c>
    </row>
    <row r="8" spans="1:6" ht="12.75">
      <c r="A8" t="s">
        <v>4</v>
      </c>
      <c r="B8">
        <v>1</v>
      </c>
      <c r="C8">
        <v>182.87586</v>
      </c>
      <c r="D8">
        <v>17.0938</v>
      </c>
      <c r="E8">
        <v>10.7</v>
      </c>
      <c r="F8" t="s">
        <v>22</v>
      </c>
    </row>
    <row r="9" spans="1:6" ht="12.75">
      <c r="A9" t="s">
        <v>4</v>
      </c>
      <c r="B9">
        <v>1</v>
      </c>
      <c r="C9">
        <v>230.52715</v>
      </c>
      <c r="D9">
        <v>45.81873</v>
      </c>
      <c r="E9">
        <v>5.03</v>
      </c>
      <c r="F9">
        <v>0.0024</v>
      </c>
    </row>
    <row r="10" spans="1:6" ht="12.75">
      <c r="A10" t="s">
        <v>4</v>
      </c>
      <c r="B10">
        <v>1</v>
      </c>
      <c r="C10">
        <v>249.89731</v>
      </c>
      <c r="D10">
        <v>37.86708</v>
      </c>
      <c r="E10">
        <v>6.6</v>
      </c>
      <c r="F10">
        <v>0.0012</v>
      </c>
    </row>
    <row r="11" spans="1:6" ht="12.75">
      <c r="A11" t="s">
        <v>4</v>
      </c>
      <c r="B11">
        <v>1</v>
      </c>
      <c r="C11">
        <v>194.39926</v>
      </c>
      <c r="D11">
        <v>11.5417</v>
      </c>
      <c r="E11">
        <v>16.84</v>
      </c>
      <c r="F11" t="s">
        <v>22</v>
      </c>
    </row>
    <row r="12" spans="1:6" ht="12.75">
      <c r="A12" t="s">
        <v>4</v>
      </c>
      <c r="B12">
        <v>1</v>
      </c>
      <c r="C12">
        <v>178.26895</v>
      </c>
      <c r="D12">
        <v>6.89188</v>
      </c>
      <c r="E12">
        <v>25.87</v>
      </c>
      <c r="F12" t="s">
        <v>22</v>
      </c>
    </row>
    <row r="13" spans="1:6" ht="12.75">
      <c r="A13" t="s">
        <v>4</v>
      </c>
      <c r="B13">
        <v>1</v>
      </c>
      <c r="C13">
        <v>1254.9009</v>
      </c>
      <c r="D13">
        <v>114.03522</v>
      </c>
      <c r="E13">
        <v>11</v>
      </c>
      <c r="F13" t="s">
        <v>22</v>
      </c>
    </row>
    <row r="14" spans="1:6" ht="12.75">
      <c r="A14" t="s">
        <v>4</v>
      </c>
      <c r="B14">
        <v>1</v>
      </c>
      <c r="C14">
        <v>1307.84111</v>
      </c>
      <c r="D14">
        <v>104.59075</v>
      </c>
      <c r="E14">
        <v>12.5</v>
      </c>
      <c r="F14" t="s">
        <v>22</v>
      </c>
    </row>
    <row r="15" spans="1:6" ht="12.75">
      <c r="A15" t="s">
        <v>4</v>
      </c>
      <c r="B15">
        <v>1</v>
      </c>
      <c r="C15">
        <v>1331.51111</v>
      </c>
      <c r="D15">
        <v>92.8272</v>
      </c>
      <c r="E15">
        <v>14.34</v>
      </c>
      <c r="F15" t="s">
        <v>22</v>
      </c>
    </row>
    <row r="16" spans="1:6" ht="12.75">
      <c r="A16" t="s">
        <v>4</v>
      </c>
      <c r="B16">
        <v>1</v>
      </c>
      <c r="C16">
        <v>1329.68422</v>
      </c>
      <c r="D16">
        <v>76.61933</v>
      </c>
      <c r="E16">
        <v>17.35</v>
      </c>
      <c r="F16" t="s">
        <v>22</v>
      </c>
    </row>
    <row r="17" spans="1:6" ht="12.75">
      <c r="A17" t="s">
        <v>4</v>
      </c>
      <c r="B17">
        <v>1</v>
      </c>
      <c r="C17">
        <v>1593.06759</v>
      </c>
      <c r="D17">
        <v>101.37168</v>
      </c>
      <c r="E17">
        <v>15.72</v>
      </c>
      <c r="F17" t="s">
        <v>22</v>
      </c>
    </row>
    <row r="18" spans="1:6" ht="12.75">
      <c r="A18" t="s">
        <v>4</v>
      </c>
      <c r="B18">
        <v>1</v>
      </c>
      <c r="C18">
        <v>1759.85643</v>
      </c>
      <c r="D18">
        <v>74.24289</v>
      </c>
      <c r="E18">
        <v>23.7</v>
      </c>
      <c r="F18" t="s">
        <v>22</v>
      </c>
    </row>
    <row r="19" spans="1:6" ht="12.75">
      <c r="A19" t="s">
        <v>4</v>
      </c>
      <c r="B19">
        <v>1</v>
      </c>
      <c r="C19">
        <v>1869.48845</v>
      </c>
      <c r="D19">
        <v>73.5009</v>
      </c>
      <c r="E19">
        <v>25.43</v>
      </c>
      <c r="F19" t="s">
        <v>22</v>
      </c>
    </row>
    <row r="20" spans="1:6" ht="12.75">
      <c r="A20" t="s">
        <v>4</v>
      </c>
      <c r="B20">
        <v>1</v>
      </c>
      <c r="C20">
        <v>1715.67315</v>
      </c>
      <c r="D20">
        <v>129.8879</v>
      </c>
      <c r="E20">
        <v>13.21</v>
      </c>
      <c r="F20" t="s">
        <v>22</v>
      </c>
    </row>
    <row r="21" spans="1:6" ht="12.75">
      <c r="A21" t="s">
        <v>4</v>
      </c>
      <c r="B21">
        <v>1</v>
      </c>
      <c r="C21">
        <v>1591.5265</v>
      </c>
      <c r="D21">
        <v>328.68618</v>
      </c>
      <c r="E21">
        <v>4.84</v>
      </c>
      <c r="F21">
        <v>0.0029</v>
      </c>
    </row>
    <row r="22" spans="1:6" ht="12.75">
      <c r="A22" t="s">
        <v>4</v>
      </c>
      <c r="B22">
        <v>1</v>
      </c>
      <c r="C22">
        <v>1946.2065</v>
      </c>
      <c r="D22">
        <v>216.62278</v>
      </c>
      <c r="E22">
        <v>8.98</v>
      </c>
      <c r="F22">
        <v>0.0003</v>
      </c>
    </row>
    <row r="23" spans="1:6" ht="12.75">
      <c r="A23" t="s">
        <v>4</v>
      </c>
      <c r="B23">
        <v>1</v>
      </c>
      <c r="C23">
        <v>1646.16351</v>
      </c>
      <c r="D23">
        <v>124.08365</v>
      </c>
      <c r="E23">
        <v>13.27</v>
      </c>
      <c r="F23" t="s">
        <v>22</v>
      </c>
    </row>
    <row r="24" spans="1:6" ht="12.75">
      <c r="A24" t="s">
        <v>4</v>
      </c>
      <c r="B24">
        <v>1</v>
      </c>
      <c r="C24">
        <v>1555.37275</v>
      </c>
      <c r="D24">
        <v>179.52375</v>
      </c>
      <c r="E24">
        <v>8.66</v>
      </c>
      <c r="F24">
        <v>0.0001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C24" sqref="C13:C24"/>
    </sheetView>
  </sheetViews>
  <sheetFormatPr defaultColWidth="9.140625" defaultRowHeight="12.75"/>
  <sheetData>
    <row r="1" spans="1:6" ht="12.75">
      <c r="A1" t="s">
        <v>23</v>
      </c>
      <c r="B1">
        <v>1</v>
      </c>
      <c r="C1">
        <v>-1.54717</v>
      </c>
      <c r="D1">
        <v>1.09212</v>
      </c>
      <c r="E1">
        <v>-1.42</v>
      </c>
      <c r="F1">
        <v>0.1995</v>
      </c>
    </row>
    <row r="2" spans="1:6" ht="12.75">
      <c r="A2" t="s">
        <v>23</v>
      </c>
      <c r="B2">
        <v>1</v>
      </c>
      <c r="C2">
        <v>-2.77317</v>
      </c>
      <c r="D2">
        <v>0.83728</v>
      </c>
      <c r="E2">
        <v>-3.31</v>
      </c>
      <c r="F2">
        <v>0.0129</v>
      </c>
    </row>
    <row r="3" spans="1:6" ht="12.75">
      <c r="A3" t="s">
        <v>23</v>
      </c>
      <c r="B3">
        <v>1</v>
      </c>
      <c r="C3">
        <v>-1.6585</v>
      </c>
      <c r="D3">
        <v>0.45901</v>
      </c>
      <c r="E3">
        <v>-3.61</v>
      </c>
      <c r="F3">
        <v>0.0086</v>
      </c>
    </row>
    <row r="4" spans="1:6" ht="12.75">
      <c r="A4" t="s">
        <v>23</v>
      </c>
      <c r="B4">
        <v>1</v>
      </c>
      <c r="C4">
        <v>-1.67533</v>
      </c>
      <c r="D4">
        <v>0.3042</v>
      </c>
      <c r="E4">
        <v>-5.51</v>
      </c>
      <c r="F4">
        <v>0.0009</v>
      </c>
    </row>
    <row r="5" spans="1:6" ht="12.75">
      <c r="A5" t="s">
        <v>23</v>
      </c>
      <c r="B5">
        <v>1</v>
      </c>
      <c r="C5">
        <v>-2.39045</v>
      </c>
      <c r="D5">
        <v>1.69089</v>
      </c>
      <c r="E5">
        <v>-1.41</v>
      </c>
      <c r="F5">
        <v>0.2072</v>
      </c>
    </row>
    <row r="6" spans="1:6" ht="12.75">
      <c r="A6" t="s">
        <v>23</v>
      </c>
      <c r="B6">
        <v>1</v>
      </c>
      <c r="C6">
        <v>-3.8882</v>
      </c>
      <c r="D6">
        <v>1.54474</v>
      </c>
      <c r="E6">
        <v>-2.52</v>
      </c>
      <c r="F6">
        <v>0.0455</v>
      </c>
    </row>
    <row r="7" spans="1:6" ht="12.75">
      <c r="A7" t="s">
        <v>23</v>
      </c>
      <c r="B7">
        <v>1</v>
      </c>
      <c r="C7">
        <v>-1.42709</v>
      </c>
      <c r="D7">
        <v>1.6097</v>
      </c>
      <c r="E7">
        <v>-0.89</v>
      </c>
      <c r="F7">
        <v>0.4094</v>
      </c>
    </row>
    <row r="8" spans="1:6" ht="12.75">
      <c r="A8" t="s">
        <v>23</v>
      </c>
      <c r="B8">
        <v>1</v>
      </c>
      <c r="C8">
        <v>2.04969</v>
      </c>
      <c r="D8">
        <v>1.36919</v>
      </c>
      <c r="E8">
        <v>1.5</v>
      </c>
      <c r="F8">
        <v>0.185</v>
      </c>
    </row>
    <row r="9" spans="1:6" ht="12.75">
      <c r="A9" t="s">
        <v>23</v>
      </c>
      <c r="B9">
        <v>1</v>
      </c>
      <c r="C9">
        <v>-2.22819</v>
      </c>
      <c r="D9">
        <v>3.74942</v>
      </c>
      <c r="E9">
        <v>-0.59</v>
      </c>
      <c r="F9">
        <v>0.574</v>
      </c>
    </row>
    <row r="10" spans="1:6" ht="12.75">
      <c r="A10" t="s">
        <v>23</v>
      </c>
      <c r="B10">
        <v>1</v>
      </c>
      <c r="C10">
        <v>-4.85544</v>
      </c>
      <c r="D10">
        <v>3.14374</v>
      </c>
      <c r="E10">
        <v>-1.54</v>
      </c>
      <c r="F10">
        <v>0.1831</v>
      </c>
    </row>
    <row r="11" spans="1:6" ht="12.75">
      <c r="A11" t="s">
        <v>23</v>
      </c>
      <c r="B11">
        <v>1</v>
      </c>
      <c r="C11">
        <v>-2.53354</v>
      </c>
      <c r="D11">
        <v>0.95872</v>
      </c>
      <c r="E11">
        <v>-2.64</v>
      </c>
      <c r="F11">
        <v>0.0384</v>
      </c>
    </row>
    <row r="12" spans="1:6" ht="12.75">
      <c r="A12" t="s">
        <v>23</v>
      </c>
      <c r="B12">
        <v>1</v>
      </c>
      <c r="C12">
        <v>-1.93348</v>
      </c>
      <c r="D12">
        <v>0.56495</v>
      </c>
      <c r="E12">
        <v>-3.42</v>
      </c>
      <c r="F12">
        <v>0.0141</v>
      </c>
    </row>
    <row r="13" spans="1:6" ht="12.75">
      <c r="A13" t="s">
        <v>23</v>
      </c>
      <c r="B13">
        <v>1</v>
      </c>
      <c r="C13">
        <v>-1.18115</v>
      </c>
      <c r="D13">
        <v>9.59075</v>
      </c>
      <c r="E13">
        <v>-0.12</v>
      </c>
      <c r="F13">
        <v>0.906</v>
      </c>
    </row>
    <row r="14" spans="1:6" ht="12.75">
      <c r="A14" t="s">
        <v>23</v>
      </c>
      <c r="B14">
        <v>1</v>
      </c>
      <c r="C14">
        <v>-0.81583</v>
      </c>
      <c r="D14">
        <v>8.52088</v>
      </c>
      <c r="E14">
        <v>-0.1</v>
      </c>
      <c r="F14">
        <v>0.9264</v>
      </c>
    </row>
    <row r="15" spans="1:6" ht="12.75">
      <c r="A15" t="s">
        <v>23</v>
      </c>
      <c r="B15">
        <v>1</v>
      </c>
      <c r="C15">
        <v>-3.55917</v>
      </c>
      <c r="D15">
        <v>7.56252</v>
      </c>
      <c r="E15">
        <v>-0.47</v>
      </c>
      <c r="F15">
        <v>0.6522</v>
      </c>
    </row>
    <row r="16" spans="1:6" ht="12.75">
      <c r="A16" t="s">
        <v>23</v>
      </c>
      <c r="B16">
        <v>1</v>
      </c>
      <c r="C16">
        <v>-1.87433</v>
      </c>
      <c r="D16">
        <v>6.24209</v>
      </c>
      <c r="E16">
        <v>-0.3</v>
      </c>
      <c r="F16">
        <v>0.7727</v>
      </c>
    </row>
    <row r="17" spans="1:6" ht="12.75">
      <c r="A17" t="s">
        <v>23</v>
      </c>
      <c r="B17">
        <v>1</v>
      </c>
      <c r="C17">
        <v>-14.83884</v>
      </c>
      <c r="D17">
        <v>8.25739</v>
      </c>
      <c r="E17">
        <v>-1.8</v>
      </c>
      <c r="F17">
        <v>0.1225</v>
      </c>
    </row>
    <row r="18" spans="1:6" ht="12.75">
      <c r="A18" t="s">
        <v>23</v>
      </c>
      <c r="B18">
        <v>1</v>
      </c>
      <c r="C18">
        <v>-19.75642</v>
      </c>
      <c r="D18">
        <v>6.05559</v>
      </c>
      <c r="E18">
        <v>-3.26</v>
      </c>
      <c r="F18">
        <v>0.0172</v>
      </c>
    </row>
    <row r="19" spans="1:6" ht="12.75">
      <c r="A19" t="s">
        <v>23</v>
      </c>
      <c r="B19">
        <v>1</v>
      </c>
      <c r="C19">
        <v>-16.90416</v>
      </c>
      <c r="D19">
        <v>5.98768</v>
      </c>
      <c r="E19">
        <v>-2.82</v>
      </c>
      <c r="F19">
        <v>0.0302</v>
      </c>
    </row>
    <row r="20" spans="1:6" ht="12.75">
      <c r="A20" t="s">
        <v>23</v>
      </c>
      <c r="B20">
        <v>1</v>
      </c>
      <c r="C20">
        <v>0.40834</v>
      </c>
      <c r="D20">
        <v>10.40386</v>
      </c>
      <c r="E20">
        <v>0.04</v>
      </c>
      <c r="F20">
        <v>0.97</v>
      </c>
    </row>
    <row r="21" spans="1:6" ht="12.75">
      <c r="A21" t="s">
        <v>23</v>
      </c>
      <c r="B21">
        <v>1</v>
      </c>
      <c r="C21">
        <v>8.70305</v>
      </c>
      <c r="D21">
        <v>26.89694</v>
      </c>
      <c r="E21">
        <v>0.32</v>
      </c>
      <c r="F21">
        <v>0.7572</v>
      </c>
    </row>
    <row r="22" spans="1:6" ht="12.75">
      <c r="A22" t="s">
        <v>23</v>
      </c>
      <c r="B22">
        <v>1</v>
      </c>
      <c r="C22">
        <v>-24.31297</v>
      </c>
      <c r="D22">
        <v>17.98408</v>
      </c>
      <c r="E22">
        <v>-1.35</v>
      </c>
      <c r="F22">
        <v>0.2343</v>
      </c>
    </row>
    <row r="23" spans="1:6" ht="12.75">
      <c r="A23" t="s">
        <v>23</v>
      </c>
      <c r="B23">
        <v>1</v>
      </c>
      <c r="C23">
        <v>-18.36882</v>
      </c>
      <c r="D23">
        <v>10.30707</v>
      </c>
      <c r="E23">
        <v>-1.78</v>
      </c>
      <c r="F23">
        <v>0.125</v>
      </c>
    </row>
    <row r="24" spans="1:6" ht="12.75">
      <c r="A24" t="s">
        <v>23</v>
      </c>
      <c r="B24">
        <v>1</v>
      </c>
      <c r="C24">
        <v>-20.12724</v>
      </c>
      <c r="D24">
        <v>14.71612</v>
      </c>
      <c r="E24">
        <v>-1.37</v>
      </c>
      <c r="F24">
        <v>0.2204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16" sqref="C9:C16"/>
    </sheetView>
  </sheetViews>
  <sheetFormatPr defaultColWidth="9.140625" defaultRowHeight="12.75"/>
  <sheetData>
    <row r="1" spans="1:6" ht="12.75">
      <c r="A1" t="s">
        <v>27</v>
      </c>
      <c r="B1">
        <v>1</v>
      </c>
      <c r="C1">
        <v>-1.36851</v>
      </c>
      <c r="D1">
        <v>2.24752</v>
      </c>
      <c r="E1">
        <v>-0.61</v>
      </c>
      <c r="F1">
        <v>0.5649</v>
      </c>
    </row>
    <row r="2" spans="1:6" ht="12.75">
      <c r="A2" t="s">
        <v>27</v>
      </c>
      <c r="B2">
        <v>1</v>
      </c>
      <c r="C2">
        <v>-6.70023</v>
      </c>
      <c r="D2">
        <v>1.99567</v>
      </c>
      <c r="E2">
        <v>-3.36</v>
      </c>
      <c r="F2">
        <v>0.0153</v>
      </c>
    </row>
    <row r="3" spans="1:6" ht="12.75">
      <c r="A3" t="s">
        <v>27</v>
      </c>
      <c r="B3">
        <v>1</v>
      </c>
      <c r="C3">
        <v>-7.26819</v>
      </c>
      <c r="D3">
        <v>1.76704</v>
      </c>
      <c r="E3">
        <v>-4.11</v>
      </c>
      <c r="F3">
        <v>0.0063</v>
      </c>
    </row>
    <row r="4" spans="1:6" ht="12.75">
      <c r="A4" t="s">
        <v>27</v>
      </c>
      <c r="B4">
        <v>1</v>
      </c>
      <c r="C4">
        <v>-10.37049</v>
      </c>
      <c r="D4">
        <v>1.63216</v>
      </c>
      <c r="E4">
        <v>-6.35</v>
      </c>
      <c r="F4">
        <v>0.0007</v>
      </c>
    </row>
    <row r="5" spans="1:6" ht="12.75">
      <c r="A5" t="s">
        <v>27</v>
      </c>
      <c r="B5">
        <v>1</v>
      </c>
      <c r="C5">
        <v>-4.10746</v>
      </c>
      <c r="D5">
        <v>3.96129</v>
      </c>
      <c r="E5">
        <v>-1.04</v>
      </c>
      <c r="F5">
        <v>0.3398</v>
      </c>
    </row>
    <row r="6" spans="1:6" ht="12.75">
      <c r="A6" t="s">
        <v>27</v>
      </c>
      <c r="B6">
        <v>1</v>
      </c>
      <c r="C6">
        <v>-1.37656</v>
      </c>
      <c r="D6">
        <v>2.871</v>
      </c>
      <c r="E6">
        <v>-0.48</v>
      </c>
      <c r="F6">
        <v>0.6518</v>
      </c>
    </row>
    <row r="7" spans="1:6" ht="12.75">
      <c r="A7" t="s">
        <v>27</v>
      </c>
      <c r="B7">
        <v>1</v>
      </c>
      <c r="C7">
        <v>-1.59607</v>
      </c>
      <c r="D7">
        <v>0.75569</v>
      </c>
      <c r="E7">
        <v>-2.11</v>
      </c>
      <c r="F7">
        <v>0.0791</v>
      </c>
    </row>
    <row r="8" spans="1:6" ht="12.75">
      <c r="A8" t="s">
        <v>27</v>
      </c>
      <c r="B8">
        <v>1</v>
      </c>
      <c r="C8">
        <v>-0.38854</v>
      </c>
      <c r="D8">
        <v>0.45868</v>
      </c>
      <c r="E8">
        <v>-0.85</v>
      </c>
      <c r="F8">
        <v>0.4294</v>
      </c>
    </row>
    <row r="9" spans="1:6" ht="12.75">
      <c r="A9" t="s">
        <v>27</v>
      </c>
      <c r="B9">
        <v>1</v>
      </c>
      <c r="C9">
        <v>-3.24091</v>
      </c>
      <c r="D9">
        <v>10.97564</v>
      </c>
      <c r="E9">
        <v>-0.3</v>
      </c>
      <c r="F9">
        <v>0.7777</v>
      </c>
    </row>
    <row r="10" spans="1:6" ht="12.75">
      <c r="A10" t="s">
        <v>27</v>
      </c>
      <c r="B10">
        <v>1</v>
      </c>
      <c r="C10">
        <v>-31.93983</v>
      </c>
      <c r="D10">
        <v>7.82328</v>
      </c>
      <c r="E10">
        <v>-4.08</v>
      </c>
      <c r="F10">
        <v>0.0065</v>
      </c>
    </row>
    <row r="11" spans="1:6" ht="12.75">
      <c r="A11" t="s">
        <v>27</v>
      </c>
      <c r="B11">
        <v>1</v>
      </c>
      <c r="C11">
        <v>-33.70895</v>
      </c>
      <c r="D11">
        <v>6.57294</v>
      </c>
      <c r="E11">
        <v>-5.13</v>
      </c>
      <c r="F11">
        <v>0.0022</v>
      </c>
    </row>
    <row r="12" spans="1:6" ht="12.75">
      <c r="A12" t="s">
        <v>27</v>
      </c>
      <c r="B12">
        <v>1</v>
      </c>
      <c r="C12">
        <v>-59.29888</v>
      </c>
      <c r="D12">
        <v>12.40202</v>
      </c>
      <c r="E12">
        <v>-4.78</v>
      </c>
      <c r="F12">
        <v>0.0031</v>
      </c>
    </row>
    <row r="13" spans="1:6" ht="12.75">
      <c r="A13" t="s">
        <v>27</v>
      </c>
      <c r="B13">
        <v>1</v>
      </c>
      <c r="C13">
        <v>-17.26505</v>
      </c>
      <c r="D13">
        <v>28.41678</v>
      </c>
      <c r="E13">
        <v>-0.61</v>
      </c>
      <c r="F13">
        <v>0.5657</v>
      </c>
    </row>
    <row r="14" spans="1:6" ht="12.75">
      <c r="A14" t="s">
        <v>27</v>
      </c>
      <c r="B14">
        <v>1</v>
      </c>
      <c r="C14">
        <v>-0.8432</v>
      </c>
      <c r="D14">
        <v>16.42384</v>
      </c>
      <c r="E14">
        <v>-0.05</v>
      </c>
      <c r="F14">
        <v>0.961</v>
      </c>
    </row>
    <row r="15" spans="1:6" ht="12.75">
      <c r="A15" t="s">
        <v>27</v>
      </c>
      <c r="B15">
        <v>1</v>
      </c>
      <c r="C15">
        <v>-3.14956</v>
      </c>
      <c r="D15">
        <v>8.12439</v>
      </c>
      <c r="E15">
        <v>-0.39</v>
      </c>
      <c r="F15">
        <v>0.7116</v>
      </c>
    </row>
    <row r="16" spans="1:6" ht="12.75">
      <c r="A16" t="s">
        <v>27</v>
      </c>
      <c r="B16">
        <v>1</v>
      </c>
      <c r="C16">
        <v>22.63926</v>
      </c>
      <c r="D16">
        <v>11.94801</v>
      </c>
      <c r="E16">
        <v>1.89</v>
      </c>
      <c r="F16">
        <v>0.1069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First estimates, quarterly residential and commercial</dc:title>
  <dc:subject/>
  <dc:creator>Edward Spitznagel</dc:creator>
  <cp:keywords/>
  <dc:description/>
  <cp:lastModifiedBy>e</cp:lastModifiedBy>
  <cp:lastPrinted>1999-05-17T05:25:20Z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