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jamin.rogness\Downloads\"/>
    </mc:Choice>
  </mc:AlternateContent>
  <xr:revisionPtr revIDLastSave="0" documentId="8_{2332EF97-D6F1-400D-B1F3-EB3FE70D512E}" xr6:coauthVersionLast="47" xr6:coauthVersionMax="47" xr10:uidLastSave="{00000000-0000-0000-0000-000000000000}"/>
  <bookViews>
    <workbookView xWindow="28680" yWindow="-120" windowWidth="29040" windowHeight="15720" xr2:uid="{FCD62582-DF68-AF43-BC7D-F6B5ABDE854C}"/>
  </bookViews>
  <sheets>
    <sheet name="Volume" sheetId="1" r:id="rId1"/>
    <sheet name="Revenue" sheetId="2" r:id="rId2"/>
    <sheet name="Customers" sheetId="3" r:id="rId3"/>
  </sheets>
  <definedNames>
    <definedName name="_xlnm.Print_Area" localSheetId="2">Customers!$A$1:$L$25</definedName>
    <definedName name="_xlnm.Print_Area" localSheetId="0">Volume!$A$1:$M$25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" l="1"/>
  <c r="C24" i="3"/>
  <c r="D24" i="3"/>
  <c r="E24" i="3"/>
  <c r="F24" i="3"/>
  <c r="G24" i="3"/>
  <c r="H24" i="3"/>
  <c r="I24" i="3"/>
  <c r="J24" i="3"/>
  <c r="K24" i="3"/>
  <c r="L24" i="3"/>
  <c r="B24" i="3"/>
  <c r="M24" i="2"/>
  <c r="C24" i="2"/>
  <c r="D24" i="2"/>
  <c r="E24" i="2"/>
  <c r="F24" i="2"/>
  <c r="G24" i="2"/>
  <c r="H24" i="2"/>
  <c r="I24" i="2"/>
  <c r="J24" i="2"/>
  <c r="K24" i="2"/>
  <c r="L24" i="2"/>
  <c r="B24" i="2"/>
  <c r="M3" i="2"/>
  <c r="C24" i="1"/>
  <c r="D24" i="1"/>
  <c r="E24" i="1"/>
  <c r="F24" i="1"/>
  <c r="G24" i="1"/>
  <c r="H24" i="1"/>
  <c r="I24" i="1"/>
  <c r="J24" i="1"/>
  <c r="K24" i="1"/>
  <c r="L24" i="1"/>
  <c r="M24" i="1" s="1"/>
  <c r="N24" i="1" s="1"/>
  <c r="B24" i="1"/>
  <c r="M3" i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5" i="2"/>
  <c r="M4" i="2"/>
  <c r="C25" i="3"/>
  <c r="D25" i="3"/>
  <c r="E25" i="3"/>
  <c r="F25" i="3"/>
  <c r="G25" i="3"/>
  <c r="H25" i="3"/>
  <c r="I25" i="3"/>
  <c r="J25" i="3"/>
  <c r="K25" i="3"/>
  <c r="L25" i="3"/>
  <c r="B25" i="3"/>
  <c r="L25" i="2"/>
  <c r="C25" i="2"/>
  <c r="D25" i="2"/>
  <c r="E25" i="2"/>
  <c r="F25" i="2"/>
  <c r="G25" i="2"/>
  <c r="H25" i="2"/>
  <c r="I25" i="2"/>
  <c r="J25" i="2"/>
  <c r="K25" i="2"/>
  <c r="B25" i="2"/>
  <c r="C25" i="1"/>
  <c r="D25" i="1"/>
  <c r="E25" i="1"/>
  <c r="F25" i="1"/>
  <c r="G25" i="1"/>
  <c r="H25" i="1"/>
  <c r="I25" i="1"/>
  <c r="J25" i="1"/>
  <c r="K25" i="1"/>
  <c r="L25" i="1"/>
  <c r="B2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4" i="1"/>
  <c r="M25" i="1" l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<sst xmlns="http://schemas.openxmlformats.org/spreadsheetml/2006/main" count="51" uniqueCount="22">
  <si>
    <t>owner resid</t>
  </si>
  <si>
    <t>non-owner resid</t>
  </si>
  <si>
    <t>owner comm</t>
  </si>
  <si>
    <t>non-owner comm</t>
  </si>
  <si>
    <t>owner ind</t>
  </si>
  <si>
    <t>non-owner ind</t>
  </si>
  <si>
    <t>city</t>
  </si>
  <si>
    <t>Bloomfield</t>
  </si>
  <si>
    <t>Larue Co WD</t>
  </si>
  <si>
    <t>North Nelson WD</t>
  </si>
  <si>
    <t>direct customers</t>
  </si>
  <si>
    <t>wholesale customers</t>
  </si>
  <si>
    <t>New Haven</t>
  </si>
  <si>
    <t>x</t>
  </si>
  <si>
    <t>do they charge?</t>
  </si>
  <si>
    <t>totals</t>
  </si>
  <si>
    <t>wholesale customers (meters)</t>
  </si>
  <si>
    <t>direct customers (gallons)</t>
  </si>
  <si>
    <t>wholesale customers (gallons)</t>
  </si>
  <si>
    <t>shifted</t>
  </si>
  <si>
    <t>unshifted</t>
  </si>
  <si>
    <t>less City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</si>
</sst>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>
    <font>
      <sz val="10"/>
      <color theme="1"/>
      <name val="Avenir Next"/>
      <family val="2"/>
    </font>
    <font>
      <sz val="10"/>
      <color theme="1"/>
      <name val="Avenir Next"/>
      <family val="2"/>
    </font>
    <font>
      <sz val="10"/>
      <color theme="7" tint="-0.249977111117893"/>
      <name val="Avenir Next"/>
      <family val="2"/>
    </font>
    <font>
      <sz val="9"/>
      <color theme="1"/>
      <name val="Avenir Next"/>
      <family val="2"/>
    </font>
    <font>
      <sz val="9"/>
      <color theme="7" tint="-0.249977111117893"/>
      <name val="Avenir Next"/>
      <family val="2"/>
    </font>
    <font>
      <sz val="9"/>
      <color rgb="FF0070C0"/>
      <name val="Avenir Next"/>
      <family val="2"/>
    </font>
    <font>
      <sz val="9"/>
      <color rgb="FF0070C0"/>
      <name val="Avenir Next Medium"/>
      <family val="2"/>
    </font>
    <font>
      <sz val="10"/>
      <color rgb="FF0070C0"/>
      <name val="Avenir Next"/>
      <family val="2"/>
    </font>
  </fonts>
  <fills count="3">
    <fill>
      <patternFill patternType="none"/>
    </fill>
    <fill>
      <patternFill patternType="gray125"/>
    </fill>
    <fill>
      <patternFill patternType="solid">
        <fgColor rgb="FFDFF6E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3" fillId="0" borderId="0" xfId="0" applyNumberFormat="1" applyFont="1"/>
    <xf numFmtId="164" fontId="3" fillId="0" borderId="0" xfId="1" applyNumberFormat="1" applyFont="1"/>
    <xf numFmtId="164" fontId="4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4" fontId="3" fillId="0" borderId="0" xfId="2" applyFont="1"/>
    <xf numFmtId="42" fontId="3" fillId="0" borderId="0" xfId="2" applyNumberFormat="1" applyFont="1"/>
    <xf numFmtId="42" fontId="3" fillId="2" borderId="0" xfId="2" applyNumberFormat="1" applyFont="1" applyFill="1"/>
    <xf numFmtId="42" fontId="3" fillId="0" borderId="0" xfId="0" applyNumberFormat="1" applyFont="1"/>
    <xf numFmtId="0" fontId="0" fillId="0" borderId="0" xfId="0" applyAlignment="1">
      <alignment horizontal="right" indent="1"/>
    </xf>
    <xf numFmtId="0" fontId="0" fillId="0" borderId="0" xfId="0" applyAlignment="1">
      <alignment horizontal="right" vertical="center" wrapText="1" indent="1"/>
    </xf>
    <xf numFmtId="17" fontId="0" fillId="0" borderId="0" xfId="0" applyNumberFormat="1" applyAlignment="1">
      <alignment horizontal="right" indent="1"/>
    </xf>
    <xf numFmtId="0" fontId="4" fillId="0" borderId="0" xfId="0" applyFont="1"/>
    <xf numFmtId="42" fontId="4" fillId="0" borderId="0" xfId="0" applyNumberFormat="1" applyFont="1"/>
    <xf numFmtId="0" fontId="2" fillId="0" borderId="0" xfId="0" applyFont="1"/>
    <xf numFmtId="164" fontId="5" fillId="0" borderId="0" xfId="1" applyNumberFormat="1" applyFont="1"/>
    <xf numFmtId="164" fontId="6" fillId="0" borderId="0" xfId="0" applyNumberFormat="1" applyFont="1"/>
    <xf numFmtId="0" fontId="5" fillId="0" borderId="0" xfId="0" applyFont="1"/>
    <xf numFmtId="17" fontId="5" fillId="0" borderId="0" xfId="0" applyNumberFormat="1" applyFont="1"/>
    <xf numFmtId="42" fontId="5" fillId="0" borderId="0" xfId="2" applyNumberFormat="1" applyFont="1"/>
    <xf numFmtId="42" fontId="5" fillId="0" borderId="0" xfId="0" applyNumberFormat="1" applyFont="1"/>
    <xf numFmtId="42" fontId="5" fillId="2" borderId="0" xfId="2" applyNumberFormat="1" applyFont="1" applyFill="1"/>
    <xf numFmtId="17" fontId="7" fillId="0" borderId="0" xfId="0" applyNumberFormat="1" applyFont="1" applyAlignment="1">
      <alignment horizontal="right" indent="1"/>
    </xf>
    <xf numFmtId="164" fontId="7" fillId="0" borderId="0" xfId="1" applyNumberFormat="1" applyFont="1"/>
    <xf numFmtId="0" fontId="7" fillId="0" borderId="0" xfId="0" applyFont="1" applyAlignment="1">
      <alignment horizontal="right" inden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FEAF6"/>
      <color rgb="FFF7E1F5"/>
      <color rgb="FFF1F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Volume!$B$2</c:f>
              <c:strCache>
                <c:ptCount val="1"/>
                <c:pt idx="0">
                  <c:v>owner resid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Volume!$B$4:$B$20</c:f>
              <c:numCache>
                <c:formatCode>_(* #,##0_);_(* \(#,##0\);_(* "-"??_);_(@_)</c:formatCode>
                <c:ptCount val="17"/>
                <c:pt idx="0">
                  <c:v>18464800</c:v>
                </c:pt>
                <c:pt idx="1">
                  <c:v>16658700</c:v>
                </c:pt>
                <c:pt idx="2">
                  <c:v>18667100</c:v>
                </c:pt>
                <c:pt idx="3">
                  <c:v>15128300</c:v>
                </c:pt>
                <c:pt idx="4">
                  <c:v>15761500</c:v>
                </c:pt>
                <c:pt idx="5">
                  <c:v>15226700</c:v>
                </c:pt>
                <c:pt idx="6">
                  <c:v>17340300</c:v>
                </c:pt>
                <c:pt idx="7">
                  <c:v>14407500</c:v>
                </c:pt>
                <c:pt idx="8">
                  <c:v>14368500</c:v>
                </c:pt>
                <c:pt idx="9">
                  <c:v>15378600</c:v>
                </c:pt>
                <c:pt idx="10">
                  <c:v>16958600</c:v>
                </c:pt>
                <c:pt idx="11">
                  <c:v>18385100</c:v>
                </c:pt>
                <c:pt idx="12">
                  <c:v>17007500</c:v>
                </c:pt>
                <c:pt idx="13">
                  <c:v>18886000</c:v>
                </c:pt>
                <c:pt idx="14">
                  <c:v>18171200</c:v>
                </c:pt>
                <c:pt idx="15">
                  <c:v>16250100</c:v>
                </c:pt>
                <c:pt idx="16">
                  <c:v>16978400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6143-ABAF-4A85EA0D10BB}"/>
            </c:ext>
          </c:extLst>
        </c:ser>
        <c:ser>
          <c:idx val="1"/>
          <c:order val="1"/>
          <c:tx>
            <c:strRef>
              <c:f>Volume!$C$2</c:f>
              <c:strCache>
                <c:ptCount val="1"/>
                <c:pt idx="0">
                  <c:v>non-owner resid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Volume!$C$4:$C$20</c:f>
              <c:numCache>
                <c:formatCode>_(* #,##0_);_(* \(#,##0\);_(* "-"??_);_(@_)</c:formatCode>
                <c:ptCount val="17"/>
                <c:pt idx="0">
                  <c:v>29213900</c:v>
                </c:pt>
                <c:pt idx="1">
                  <c:v>25660700</c:v>
                </c:pt>
                <c:pt idx="2">
                  <c:v>28805600</c:v>
                </c:pt>
                <c:pt idx="3">
                  <c:v>23511600</c:v>
                </c:pt>
                <c:pt idx="4">
                  <c:v>22861700</c:v>
                </c:pt>
                <c:pt idx="5">
                  <c:v>25863900</c:v>
                </c:pt>
                <c:pt idx="6">
                  <c:v>22504800</c:v>
                </c:pt>
                <c:pt idx="7">
                  <c:v>21260100</c:v>
                </c:pt>
                <c:pt idx="8">
                  <c:v>19550200</c:v>
                </c:pt>
                <c:pt idx="9">
                  <c:v>22979600</c:v>
                </c:pt>
                <c:pt idx="10">
                  <c:v>28929700</c:v>
                </c:pt>
                <c:pt idx="11">
                  <c:v>28535000</c:v>
                </c:pt>
                <c:pt idx="12">
                  <c:v>29324200</c:v>
                </c:pt>
                <c:pt idx="13">
                  <c:v>28334700</c:v>
                </c:pt>
                <c:pt idx="14">
                  <c:v>26787700</c:v>
                </c:pt>
                <c:pt idx="15">
                  <c:v>25920000</c:v>
                </c:pt>
                <c:pt idx="16">
                  <c:v>23708700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6143-ABAF-4A85EA0D10BB}"/>
            </c:ext>
          </c:extLst>
        </c:ser>
        <c:ser>
          <c:idx val="2"/>
          <c:order val="2"/>
          <c:tx>
            <c:strRef>
              <c:f>Volume!$D$2</c:f>
              <c:strCache>
                <c:ptCount val="1"/>
                <c:pt idx="0">
                  <c:v>owner comm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Volume!$D$4:$D$20</c:f>
              <c:numCache>
                <c:formatCode>_(* #,##0_);_(* \(#,##0\);_(* "-"??_);_(@_)</c:formatCode>
                <c:ptCount val="17"/>
                <c:pt idx="0">
                  <c:v>16984400</c:v>
                </c:pt>
                <c:pt idx="1">
                  <c:v>15083900</c:v>
                </c:pt>
                <c:pt idx="2">
                  <c:v>16484800</c:v>
                </c:pt>
                <c:pt idx="3">
                  <c:v>12831900</c:v>
                </c:pt>
                <c:pt idx="4">
                  <c:v>15947700</c:v>
                </c:pt>
                <c:pt idx="5">
                  <c:v>12975300</c:v>
                </c:pt>
                <c:pt idx="6">
                  <c:v>14913100</c:v>
                </c:pt>
                <c:pt idx="7">
                  <c:v>14629600</c:v>
                </c:pt>
                <c:pt idx="8">
                  <c:v>11158900</c:v>
                </c:pt>
                <c:pt idx="9">
                  <c:v>12492000</c:v>
                </c:pt>
                <c:pt idx="10">
                  <c:v>13308500</c:v>
                </c:pt>
                <c:pt idx="11">
                  <c:v>14092200</c:v>
                </c:pt>
                <c:pt idx="12">
                  <c:v>14561900</c:v>
                </c:pt>
                <c:pt idx="13">
                  <c:v>16508100</c:v>
                </c:pt>
                <c:pt idx="14">
                  <c:v>17255700</c:v>
                </c:pt>
                <c:pt idx="15">
                  <c:v>15100000</c:v>
                </c:pt>
                <c:pt idx="16">
                  <c:v>14447700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7-6143-ABAF-4A85EA0D10BB}"/>
            </c:ext>
          </c:extLst>
        </c:ser>
        <c:ser>
          <c:idx val="3"/>
          <c:order val="3"/>
          <c:tx>
            <c:strRef>
              <c:f>Volume!$E$2</c:f>
              <c:strCache>
                <c:ptCount val="1"/>
                <c:pt idx="0">
                  <c:v>non-owner comm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Volume!$E$4:$E$20</c:f>
              <c:numCache>
                <c:formatCode>_(* #,##0_);_(* \(#,##0\);_(* "-"??_);_(@_)</c:formatCode>
                <c:ptCount val="17"/>
                <c:pt idx="0">
                  <c:v>3619300</c:v>
                </c:pt>
                <c:pt idx="1">
                  <c:v>3024300</c:v>
                </c:pt>
                <c:pt idx="2">
                  <c:v>3715500</c:v>
                </c:pt>
                <c:pt idx="3">
                  <c:v>2868600</c:v>
                </c:pt>
                <c:pt idx="4">
                  <c:v>2957100</c:v>
                </c:pt>
                <c:pt idx="5">
                  <c:v>2841300</c:v>
                </c:pt>
                <c:pt idx="6">
                  <c:v>2450800</c:v>
                </c:pt>
                <c:pt idx="7">
                  <c:v>2567700</c:v>
                </c:pt>
                <c:pt idx="8">
                  <c:v>2476800</c:v>
                </c:pt>
                <c:pt idx="9">
                  <c:v>3343300</c:v>
                </c:pt>
                <c:pt idx="10">
                  <c:v>3411000</c:v>
                </c:pt>
                <c:pt idx="11">
                  <c:v>3480300</c:v>
                </c:pt>
                <c:pt idx="12">
                  <c:v>6917500</c:v>
                </c:pt>
                <c:pt idx="13">
                  <c:v>6192200</c:v>
                </c:pt>
                <c:pt idx="14">
                  <c:v>6985600</c:v>
                </c:pt>
                <c:pt idx="15">
                  <c:v>7155700</c:v>
                </c:pt>
                <c:pt idx="16">
                  <c:v>4986300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7-6143-ABAF-4A85EA0D10BB}"/>
            </c:ext>
          </c:extLst>
        </c:ser>
        <c:ser>
          <c:idx val="4"/>
          <c:order val="4"/>
          <c:tx>
            <c:strRef>
              <c:f>Volume!$F$2</c:f>
              <c:strCache>
                <c:ptCount val="1"/>
                <c:pt idx="0">
                  <c:v>owner ind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Volume!$F$4:$F$20</c:f>
              <c:numCache>
                <c:formatCode>_(* #,##0_);_(* \(#,##0\);_(* "-"??_);_(@_)</c:formatCode>
                <c:ptCount val="17"/>
                <c:pt idx="0">
                  <c:v>20133500</c:v>
                </c:pt>
                <c:pt idx="1">
                  <c:v>17514000</c:v>
                </c:pt>
                <c:pt idx="2">
                  <c:v>24081900</c:v>
                </c:pt>
                <c:pt idx="3">
                  <c:v>19181200</c:v>
                </c:pt>
                <c:pt idx="4">
                  <c:v>21586700</c:v>
                </c:pt>
                <c:pt idx="5">
                  <c:v>18055200</c:v>
                </c:pt>
                <c:pt idx="6">
                  <c:v>15667400</c:v>
                </c:pt>
                <c:pt idx="7">
                  <c:v>19037500</c:v>
                </c:pt>
                <c:pt idx="8">
                  <c:v>21184200</c:v>
                </c:pt>
                <c:pt idx="9">
                  <c:v>20272900</c:v>
                </c:pt>
                <c:pt idx="10">
                  <c:v>22184200</c:v>
                </c:pt>
                <c:pt idx="11">
                  <c:v>22076600</c:v>
                </c:pt>
                <c:pt idx="12">
                  <c:v>20593500</c:v>
                </c:pt>
                <c:pt idx="13">
                  <c:v>22916300</c:v>
                </c:pt>
                <c:pt idx="14">
                  <c:v>20942500</c:v>
                </c:pt>
                <c:pt idx="15">
                  <c:v>22954000</c:v>
                </c:pt>
                <c:pt idx="16">
                  <c:v>22772600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37-6143-ABAF-4A85EA0D10BB}"/>
            </c:ext>
          </c:extLst>
        </c:ser>
        <c:ser>
          <c:idx val="5"/>
          <c:order val="5"/>
          <c:tx>
            <c:strRef>
              <c:f>Volume!$G$2</c:f>
              <c:strCache>
                <c:ptCount val="1"/>
                <c:pt idx="0">
                  <c:v>non-owner ind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Volume!$G$4:$G$20</c:f>
              <c:numCache>
                <c:formatCode>_(* #,##0_);_(* \(#,##0\);_(* "-"??_);_(@_)</c:formatCode>
                <c:ptCount val="17"/>
                <c:pt idx="0">
                  <c:v>3745700</c:v>
                </c:pt>
                <c:pt idx="1">
                  <c:v>3911700</c:v>
                </c:pt>
                <c:pt idx="2">
                  <c:v>3542700</c:v>
                </c:pt>
                <c:pt idx="3">
                  <c:v>5638900</c:v>
                </c:pt>
                <c:pt idx="4">
                  <c:v>5337800</c:v>
                </c:pt>
                <c:pt idx="5">
                  <c:v>4671800</c:v>
                </c:pt>
                <c:pt idx="6">
                  <c:v>5122600</c:v>
                </c:pt>
                <c:pt idx="7">
                  <c:v>4415900</c:v>
                </c:pt>
                <c:pt idx="8">
                  <c:v>3823000</c:v>
                </c:pt>
                <c:pt idx="9">
                  <c:v>4177900</c:v>
                </c:pt>
                <c:pt idx="10">
                  <c:v>4484100</c:v>
                </c:pt>
                <c:pt idx="11">
                  <c:v>4331400</c:v>
                </c:pt>
                <c:pt idx="12">
                  <c:v>4613600</c:v>
                </c:pt>
                <c:pt idx="13">
                  <c:v>5092500</c:v>
                </c:pt>
                <c:pt idx="14">
                  <c:v>6306800</c:v>
                </c:pt>
                <c:pt idx="15">
                  <c:v>2789500</c:v>
                </c:pt>
                <c:pt idx="16">
                  <c:v>4412400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37-6143-ABAF-4A85EA0D10BB}"/>
            </c:ext>
          </c:extLst>
        </c:ser>
        <c:ser>
          <c:idx val="6"/>
          <c:order val="6"/>
          <c:tx>
            <c:strRef>
              <c:f>Volume!$H$2</c:f>
              <c:strCache>
                <c:ptCount val="1"/>
                <c:pt idx="0">
                  <c:v>city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Volume!$A$4:$A$20</c:f>
              <c:numCache>
                <c:formatCode>mmm\-yy</c:formatCode>
                <c:ptCount val="17"/>
                <c:pt idx="0">
                  <c:v>44774</c:v>
                </c:pt>
                <c:pt idx="1">
                  <c:v>44805</c:v>
                </c:pt>
                <c:pt idx="2">
                  <c:v>44836</c:v>
                </c:pt>
                <c:pt idx="3">
                  <c:v>44867</c:v>
                </c:pt>
                <c:pt idx="4">
                  <c:v>44898</c:v>
                </c:pt>
                <c:pt idx="5">
                  <c:v>44929</c:v>
                </c:pt>
                <c:pt idx="6">
                  <c:v>44960</c:v>
                </c:pt>
                <c:pt idx="7">
                  <c:v>44991</c:v>
                </c:pt>
                <c:pt idx="8">
                  <c:v>45022</c:v>
                </c:pt>
                <c:pt idx="9">
                  <c:v>45053</c:v>
                </c:pt>
                <c:pt idx="10">
                  <c:v>45084</c:v>
                </c:pt>
                <c:pt idx="11">
                  <c:v>45115</c:v>
                </c:pt>
                <c:pt idx="12">
                  <c:v>45146</c:v>
                </c:pt>
                <c:pt idx="13">
                  <c:v>45177</c:v>
                </c:pt>
                <c:pt idx="14">
                  <c:v>45208</c:v>
                </c:pt>
                <c:pt idx="15">
                  <c:v>45239</c:v>
                </c:pt>
                <c:pt idx="16">
                  <c:v>45270</c:v>
                </c:pt>
              </c:numCache>
            </c:numRef>
          </c:cat>
          <c:val>
            <c:numRef>
              <c:f>Volume!$H$4:$H$20</c:f>
              <c:numCache>
                <c:formatCode>_(* #,##0_);_(* \(#,##0\);_(* "-"??_);_(@_)</c:formatCode>
                <c:ptCount val="17"/>
                <c:pt idx="0">
                  <c:v>5737900</c:v>
                </c:pt>
                <c:pt idx="1">
                  <c:v>5441300</c:v>
                </c:pt>
                <c:pt idx="2">
                  <c:v>6107500</c:v>
                </c:pt>
                <c:pt idx="3">
                  <c:v>4851200</c:v>
                </c:pt>
                <c:pt idx="4">
                  <c:v>5044200</c:v>
                </c:pt>
                <c:pt idx="5">
                  <c:v>4619000</c:v>
                </c:pt>
                <c:pt idx="6">
                  <c:v>4010900</c:v>
                </c:pt>
                <c:pt idx="7">
                  <c:v>1622800</c:v>
                </c:pt>
                <c:pt idx="8">
                  <c:v>1526800</c:v>
                </c:pt>
                <c:pt idx="9">
                  <c:v>1703200</c:v>
                </c:pt>
                <c:pt idx="10">
                  <c:v>2347700</c:v>
                </c:pt>
                <c:pt idx="11">
                  <c:v>2464600</c:v>
                </c:pt>
                <c:pt idx="12">
                  <c:v>3064200</c:v>
                </c:pt>
                <c:pt idx="13">
                  <c:v>3145800</c:v>
                </c:pt>
                <c:pt idx="14">
                  <c:v>3767500</c:v>
                </c:pt>
                <c:pt idx="15">
                  <c:v>4121600</c:v>
                </c:pt>
                <c:pt idx="16">
                  <c:v>1876900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37-6143-ABAF-4A85EA0D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135952"/>
        <c:axId val="482984800"/>
      </c:lineChart>
      <c:dateAx>
        <c:axId val="48313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984800"/>
        <c:crosses val="autoZero"/>
        <c:auto val="1"/>
        <c:lblOffset val="100"/>
        <c:baseTimeUnit val="months"/>
      </c:dateAx>
      <c:valAx>
        <c:axId val="4829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3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FEAF6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111760</xdr:colOff>
      <xdr:row>26</xdr:row>
      <xdr:rowOff>30480</xdr:rowOff>
    </xdr:from>
    <xdr:to>
      <xdr:col>12</xdr:col>
      <xdr:colOff>497840</xdr:colOff>
      <xdr:row>53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A841E-070E-C941-B534-85956D0C9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3C88-7216-5942-8E8E-DFFE5F3BBC5F}">
  <sheetPr>
    <tabColor rgb="FFDFEAF6"/>
  </sheetPr>
  <dimension ref="A1:N26"/>
  <sheetViews>
    <sheetView tabSelected="1" topLeftCell="A26" zoomScale="125" zoomScaleNormal="125" workbookViewId="0">
      <selection activeCell="L14" sqref="L14"/>
    </sheetView>
  </sheetViews>
  <sheetFormatPr defaultColWidth="10.85546875" defaultRowHeight="12"/>
  <cols>
    <col min="1" max="1" width="6.28515625" style="3" customWidth="1"/>
    <col min="2" max="4" width="10" style="3" customWidth="1"/>
    <col min="5" max="5" width="9.42578125" style="3" customWidth="1"/>
    <col min="6" max="6" width="10" style="3" customWidth="1"/>
    <col min="7" max="8" width="9.42578125" style="3" customWidth="1"/>
    <col min="9" max="9" width="10" style="3" customWidth="1"/>
    <col min="10" max="12" width="9.42578125" style="3" customWidth="1"/>
    <col min="13" max="13" width="12.28515625" style="3" customWidth="1"/>
    <col min="14" max="14" width="11.42578125" style="3" bestFit="1" customWidth="1"/>
    <col min="15" max="16384" width="10.85546875" style="3"/>
  </cols>
  <sheetData>
    <row r="1" spans="1:13">
      <c r="B1" s="32" t="s">
        <v>17</v>
      </c>
      <c r="C1" s="32"/>
      <c r="D1" s="32"/>
      <c r="E1" s="32"/>
      <c r="F1" s="32"/>
      <c r="G1" s="32"/>
      <c r="I1" s="32" t="s">
        <v>18</v>
      </c>
      <c r="J1" s="32"/>
      <c r="K1" s="32"/>
      <c r="L1" s="32"/>
    </row>
    <row r="2" spans="1:13" s="4" customFormat="1" ht="36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12</v>
      </c>
      <c r="M2" s="5" t="s">
        <v>15</v>
      </c>
    </row>
    <row r="3" spans="1:13">
      <c r="A3" s="6">
        <v>44743</v>
      </c>
      <c r="B3" s="7">
        <v>18164100</v>
      </c>
      <c r="C3" s="7">
        <v>30733000</v>
      </c>
      <c r="D3" s="7">
        <v>15343900</v>
      </c>
      <c r="E3" s="7">
        <v>9113000</v>
      </c>
      <c r="F3" s="7">
        <v>22404600</v>
      </c>
      <c r="G3" s="7">
        <v>4024000</v>
      </c>
      <c r="H3" s="7">
        <v>0</v>
      </c>
      <c r="I3" s="7">
        <v>14412700</v>
      </c>
      <c r="J3" s="7">
        <v>4006000</v>
      </c>
      <c r="K3" s="7">
        <v>7842000</v>
      </c>
      <c r="L3" s="7">
        <v>2738000</v>
      </c>
      <c r="M3" s="8">
        <f>SUM(B3:L3)</f>
        <v>128781300</v>
      </c>
    </row>
    <row r="4" spans="1:13">
      <c r="A4" s="6">
        <f>A3+31</f>
        <v>44774</v>
      </c>
      <c r="B4" s="7">
        <v>18464800</v>
      </c>
      <c r="C4" s="7">
        <v>29213900</v>
      </c>
      <c r="D4" s="7">
        <v>16984400</v>
      </c>
      <c r="E4" s="7">
        <v>3619300</v>
      </c>
      <c r="F4" s="7">
        <v>20133500</v>
      </c>
      <c r="G4" s="7">
        <v>3745700</v>
      </c>
      <c r="H4" s="7">
        <v>5737900</v>
      </c>
      <c r="I4" s="7">
        <v>15517000</v>
      </c>
      <c r="J4" s="7">
        <v>3535000</v>
      </c>
      <c r="K4" s="7">
        <v>9670000</v>
      </c>
      <c r="L4" s="7">
        <v>2770000</v>
      </c>
      <c r="M4" s="8">
        <f>SUM(B4:L4)</f>
        <v>129391500</v>
      </c>
    </row>
    <row r="5" spans="1:13">
      <c r="A5" s="6">
        <f t="shared" ref="A5:A20" si="0">A4+31</f>
        <v>44805</v>
      </c>
      <c r="B5" s="7">
        <v>16658700</v>
      </c>
      <c r="C5" s="7">
        <v>25660700</v>
      </c>
      <c r="D5" s="7">
        <v>15083900</v>
      </c>
      <c r="E5" s="7">
        <v>3024300</v>
      </c>
      <c r="F5" s="7">
        <v>17514000</v>
      </c>
      <c r="G5" s="7">
        <v>3911700</v>
      </c>
      <c r="H5" s="7">
        <v>5441300</v>
      </c>
      <c r="I5" s="7">
        <v>14400000</v>
      </c>
      <c r="J5" s="7">
        <v>2881500</v>
      </c>
      <c r="K5" s="7">
        <v>7285000</v>
      </c>
      <c r="L5" s="7">
        <v>4322200</v>
      </c>
      <c r="M5" s="8">
        <f t="shared" ref="M5:M20" si="1">SUM(B5:L5)</f>
        <v>116183300</v>
      </c>
    </row>
    <row r="6" spans="1:13">
      <c r="A6" s="6">
        <f t="shared" si="0"/>
        <v>44836</v>
      </c>
      <c r="B6" s="7">
        <v>18667100</v>
      </c>
      <c r="C6" s="7">
        <v>28805600</v>
      </c>
      <c r="D6" s="7">
        <v>16484800</v>
      </c>
      <c r="E6" s="7">
        <v>3715500</v>
      </c>
      <c r="F6" s="7">
        <v>24081900</v>
      </c>
      <c r="G6" s="7">
        <v>3542700</v>
      </c>
      <c r="H6" s="7">
        <v>6107500</v>
      </c>
      <c r="I6" s="7">
        <v>15000000</v>
      </c>
      <c r="J6" s="7">
        <v>2101500</v>
      </c>
      <c r="K6" s="7">
        <v>7865000</v>
      </c>
      <c r="L6" s="7">
        <v>3031800</v>
      </c>
      <c r="M6" s="8">
        <f t="shared" si="1"/>
        <v>129403400</v>
      </c>
    </row>
    <row r="7" spans="1:13">
      <c r="A7" s="6">
        <f t="shared" si="0"/>
        <v>44867</v>
      </c>
      <c r="B7" s="7">
        <v>15128300</v>
      </c>
      <c r="C7" s="7">
        <v>23511600</v>
      </c>
      <c r="D7" s="7">
        <v>12831900</v>
      </c>
      <c r="E7" s="7">
        <v>2868600</v>
      </c>
      <c r="F7" s="7">
        <v>19181200</v>
      </c>
      <c r="G7" s="7">
        <v>5638900</v>
      </c>
      <c r="H7" s="7">
        <v>4851200</v>
      </c>
      <c r="I7" s="7">
        <v>14267300</v>
      </c>
      <c r="J7" s="7">
        <v>2173000</v>
      </c>
      <c r="K7" s="7">
        <v>6968600</v>
      </c>
      <c r="L7" s="7">
        <v>3258000</v>
      </c>
      <c r="M7" s="8">
        <f t="shared" si="1"/>
        <v>110678600</v>
      </c>
    </row>
    <row r="8" spans="1:13">
      <c r="A8" s="6">
        <f t="shared" si="0"/>
        <v>44898</v>
      </c>
      <c r="B8" s="7">
        <v>15761500</v>
      </c>
      <c r="C8" s="7">
        <v>22861700</v>
      </c>
      <c r="D8" s="7">
        <v>15947700</v>
      </c>
      <c r="E8" s="7">
        <v>2957100</v>
      </c>
      <c r="F8" s="7">
        <v>21586700</v>
      </c>
      <c r="G8" s="7">
        <v>5337800</v>
      </c>
      <c r="H8" s="7">
        <v>5044200</v>
      </c>
      <c r="I8" s="7">
        <v>15000000</v>
      </c>
      <c r="J8" s="7">
        <v>2120000</v>
      </c>
      <c r="K8" s="7">
        <v>7858400</v>
      </c>
      <c r="L8" s="7">
        <v>3161000</v>
      </c>
      <c r="M8" s="8">
        <f t="shared" si="1"/>
        <v>117636100</v>
      </c>
    </row>
    <row r="9" spans="1:13">
      <c r="A9" s="6">
        <f t="shared" si="0"/>
        <v>44929</v>
      </c>
      <c r="B9" s="7">
        <v>15226700</v>
      </c>
      <c r="C9" s="7">
        <v>25863900</v>
      </c>
      <c r="D9" s="7">
        <v>12975300</v>
      </c>
      <c r="E9" s="7">
        <v>2841300</v>
      </c>
      <c r="F9" s="7">
        <v>18055200</v>
      </c>
      <c r="G9" s="7">
        <v>4671800</v>
      </c>
      <c r="H9" s="7">
        <v>4619000</v>
      </c>
      <c r="I9" s="7">
        <v>14832700</v>
      </c>
      <c r="J9" s="7">
        <v>5317000</v>
      </c>
      <c r="K9" s="7">
        <v>5194500</v>
      </c>
      <c r="M9" s="8">
        <f t="shared" si="1"/>
        <v>109597400</v>
      </c>
    </row>
    <row r="10" spans="1:13">
      <c r="A10" s="6">
        <f t="shared" si="0"/>
        <v>44960</v>
      </c>
      <c r="B10" s="7">
        <v>17340300</v>
      </c>
      <c r="C10" s="7">
        <v>22504800</v>
      </c>
      <c r="D10" s="7">
        <v>14913100</v>
      </c>
      <c r="E10" s="7">
        <v>2450800</v>
      </c>
      <c r="F10" s="7">
        <v>15667400</v>
      </c>
      <c r="G10" s="7">
        <v>5122600</v>
      </c>
      <c r="H10" s="7">
        <v>4010900</v>
      </c>
      <c r="I10" s="7">
        <v>11900000</v>
      </c>
      <c r="J10" s="7">
        <v>5731000</v>
      </c>
      <c r="K10" s="7">
        <v>8113000</v>
      </c>
      <c r="M10" s="8">
        <f t="shared" si="1"/>
        <v>107753900</v>
      </c>
    </row>
    <row r="11" spans="1:13">
      <c r="A11" s="6">
        <f t="shared" si="0"/>
        <v>44991</v>
      </c>
      <c r="B11" s="7">
        <v>14407500</v>
      </c>
      <c r="C11" s="7">
        <v>21260100</v>
      </c>
      <c r="D11" s="7">
        <v>14629600</v>
      </c>
      <c r="E11" s="7">
        <v>2567700</v>
      </c>
      <c r="F11" s="7">
        <v>19037500</v>
      </c>
      <c r="G11" s="7">
        <v>4415900</v>
      </c>
      <c r="H11" s="7">
        <v>1622800</v>
      </c>
      <c r="I11" s="7">
        <v>14925000</v>
      </c>
      <c r="J11" s="7">
        <v>6552000</v>
      </c>
      <c r="K11" s="7">
        <v>5959500</v>
      </c>
      <c r="M11" s="8">
        <f t="shared" si="1"/>
        <v>105377600</v>
      </c>
    </row>
    <row r="12" spans="1:13">
      <c r="A12" s="6">
        <f t="shared" si="0"/>
        <v>45022</v>
      </c>
      <c r="B12" s="7">
        <v>14368500</v>
      </c>
      <c r="C12" s="7">
        <v>19550200</v>
      </c>
      <c r="D12" s="7">
        <v>11158900</v>
      </c>
      <c r="E12" s="7">
        <v>2476800</v>
      </c>
      <c r="F12" s="7">
        <v>21184200</v>
      </c>
      <c r="G12" s="7">
        <v>3823000</v>
      </c>
      <c r="H12" s="7">
        <v>1526800</v>
      </c>
      <c r="I12" s="7">
        <v>12797000</v>
      </c>
      <c r="J12" s="7">
        <v>5543000</v>
      </c>
      <c r="K12" s="7">
        <v>6709000</v>
      </c>
      <c r="M12" s="8">
        <f t="shared" si="1"/>
        <v>99137400</v>
      </c>
    </row>
    <row r="13" spans="1:13">
      <c r="A13" s="6">
        <f t="shared" si="0"/>
        <v>45053</v>
      </c>
      <c r="B13" s="7">
        <v>15378600</v>
      </c>
      <c r="C13" s="7">
        <v>22979600</v>
      </c>
      <c r="D13" s="7">
        <v>12492000</v>
      </c>
      <c r="E13" s="7">
        <v>3343300</v>
      </c>
      <c r="F13" s="7">
        <v>20272900</v>
      </c>
      <c r="G13" s="7">
        <v>4177900</v>
      </c>
      <c r="H13" s="7">
        <v>1703200</v>
      </c>
      <c r="I13" s="7">
        <v>12631000</v>
      </c>
      <c r="J13" s="7">
        <v>5953000</v>
      </c>
      <c r="K13" s="7">
        <v>6658000</v>
      </c>
      <c r="M13" s="8">
        <f t="shared" si="1"/>
        <v>105589500</v>
      </c>
    </row>
    <row r="14" spans="1:13">
      <c r="A14" s="6">
        <f t="shared" si="0"/>
        <v>45084</v>
      </c>
      <c r="B14" s="7">
        <v>16958600</v>
      </c>
      <c r="C14" s="7">
        <v>28929700</v>
      </c>
      <c r="D14" s="7">
        <v>13308500</v>
      </c>
      <c r="E14" s="7">
        <v>3411000</v>
      </c>
      <c r="F14" s="7">
        <v>22184200</v>
      </c>
      <c r="G14" s="7">
        <v>4484100</v>
      </c>
      <c r="H14" s="7">
        <v>2347700</v>
      </c>
      <c r="I14" s="7">
        <v>14402000</v>
      </c>
      <c r="J14" s="7">
        <v>7429000</v>
      </c>
      <c r="K14" s="7">
        <v>7549600</v>
      </c>
      <c r="M14" s="8">
        <f t="shared" si="1"/>
        <v>121004400</v>
      </c>
    </row>
    <row r="15" spans="1:13">
      <c r="A15" s="6">
        <f t="shared" si="0"/>
        <v>45115</v>
      </c>
      <c r="B15" s="7">
        <v>18385100</v>
      </c>
      <c r="C15" s="7">
        <v>28535000</v>
      </c>
      <c r="D15" s="7">
        <v>14092200</v>
      </c>
      <c r="E15" s="7">
        <v>3480300</v>
      </c>
      <c r="F15" s="7">
        <v>22076600</v>
      </c>
      <c r="G15" s="7">
        <v>4331400</v>
      </c>
      <c r="H15" s="7">
        <v>2464600</v>
      </c>
      <c r="I15" s="7">
        <v>19536200</v>
      </c>
      <c r="J15" s="7">
        <v>7834000</v>
      </c>
      <c r="K15" s="7">
        <v>9730500</v>
      </c>
      <c r="M15" s="8">
        <f t="shared" si="1"/>
        <v>130465900</v>
      </c>
    </row>
    <row r="16" spans="1:13">
      <c r="A16" s="6">
        <f t="shared" si="0"/>
        <v>45146</v>
      </c>
      <c r="B16" s="7">
        <v>17007500</v>
      </c>
      <c r="C16" s="7">
        <v>29324200</v>
      </c>
      <c r="D16" s="7">
        <v>14561900</v>
      </c>
      <c r="E16" s="7">
        <v>6917500</v>
      </c>
      <c r="F16" s="7">
        <v>20593500</v>
      </c>
      <c r="G16" s="7">
        <v>4613600</v>
      </c>
      <c r="H16" s="7">
        <v>3064200</v>
      </c>
      <c r="I16" s="7">
        <v>13560500</v>
      </c>
      <c r="J16" s="7">
        <v>6754000</v>
      </c>
      <c r="K16" s="7">
        <v>7816300</v>
      </c>
      <c r="M16" s="8">
        <f t="shared" si="1"/>
        <v>124213200</v>
      </c>
    </row>
    <row r="17" spans="1:14">
      <c r="A17" s="6">
        <f t="shared" si="0"/>
        <v>45177</v>
      </c>
      <c r="B17" s="7">
        <v>18886000</v>
      </c>
      <c r="C17" s="7">
        <v>28334700</v>
      </c>
      <c r="D17" s="7">
        <v>16508100</v>
      </c>
      <c r="E17" s="7">
        <v>6192200</v>
      </c>
      <c r="F17" s="7">
        <v>22916300</v>
      </c>
      <c r="G17" s="7">
        <v>5092500</v>
      </c>
      <c r="H17" s="7">
        <v>3145800</v>
      </c>
      <c r="I17" s="7">
        <v>15515200</v>
      </c>
      <c r="J17" s="7">
        <v>6427000</v>
      </c>
      <c r="K17" s="7">
        <v>10128500</v>
      </c>
      <c r="M17" s="8">
        <f t="shared" si="1"/>
        <v>133146300</v>
      </c>
    </row>
    <row r="18" spans="1:14">
      <c r="A18" s="6">
        <f t="shared" si="0"/>
        <v>45208</v>
      </c>
      <c r="B18" s="7">
        <v>18171200</v>
      </c>
      <c r="C18" s="7">
        <v>26787700</v>
      </c>
      <c r="D18" s="7">
        <v>17255700</v>
      </c>
      <c r="E18" s="7">
        <v>6985600</v>
      </c>
      <c r="F18" s="7">
        <v>20942500</v>
      </c>
      <c r="G18" s="7">
        <v>6306800</v>
      </c>
      <c r="H18" s="7">
        <v>3767500</v>
      </c>
      <c r="I18" s="7">
        <v>15959300</v>
      </c>
      <c r="J18" s="7">
        <v>7081000</v>
      </c>
      <c r="K18" s="7">
        <v>8469600</v>
      </c>
      <c r="M18" s="8">
        <f t="shared" si="1"/>
        <v>131726900</v>
      </c>
    </row>
    <row r="19" spans="1:14">
      <c r="A19" s="6">
        <f t="shared" si="0"/>
        <v>45239</v>
      </c>
      <c r="B19" s="7">
        <v>16250100</v>
      </c>
      <c r="C19" s="7">
        <v>25920000</v>
      </c>
      <c r="D19" s="7">
        <v>15100000</v>
      </c>
      <c r="E19" s="7">
        <v>7155700</v>
      </c>
      <c r="F19" s="7">
        <v>22954000</v>
      </c>
      <c r="G19" s="7">
        <v>2789500</v>
      </c>
      <c r="H19" s="7">
        <v>4121600</v>
      </c>
      <c r="I19" s="7">
        <v>15960400</v>
      </c>
      <c r="J19" s="7">
        <v>5979000</v>
      </c>
      <c r="K19" s="7">
        <v>7002600</v>
      </c>
      <c r="M19" s="8">
        <f t="shared" si="1"/>
        <v>123232900</v>
      </c>
    </row>
    <row r="20" spans="1:14">
      <c r="A20" s="6">
        <f t="shared" si="0"/>
        <v>45270</v>
      </c>
      <c r="B20" s="7">
        <v>16978400</v>
      </c>
      <c r="C20" s="7">
        <v>23708700</v>
      </c>
      <c r="D20" s="7">
        <v>14447700</v>
      </c>
      <c r="E20" s="7">
        <v>4986300</v>
      </c>
      <c r="F20" s="7">
        <v>22772600</v>
      </c>
      <c r="G20" s="7">
        <v>4412400</v>
      </c>
      <c r="H20" s="7">
        <v>1876900</v>
      </c>
      <c r="I20" s="7">
        <v>12773000</v>
      </c>
      <c r="J20" s="7">
        <v>6815000</v>
      </c>
      <c r="K20" s="7">
        <v>7375700</v>
      </c>
      <c r="M20" s="8">
        <f t="shared" si="1"/>
        <v>116146700</v>
      </c>
    </row>
    <row r="21" spans="1:14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N23" s="31" t="s">
        <v>21</v>
      </c>
    </row>
    <row r="24" spans="1:14">
      <c r="A24" s="23" t="s">
        <v>20</v>
      </c>
      <c r="B24" s="20">
        <f>SUM(B3:B14)</f>
        <v>196524700</v>
      </c>
      <c r="C24" s="20">
        <f t="shared" ref="C24:L24" si="2">SUM(C3:C14)</f>
        <v>301874800</v>
      </c>
      <c r="D24" s="20">
        <f t="shared" si="2"/>
        <v>172154000</v>
      </c>
      <c r="E24" s="20">
        <f t="shared" si="2"/>
        <v>42388700</v>
      </c>
      <c r="F24" s="20">
        <f t="shared" si="2"/>
        <v>241303300</v>
      </c>
      <c r="G24" s="20">
        <f t="shared" si="2"/>
        <v>52896100</v>
      </c>
      <c r="H24" s="20">
        <f t="shared" si="2"/>
        <v>43012500</v>
      </c>
      <c r="I24" s="20">
        <f t="shared" si="2"/>
        <v>170084700</v>
      </c>
      <c r="J24" s="20">
        <f t="shared" si="2"/>
        <v>53342000</v>
      </c>
      <c r="K24" s="20">
        <f t="shared" si="2"/>
        <v>87672600</v>
      </c>
      <c r="L24" s="20">
        <f t="shared" si="2"/>
        <v>19281000</v>
      </c>
      <c r="M24" s="21">
        <f>SUM(B24:L24)</f>
        <v>1380534400</v>
      </c>
      <c r="N24" s="30">
        <f>M24-(SUM(H3:H14))</f>
        <v>1337521900</v>
      </c>
    </row>
    <row r="25" spans="1:14">
      <c r="A25" s="22" t="s">
        <v>19</v>
      </c>
      <c r="B25" s="20">
        <f>SUM(B4:B15)</f>
        <v>196745700</v>
      </c>
      <c r="C25" s="20">
        <f t="shared" ref="C25:L25" si="3">SUM(C4:C15)</f>
        <v>299676800</v>
      </c>
      <c r="D25" s="20">
        <f t="shared" si="3"/>
        <v>170902300</v>
      </c>
      <c r="E25" s="20">
        <f t="shared" si="3"/>
        <v>36756000</v>
      </c>
      <c r="F25" s="20">
        <f t="shared" si="3"/>
        <v>240975300</v>
      </c>
      <c r="G25" s="20">
        <f t="shared" si="3"/>
        <v>53203500</v>
      </c>
      <c r="H25" s="20">
        <f t="shared" si="3"/>
        <v>45477100</v>
      </c>
      <c r="I25" s="20">
        <f t="shared" si="3"/>
        <v>175208200</v>
      </c>
      <c r="J25" s="20">
        <f t="shared" si="3"/>
        <v>57170000</v>
      </c>
      <c r="K25" s="20">
        <f t="shared" si="3"/>
        <v>89561100</v>
      </c>
      <c r="L25" s="20">
        <f t="shared" si="3"/>
        <v>16543000</v>
      </c>
      <c r="M25" s="21">
        <f>SUM(B25:L25)</f>
        <v>1382219000</v>
      </c>
      <c r="N25" s="22"/>
    </row>
    <row r="26" spans="1:14">
      <c r="B26" s="7"/>
      <c r="C26" s="7" t="s">
        <v>13</v>
      </c>
      <c r="D26" s="7"/>
      <c r="E26" s="7"/>
      <c r="F26" s="7"/>
      <c r="G26" s="7"/>
      <c r="H26" s="7"/>
      <c r="I26" s="7"/>
      <c r="J26" s="7"/>
      <c r="K26" s="7"/>
    </row>
  </sheetData>
  <mergeCells count="2">
    <mergeCell ref="B1:G1"/>
    <mergeCell ref="I1:L1"/>
  </mergeCells>
  <printOptions horizontalCentered="1"/>
  <pageMargins left="0" right="0" top="1.5" bottom="0.75" header="0.55000000000000004" footer="0.3"/>
  <pageSetup orientation="landscape" horizontalDpi="0" verticalDpi="0"/>
  <headerFooter>
    <oddHeader>&amp;C&amp;"Avenir Book,Regular"&amp;K000000City of Bardstown
Test Year (year ending 30 June 2023) Numbers -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D3D2-15C5-654C-A00E-98D39672EDC5}">
  <sheetPr>
    <tabColor rgb="FFF1F8E6"/>
  </sheetPr>
  <dimension ref="A1:N27"/>
  <sheetViews>
    <sheetView zoomScale="125" zoomScaleNormal="125" workbookViewId="0">
      <selection activeCell="L9" sqref="L9"/>
    </sheetView>
  </sheetViews>
  <sheetFormatPr defaultColWidth="10.85546875" defaultRowHeight="12"/>
  <cols>
    <col min="1" max="1" width="6.85546875" style="3" customWidth="1"/>
    <col min="2" max="12" width="9.42578125" style="3" customWidth="1"/>
    <col min="13" max="13" width="10.85546875" style="17"/>
    <col min="14" max="16384" width="10.85546875" style="3"/>
  </cols>
  <sheetData>
    <row r="1" spans="1:13">
      <c r="B1" s="32" t="s">
        <v>10</v>
      </c>
      <c r="C1" s="32"/>
      <c r="D1" s="32"/>
      <c r="E1" s="32"/>
      <c r="F1" s="32"/>
      <c r="G1" s="32"/>
      <c r="I1" s="32" t="s">
        <v>11</v>
      </c>
      <c r="J1" s="32"/>
      <c r="K1" s="32"/>
      <c r="L1" s="32"/>
    </row>
    <row r="2" spans="1:13" s="4" customFormat="1" ht="24.95" customHeight="1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9" t="s">
        <v>6</v>
      </c>
      <c r="I2" s="4" t="s">
        <v>7</v>
      </c>
      <c r="J2" s="4" t="s">
        <v>8</v>
      </c>
      <c r="K2" s="4" t="s">
        <v>9</v>
      </c>
      <c r="L2" s="4" t="s">
        <v>12</v>
      </c>
      <c r="M2" s="5" t="s">
        <v>15</v>
      </c>
    </row>
    <row r="3" spans="1:13">
      <c r="A3" s="6">
        <v>44743</v>
      </c>
      <c r="B3" s="11">
        <v>130270.76</v>
      </c>
      <c r="C3" s="11">
        <v>247215.3</v>
      </c>
      <c r="D3" s="11">
        <v>83575.45</v>
      </c>
      <c r="E3" s="11">
        <v>47812.18</v>
      </c>
      <c r="F3" s="11">
        <v>91670.99</v>
      </c>
      <c r="G3" s="11">
        <v>16215.88</v>
      </c>
      <c r="H3" s="12">
        <v>0</v>
      </c>
      <c r="I3" s="11">
        <v>36896.51</v>
      </c>
      <c r="J3" s="11">
        <v>10575.84</v>
      </c>
      <c r="K3" s="11">
        <v>20075.52</v>
      </c>
      <c r="L3" s="13">
        <v>7228.32</v>
      </c>
      <c r="M3" s="18">
        <f>SUM(B3:L3)</f>
        <v>691536.75</v>
      </c>
    </row>
    <row r="4" spans="1:13">
      <c r="A4" s="6">
        <f>A3+31</f>
        <v>44774</v>
      </c>
      <c r="B4" s="11">
        <v>131564.76999999999</v>
      </c>
      <c r="C4" s="11">
        <v>239683.6</v>
      </c>
      <c r="D4" s="11">
        <v>89882.39</v>
      </c>
      <c r="E4" s="11">
        <v>25814.87</v>
      </c>
      <c r="F4" s="11">
        <v>82720.429999999993</v>
      </c>
      <c r="G4" s="11">
        <v>15128.56</v>
      </c>
      <c r="H4" s="12">
        <v>23464.62</v>
      </c>
      <c r="I4" s="11">
        <v>40964.879999999997</v>
      </c>
      <c r="J4" s="11">
        <v>9332.4</v>
      </c>
      <c r="K4" s="11">
        <v>25528.799999999999</v>
      </c>
      <c r="L4" s="11">
        <v>7312.8</v>
      </c>
      <c r="M4" s="18">
        <f>SUM(B4:L4)</f>
        <v>691398.12000000023</v>
      </c>
    </row>
    <row r="5" spans="1:13">
      <c r="A5" s="6">
        <f t="shared" ref="A5:A20" si="0">A4+31</f>
        <v>44805</v>
      </c>
      <c r="B5" s="11">
        <v>122453.62</v>
      </c>
      <c r="C5" s="11">
        <v>222158.51</v>
      </c>
      <c r="D5" s="11">
        <v>82254.03</v>
      </c>
      <c r="E5" s="11">
        <v>23086.75</v>
      </c>
      <c r="F5" s="11">
        <v>72351.100000000006</v>
      </c>
      <c r="G5" s="11">
        <v>15769.8</v>
      </c>
      <c r="H5" s="12">
        <v>22275.5</v>
      </c>
      <c r="I5" s="11">
        <v>38016</v>
      </c>
      <c r="J5" s="11">
        <v>7607.16</v>
      </c>
      <c r="K5" s="11">
        <v>19232.400000000001</v>
      </c>
      <c r="L5" s="11">
        <v>11410.61</v>
      </c>
      <c r="M5" s="18">
        <f t="shared" ref="M5:M25" si="1">SUM(B5:L5)</f>
        <v>636615.4800000001</v>
      </c>
    </row>
    <row r="6" spans="1:13">
      <c r="A6" s="6">
        <f t="shared" si="0"/>
        <v>44836</v>
      </c>
      <c r="B6" s="11">
        <v>132284.76</v>
      </c>
      <c r="C6" s="11">
        <v>243065.29</v>
      </c>
      <c r="D6" s="11">
        <v>89035.49</v>
      </c>
      <c r="E6" s="11">
        <v>26427.22</v>
      </c>
      <c r="F6" s="11">
        <v>98491.87</v>
      </c>
      <c r="G6" s="11">
        <v>14330.38</v>
      </c>
      <c r="H6" s="12">
        <v>24871.02</v>
      </c>
      <c r="I6" s="11">
        <v>39600</v>
      </c>
      <c r="J6" s="11">
        <v>5547.96</v>
      </c>
      <c r="K6" s="11">
        <v>20763.599999999999</v>
      </c>
      <c r="L6" s="11">
        <v>8003.95</v>
      </c>
      <c r="M6" s="18">
        <f t="shared" si="1"/>
        <v>702421.53999999992</v>
      </c>
    </row>
    <row r="7" spans="1:13">
      <c r="A7" s="6">
        <f t="shared" si="0"/>
        <v>44867</v>
      </c>
      <c r="B7" s="11">
        <v>115930</v>
      </c>
      <c r="C7" s="11">
        <v>212344.62</v>
      </c>
      <c r="D7" s="11">
        <v>72849.62</v>
      </c>
      <c r="E7" s="11">
        <v>22505.599999999999</v>
      </c>
      <c r="F7" s="11">
        <v>78658.789999999994</v>
      </c>
      <c r="G7" s="11">
        <v>22625.14</v>
      </c>
      <c r="H7" s="12">
        <v>19813.669999999998</v>
      </c>
      <c r="I7" s="11">
        <v>37665.67</v>
      </c>
      <c r="J7" s="11">
        <v>5736.72</v>
      </c>
      <c r="K7" s="11">
        <v>18397.099999999999</v>
      </c>
      <c r="L7" s="11">
        <v>8601.1200000000008</v>
      </c>
      <c r="M7" s="18">
        <f t="shared" si="1"/>
        <v>615128.04999999993</v>
      </c>
    </row>
    <row r="8" spans="1:13">
      <c r="A8" s="6">
        <f t="shared" si="0"/>
        <v>44898</v>
      </c>
      <c r="B8" s="11">
        <v>118177.31</v>
      </c>
      <c r="C8" s="11">
        <v>208503.73</v>
      </c>
      <c r="D8" s="11">
        <v>84770.63</v>
      </c>
      <c r="E8" s="11">
        <v>22955.119999999999</v>
      </c>
      <c r="F8" s="11">
        <v>90174.23</v>
      </c>
      <c r="G8" s="11">
        <v>21421.24</v>
      </c>
      <c r="H8" s="12">
        <v>20461.45</v>
      </c>
      <c r="I8" s="11">
        <v>39600</v>
      </c>
      <c r="J8" s="11">
        <v>5596.8</v>
      </c>
      <c r="K8" s="11">
        <v>20746.18</v>
      </c>
      <c r="L8" s="11">
        <v>8345.0400000000009</v>
      </c>
      <c r="M8" s="18">
        <f t="shared" si="1"/>
        <v>640751.7300000001</v>
      </c>
    </row>
    <row r="9" spans="1:13">
      <c r="A9" s="6">
        <f t="shared" si="0"/>
        <v>44929</v>
      </c>
      <c r="B9" s="11">
        <v>115961.2</v>
      </c>
      <c r="C9" s="11">
        <v>223043.48</v>
      </c>
      <c r="D9" s="11">
        <v>72322.97</v>
      </c>
      <c r="E9" s="11">
        <v>22249.62</v>
      </c>
      <c r="F9" s="11">
        <v>74357.47</v>
      </c>
      <c r="G9" s="11">
        <v>18876.400000000001</v>
      </c>
      <c r="H9" s="12">
        <v>18942.45</v>
      </c>
      <c r="I9" s="11">
        <v>39158.33</v>
      </c>
      <c r="J9" s="11">
        <v>14036.88</v>
      </c>
      <c r="K9" s="11">
        <v>13713.48</v>
      </c>
      <c r="L9" s="13"/>
      <c r="M9" s="18">
        <f t="shared" si="1"/>
        <v>612662.27999999991</v>
      </c>
    </row>
    <row r="10" spans="1:13">
      <c r="A10" s="6">
        <f t="shared" si="0"/>
        <v>44960</v>
      </c>
      <c r="B10" s="11">
        <v>125689.01</v>
      </c>
      <c r="C10" s="11">
        <v>206473.58</v>
      </c>
      <c r="D10" s="11">
        <v>80611.97</v>
      </c>
      <c r="E10" s="11">
        <v>20873.48</v>
      </c>
      <c r="F10" s="11">
        <v>65047.75</v>
      </c>
      <c r="G10" s="11">
        <v>20657.599999999999</v>
      </c>
      <c r="H10" s="12">
        <v>16530.349999999999</v>
      </c>
      <c r="I10" s="11">
        <v>31416</v>
      </c>
      <c r="J10" s="11">
        <v>15129.84</v>
      </c>
      <c r="K10" s="11">
        <v>21418.32</v>
      </c>
      <c r="L10" s="13"/>
      <c r="M10" s="18">
        <f t="shared" si="1"/>
        <v>603847.89999999979</v>
      </c>
    </row>
    <row r="11" spans="1:13">
      <c r="A11" s="6">
        <f t="shared" si="0"/>
        <v>44991</v>
      </c>
      <c r="B11" s="11">
        <v>112240.87</v>
      </c>
      <c r="C11" s="11">
        <v>200910.2</v>
      </c>
      <c r="D11" s="11">
        <v>78887.88</v>
      </c>
      <c r="E11" s="11">
        <v>21410.44</v>
      </c>
      <c r="F11" s="11">
        <v>78173.78</v>
      </c>
      <c r="G11" s="11">
        <v>17880.52</v>
      </c>
      <c r="H11" s="12">
        <v>7102.38</v>
      </c>
      <c r="I11" s="11">
        <v>39402</v>
      </c>
      <c r="J11" s="11">
        <v>17297.28</v>
      </c>
      <c r="K11" s="11">
        <v>15733.08</v>
      </c>
      <c r="L11" s="13"/>
      <c r="M11" s="18">
        <f t="shared" si="1"/>
        <v>589038.43000000005</v>
      </c>
    </row>
    <row r="12" spans="1:13">
      <c r="A12" s="6">
        <f t="shared" si="0"/>
        <v>45022</v>
      </c>
      <c r="B12" s="11">
        <v>112361.33</v>
      </c>
      <c r="C12" s="11">
        <v>193195.18</v>
      </c>
      <c r="D12" s="11">
        <v>65125.65</v>
      </c>
      <c r="E12" s="11">
        <v>20941.810000000001</v>
      </c>
      <c r="F12" s="11">
        <v>86704.7</v>
      </c>
      <c r="G12" s="11">
        <v>15494.32</v>
      </c>
      <c r="H12" s="12">
        <v>6663.95</v>
      </c>
      <c r="I12" s="11">
        <v>33784.080000000002</v>
      </c>
      <c r="J12" s="11">
        <v>14633.52</v>
      </c>
      <c r="K12" s="11">
        <v>17711.759999999998</v>
      </c>
      <c r="L12" s="13"/>
      <c r="M12" s="18">
        <f t="shared" si="1"/>
        <v>566616.30000000005</v>
      </c>
    </row>
    <row r="13" spans="1:13">
      <c r="A13" s="6">
        <f t="shared" si="0"/>
        <v>45053</v>
      </c>
      <c r="B13" s="11">
        <v>117018.28</v>
      </c>
      <c r="C13" s="11">
        <v>210156.53</v>
      </c>
      <c r="D13" s="11">
        <v>71353.36</v>
      </c>
      <c r="E13" s="11">
        <v>24897.279999999999</v>
      </c>
      <c r="F13" s="11">
        <v>83146.55</v>
      </c>
      <c r="G13" s="11">
        <v>16903.560000000001</v>
      </c>
      <c r="H13" s="12">
        <v>7435.59</v>
      </c>
      <c r="I13" s="11">
        <v>33345.839999999997</v>
      </c>
      <c r="J13" s="11">
        <v>15715.92</v>
      </c>
      <c r="K13" s="11">
        <v>17577.12</v>
      </c>
      <c r="L13" s="13"/>
      <c r="M13" s="18">
        <f t="shared" si="1"/>
        <v>597550.02999999991</v>
      </c>
    </row>
    <row r="14" spans="1:13">
      <c r="A14" s="6">
        <f t="shared" si="0"/>
        <v>45084</v>
      </c>
      <c r="B14" s="11">
        <v>124474.55</v>
      </c>
      <c r="C14" s="11">
        <v>239858.48</v>
      </c>
      <c r="D14" s="11">
        <v>75136.639999999999</v>
      </c>
      <c r="E14" s="11">
        <v>25145.41</v>
      </c>
      <c r="F14" s="11">
        <v>90642.05</v>
      </c>
      <c r="G14" s="11">
        <v>18178.939999999999</v>
      </c>
      <c r="H14" s="12">
        <v>10030.08</v>
      </c>
      <c r="I14" s="11">
        <v>38021.279999999999</v>
      </c>
      <c r="J14" s="11">
        <v>19612.560000000001</v>
      </c>
      <c r="K14" s="11">
        <v>19930.939999999999</v>
      </c>
      <c r="L14" s="13"/>
      <c r="M14" s="18">
        <f t="shared" si="1"/>
        <v>661030.92999999993</v>
      </c>
    </row>
    <row r="15" spans="1:13">
      <c r="A15" s="6">
        <f t="shared" si="0"/>
        <v>45115</v>
      </c>
      <c r="B15" s="11">
        <v>136664.69</v>
      </c>
      <c r="C15" s="11">
        <v>247597.27</v>
      </c>
      <c r="D15" s="11">
        <v>81703.59</v>
      </c>
      <c r="E15" s="11">
        <v>26294.75</v>
      </c>
      <c r="F15" s="11">
        <v>93915.81</v>
      </c>
      <c r="G15" s="11">
        <v>18195.88</v>
      </c>
      <c r="H15" s="12">
        <v>10891.92</v>
      </c>
      <c r="I15" s="11">
        <v>51575.57</v>
      </c>
      <c r="J15" s="11">
        <v>21308.48</v>
      </c>
      <c r="K15" s="11">
        <v>25668.52</v>
      </c>
      <c r="L15" s="13"/>
      <c r="M15" s="18">
        <f t="shared" si="1"/>
        <v>713816.47999999986</v>
      </c>
    </row>
    <row r="16" spans="1:13">
      <c r="A16" s="6">
        <f t="shared" si="0"/>
        <v>45146</v>
      </c>
      <c r="B16" s="11">
        <v>130580.54</v>
      </c>
      <c r="C16" s="11">
        <v>247388.32</v>
      </c>
      <c r="D16" s="11">
        <v>85147.66</v>
      </c>
      <c r="E16" s="11">
        <v>39675.86</v>
      </c>
      <c r="F16" s="11">
        <v>87383.360000000001</v>
      </c>
      <c r="G16" s="11">
        <v>19356.22</v>
      </c>
      <c r="H16" s="12">
        <v>13382.03</v>
      </c>
      <c r="I16" s="11">
        <v>36884.559999999998</v>
      </c>
      <c r="J16" s="11">
        <v>18370.88</v>
      </c>
      <c r="K16" s="11">
        <v>21260.34</v>
      </c>
      <c r="L16" s="13"/>
      <c r="M16" s="18">
        <f t="shared" si="1"/>
        <v>699429.77</v>
      </c>
    </row>
    <row r="17" spans="1:14">
      <c r="A17" s="6">
        <f t="shared" si="0"/>
        <v>45177</v>
      </c>
      <c r="B17" s="11">
        <v>139711.17000000001</v>
      </c>
      <c r="C17" s="11">
        <v>243068.54</v>
      </c>
      <c r="D17" s="11">
        <v>93896.320000000007</v>
      </c>
      <c r="E17" s="11">
        <v>38778.25</v>
      </c>
      <c r="F17" s="11">
        <v>97406.69</v>
      </c>
      <c r="G17" s="11">
        <v>21334.32</v>
      </c>
      <c r="H17" s="12">
        <v>13194.99</v>
      </c>
      <c r="I17" s="11">
        <v>42201.34</v>
      </c>
      <c r="J17" s="11">
        <v>17481.439999999999</v>
      </c>
      <c r="K17" s="11">
        <v>27549.52</v>
      </c>
      <c r="L17" s="13"/>
      <c r="M17" s="18">
        <f t="shared" si="1"/>
        <v>734622.57999999984</v>
      </c>
    </row>
    <row r="18" spans="1:14">
      <c r="A18" s="6">
        <f t="shared" si="0"/>
        <v>45208</v>
      </c>
      <c r="B18" s="11">
        <v>136729.65</v>
      </c>
      <c r="C18" s="11">
        <v>240015.5</v>
      </c>
      <c r="D18" s="11">
        <v>92871.65</v>
      </c>
      <c r="E18" s="11">
        <v>42486.61</v>
      </c>
      <c r="F18" s="11">
        <v>89222.33</v>
      </c>
      <c r="G18" s="11">
        <v>26343.43</v>
      </c>
      <c r="H18" s="12">
        <v>15666.55</v>
      </c>
      <c r="I18" s="11">
        <v>43409.3</v>
      </c>
      <c r="J18" s="11">
        <v>19260.32</v>
      </c>
      <c r="K18" s="11">
        <v>23037.31</v>
      </c>
      <c r="L18" s="13"/>
      <c r="M18" s="18">
        <f t="shared" si="1"/>
        <v>729042.65000000014</v>
      </c>
    </row>
    <row r="19" spans="1:14">
      <c r="A19" s="6">
        <f t="shared" si="0"/>
        <v>45239</v>
      </c>
      <c r="B19" s="11">
        <v>127134.42</v>
      </c>
      <c r="C19" s="11">
        <v>225562.19</v>
      </c>
      <c r="D19" s="11">
        <v>87088.61</v>
      </c>
      <c r="E19" s="11">
        <v>42629.41</v>
      </c>
      <c r="F19" s="11">
        <v>97416.36</v>
      </c>
      <c r="G19" s="11">
        <v>11901.42</v>
      </c>
      <c r="H19" s="12">
        <v>17205.240000000002</v>
      </c>
      <c r="I19" s="11">
        <v>43412.29</v>
      </c>
      <c r="J19" s="11">
        <v>16262.88</v>
      </c>
      <c r="K19" s="11">
        <v>19047.07</v>
      </c>
      <c r="L19" s="13"/>
      <c r="M19" s="18">
        <f t="shared" si="1"/>
        <v>687659.89</v>
      </c>
    </row>
    <row r="20" spans="1:14">
      <c r="A20" s="6">
        <f t="shared" si="0"/>
        <v>45270</v>
      </c>
      <c r="B20" s="11">
        <v>126145.36</v>
      </c>
      <c r="C20" s="11">
        <v>223988.78</v>
      </c>
      <c r="D20" s="11">
        <v>79460.23</v>
      </c>
      <c r="E20" s="11">
        <v>33853.19</v>
      </c>
      <c r="F20" s="11">
        <v>96617.73</v>
      </c>
      <c r="G20" s="11">
        <v>18577.32</v>
      </c>
      <c r="H20" s="12">
        <v>7994.62</v>
      </c>
      <c r="I20" s="11">
        <v>34742.559999999998</v>
      </c>
      <c r="J20" s="11">
        <v>18536.8</v>
      </c>
      <c r="K20" s="11">
        <v>20061.900000000001</v>
      </c>
      <c r="L20" s="13"/>
      <c r="M20" s="18">
        <f t="shared" si="1"/>
        <v>659978.49000000011</v>
      </c>
    </row>
    <row r="21" spans="1:14">
      <c r="A21" s="6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3"/>
      <c r="M21" s="18"/>
    </row>
    <row r="22" spans="1:14">
      <c r="A22" s="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3"/>
      <c r="M22" s="18"/>
    </row>
    <row r="23" spans="1:14">
      <c r="A23" s="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3"/>
      <c r="M23" s="18"/>
      <c r="N23" s="22" t="s">
        <v>21</v>
      </c>
    </row>
    <row r="24" spans="1:14">
      <c r="A24" s="23" t="s">
        <v>20</v>
      </c>
      <c r="B24" s="24">
        <f>SUM(B3:B14)</f>
        <v>1458426.46</v>
      </c>
      <c r="C24" s="24">
        <f t="shared" ref="C24:L24" si="2">SUM(C3:C14)</f>
        <v>2646608.5</v>
      </c>
      <c r="D24" s="24">
        <f t="shared" si="2"/>
        <v>945806.08</v>
      </c>
      <c r="E24" s="24">
        <f t="shared" si="2"/>
        <v>304119.77999999997</v>
      </c>
      <c r="F24" s="24">
        <f t="shared" si="2"/>
        <v>992139.71000000008</v>
      </c>
      <c r="G24" s="24">
        <f t="shared" si="2"/>
        <v>213482.34</v>
      </c>
      <c r="H24" s="24">
        <f t="shared" si="2"/>
        <v>177591.06</v>
      </c>
      <c r="I24" s="24">
        <f t="shared" si="2"/>
        <v>447870.59000000008</v>
      </c>
      <c r="J24" s="24">
        <f t="shared" si="2"/>
        <v>140822.88</v>
      </c>
      <c r="K24" s="24">
        <f t="shared" si="2"/>
        <v>230828.30000000002</v>
      </c>
      <c r="L24" s="24">
        <f t="shared" si="2"/>
        <v>50901.840000000004</v>
      </c>
      <c r="M24" s="25">
        <f t="shared" si="1"/>
        <v>7608597.5399999991</v>
      </c>
      <c r="N24" s="25">
        <f>M24-(SUM(H3:H14))</f>
        <v>7431006.4799999995</v>
      </c>
    </row>
    <row r="25" spans="1:14" s="17" customFormat="1">
      <c r="A25" s="22" t="s">
        <v>19</v>
      </c>
      <c r="B25" s="24">
        <f>SUM(B4:B15)</f>
        <v>1464820.39</v>
      </c>
      <c r="C25" s="24">
        <f t="shared" ref="C25:K25" si="3">SUM(C4:C15)</f>
        <v>2646990.4699999997</v>
      </c>
      <c r="D25" s="24">
        <f t="shared" si="3"/>
        <v>943934.22</v>
      </c>
      <c r="E25" s="24">
        <f t="shared" si="3"/>
        <v>282602.34999999998</v>
      </c>
      <c r="F25" s="24">
        <f t="shared" si="3"/>
        <v>994384.53</v>
      </c>
      <c r="G25" s="24">
        <f t="shared" si="3"/>
        <v>215462.34000000003</v>
      </c>
      <c r="H25" s="26">
        <f t="shared" si="3"/>
        <v>188482.98</v>
      </c>
      <c r="I25" s="24">
        <f t="shared" si="3"/>
        <v>462549.65000000008</v>
      </c>
      <c r="J25" s="24">
        <f t="shared" si="3"/>
        <v>151555.51999999999</v>
      </c>
      <c r="K25" s="24">
        <f t="shared" si="3"/>
        <v>236421.29999999996</v>
      </c>
      <c r="L25" s="24">
        <f>SUM(L4:L15)</f>
        <v>43673.520000000004</v>
      </c>
      <c r="M25" s="25">
        <f t="shared" si="1"/>
        <v>7630877.2699999986</v>
      </c>
    </row>
    <row r="26" spans="1:14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4">
      <c r="H27" s="3" t="s">
        <v>14</v>
      </c>
    </row>
  </sheetData>
  <mergeCells count="2">
    <mergeCell ref="B1:G1"/>
    <mergeCell ref="I1:L1"/>
  </mergeCells>
  <printOptions horizontalCentered="1"/>
  <pageMargins left="0.2" right="0.2" top="1.5" bottom="0.75" header="0.55000000000000004" footer="0.3"/>
  <pageSetup orientation="landscape" horizontalDpi="0" verticalDpi="0"/>
  <headerFooter>
    <oddHeader>&amp;C&amp;"Avenir Book,Regular"&amp;K000000City of Bardstown
Test Year (year ending 30 June 2023) Numbers -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6A54-2BDC-AA4D-8C45-F81D923031B8}">
  <sheetPr>
    <tabColor rgb="FFF7E1F5"/>
  </sheetPr>
  <dimension ref="A1:L26"/>
  <sheetViews>
    <sheetView zoomScale="125" zoomScaleNormal="125" workbookViewId="0">
      <selection activeCell="B24" sqref="B24:L24"/>
    </sheetView>
  </sheetViews>
  <sheetFormatPr defaultColWidth="11.42578125" defaultRowHeight="12.75"/>
  <cols>
    <col min="1" max="1" width="11.140625" style="14" customWidth="1"/>
    <col min="2" max="12" width="7.85546875" customWidth="1"/>
  </cols>
  <sheetData>
    <row r="1" spans="1:12">
      <c r="B1" s="33" t="s">
        <v>10</v>
      </c>
      <c r="C1" s="33"/>
      <c r="D1" s="33"/>
      <c r="E1" s="33"/>
      <c r="F1" s="33"/>
      <c r="G1" s="33"/>
      <c r="I1" s="33" t="s">
        <v>16</v>
      </c>
      <c r="J1" s="33"/>
      <c r="K1" s="33"/>
      <c r="L1" s="33"/>
    </row>
    <row r="2" spans="1:12" s="1" customFormat="1" ht="50.1" customHeight="1">
      <c r="A2" s="15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12</v>
      </c>
    </row>
    <row r="3" spans="1:12">
      <c r="A3" s="16">
        <v>44743</v>
      </c>
      <c r="B3" s="2">
        <v>4834</v>
      </c>
      <c r="C3" s="2">
        <v>6009</v>
      </c>
      <c r="D3" s="2">
        <v>1143</v>
      </c>
      <c r="E3" s="2">
        <v>494</v>
      </c>
      <c r="F3" s="2">
        <v>56</v>
      </c>
      <c r="G3" s="2">
        <v>8</v>
      </c>
      <c r="H3" s="2">
        <v>0</v>
      </c>
      <c r="I3" s="2">
        <v>1</v>
      </c>
      <c r="J3" s="2">
        <v>2</v>
      </c>
      <c r="K3" s="2">
        <v>1</v>
      </c>
      <c r="L3" s="2">
        <v>1</v>
      </c>
    </row>
    <row r="4" spans="1:12">
      <c r="A4" s="16">
        <f>A3+31</f>
        <v>44774</v>
      </c>
      <c r="B4" s="2">
        <v>4836</v>
      </c>
      <c r="C4" s="2">
        <v>6022</v>
      </c>
      <c r="D4" s="2">
        <v>1119</v>
      </c>
      <c r="E4" s="2">
        <v>496</v>
      </c>
      <c r="F4" s="2">
        <v>56</v>
      </c>
      <c r="G4" s="2">
        <v>8</v>
      </c>
      <c r="H4" s="2">
        <v>18</v>
      </c>
      <c r="I4" s="2">
        <v>1</v>
      </c>
      <c r="J4" s="2">
        <v>2</v>
      </c>
      <c r="K4" s="2">
        <v>1</v>
      </c>
      <c r="L4" s="2">
        <v>1</v>
      </c>
    </row>
    <row r="5" spans="1:12">
      <c r="A5" s="16">
        <f t="shared" ref="A5:A20" si="0">A4+31</f>
        <v>44805</v>
      </c>
      <c r="B5" s="2">
        <v>4835</v>
      </c>
      <c r="C5" s="2">
        <v>6032</v>
      </c>
      <c r="D5" s="2">
        <v>1124</v>
      </c>
      <c r="E5" s="2">
        <v>486</v>
      </c>
      <c r="F5" s="2">
        <v>56</v>
      </c>
      <c r="G5" s="2">
        <v>8</v>
      </c>
      <c r="H5" s="2">
        <v>20</v>
      </c>
      <c r="I5" s="2">
        <v>1</v>
      </c>
      <c r="J5" s="2">
        <v>2</v>
      </c>
      <c r="K5" s="2">
        <v>1</v>
      </c>
      <c r="L5" s="2">
        <v>1</v>
      </c>
    </row>
    <row r="6" spans="1:12">
      <c r="A6" s="16">
        <f t="shared" si="0"/>
        <v>44836</v>
      </c>
      <c r="B6" s="2">
        <v>4828</v>
      </c>
      <c r="C6" s="2">
        <v>6030</v>
      </c>
      <c r="D6" s="2">
        <v>1123</v>
      </c>
      <c r="E6" s="2">
        <v>491</v>
      </c>
      <c r="F6" s="2">
        <v>56</v>
      </c>
      <c r="G6" s="2">
        <v>8</v>
      </c>
      <c r="H6" s="2">
        <v>18</v>
      </c>
      <c r="I6" s="2">
        <v>1</v>
      </c>
      <c r="J6" s="2">
        <v>2</v>
      </c>
      <c r="K6" s="2">
        <v>1</v>
      </c>
      <c r="L6" s="2">
        <v>1</v>
      </c>
    </row>
    <row r="7" spans="1:12">
      <c r="A7" s="16">
        <f t="shared" si="0"/>
        <v>44867</v>
      </c>
      <c r="B7" s="2">
        <v>4845</v>
      </c>
      <c r="C7" s="2">
        <v>6035</v>
      </c>
      <c r="D7" s="2">
        <v>1122</v>
      </c>
      <c r="E7" s="2">
        <v>488</v>
      </c>
      <c r="F7" s="2">
        <v>56</v>
      </c>
      <c r="G7" s="2">
        <v>8</v>
      </c>
      <c r="H7" s="2">
        <v>18</v>
      </c>
      <c r="I7" s="2">
        <v>1</v>
      </c>
      <c r="J7" s="2">
        <v>2</v>
      </c>
      <c r="K7" s="2">
        <v>1</v>
      </c>
      <c r="L7" s="2">
        <v>1</v>
      </c>
    </row>
    <row r="8" spans="1:12">
      <c r="A8" s="16">
        <f t="shared" si="0"/>
        <v>44898</v>
      </c>
      <c r="B8" s="2">
        <v>4851</v>
      </c>
      <c r="C8" s="2">
        <v>6024</v>
      </c>
      <c r="D8" s="2">
        <v>1128</v>
      </c>
      <c r="E8" s="2">
        <v>486</v>
      </c>
      <c r="F8" s="2">
        <v>56</v>
      </c>
      <c r="G8" s="2">
        <v>8</v>
      </c>
      <c r="H8" s="2">
        <v>13</v>
      </c>
      <c r="I8" s="2">
        <v>1</v>
      </c>
      <c r="J8" s="2">
        <v>2</v>
      </c>
      <c r="K8" s="2">
        <v>1</v>
      </c>
      <c r="L8" s="2">
        <v>1</v>
      </c>
    </row>
    <row r="9" spans="1:12">
      <c r="A9" s="16">
        <f t="shared" si="0"/>
        <v>44929</v>
      </c>
      <c r="B9" s="2">
        <v>4846</v>
      </c>
      <c r="C9" s="2">
        <v>6032</v>
      </c>
      <c r="D9" s="2">
        <v>1138</v>
      </c>
      <c r="E9" s="2">
        <v>504</v>
      </c>
      <c r="F9" s="2">
        <v>56</v>
      </c>
      <c r="G9" s="2">
        <v>8</v>
      </c>
      <c r="H9" s="2">
        <v>21</v>
      </c>
      <c r="I9" s="2">
        <v>1</v>
      </c>
      <c r="J9" s="2">
        <v>3</v>
      </c>
      <c r="K9" s="2">
        <v>1</v>
      </c>
    </row>
    <row r="10" spans="1:12">
      <c r="A10" s="16">
        <f t="shared" si="0"/>
        <v>44960</v>
      </c>
      <c r="B10" s="2">
        <v>4845</v>
      </c>
      <c r="C10" s="2">
        <v>6035</v>
      </c>
      <c r="D10" s="2">
        <v>1138</v>
      </c>
      <c r="E10" s="2">
        <v>501</v>
      </c>
      <c r="F10" s="2">
        <v>56</v>
      </c>
      <c r="G10" s="2">
        <v>8</v>
      </c>
      <c r="H10" s="2">
        <v>21</v>
      </c>
      <c r="I10" s="2">
        <v>1</v>
      </c>
      <c r="J10" s="2">
        <v>3</v>
      </c>
      <c r="K10" s="2">
        <v>1</v>
      </c>
    </row>
    <row r="11" spans="1:12">
      <c r="A11" s="16">
        <f t="shared" si="0"/>
        <v>44991</v>
      </c>
      <c r="B11" s="2">
        <v>4852</v>
      </c>
      <c r="C11" s="2">
        <v>6038</v>
      </c>
      <c r="D11" s="2">
        <v>1138</v>
      </c>
      <c r="E11" s="2">
        <v>499</v>
      </c>
      <c r="F11" s="2">
        <v>56</v>
      </c>
      <c r="G11" s="2">
        <v>8</v>
      </c>
      <c r="H11" s="2">
        <v>21</v>
      </c>
      <c r="I11" s="2">
        <v>1</v>
      </c>
      <c r="J11" s="2">
        <v>3</v>
      </c>
      <c r="K11" s="2">
        <v>1</v>
      </c>
    </row>
    <row r="12" spans="1:12">
      <c r="A12" s="16">
        <f t="shared" si="0"/>
        <v>45022</v>
      </c>
      <c r="B12" s="2">
        <v>4868</v>
      </c>
      <c r="C12" s="2">
        <v>6059</v>
      </c>
      <c r="D12" s="2">
        <v>1148</v>
      </c>
      <c r="E12" s="2">
        <v>507</v>
      </c>
      <c r="F12" s="2">
        <v>56</v>
      </c>
      <c r="G12" s="2">
        <v>8</v>
      </c>
      <c r="H12" s="2">
        <v>21</v>
      </c>
      <c r="I12" s="2">
        <v>1</v>
      </c>
      <c r="J12" s="2">
        <v>3</v>
      </c>
      <c r="K12" s="2">
        <v>1</v>
      </c>
    </row>
    <row r="13" spans="1:12">
      <c r="A13" s="16">
        <f t="shared" si="0"/>
        <v>45053</v>
      </c>
      <c r="B13" s="2">
        <v>4868</v>
      </c>
      <c r="C13" s="2">
        <v>6087</v>
      </c>
      <c r="D13" s="2">
        <v>1153</v>
      </c>
      <c r="E13" s="2">
        <v>498</v>
      </c>
      <c r="F13" s="2">
        <v>56</v>
      </c>
      <c r="G13" s="2">
        <v>8</v>
      </c>
      <c r="H13" s="2">
        <v>21</v>
      </c>
      <c r="I13" s="2">
        <v>1</v>
      </c>
      <c r="J13" s="2">
        <v>3</v>
      </c>
      <c r="K13" s="2">
        <v>1</v>
      </c>
    </row>
    <row r="14" spans="1:12">
      <c r="A14" s="16">
        <f t="shared" si="0"/>
        <v>45084</v>
      </c>
      <c r="B14" s="2">
        <v>4863</v>
      </c>
      <c r="C14" s="2">
        <v>6089</v>
      </c>
      <c r="D14" s="2">
        <v>1173</v>
      </c>
      <c r="E14" s="2">
        <v>510</v>
      </c>
      <c r="F14" s="2">
        <v>56</v>
      </c>
      <c r="G14" s="2">
        <v>7</v>
      </c>
      <c r="H14" s="2">
        <v>21</v>
      </c>
      <c r="I14" s="2">
        <v>1</v>
      </c>
      <c r="J14" s="2">
        <v>3</v>
      </c>
      <c r="K14" s="2">
        <v>1</v>
      </c>
    </row>
    <row r="15" spans="1:12">
      <c r="A15" s="16">
        <f t="shared" si="0"/>
        <v>45115</v>
      </c>
      <c r="B15" s="2">
        <v>4859</v>
      </c>
      <c r="C15" s="2">
        <v>6112</v>
      </c>
      <c r="D15" s="2">
        <v>1159</v>
      </c>
      <c r="E15" s="2">
        <v>528</v>
      </c>
      <c r="F15" s="2">
        <v>56</v>
      </c>
      <c r="G15" s="2">
        <v>7</v>
      </c>
      <c r="H15" s="2">
        <v>21</v>
      </c>
      <c r="I15" s="2">
        <v>1</v>
      </c>
      <c r="J15" s="2">
        <v>3</v>
      </c>
      <c r="K15" s="2">
        <v>1</v>
      </c>
    </row>
    <row r="16" spans="1:12">
      <c r="A16" s="16">
        <f t="shared" si="0"/>
        <v>45146</v>
      </c>
      <c r="B16" s="2">
        <v>4868</v>
      </c>
      <c r="C16" s="2">
        <v>6118</v>
      </c>
      <c r="D16" s="2">
        <v>1187</v>
      </c>
      <c r="E16" s="2">
        <v>530</v>
      </c>
      <c r="F16" s="2">
        <v>56</v>
      </c>
      <c r="G16" s="2">
        <v>7</v>
      </c>
      <c r="H16" s="2">
        <v>21</v>
      </c>
      <c r="I16" s="2">
        <v>1</v>
      </c>
      <c r="J16" s="2">
        <v>3</v>
      </c>
      <c r="K16" s="2">
        <v>1</v>
      </c>
    </row>
    <row r="17" spans="1:12">
      <c r="A17" s="16">
        <f t="shared" si="0"/>
        <v>45177</v>
      </c>
      <c r="B17" s="2">
        <v>4863</v>
      </c>
      <c r="C17" s="2">
        <v>6127</v>
      </c>
      <c r="D17" s="2">
        <v>1172</v>
      </c>
      <c r="E17" s="2">
        <v>535</v>
      </c>
      <c r="F17" s="2">
        <v>56</v>
      </c>
      <c r="G17" s="2">
        <v>7</v>
      </c>
      <c r="H17" s="2">
        <v>21</v>
      </c>
      <c r="I17" s="2">
        <v>1</v>
      </c>
      <c r="J17" s="2">
        <v>3</v>
      </c>
      <c r="K17" s="2">
        <v>1</v>
      </c>
    </row>
    <row r="18" spans="1:12">
      <c r="A18" s="16">
        <f t="shared" si="0"/>
        <v>45208</v>
      </c>
      <c r="B18" s="2">
        <v>4895</v>
      </c>
      <c r="C18" s="2">
        <v>6142</v>
      </c>
      <c r="D18" s="2">
        <v>1170</v>
      </c>
      <c r="E18" s="2">
        <v>536</v>
      </c>
      <c r="F18" s="2">
        <v>56</v>
      </c>
      <c r="G18" s="2">
        <v>7</v>
      </c>
      <c r="H18" s="2">
        <v>21</v>
      </c>
      <c r="I18" s="2">
        <v>1</v>
      </c>
      <c r="J18" s="2">
        <v>3</v>
      </c>
      <c r="K18" s="2">
        <v>1</v>
      </c>
    </row>
    <row r="19" spans="1:12">
      <c r="A19" s="16">
        <f t="shared" si="0"/>
        <v>45239</v>
      </c>
      <c r="B19" s="2">
        <v>4901</v>
      </c>
      <c r="C19" s="2">
        <v>6146</v>
      </c>
      <c r="D19" s="2">
        <v>1171</v>
      </c>
      <c r="E19" s="2">
        <v>533</v>
      </c>
      <c r="F19" s="2">
        <v>55</v>
      </c>
      <c r="G19" s="2">
        <v>7</v>
      </c>
      <c r="H19" s="2">
        <v>21</v>
      </c>
      <c r="I19" s="2">
        <v>1</v>
      </c>
      <c r="J19" s="2">
        <v>3</v>
      </c>
      <c r="K19" s="2">
        <v>1</v>
      </c>
    </row>
    <row r="20" spans="1:12">
      <c r="A20" s="16">
        <f t="shared" si="0"/>
        <v>45270</v>
      </c>
      <c r="B20" s="2">
        <v>4921</v>
      </c>
      <c r="C20" s="2">
        <v>6141</v>
      </c>
      <c r="D20" s="2">
        <v>1175</v>
      </c>
      <c r="E20" s="2">
        <v>531</v>
      </c>
      <c r="F20" s="2">
        <v>55</v>
      </c>
      <c r="G20" s="2">
        <v>7</v>
      </c>
      <c r="H20" s="2">
        <v>21</v>
      </c>
      <c r="I20" s="2">
        <v>1</v>
      </c>
      <c r="J20" s="2">
        <v>3</v>
      </c>
      <c r="K20" s="2">
        <v>1</v>
      </c>
    </row>
    <row r="21" spans="1:12">
      <c r="A21" s="16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2">
      <c r="A22" s="16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>
      <c r="A23" s="16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>
      <c r="A24" s="27" t="s">
        <v>20</v>
      </c>
      <c r="B24" s="28">
        <f>SUM(B3:B14)</f>
        <v>58171</v>
      </c>
      <c r="C24" s="28">
        <f t="shared" ref="C24:L24" si="1">SUM(C3:C14)</f>
        <v>72492</v>
      </c>
      <c r="D24" s="28">
        <f t="shared" si="1"/>
        <v>13647</v>
      </c>
      <c r="E24" s="28">
        <f t="shared" si="1"/>
        <v>5960</v>
      </c>
      <c r="F24" s="28">
        <f t="shared" si="1"/>
        <v>672</v>
      </c>
      <c r="G24" s="28">
        <f t="shared" si="1"/>
        <v>95</v>
      </c>
      <c r="H24" s="28">
        <f t="shared" si="1"/>
        <v>213</v>
      </c>
      <c r="I24" s="28">
        <f t="shared" si="1"/>
        <v>12</v>
      </c>
      <c r="J24" s="28">
        <f t="shared" si="1"/>
        <v>30</v>
      </c>
      <c r="K24" s="28">
        <f t="shared" si="1"/>
        <v>12</v>
      </c>
      <c r="L24" s="28">
        <f t="shared" si="1"/>
        <v>6</v>
      </c>
    </row>
    <row r="25" spans="1:12" s="19" customFormat="1">
      <c r="A25" s="29" t="s">
        <v>19</v>
      </c>
      <c r="B25" s="28">
        <f>SUM(B4:B15)</f>
        <v>58196</v>
      </c>
      <c r="C25" s="28">
        <f t="shared" ref="C25:L25" si="2">SUM(C4:C15)</f>
        <v>72595</v>
      </c>
      <c r="D25" s="28">
        <f t="shared" si="2"/>
        <v>13663</v>
      </c>
      <c r="E25" s="28">
        <f t="shared" si="2"/>
        <v>5994</v>
      </c>
      <c r="F25" s="28">
        <f t="shared" si="2"/>
        <v>672</v>
      </c>
      <c r="G25" s="28">
        <f t="shared" si="2"/>
        <v>94</v>
      </c>
      <c r="H25" s="28">
        <f t="shared" si="2"/>
        <v>234</v>
      </c>
      <c r="I25" s="28">
        <f t="shared" si="2"/>
        <v>12</v>
      </c>
      <c r="J25" s="28">
        <f t="shared" si="2"/>
        <v>31</v>
      </c>
      <c r="K25" s="28">
        <f t="shared" si="2"/>
        <v>12</v>
      </c>
      <c r="L25" s="28">
        <f t="shared" si="2"/>
        <v>5</v>
      </c>
    </row>
    <row r="26" spans="1:12"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2">
    <mergeCell ref="B1:G1"/>
    <mergeCell ref="I1:L1"/>
  </mergeCells>
  <printOptions horizontalCentered="1"/>
  <pageMargins left="0.7" right="0.7" top="1.5" bottom="0.75" header="0.55000000000000004" footer="0.3"/>
  <pageSetup orientation="landscape" horizontalDpi="0" verticalDpi="0"/>
  <headerFooter>
    <oddHeader>&amp;C&amp;"Avenir Book,Regular"&amp;K000000City of Bardstown
Test Year (year ending 30 June 2023) Numbers -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Volume</vt:lpstr>
      <vt:lpstr>Revenue</vt:lpstr>
      <vt:lpstr>Customers</vt:lpstr>
      <vt:lpstr>Customers!Print_Area</vt:lpstr>
      <vt:lpstr>Volume!Print_Area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Lea Allen, PE</dc:creator>
  <cp:lastModifiedBy>Rogness, Benjamin (PSC)</cp:lastModifiedBy>
  <cp:lastPrinted>2025-03-05T15:56:21Z</cp:lastPrinted>
  <dcterms:created xsi:type="dcterms:W3CDTF">2025-01-21T22:59:04Z</dcterms:created>
  <dcterms:modified xsi:type="dcterms:W3CDTF">2025-12-03T17:32:58Z</dcterms:modified>
</cp:coreProperties>
</file>