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7490" windowHeight="11835" activeTab="0"/>
  </bookViews>
  <sheets>
    <sheet name="Sheet1" sheetId="1" r:id="rId1"/>
    <sheet name="Instructions" sheetId="2" r:id="rId2"/>
    <sheet name="Sheet3" sheetId="3" r:id="rId3"/>
  </sheets>
  <externalReferences>
    <externalReference r:id="rId6"/>
  </externalReferences>
  <definedNames>
    <definedName name="_xlnm.Print_Area" localSheetId="0">'Sheet1'!$B$3:$N$145</definedName>
  </definedNames>
  <calcPr fullCalcOnLoad="1"/>
</workbook>
</file>

<file path=xl/sharedStrings.xml><?xml version="1.0" encoding="utf-8"?>
<sst xmlns="http://schemas.openxmlformats.org/spreadsheetml/2006/main" count="175" uniqueCount="66">
  <si>
    <t>This response is provided for the time period of November 1, 2016 through April 30, 2017 and lists all pertinent fuel contract information requested.  Tonnage information is reported per Kentucky Power ownership share.</t>
  </si>
  <si>
    <t>Please note that all contracts are annual fixed price agreements and do not escalate based on price indices.  The response to “i” reflects the first year fixed price of the contract when executed.  The response to “k” is the fixed price of the contract at the end of the review period (April 30, 2017).</t>
  </si>
  <si>
    <t>ALPHA COAL SALES CO., LLC (Contract No. 14-032)</t>
  </si>
  <si>
    <t>a.</t>
  </si>
  <si>
    <t>b.</t>
  </si>
  <si>
    <t>c.</t>
  </si>
  <si>
    <t>d.</t>
  </si>
  <si>
    <t>e.</t>
  </si>
  <si>
    <t>f.</t>
  </si>
  <si>
    <t>g.</t>
  </si>
  <si>
    <t>h.</t>
  </si>
  <si>
    <t>i.</t>
  </si>
  <si>
    <t>j.</t>
  </si>
  <si>
    <t>k.</t>
  </si>
  <si>
    <t>For each existing fuel contract categorized as long-term (i.e., one year or more in length), provide:</t>
  </si>
  <si>
    <t>a. Supplier's name and address;</t>
  </si>
  <si>
    <t>b. Name and location of production facility;</t>
  </si>
  <si>
    <t>c. Date when contract was executed;</t>
  </si>
  <si>
    <t>d. Duration of contract;</t>
  </si>
  <si>
    <t>e. Date(s) of each contract revision, modification, or amendment;</t>
  </si>
  <si>
    <t>f. Annual tonnage requirements;</t>
  </si>
  <si>
    <t>g. Actual annual tonnage received since the contract's inception;</t>
  </si>
  <si>
    <t>h. Percentage of annual requirements received during the contract's term;</t>
  </si>
  <si>
    <t>i. Base price in dollars per ton;</t>
  </si>
  <si>
    <t>j. Total amount of price escalations to date in dollars per ton; and</t>
  </si>
  <si>
    <t>k. Current price paid for coal under the contract in dollars per ton (i +j).</t>
  </si>
  <si>
    <t>Alpha Coal Sales Co., LLC, One Alpha Place, Bristol, VA 24202</t>
  </si>
  <si>
    <t>January 1, 2016 - December 31, 2016</t>
  </si>
  <si>
    <t>1)</t>
  </si>
  <si>
    <t>2)</t>
  </si>
  <si>
    <t xml:space="preserve">Differences in total tons when comparing to monthly filings are related to accounting </t>
  </si>
  <si>
    <t>adjustments outside of the review period</t>
  </si>
  <si>
    <t>Year</t>
  </si>
  <si>
    <t>Tons Received</t>
  </si>
  <si>
    <t>Review Period</t>
  </si>
  <si>
    <t>Various Mines in Boone and Kanawha Counties, WV</t>
  </si>
  <si>
    <t>January 1, 2017 - December 31, 2017</t>
  </si>
  <si>
    <t>July 1, 2016 - December 31, 2017</t>
  </si>
  <si>
    <t>Black Castle, Slabcamp, Republic or various Boone and Kanawha County mines</t>
  </si>
  <si>
    <t>July 1, 2015; May 11, 2016</t>
  </si>
  <si>
    <t>ALPHA COAL SALES CO., LLC (Contract No. 16-002)</t>
  </si>
  <si>
    <t>ALPHA COAL SALES CO., LLC (Contract No. 15-004)</t>
  </si>
  <si>
    <t>None</t>
  </si>
  <si>
    <t>ALPHA COAL SALES CO., LLC (Contract No. 16-004)</t>
  </si>
  <si>
    <t>Black Castle, Slabcamp, Republic, Empire or various Boone, Kanawha, or Raleigh County  West Virginia mines</t>
  </si>
  <si>
    <t>Black Castle, Slabcamp, Republic or various Boone and Kanawha County West Virginia mines</t>
  </si>
  <si>
    <t>CONSOLIDATION COAL COMPANY and MCELROY COAL COMPANY* (Contract No. 05-900)</t>
  </si>
  <si>
    <t>Ohio Valley Resources, Inc., 46226 National Road, St. Clairsville, OH 43950.</t>
  </si>
  <si>
    <t>McElroy Mine, Marshall, WV</t>
  </si>
  <si>
    <t>January 1, 2007 - December 31, 2021</t>
  </si>
  <si>
    <t>1,000,000 tons per year from 2014 through 2021, with the exception of 2015 when the requirement is 860,422 tons,</t>
  </si>
  <si>
    <t>g. &amp; h.</t>
  </si>
  <si>
    <t>Percent of Annual Requirements</t>
  </si>
  <si>
    <t>Note:  Price in (i) reflects the price as of January 1, 2014</t>
  </si>
  <si>
    <t>NOBLE AMERICAS CORP. (Contract No. 15-003)</t>
  </si>
  <si>
    <t>Noble Americas Corp., 2050 West Sam Houston Parkway South, Suite 900, Houston, TX, 77042</t>
  </si>
  <si>
    <t>Various mines located in Pike, KY and Kanawha, WV.</t>
  </si>
  <si>
    <t>Sycamore Surface Mine, Kanawha and Fayette Counties, WV</t>
  </si>
  <si>
    <t>PO Box 87 Natural Bridge, VA 24578</t>
  </si>
  <si>
    <t>SEMINOLE COAL RESOURCES, LLC (Contract No. 16-007)</t>
  </si>
  <si>
    <t>EMBER ENERGY LLC (Contract No. 16-003)</t>
  </si>
  <si>
    <t>Various Mines in Magoffin County Kentucky</t>
  </si>
  <si>
    <t>1084 Highway 7, West Liberty, KY 41472</t>
  </si>
  <si>
    <t>Jan 1, 2014; Nov 6, 2014; Oct 2, 2015; Mar 5, 2016; Aug 2016; Dec 2016; Jun 2017; and Jul 2017</t>
  </si>
  <si>
    <t xml:space="preserve"> 2016 when the requirement is 973,868 tons (incl 2015 Shortfall of 373,868 tons), and 2017 when the requirement </t>
  </si>
  <si>
    <t>is 666,500 tons.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</si>
</sst>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mmm\-yyyy"/>
    <numFmt numFmtId="171" formatCode="&quot;$&quot;#,##0.000_);\(&quot;$&quot;#,##0.000\)"/>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color indexed="8"/>
      <name val="Arial"/>
      <family val="2"/>
    </font>
    <font>
      <b/>
      <sz val="12"/>
      <color indexed="8"/>
      <name val="Arial"/>
      <family val="2"/>
    </font>
    <font>
      <sz val="11.5"/>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b/>
      <sz val="12"/>
      <color theme="1"/>
      <name val="Arial"/>
      <family val="2"/>
    </font>
    <font>
      <sz val="11.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0">
    <xf numFmtId="0" fontId="0" fillId="0" borderId="0" xfId="0" applyFont="1" applyAlignment="1">
      <alignment/>
    </xf>
    <xf numFmtId="0" fontId="0" fillId="33" borderId="0" xfId="0" applyFill="1" applyAlignment="1">
      <alignment/>
    </xf>
    <xf numFmtId="0" fontId="38" fillId="0" borderId="0" xfId="0" applyFont="1" applyAlignment="1">
      <alignment vertical="center"/>
    </xf>
    <xf numFmtId="0" fontId="39" fillId="0" borderId="0" xfId="0" applyFont="1" applyAlignment="1">
      <alignment/>
    </xf>
    <xf numFmtId="0" fontId="39" fillId="0" borderId="0" xfId="0" applyFont="1" applyAlignment="1">
      <alignment vertical="center"/>
    </xf>
    <xf numFmtId="0" fontId="39" fillId="33" borderId="0" xfId="0" applyFont="1" applyFill="1" applyAlignment="1">
      <alignment horizontal="right"/>
    </xf>
    <xf numFmtId="0" fontId="39" fillId="33" borderId="0" xfId="0" applyFont="1" applyFill="1" applyAlignment="1">
      <alignment/>
    </xf>
    <xf numFmtId="0" fontId="40" fillId="33" borderId="10" xfId="0" applyFont="1" applyFill="1" applyBorder="1" applyAlignment="1">
      <alignment/>
    </xf>
    <xf numFmtId="0" fontId="39" fillId="33" borderId="10" xfId="0" applyFont="1" applyFill="1" applyBorder="1" applyAlignment="1">
      <alignment/>
    </xf>
    <xf numFmtId="169" fontId="39" fillId="33" borderId="0" xfId="0" applyNumberFormat="1" applyFont="1" applyFill="1" applyAlignment="1">
      <alignment horizontal="left"/>
    </xf>
    <xf numFmtId="3" fontId="39" fillId="33" borderId="0" xfId="0" applyNumberFormat="1" applyFont="1" applyFill="1" applyAlignment="1">
      <alignment horizontal="left"/>
    </xf>
    <xf numFmtId="0" fontId="39" fillId="33" borderId="11" xfId="0" applyFont="1" applyFill="1" applyBorder="1" applyAlignment="1">
      <alignment horizontal="center"/>
    </xf>
    <xf numFmtId="0" fontId="39" fillId="33" borderId="0" xfId="0" applyFont="1" applyFill="1" applyBorder="1" applyAlignment="1">
      <alignment horizontal="center"/>
    </xf>
    <xf numFmtId="0" fontId="39" fillId="33" borderId="0" xfId="0" applyFont="1" applyFill="1" applyAlignment="1">
      <alignment horizontal="center"/>
    </xf>
    <xf numFmtId="3" fontId="39" fillId="33" borderId="0" xfId="0" applyNumberFormat="1" applyFont="1" applyFill="1" applyAlignment="1">
      <alignment horizontal="center"/>
    </xf>
    <xf numFmtId="9" fontId="39" fillId="33" borderId="0" xfId="57" applyFont="1" applyFill="1" applyAlignment="1">
      <alignment horizontal="left"/>
    </xf>
    <xf numFmtId="7" fontId="39" fillId="33" borderId="0" xfId="44" applyNumberFormat="1" applyFont="1" applyFill="1" applyAlignment="1">
      <alignment horizontal="left"/>
    </xf>
    <xf numFmtId="7" fontId="39" fillId="33" borderId="0" xfId="0" applyNumberFormat="1" applyFont="1" applyFill="1" applyAlignment="1">
      <alignment horizontal="left"/>
    </xf>
    <xf numFmtId="171" fontId="39" fillId="33" borderId="0" xfId="44" applyNumberFormat="1" applyFont="1" applyFill="1" applyAlignment="1">
      <alignment horizontal="left"/>
    </xf>
    <xf numFmtId="0" fontId="39" fillId="33" borderId="0" xfId="0" applyFont="1" applyFill="1" applyAlignment="1">
      <alignment horizontal="left"/>
    </xf>
    <xf numFmtId="0" fontId="39" fillId="33" borderId="0" xfId="0" applyFont="1" applyFill="1" applyAlignment="1">
      <alignment horizontal="center"/>
    </xf>
    <xf numFmtId="3" fontId="39" fillId="0" borderId="0" xfId="0" applyNumberFormat="1" applyFont="1" applyFill="1" applyAlignment="1">
      <alignment horizontal="center"/>
    </xf>
    <xf numFmtId="0" fontId="39" fillId="33" borderId="0" xfId="0" applyFont="1" applyFill="1" applyAlignment="1">
      <alignment horizontal="left" vertical="top" wrapText="1"/>
    </xf>
    <xf numFmtId="0" fontId="39" fillId="33" borderId="11" xfId="0" applyFont="1" applyFill="1" applyBorder="1" applyAlignment="1">
      <alignment horizontal="center"/>
    </xf>
    <xf numFmtId="9" fontId="39" fillId="33" borderId="12" xfId="0" applyNumberFormat="1" applyFont="1" applyFill="1" applyBorder="1" applyAlignment="1">
      <alignment horizontal="center"/>
    </xf>
    <xf numFmtId="0" fontId="39" fillId="33" borderId="12" xfId="0" applyFont="1" applyFill="1" applyBorder="1" applyAlignment="1">
      <alignment horizontal="center"/>
    </xf>
    <xf numFmtId="9" fontId="39" fillId="33" borderId="0" xfId="0" applyNumberFormat="1" applyFont="1" applyFill="1" applyAlignment="1">
      <alignment horizontal="center"/>
    </xf>
    <xf numFmtId="0" fontId="39" fillId="33" borderId="0" xfId="0" applyFont="1" applyFill="1" applyAlignment="1">
      <alignment horizontal="center"/>
    </xf>
    <xf numFmtId="9" fontId="39" fillId="33" borderId="0" xfId="57" applyFont="1" applyFill="1" applyAlignment="1">
      <alignment horizontal="center"/>
    </xf>
    <xf numFmtId="0" fontId="41" fillId="33" borderId="0" xfId="0" applyFont="1"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MTRAC%20-%20%20KPCO_R_PSC_1-08_Attachment1%20(Tom's%20Modific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iginal Spreadsheet"/>
      <sheetName val="Modified Spreadsheet"/>
      <sheetName val="Instructions"/>
      <sheetName val="Comm Report Data (Test Period)"/>
      <sheetName val="Comm Report Data (2016)"/>
      <sheetName val="Comm Report Data (2017)"/>
      <sheetName val="ComTrac PIVOT"/>
      <sheetName val="ComTrac Transactions"/>
    </sheetNames>
    <sheetDataSet>
      <sheetData sheetId="3">
        <row r="17">
          <cell r="H17" t="str">
            <v>Sum of Tons Purchased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M144"/>
  <sheetViews>
    <sheetView tabSelected="1" zoomScaleSheetLayoutView="90" workbookViewId="0" topLeftCell="B1">
      <selection activeCell="H21" sqref="H21"/>
    </sheetView>
  </sheetViews>
  <sheetFormatPr defaultColWidth="9.140625" defaultRowHeight="15"/>
  <cols>
    <col min="1" max="1" width="12.7109375" style="6" customWidth="1"/>
    <col min="2" max="2" width="9.140625" style="5" customWidth="1"/>
    <col min="3" max="3" width="4.00390625" style="6" customWidth="1"/>
    <col min="4" max="4" width="21.421875" style="6" customWidth="1"/>
    <col min="5" max="5" width="1.421875" style="6" customWidth="1"/>
    <col min="6" max="6" width="14.140625" style="6" customWidth="1"/>
    <col min="7" max="9" width="12.7109375" style="6" customWidth="1"/>
    <col min="10" max="13" width="9.140625" style="6" customWidth="1"/>
    <col min="14" max="14" width="15.28125" style="6" customWidth="1"/>
    <col min="15" max="16384" width="9.140625" style="6" customWidth="1"/>
  </cols>
  <sheetData>
    <row r="4" spans="3:13" ht="15">
      <c r="C4" s="22" t="s">
        <v>0</v>
      </c>
      <c r="D4" s="22"/>
      <c r="E4" s="22"/>
      <c r="F4" s="22"/>
      <c r="G4" s="22"/>
      <c r="H4" s="22"/>
      <c r="I4" s="22"/>
      <c r="J4" s="22"/>
      <c r="K4" s="22"/>
      <c r="L4" s="22"/>
      <c r="M4" s="22"/>
    </row>
    <row r="5" spans="3:13" ht="15">
      <c r="C5" s="22"/>
      <c r="D5" s="22"/>
      <c r="E5" s="22"/>
      <c r="F5" s="22"/>
      <c r="G5" s="22"/>
      <c r="H5" s="22"/>
      <c r="I5" s="22"/>
      <c r="J5" s="22"/>
      <c r="K5" s="22"/>
      <c r="L5" s="22"/>
      <c r="M5" s="22"/>
    </row>
    <row r="6" spans="3:13" ht="15">
      <c r="C6" s="22"/>
      <c r="D6" s="22"/>
      <c r="E6" s="22"/>
      <c r="F6" s="22"/>
      <c r="G6" s="22"/>
      <c r="H6" s="22"/>
      <c r="I6" s="22"/>
      <c r="J6" s="22"/>
      <c r="K6" s="22"/>
      <c r="L6" s="22"/>
      <c r="M6" s="22"/>
    </row>
    <row r="7" spans="3:13" ht="15">
      <c r="C7" s="22" t="s">
        <v>1</v>
      </c>
      <c r="D7" s="22"/>
      <c r="E7" s="22"/>
      <c r="F7" s="22"/>
      <c r="G7" s="22"/>
      <c r="H7" s="22"/>
      <c r="I7" s="22"/>
      <c r="J7" s="22"/>
      <c r="K7" s="22"/>
      <c r="L7" s="22"/>
      <c r="M7" s="22"/>
    </row>
    <row r="8" spans="3:13" ht="15">
      <c r="C8" s="22"/>
      <c r="D8" s="22"/>
      <c r="E8" s="22"/>
      <c r="F8" s="22"/>
      <c r="G8" s="22"/>
      <c r="H8" s="22"/>
      <c r="I8" s="22"/>
      <c r="J8" s="22"/>
      <c r="K8" s="22"/>
      <c r="L8" s="22"/>
      <c r="M8" s="22"/>
    </row>
    <row r="9" spans="3:13" ht="15">
      <c r="C9" s="22"/>
      <c r="D9" s="22"/>
      <c r="E9" s="22"/>
      <c r="F9" s="22"/>
      <c r="G9" s="22"/>
      <c r="H9" s="22"/>
      <c r="I9" s="22"/>
      <c r="J9" s="22"/>
      <c r="K9" s="22"/>
      <c r="L9" s="22"/>
      <c r="M9" s="22"/>
    </row>
    <row r="11" spans="2:7" ht="16.5" thickBot="1">
      <c r="B11" s="6"/>
      <c r="C11" s="7" t="s">
        <v>2</v>
      </c>
      <c r="D11" s="8"/>
      <c r="E11" s="8"/>
      <c r="F11" s="8"/>
      <c r="G11" s="8"/>
    </row>
    <row r="12" spans="3:4" ht="15">
      <c r="C12" s="6" t="s">
        <v>3</v>
      </c>
      <c r="D12" s="6" t="s">
        <v>26</v>
      </c>
    </row>
    <row r="13" spans="3:4" ht="15">
      <c r="C13" s="6" t="s">
        <v>4</v>
      </c>
      <c r="D13" s="6" t="s">
        <v>35</v>
      </c>
    </row>
    <row r="14" spans="3:5" ht="15">
      <c r="C14" s="6" t="s">
        <v>5</v>
      </c>
      <c r="D14" s="9">
        <v>41984</v>
      </c>
      <c r="E14" s="9"/>
    </row>
    <row r="15" spans="3:4" ht="15">
      <c r="C15" s="6" t="s">
        <v>6</v>
      </c>
      <c r="D15" s="6" t="s">
        <v>27</v>
      </c>
    </row>
    <row r="16" spans="3:4" ht="15">
      <c r="C16" s="6" t="s">
        <v>7</v>
      </c>
      <c r="D16" s="6" t="s">
        <v>42</v>
      </c>
    </row>
    <row r="17" spans="3:5" ht="15">
      <c r="C17" s="6" t="s">
        <v>8</v>
      </c>
      <c r="D17" s="10">
        <v>250000</v>
      </c>
      <c r="E17" s="10"/>
    </row>
    <row r="18" spans="3:6" ht="15">
      <c r="C18" s="6" t="s">
        <v>9</v>
      </c>
      <c r="D18" s="11" t="s">
        <v>32</v>
      </c>
      <c r="E18" s="12"/>
      <c r="F18" s="11" t="s">
        <v>33</v>
      </c>
    </row>
    <row r="19" spans="4:6" ht="15">
      <c r="D19" s="12">
        <v>2015</v>
      </c>
      <c r="E19" s="12"/>
      <c r="F19" s="14">
        <v>38004</v>
      </c>
    </row>
    <row r="20" spans="2:6" ht="15">
      <c r="B20" s="6"/>
      <c r="D20" s="13">
        <v>2016</v>
      </c>
      <c r="E20" s="13"/>
      <c r="F20" s="14">
        <v>210186.72999999986</v>
      </c>
    </row>
    <row r="21" spans="2:6" ht="15">
      <c r="B21" s="6"/>
      <c r="D21" s="13" t="s">
        <v>34</v>
      </c>
      <c r="E21" s="13"/>
      <c r="F21" s="14">
        <v>10610.93</v>
      </c>
    </row>
    <row r="22" spans="3:5" ht="15">
      <c r="C22" s="6" t="s">
        <v>10</v>
      </c>
      <c r="D22" s="15">
        <f>(F19+F20)/D17</f>
        <v>0.9927629199999994</v>
      </c>
      <c r="E22" s="15"/>
    </row>
    <row r="23" spans="3:5" ht="15">
      <c r="C23" s="6" t="s">
        <v>11</v>
      </c>
      <c r="D23" s="16">
        <v>59</v>
      </c>
      <c r="E23" s="16"/>
    </row>
    <row r="24" spans="3:4" ht="15">
      <c r="C24" s="6" t="s">
        <v>12</v>
      </c>
      <c r="D24" s="17">
        <f>D25-D23</f>
        <v>0</v>
      </c>
    </row>
    <row r="25" spans="3:5" ht="15">
      <c r="C25" s="6" t="s">
        <v>13</v>
      </c>
      <c r="D25" s="16">
        <v>59</v>
      </c>
      <c r="E25" s="16"/>
    </row>
    <row r="28" spans="3:7" ht="16.5" thickBot="1">
      <c r="C28" s="7" t="s">
        <v>41</v>
      </c>
      <c r="D28" s="8"/>
      <c r="E28" s="8"/>
      <c r="F28" s="8"/>
      <c r="G28" s="8"/>
    </row>
    <row r="29" spans="3:4" ht="15">
      <c r="C29" s="6" t="s">
        <v>3</v>
      </c>
      <c r="D29" s="6" t="s">
        <v>26</v>
      </c>
    </row>
    <row r="30" spans="3:4" ht="15">
      <c r="C30" s="6" t="s">
        <v>4</v>
      </c>
      <c r="D30" s="6" t="s">
        <v>38</v>
      </c>
    </row>
    <row r="31" spans="3:4" ht="15">
      <c r="C31" s="6" t="s">
        <v>5</v>
      </c>
      <c r="D31" s="9">
        <v>42186</v>
      </c>
    </row>
    <row r="32" spans="3:4" ht="15">
      <c r="C32" s="6" t="s">
        <v>6</v>
      </c>
      <c r="D32" s="6" t="s">
        <v>37</v>
      </c>
    </row>
    <row r="33" spans="3:4" ht="15">
      <c r="C33" s="6" t="s">
        <v>7</v>
      </c>
      <c r="D33" s="6" t="s">
        <v>39</v>
      </c>
    </row>
    <row r="34" spans="3:4" ht="15">
      <c r="C34" s="6" t="s">
        <v>8</v>
      </c>
      <c r="D34" s="10">
        <v>250000</v>
      </c>
    </row>
    <row r="35" spans="3:6" ht="15">
      <c r="C35" s="6" t="s">
        <v>9</v>
      </c>
      <c r="D35" s="11" t="s">
        <v>32</v>
      </c>
      <c r="F35" s="11" t="s">
        <v>33</v>
      </c>
    </row>
    <row r="36" spans="4:6" ht="15">
      <c r="D36" s="13">
        <v>2016</v>
      </c>
      <c r="F36" s="14">
        <v>222244.31500000012</v>
      </c>
    </row>
    <row r="37" spans="4:6" ht="15">
      <c r="D37" s="13">
        <v>2017</v>
      </c>
      <c r="F37" s="14">
        <v>21821.05</v>
      </c>
    </row>
    <row r="38" spans="4:6" ht="15">
      <c r="D38" s="13" t="s">
        <v>34</v>
      </c>
      <c r="F38" s="14">
        <v>121372.715</v>
      </c>
    </row>
    <row r="39" spans="3:4" ht="15">
      <c r="C39" s="6" t="s">
        <v>10</v>
      </c>
      <c r="D39" s="15">
        <f>(F36+F37)/D34</f>
        <v>0.9762614600000005</v>
      </c>
    </row>
    <row r="40" spans="3:4" ht="15">
      <c r="C40" s="6" t="s">
        <v>11</v>
      </c>
      <c r="D40" s="16">
        <v>55</v>
      </c>
    </row>
    <row r="41" spans="3:4" ht="15">
      <c r="C41" s="6" t="s">
        <v>12</v>
      </c>
      <c r="D41" s="17">
        <f>D42-D40</f>
        <v>0</v>
      </c>
    </row>
    <row r="42" spans="3:4" ht="15">
      <c r="C42" s="6" t="s">
        <v>13</v>
      </c>
      <c r="D42" s="16">
        <v>55</v>
      </c>
    </row>
    <row r="45" spans="3:7" ht="16.5" thickBot="1">
      <c r="C45" s="7" t="s">
        <v>40</v>
      </c>
      <c r="D45" s="8"/>
      <c r="E45" s="8"/>
      <c r="F45" s="8"/>
      <c r="G45" s="8"/>
    </row>
    <row r="46" spans="3:4" ht="15">
      <c r="C46" s="6" t="s">
        <v>3</v>
      </c>
      <c r="D46" s="6" t="s">
        <v>26</v>
      </c>
    </row>
    <row r="47" spans="3:4" ht="15">
      <c r="C47" s="6" t="s">
        <v>4</v>
      </c>
      <c r="D47" s="6" t="s">
        <v>45</v>
      </c>
    </row>
    <row r="48" spans="3:4" ht="15">
      <c r="C48" s="6" t="s">
        <v>5</v>
      </c>
      <c r="D48" s="9">
        <v>42501</v>
      </c>
    </row>
    <row r="49" spans="3:4" ht="15">
      <c r="C49" s="6" t="s">
        <v>6</v>
      </c>
      <c r="D49" s="6" t="s">
        <v>36</v>
      </c>
    </row>
    <row r="50" spans="3:4" ht="15">
      <c r="C50" s="6" t="s">
        <v>7</v>
      </c>
      <c r="D50" s="6" t="s">
        <v>42</v>
      </c>
    </row>
    <row r="51" spans="3:4" ht="15">
      <c r="C51" s="6" t="s">
        <v>8</v>
      </c>
      <c r="D51" s="10">
        <v>250000</v>
      </c>
    </row>
    <row r="52" spans="3:6" ht="15">
      <c r="C52" s="6" t="s">
        <v>9</v>
      </c>
      <c r="D52" s="11" t="s">
        <v>32</v>
      </c>
      <c r="F52" s="11" t="s">
        <v>33</v>
      </c>
    </row>
    <row r="53" spans="4:6" ht="15">
      <c r="D53" s="13">
        <v>2017</v>
      </c>
      <c r="F53" s="14">
        <v>59784.100000000006</v>
      </c>
    </row>
    <row r="54" spans="4:6" ht="15">
      <c r="D54" s="13" t="s">
        <v>34</v>
      </c>
      <c r="F54" s="14">
        <v>59784.1</v>
      </c>
    </row>
    <row r="55" spans="3:4" ht="15">
      <c r="C55" s="6" t="s">
        <v>10</v>
      </c>
      <c r="D55" s="15">
        <f>F53/D51</f>
        <v>0.23913640000000003</v>
      </c>
    </row>
    <row r="56" spans="3:4" ht="15">
      <c r="C56" s="6" t="s">
        <v>11</v>
      </c>
      <c r="D56" s="16">
        <v>48</v>
      </c>
    </row>
    <row r="57" spans="3:4" ht="15">
      <c r="C57" s="6" t="s">
        <v>12</v>
      </c>
      <c r="D57" s="17">
        <f>D58-D56</f>
        <v>0</v>
      </c>
    </row>
    <row r="58" spans="3:4" ht="15">
      <c r="C58" s="6" t="s">
        <v>13</v>
      </c>
      <c r="D58" s="16">
        <v>48</v>
      </c>
    </row>
    <row r="61" spans="3:7" ht="16.5" thickBot="1">
      <c r="C61" s="7" t="s">
        <v>43</v>
      </c>
      <c r="D61" s="8"/>
      <c r="E61" s="8"/>
      <c r="F61" s="8"/>
      <c r="G61" s="8"/>
    </row>
    <row r="62" spans="3:4" ht="15">
      <c r="C62" s="6" t="s">
        <v>3</v>
      </c>
      <c r="D62" s="6" t="s">
        <v>26</v>
      </c>
    </row>
    <row r="63" spans="3:4" ht="15">
      <c r="C63" s="6" t="s">
        <v>4</v>
      </c>
      <c r="D63" s="6" t="s">
        <v>44</v>
      </c>
    </row>
    <row r="64" spans="3:4" ht="15">
      <c r="C64" s="6" t="s">
        <v>5</v>
      </c>
      <c r="D64" s="9">
        <v>42656</v>
      </c>
    </row>
    <row r="65" spans="3:4" ht="15">
      <c r="C65" s="6" t="s">
        <v>6</v>
      </c>
      <c r="D65" s="6" t="s">
        <v>36</v>
      </c>
    </row>
    <row r="66" spans="3:4" ht="15">
      <c r="C66" s="6" t="s">
        <v>7</v>
      </c>
      <c r="D66" s="6" t="s">
        <v>42</v>
      </c>
    </row>
    <row r="67" spans="3:4" ht="15">
      <c r="C67" s="6" t="s">
        <v>8</v>
      </c>
      <c r="D67" s="10">
        <v>150000</v>
      </c>
    </row>
    <row r="68" spans="3:6" ht="15">
      <c r="C68" s="6" t="s">
        <v>9</v>
      </c>
      <c r="D68" s="11" t="s">
        <v>32</v>
      </c>
      <c r="F68" s="11" t="s">
        <v>33</v>
      </c>
    </row>
    <row r="69" spans="4:6" ht="15">
      <c r="D69" s="13">
        <v>2017</v>
      </c>
      <c r="F69" s="14">
        <v>30987.600000000002</v>
      </c>
    </row>
    <row r="70" spans="4:6" ht="15">
      <c r="D70" s="13" t="s">
        <v>34</v>
      </c>
      <c r="F70" s="14">
        <v>30987.6</v>
      </c>
    </row>
    <row r="71" spans="3:4" ht="15">
      <c r="C71" s="6" t="s">
        <v>10</v>
      </c>
      <c r="D71" s="15">
        <f>F69/D67</f>
        <v>0.20658400000000002</v>
      </c>
    </row>
    <row r="72" spans="3:4" ht="15">
      <c r="C72" s="6" t="s">
        <v>11</v>
      </c>
      <c r="D72" s="16">
        <v>50</v>
      </c>
    </row>
    <row r="73" spans="3:4" ht="15">
      <c r="C73" s="6" t="s">
        <v>12</v>
      </c>
      <c r="D73" s="17">
        <f>D74-D72</f>
        <v>0</v>
      </c>
    </row>
    <row r="74" spans="3:4" ht="15">
      <c r="C74" s="6" t="s">
        <v>13</v>
      </c>
      <c r="D74" s="16">
        <v>50</v>
      </c>
    </row>
    <row r="77" spans="3:10" ht="16.5" thickBot="1">
      <c r="C77" s="7" t="s">
        <v>46</v>
      </c>
      <c r="D77" s="8"/>
      <c r="E77" s="8"/>
      <c r="F77" s="8"/>
      <c r="G77" s="8"/>
      <c r="H77" s="8"/>
      <c r="I77" s="8"/>
      <c r="J77" s="8"/>
    </row>
    <row r="78" spans="3:4" ht="15">
      <c r="C78" s="6" t="s">
        <v>3</v>
      </c>
      <c r="D78" s="3" t="s">
        <v>47</v>
      </c>
    </row>
    <row r="79" spans="3:4" ht="15">
      <c r="C79" s="6" t="s">
        <v>4</v>
      </c>
      <c r="D79" s="6" t="s">
        <v>48</v>
      </c>
    </row>
    <row r="80" spans="3:4" ht="15">
      <c r="C80" s="6" t="s">
        <v>5</v>
      </c>
      <c r="D80" s="9">
        <v>38718</v>
      </c>
    </row>
    <row r="81" spans="3:4" ht="15">
      <c r="C81" s="6" t="s">
        <v>6</v>
      </c>
      <c r="D81" s="9" t="s">
        <v>49</v>
      </c>
    </row>
    <row r="82" spans="3:4" ht="15">
      <c r="C82" s="6" t="s">
        <v>7</v>
      </c>
      <c r="D82" s="3" t="s">
        <v>63</v>
      </c>
    </row>
    <row r="83" spans="3:4" ht="15">
      <c r="C83" s="6" t="s">
        <v>8</v>
      </c>
      <c r="D83" s="3" t="s">
        <v>50</v>
      </c>
    </row>
    <row r="84" ht="15">
      <c r="D84" s="19" t="s">
        <v>64</v>
      </c>
    </row>
    <row r="85" ht="15">
      <c r="D85" s="6" t="s">
        <v>65</v>
      </c>
    </row>
    <row r="86" spans="3:10" ht="15">
      <c r="C86" s="5" t="s">
        <v>51</v>
      </c>
      <c r="D86" s="11" t="s">
        <v>32</v>
      </c>
      <c r="F86" s="11" t="s">
        <v>33</v>
      </c>
      <c r="H86" s="23" t="s">
        <v>52</v>
      </c>
      <c r="I86" s="23"/>
      <c r="J86" s="23"/>
    </row>
    <row r="87" spans="4:10" ht="15">
      <c r="D87" s="13">
        <v>2014</v>
      </c>
      <c r="F87" s="14">
        <v>806244</v>
      </c>
      <c r="H87" s="24">
        <v>1</v>
      </c>
      <c r="I87" s="25"/>
      <c r="J87" s="25"/>
    </row>
    <row r="88" spans="4:10" ht="15">
      <c r="D88" s="13">
        <v>2015</v>
      </c>
      <c r="F88" s="14">
        <v>486554</v>
      </c>
      <c r="H88" s="26">
        <v>1</v>
      </c>
      <c r="I88" s="27"/>
      <c r="J88" s="27"/>
    </row>
    <row r="89" spans="4:10" ht="15">
      <c r="D89" s="13">
        <v>2016</v>
      </c>
      <c r="F89" s="14">
        <v>776207.4650000001</v>
      </c>
      <c r="H89" s="28">
        <f>F89/973868</f>
        <v>0.7970355992803954</v>
      </c>
      <c r="I89" s="28"/>
      <c r="J89" s="28"/>
    </row>
    <row r="90" spans="4:6" ht="15">
      <c r="D90" s="13" t="s">
        <v>34</v>
      </c>
      <c r="F90" s="21">
        <f>GETPIVOTDATA("Tons Purchased",'[1]Comm Report Data (Test Period)'!$H$17,"Station and Supplier","Consolidation Coal Company and McElroy Coal Company","POCN","07-77-05-900")</f>
        <v>282083.345</v>
      </c>
    </row>
    <row r="91" spans="3:4" ht="15">
      <c r="C91" s="6" t="s">
        <v>11</v>
      </c>
      <c r="D91" s="18">
        <v>58.055</v>
      </c>
    </row>
    <row r="92" spans="3:4" ht="15">
      <c r="C92" s="6" t="s">
        <v>12</v>
      </c>
      <c r="D92" s="17">
        <f>D93-D91</f>
        <v>-6.915999999999997</v>
      </c>
    </row>
    <row r="93" spans="3:4" ht="15">
      <c r="C93" s="6" t="s">
        <v>13</v>
      </c>
      <c r="D93" s="18">
        <v>51.139</v>
      </c>
    </row>
    <row r="94" ht="15">
      <c r="C94" s="6" t="s">
        <v>53</v>
      </c>
    </row>
    <row r="97" spans="3:7" ht="16.5" thickBot="1">
      <c r="C97" s="7" t="s">
        <v>54</v>
      </c>
      <c r="D97" s="8"/>
      <c r="E97" s="8"/>
      <c r="F97" s="8"/>
      <c r="G97" s="8"/>
    </row>
    <row r="98" spans="3:4" ht="15">
      <c r="C98" s="6" t="s">
        <v>3</v>
      </c>
      <c r="D98" s="6" t="s">
        <v>55</v>
      </c>
    </row>
    <row r="99" spans="3:4" ht="15">
      <c r="C99" s="6" t="s">
        <v>4</v>
      </c>
      <c r="D99" s="4" t="s">
        <v>56</v>
      </c>
    </row>
    <row r="100" spans="3:4" ht="15">
      <c r="C100" s="6" t="s">
        <v>5</v>
      </c>
      <c r="D100" s="9">
        <v>42222</v>
      </c>
    </row>
    <row r="101" spans="3:4" ht="15">
      <c r="C101" s="6" t="s">
        <v>6</v>
      </c>
      <c r="D101" s="6" t="s">
        <v>27</v>
      </c>
    </row>
    <row r="102" spans="3:4" ht="15">
      <c r="C102" s="6" t="s">
        <v>7</v>
      </c>
      <c r="D102" s="6" t="s">
        <v>42</v>
      </c>
    </row>
    <row r="103" spans="3:4" ht="15">
      <c r="C103" s="6" t="s">
        <v>8</v>
      </c>
      <c r="D103" s="10">
        <v>120000</v>
      </c>
    </row>
    <row r="104" spans="3:6" ht="15">
      <c r="C104" s="6" t="s">
        <v>9</v>
      </c>
      <c r="D104" s="11" t="s">
        <v>32</v>
      </c>
      <c r="F104" s="11" t="s">
        <v>33</v>
      </c>
    </row>
    <row r="105" spans="4:6" ht="15">
      <c r="D105" s="13">
        <v>2016</v>
      </c>
      <c r="F105" s="14">
        <v>103554.40499999993</v>
      </c>
    </row>
    <row r="106" spans="4:6" ht="15">
      <c r="D106" s="20">
        <v>2017</v>
      </c>
      <c r="F106" s="14">
        <v>11036.050000000001</v>
      </c>
    </row>
    <row r="107" spans="4:6" ht="15">
      <c r="D107" s="13" t="s">
        <v>34</v>
      </c>
      <c r="F107" s="14">
        <v>29081.955</v>
      </c>
    </row>
    <row r="108" spans="3:4" ht="15">
      <c r="C108" s="6" t="s">
        <v>10</v>
      </c>
      <c r="D108" s="15">
        <f>(F105+F106)/D103</f>
        <v>0.9549204583333327</v>
      </c>
    </row>
    <row r="109" spans="3:4" ht="15">
      <c r="C109" s="6" t="s">
        <v>11</v>
      </c>
      <c r="D109" s="16">
        <v>45.7</v>
      </c>
    </row>
    <row r="110" spans="3:4" ht="15">
      <c r="C110" s="6" t="s">
        <v>12</v>
      </c>
      <c r="D110" s="17">
        <f>D111-D109</f>
        <v>0</v>
      </c>
    </row>
    <row r="111" spans="3:4" ht="15">
      <c r="C111" s="6" t="s">
        <v>13</v>
      </c>
      <c r="D111" s="16">
        <v>45.7</v>
      </c>
    </row>
    <row r="114" spans="3:8" ht="16.5" thickBot="1">
      <c r="C114" s="7" t="s">
        <v>59</v>
      </c>
      <c r="D114" s="8"/>
      <c r="E114" s="8"/>
      <c r="F114" s="8"/>
      <c r="G114" s="8"/>
      <c r="H114" s="8"/>
    </row>
    <row r="115" spans="3:4" ht="15">
      <c r="C115" s="6" t="s">
        <v>3</v>
      </c>
      <c r="D115" s="6" t="s">
        <v>58</v>
      </c>
    </row>
    <row r="116" spans="3:4" ht="15">
      <c r="C116" s="6" t="s">
        <v>4</v>
      </c>
      <c r="D116" s="4" t="s">
        <v>57</v>
      </c>
    </row>
    <row r="117" spans="3:4" ht="15">
      <c r="C117" s="6" t="s">
        <v>5</v>
      </c>
      <c r="D117" s="9">
        <v>42688</v>
      </c>
    </row>
    <row r="118" spans="3:4" ht="15">
      <c r="C118" s="6" t="s">
        <v>6</v>
      </c>
      <c r="D118" s="6" t="s">
        <v>36</v>
      </c>
    </row>
    <row r="119" spans="3:4" ht="15">
      <c r="C119" s="6" t="s">
        <v>7</v>
      </c>
      <c r="D119" s="9">
        <v>42688</v>
      </c>
    </row>
    <row r="120" spans="3:4" ht="15">
      <c r="C120" s="6" t="s">
        <v>8</v>
      </c>
      <c r="D120" s="10">
        <v>120000</v>
      </c>
    </row>
    <row r="121" spans="3:6" ht="15">
      <c r="C121" s="6" t="s">
        <v>9</v>
      </c>
      <c r="D121" s="11" t="s">
        <v>32</v>
      </c>
      <c r="F121" s="11" t="s">
        <v>33</v>
      </c>
    </row>
    <row r="122" spans="4:6" ht="15">
      <c r="D122" s="12">
        <v>2016</v>
      </c>
      <c r="F122" s="14">
        <v>4077.6499999999996</v>
      </c>
    </row>
    <row r="123" spans="4:6" ht="15">
      <c r="D123" s="13">
        <v>2017</v>
      </c>
      <c r="F123" s="14">
        <v>15415.650000000001</v>
      </c>
    </row>
    <row r="124" spans="4:6" ht="15">
      <c r="D124" s="13" t="s">
        <v>34</v>
      </c>
      <c r="F124" s="14">
        <v>19493.300000000003</v>
      </c>
    </row>
    <row r="125" spans="3:4" ht="15">
      <c r="C125" s="6" t="s">
        <v>10</v>
      </c>
      <c r="D125" s="15">
        <f>F124/D120</f>
        <v>0.1624441666666667</v>
      </c>
    </row>
    <row r="126" spans="3:4" ht="15">
      <c r="C126" s="6" t="s">
        <v>11</v>
      </c>
      <c r="D126" s="16">
        <v>53</v>
      </c>
    </row>
    <row r="127" spans="3:4" ht="15">
      <c r="C127" s="6" t="s">
        <v>12</v>
      </c>
      <c r="D127" s="17">
        <f>D128-D126</f>
        <v>0</v>
      </c>
    </row>
    <row r="128" spans="3:4" ht="15">
      <c r="C128" s="6" t="s">
        <v>13</v>
      </c>
      <c r="D128" s="16">
        <v>53</v>
      </c>
    </row>
    <row r="131" spans="3:6" ht="16.5" thickBot="1">
      <c r="C131" s="7" t="s">
        <v>60</v>
      </c>
      <c r="D131" s="8"/>
      <c r="E131" s="8"/>
      <c r="F131" s="8"/>
    </row>
    <row r="132" spans="3:4" ht="15">
      <c r="C132" s="6" t="s">
        <v>3</v>
      </c>
      <c r="D132" s="6" t="s">
        <v>62</v>
      </c>
    </row>
    <row r="133" spans="3:4" ht="15">
      <c r="C133" s="6" t="s">
        <v>4</v>
      </c>
      <c r="D133" s="4" t="s">
        <v>61</v>
      </c>
    </row>
    <row r="134" spans="3:4" ht="15">
      <c r="C134" s="6" t="s">
        <v>5</v>
      </c>
      <c r="D134" s="9">
        <v>42656</v>
      </c>
    </row>
    <row r="135" spans="3:4" ht="15">
      <c r="C135" s="6" t="s">
        <v>6</v>
      </c>
      <c r="D135" s="6" t="s">
        <v>36</v>
      </c>
    </row>
    <row r="136" spans="3:4" ht="15">
      <c r="C136" s="6" t="s">
        <v>7</v>
      </c>
      <c r="D136" s="9" t="s">
        <v>42</v>
      </c>
    </row>
    <row r="137" spans="3:4" ht="15">
      <c r="C137" s="6" t="s">
        <v>8</v>
      </c>
      <c r="D137" s="10">
        <v>90000</v>
      </c>
    </row>
    <row r="138" spans="3:6" ht="15">
      <c r="C138" s="6" t="s">
        <v>9</v>
      </c>
      <c r="D138" s="11" t="s">
        <v>32</v>
      </c>
      <c r="F138" s="11" t="s">
        <v>33</v>
      </c>
    </row>
    <row r="139" spans="4:6" ht="15">
      <c r="D139" s="13">
        <v>2017</v>
      </c>
      <c r="F139" s="14">
        <v>17410</v>
      </c>
    </row>
    <row r="140" spans="4:6" ht="15">
      <c r="D140" s="13" t="s">
        <v>34</v>
      </c>
      <c r="F140" s="14">
        <v>17410</v>
      </c>
    </row>
    <row r="141" spans="3:4" ht="15">
      <c r="C141" s="6" t="s">
        <v>10</v>
      </c>
      <c r="D141" s="15">
        <f>F140/D137</f>
        <v>0.19344444444444445</v>
      </c>
    </row>
    <row r="142" spans="3:4" ht="15">
      <c r="C142" s="6" t="s">
        <v>11</v>
      </c>
      <c r="D142" s="16">
        <v>49.74</v>
      </c>
    </row>
    <row r="143" spans="3:4" ht="15">
      <c r="C143" s="6" t="s">
        <v>12</v>
      </c>
      <c r="D143" s="17">
        <f>D144-D142</f>
        <v>0</v>
      </c>
    </row>
    <row r="144" spans="3:4" ht="15">
      <c r="C144" s="6" t="s">
        <v>13</v>
      </c>
      <c r="D144" s="16">
        <v>49.74</v>
      </c>
    </row>
  </sheetData>
  <sheetProtection/>
  <mergeCells count="6">
    <mergeCell ref="C4:M6"/>
    <mergeCell ref="C7:M9"/>
    <mergeCell ref="H86:J86"/>
    <mergeCell ref="H87:J87"/>
    <mergeCell ref="H88:J88"/>
    <mergeCell ref="H89:J89"/>
  </mergeCells>
  <printOptions/>
  <pageMargins left="0.7" right="0.7" top="1.58333333333333" bottom="0.75" header="0.3" footer="0.3"/>
  <pageSetup fitToHeight="3" horizontalDpi="600" verticalDpi="600" orientation="portrait" scale="64" r:id="rId1"/>
  <headerFooter>
    <oddHeader>&amp;RKPSC Case No. 2017-00282
Commission Staff's First Set of Data Requests
Dated August 30 2017
Item No. 8
Attachment 1
Page &amp;P of &amp;N
</oddHeader>
  </headerFooter>
  <rowBreaks count="2" manualBreakCount="2">
    <brk id="60" min="1" max="13" man="1"/>
    <brk id="113" min="1" max="13" man="1"/>
  </rowBreaks>
</worksheet>
</file>

<file path=xl/worksheets/sheet2.xml><?xml version="1.0" encoding="utf-8"?>
<worksheet xmlns="http://schemas.openxmlformats.org/spreadsheetml/2006/main" xmlns:r="http://schemas.openxmlformats.org/officeDocument/2006/relationships">
  <dimension ref="C2:L37"/>
  <sheetViews>
    <sheetView zoomScalePageLayoutView="0" workbookViewId="0" topLeftCell="A1">
      <selection activeCell="C35" sqref="C35:D37"/>
    </sheetView>
  </sheetViews>
  <sheetFormatPr defaultColWidth="9.140625" defaultRowHeight="15"/>
  <sheetData>
    <row r="2" spans="3:12" ht="15">
      <c r="C2" s="29" t="s">
        <v>0</v>
      </c>
      <c r="D2" s="29"/>
      <c r="E2" s="29"/>
      <c r="F2" s="29"/>
      <c r="G2" s="29"/>
      <c r="H2" s="29"/>
      <c r="I2" s="29"/>
      <c r="J2" s="29"/>
      <c r="K2" s="29"/>
      <c r="L2" s="29"/>
    </row>
    <row r="3" spans="3:12" ht="15">
      <c r="C3" s="29"/>
      <c r="D3" s="29"/>
      <c r="E3" s="29"/>
      <c r="F3" s="29"/>
      <c r="G3" s="29"/>
      <c r="H3" s="29"/>
      <c r="I3" s="29"/>
      <c r="J3" s="29"/>
      <c r="K3" s="29"/>
      <c r="L3" s="29"/>
    </row>
    <row r="4" spans="3:12" ht="15">
      <c r="C4" s="29"/>
      <c r="D4" s="29"/>
      <c r="E4" s="29"/>
      <c r="F4" s="29"/>
      <c r="G4" s="29"/>
      <c r="H4" s="29"/>
      <c r="I4" s="29"/>
      <c r="J4" s="29"/>
      <c r="K4" s="29"/>
      <c r="L4" s="29"/>
    </row>
    <row r="5" spans="3:12" ht="15">
      <c r="C5" s="29" t="s">
        <v>1</v>
      </c>
      <c r="D5" s="29"/>
      <c r="E5" s="29"/>
      <c r="F5" s="29"/>
      <c r="G5" s="29"/>
      <c r="H5" s="29"/>
      <c r="I5" s="29"/>
      <c r="J5" s="29"/>
      <c r="K5" s="29"/>
      <c r="L5" s="29"/>
    </row>
    <row r="6" spans="3:12" ht="15">
      <c r="C6" s="29"/>
      <c r="D6" s="29"/>
      <c r="E6" s="29"/>
      <c r="F6" s="29"/>
      <c r="G6" s="29"/>
      <c r="H6" s="29"/>
      <c r="I6" s="29"/>
      <c r="J6" s="29"/>
      <c r="K6" s="29"/>
      <c r="L6" s="29"/>
    </row>
    <row r="7" spans="3:12" ht="15">
      <c r="C7" s="29"/>
      <c r="D7" s="29"/>
      <c r="E7" s="29"/>
      <c r="F7" s="29"/>
      <c r="G7" s="29"/>
      <c r="H7" s="29"/>
      <c r="I7" s="29"/>
      <c r="J7" s="29"/>
      <c r="K7" s="29"/>
      <c r="L7" s="29"/>
    </row>
    <row r="10" spans="3:8" ht="15">
      <c r="C10" s="2" t="s">
        <v>14</v>
      </c>
      <c r="D10" s="1"/>
      <c r="E10" s="1"/>
      <c r="F10" s="1"/>
      <c r="G10" s="1"/>
      <c r="H10" s="1"/>
    </row>
    <row r="11" spans="4:8" ht="15">
      <c r="D11" s="1"/>
      <c r="E11" s="1"/>
      <c r="F11" s="1"/>
      <c r="G11" s="1"/>
      <c r="H11" s="1"/>
    </row>
    <row r="12" spans="3:8" ht="15">
      <c r="C12" s="2" t="s">
        <v>15</v>
      </c>
      <c r="D12" s="1"/>
      <c r="E12" s="1"/>
      <c r="F12" s="1"/>
      <c r="G12" s="1"/>
      <c r="H12" s="1"/>
    </row>
    <row r="13" spans="4:8" ht="15">
      <c r="D13" s="1"/>
      <c r="E13" s="1"/>
      <c r="F13" s="1"/>
      <c r="G13" s="1"/>
      <c r="H13" s="1"/>
    </row>
    <row r="14" spans="3:8" ht="15">
      <c r="C14" s="2" t="s">
        <v>16</v>
      </c>
      <c r="D14" s="1"/>
      <c r="E14" s="1"/>
      <c r="F14" s="1"/>
      <c r="G14" s="1"/>
      <c r="H14" s="1"/>
    </row>
    <row r="15" spans="4:8" ht="15">
      <c r="D15" s="1"/>
      <c r="E15" s="1"/>
      <c r="F15" s="1"/>
      <c r="G15" s="1"/>
      <c r="H15" s="1"/>
    </row>
    <row r="16" spans="3:8" ht="15">
      <c r="C16" s="2" t="s">
        <v>17</v>
      </c>
      <c r="D16" s="1"/>
      <c r="E16" s="1"/>
      <c r="F16" s="1"/>
      <c r="G16" s="1"/>
      <c r="H16" s="1"/>
    </row>
    <row r="17" spans="4:8" ht="15">
      <c r="D17" s="1"/>
      <c r="E17" s="1"/>
      <c r="F17" s="1"/>
      <c r="G17" s="1"/>
      <c r="H17" s="1"/>
    </row>
    <row r="18" spans="3:8" ht="15">
      <c r="C18" s="2" t="s">
        <v>18</v>
      </c>
      <c r="D18" s="1"/>
      <c r="E18" s="1"/>
      <c r="F18" s="1"/>
      <c r="G18" s="1"/>
      <c r="H18" s="1"/>
    </row>
    <row r="19" spans="4:8" ht="15">
      <c r="D19" s="1"/>
      <c r="E19" s="1"/>
      <c r="F19" s="1"/>
      <c r="G19" s="1"/>
      <c r="H19" s="1"/>
    </row>
    <row r="20" spans="3:8" ht="15">
      <c r="C20" s="2" t="s">
        <v>19</v>
      </c>
      <c r="D20" s="1"/>
      <c r="E20" s="1"/>
      <c r="F20" s="1"/>
      <c r="G20" s="1"/>
      <c r="H20" s="1"/>
    </row>
    <row r="21" spans="4:8" ht="15">
      <c r="D21" s="1"/>
      <c r="E21" s="1"/>
      <c r="F21" s="1"/>
      <c r="G21" s="1"/>
      <c r="H21" s="1"/>
    </row>
    <row r="22" spans="3:8" ht="15">
      <c r="C22" s="2" t="s">
        <v>20</v>
      </c>
      <c r="D22" s="1"/>
      <c r="E22" s="1"/>
      <c r="F22" s="1"/>
      <c r="G22" s="1"/>
      <c r="H22" s="1"/>
    </row>
    <row r="23" spans="4:8" ht="15">
      <c r="D23" s="1"/>
      <c r="E23" s="1"/>
      <c r="F23" s="1"/>
      <c r="G23" s="1"/>
      <c r="H23" s="1"/>
    </row>
    <row r="24" spans="3:8" ht="15">
      <c r="C24" s="2" t="s">
        <v>21</v>
      </c>
      <c r="D24" s="1"/>
      <c r="E24" s="1"/>
      <c r="F24" s="1"/>
      <c r="G24" s="1"/>
      <c r="H24" s="1"/>
    </row>
    <row r="25" spans="4:8" ht="15">
      <c r="D25" s="1"/>
      <c r="E25" s="1"/>
      <c r="F25" s="1"/>
      <c r="G25" s="1"/>
      <c r="H25" s="1"/>
    </row>
    <row r="26" spans="3:8" ht="15">
      <c r="C26" s="2" t="s">
        <v>22</v>
      </c>
      <c r="D26" s="1"/>
      <c r="E26" s="1"/>
      <c r="F26" s="1"/>
      <c r="G26" s="1"/>
      <c r="H26" s="1"/>
    </row>
    <row r="27" spans="4:8" ht="15">
      <c r="D27" s="1"/>
      <c r="E27" s="1"/>
      <c r="F27" s="1"/>
      <c r="G27" s="1"/>
      <c r="H27" s="1"/>
    </row>
    <row r="28" spans="3:8" ht="15">
      <c r="C28" s="2" t="s">
        <v>23</v>
      </c>
      <c r="D28" s="1"/>
      <c r="E28" s="1"/>
      <c r="F28" s="1"/>
      <c r="G28" s="1"/>
      <c r="H28" s="1"/>
    </row>
    <row r="29" spans="4:8" ht="15">
      <c r="D29" s="1"/>
      <c r="E29" s="1"/>
      <c r="F29" s="1"/>
      <c r="G29" s="1"/>
      <c r="H29" s="1"/>
    </row>
    <row r="30" spans="3:8" ht="15">
      <c r="C30" s="2" t="s">
        <v>24</v>
      </c>
      <c r="D30" s="1"/>
      <c r="E30" s="1"/>
      <c r="F30" s="1"/>
      <c r="G30" s="1"/>
      <c r="H30" s="1"/>
    </row>
    <row r="31" spans="4:8" ht="15">
      <c r="D31" s="1"/>
      <c r="E31" s="1"/>
      <c r="F31" s="1"/>
      <c r="G31" s="1"/>
      <c r="H31" s="1"/>
    </row>
    <row r="32" spans="3:8" ht="15">
      <c r="C32" s="2" t="s">
        <v>25</v>
      </c>
      <c r="D32" s="1"/>
      <c r="E32" s="1"/>
      <c r="F32" s="1"/>
      <c r="G32" s="1"/>
      <c r="H32" s="1"/>
    </row>
    <row r="35" spans="3:4" ht="15">
      <c r="C35" s="1" t="s">
        <v>28</v>
      </c>
      <c r="D35" s="1"/>
    </row>
    <row r="36" spans="3:4" ht="15">
      <c r="C36" s="1" t="s">
        <v>29</v>
      </c>
      <c r="D36" s="1" t="s">
        <v>30</v>
      </c>
    </row>
    <row r="37" spans="3:4" ht="15">
      <c r="C37" s="1"/>
      <c r="D37" s="1" t="s">
        <v>31</v>
      </c>
    </row>
  </sheetData>
  <sheetProtection/>
  <mergeCells count="2">
    <mergeCell ref="C2:L4"/>
    <mergeCell ref="C5:L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Electric Power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AEP</dc:creator>
  <cp:keywords/>
  <dc:description/>
  <cp:lastModifiedBy>AEP</cp:lastModifiedBy>
  <cp:lastPrinted>2017-07-28T19:07:07Z</cp:lastPrinted>
  <dcterms:created xsi:type="dcterms:W3CDTF">2017-07-27T18:30:25Z</dcterms:created>
  <dcterms:modified xsi:type="dcterms:W3CDTF">2017-09-13T13:14:43Z</dcterms:modified>
  <cp:category/>
  <cp:version/>
  <cp:contentType/>
  <cp:contentStatus/>
</cp:coreProperties>
</file>