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220" windowHeight="8715" activeTab="1"/>
  </bookViews>
  <sheets>
    <sheet name="Sheet6" sheetId="1" r:id="rId1"/>
    <sheet name="A-2A" sheetId="2" r:id="rId2"/>
    <sheet name="Sheet7" sheetId="3" r:id="rId3"/>
    <sheet name="A-2B" sheetId="4" r:id="rId4"/>
  </sheets>
  <definedNames>
    <definedName name="_xlnm.Print_Area" localSheetId="1">'A-2A'!$A$1:$K$34</definedName>
    <definedName name="_xlnm.Print_Area" localSheetId="3">'A-2B'!$A$1:$K$33</definedName>
  </definedNames>
  <calcPr fullCalcOnLoad="1"/>
</workbook>
</file>

<file path=xl/sharedStrings.xml><?xml version="1.0" encoding="utf-8"?>
<sst xmlns="http://schemas.openxmlformats.org/spreadsheetml/2006/main" count="54" uniqueCount="29">
  <si>
    <t>YEAR</t>
  </si>
  <si>
    <t>er_kpc</t>
  </si>
  <si>
    <t>ec_kpc</t>
  </si>
  <si>
    <t>ei_kpc</t>
  </si>
  <si>
    <t>el_kpc</t>
  </si>
  <si>
    <t>Kentucky Power Company</t>
  </si>
  <si>
    <t>ps_kpc</t>
  </si>
  <si>
    <t>pw_kpc</t>
  </si>
  <si>
    <t>eu_kpc</t>
  </si>
  <si>
    <t>eo_kpc</t>
  </si>
  <si>
    <t>Internal Energy (GWH)</t>
  </si>
  <si>
    <t xml:space="preserve">  Residential</t>
  </si>
  <si>
    <t xml:space="preserve">  Commercial</t>
  </si>
  <si>
    <t xml:space="preserve">  Industrial</t>
  </si>
  <si>
    <t xml:space="preserve">  Total Other Ultimate</t>
  </si>
  <si>
    <t>Municipals</t>
  </si>
  <si>
    <t xml:space="preserve">  Total Internal Sales</t>
  </si>
  <si>
    <t xml:space="preserve">  Total Losses</t>
  </si>
  <si>
    <t xml:space="preserve">  Total Internal Energy</t>
  </si>
  <si>
    <t>Internal Peak Demand (MW)</t>
  </si>
  <si>
    <t xml:space="preserve">  Summer</t>
  </si>
  <si>
    <t xml:space="preserve">  Preceding Winter</t>
  </si>
  <si>
    <t>Annual Internal Load</t>
  </si>
  <si>
    <t xml:space="preserve">  Total Ultimate Sales</t>
  </si>
  <si>
    <t xml:space="preserve">  Total Sales-for-Resale</t>
  </si>
  <si>
    <t>2017-2026</t>
  </si>
  <si>
    <t>2027-2031</t>
  </si>
  <si>
    <t>2017*</t>
  </si>
  <si>
    <t>Note: *2017 data are six months actual and six months forecast.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</si>
</sst>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#,##0.0"/>
    <numFmt numFmtId="167" formatCode="_(* #,##0.0_);_(* \(#,##0.0\);_(* &quot;-&quot;??_);_(@_)"/>
    <numFmt numFmtId="168" formatCode="#,##0.0_);\(#,##0.0\)"/>
    <numFmt numFmtId="169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1" sqref="B1:K9"/>
    </sheetView>
  </sheetViews>
  <sheetFormatPr defaultColWidth="9.140625" defaultRowHeight="12.75"/>
  <sheetData>
    <row r="1" spans="1:11" ht="12.75">
      <c r="A1" s="1" t="s">
        <v>0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>
        <v>2023</v>
      </c>
      <c r="I1">
        <v>2024</v>
      </c>
      <c r="J1">
        <v>2025</v>
      </c>
      <c r="K1">
        <v>2026</v>
      </c>
    </row>
    <row r="2" spans="1:11" ht="12.75">
      <c r="A2" s="1" t="s">
        <v>1</v>
      </c>
      <c r="B2">
        <v>1944.7944577349356</v>
      </c>
      <c r="C2">
        <v>2028.3110597900254</v>
      </c>
      <c r="D2">
        <v>2002.5692831828069</v>
      </c>
      <c r="E2">
        <v>1984.7928538828082</v>
      </c>
      <c r="F2">
        <v>1975.5864008288868</v>
      </c>
      <c r="G2">
        <v>1965.45599186196</v>
      </c>
      <c r="H2">
        <v>1954.073195278204</v>
      </c>
      <c r="I2">
        <v>1944.5571933406968</v>
      </c>
      <c r="J2">
        <v>1937.4975377193466</v>
      </c>
      <c r="K2">
        <v>1929.3191205122757</v>
      </c>
    </row>
    <row r="3" spans="1:11" ht="12.75">
      <c r="A3" s="1" t="s">
        <v>2</v>
      </c>
      <c r="B3">
        <v>1250.5484713418105</v>
      </c>
      <c r="C3">
        <v>1273.0643197972752</v>
      </c>
      <c r="D3">
        <v>1268.9562073929965</v>
      </c>
      <c r="E3">
        <v>1254.0226030377908</v>
      </c>
      <c r="F3">
        <v>1236.7911158087832</v>
      </c>
      <c r="G3">
        <v>1225.082557334266</v>
      </c>
      <c r="H3">
        <v>1216.676464160731</v>
      </c>
      <c r="I3">
        <v>1210.2733451236359</v>
      </c>
      <c r="J3">
        <v>1208.8144082192712</v>
      </c>
      <c r="K3">
        <v>1209.5272513126033</v>
      </c>
    </row>
    <row r="4" spans="1:11" ht="12.75">
      <c r="A4" s="1" t="s">
        <v>3</v>
      </c>
      <c r="B4">
        <v>2402.538299320703</v>
      </c>
      <c r="C4">
        <v>2334.491654982</v>
      </c>
      <c r="D4">
        <v>2308.2212758471455</v>
      </c>
      <c r="E4">
        <v>2411.2035807193843</v>
      </c>
      <c r="F4">
        <v>2403.522168928156</v>
      </c>
      <c r="G4">
        <v>2401.2822893965645</v>
      </c>
      <c r="H4">
        <v>2401.0288701063573</v>
      </c>
      <c r="I4">
        <v>2400.273877208135</v>
      </c>
      <c r="J4">
        <v>2399.2038375115044</v>
      </c>
      <c r="K4">
        <v>2397.289958917676</v>
      </c>
    </row>
    <row r="5" spans="1:11" ht="12.75">
      <c r="A5" s="1" t="s">
        <v>8</v>
      </c>
      <c r="B5">
        <v>10.44047653159664</v>
      </c>
      <c r="C5">
        <v>10.428525567135454</v>
      </c>
      <c r="D5">
        <v>10.439435989276262</v>
      </c>
      <c r="E5">
        <v>10.439091592650117</v>
      </c>
      <c r="F5">
        <v>10.437362030798113</v>
      </c>
      <c r="G5">
        <v>10.436925299266155</v>
      </c>
      <c r="H5">
        <v>10.436470919670388</v>
      </c>
      <c r="I5">
        <v>10.436733528040538</v>
      </c>
      <c r="J5">
        <v>10.43895932179801</v>
      </c>
      <c r="K5">
        <v>10.438018256066135</v>
      </c>
    </row>
    <row r="6" spans="1:11" ht="12.75">
      <c r="A6" s="1" t="s">
        <v>9</v>
      </c>
      <c r="B6">
        <v>80.6392509817798</v>
      </c>
      <c r="C6">
        <v>83.4955494322029</v>
      </c>
      <c r="D6">
        <v>83.39807205540315</v>
      </c>
      <c r="E6">
        <v>83.26710896451215</v>
      </c>
      <c r="F6">
        <v>83.0751844754509</v>
      </c>
      <c r="G6">
        <v>82.9123902033431</v>
      </c>
      <c r="H6">
        <v>82.77439348428663</v>
      </c>
      <c r="I6">
        <v>82.64386750505997</v>
      </c>
      <c r="J6">
        <v>82.51999422651477</v>
      </c>
      <c r="K6">
        <v>82.4048303657787</v>
      </c>
    </row>
    <row r="7" spans="1:11" ht="12.75">
      <c r="A7" s="1" t="s">
        <v>4</v>
      </c>
      <c r="B7">
        <v>359.43074649719233</v>
      </c>
      <c r="C7">
        <v>401.8030793279283</v>
      </c>
      <c r="D7">
        <v>383.00527692343246</v>
      </c>
      <c r="E7">
        <v>389.7864127739577</v>
      </c>
      <c r="F7">
        <v>386.45876166231034</v>
      </c>
      <c r="G7">
        <v>383.9496287815816</v>
      </c>
      <c r="H7">
        <v>384.95900066048813</v>
      </c>
      <c r="I7">
        <v>383.30626980411074</v>
      </c>
      <c r="J7">
        <v>377.60890482036945</v>
      </c>
      <c r="K7">
        <v>379.5201321370235</v>
      </c>
    </row>
    <row r="8" spans="1:11" ht="12.75">
      <c r="A8" s="1" t="s">
        <v>6</v>
      </c>
      <c r="B8">
        <v>1032.4924265143466</v>
      </c>
      <c r="C8">
        <v>1016.4595553463158</v>
      </c>
      <c r="D8">
        <v>1005.4592606992998</v>
      </c>
      <c r="E8">
        <v>1012.8708509567097</v>
      </c>
      <c r="F8">
        <v>1008.6371859280492</v>
      </c>
      <c r="G8">
        <v>1005.0954946269899</v>
      </c>
      <c r="H8">
        <v>1002.5640470002907</v>
      </c>
      <c r="I8">
        <v>999.3143666599503</v>
      </c>
      <c r="J8">
        <v>998.7601821709198</v>
      </c>
      <c r="K8">
        <v>998.5074662482965</v>
      </c>
    </row>
    <row r="9" spans="1:11" ht="12.75">
      <c r="A9" s="1" t="s">
        <v>7</v>
      </c>
      <c r="B9">
        <v>1314.545902544438</v>
      </c>
      <c r="C9">
        <v>1296.9880313624162</v>
      </c>
      <c r="D9">
        <v>1303.8260752523204</v>
      </c>
      <c r="E9">
        <v>1295.70297013631</v>
      </c>
      <c r="F9">
        <v>1289.0533314635584</v>
      </c>
      <c r="G9">
        <v>1283.9631271237206</v>
      </c>
      <c r="H9">
        <v>1278.991175598223</v>
      </c>
      <c r="I9">
        <v>1274.5250424047701</v>
      </c>
      <c r="J9">
        <v>1271.4617523650631</v>
      </c>
      <c r="K9">
        <v>1269.558166733599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P38" sqref="P38"/>
    </sheetView>
  </sheetViews>
  <sheetFormatPr defaultColWidth="9.140625" defaultRowHeight="12.75"/>
  <cols>
    <col min="1" max="1" width="28.7109375" style="2" customWidth="1"/>
  </cols>
  <sheetData>
    <row r="1" spans="1:11" ht="12.7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7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6" spans="2:11" ht="12.75">
      <c r="B6" s="8" t="s">
        <v>27</v>
      </c>
      <c r="C6" s="3">
        <f>+Sheet6!C1</f>
        <v>2018</v>
      </c>
      <c r="D6" s="3">
        <f>+Sheet6!D1</f>
        <v>2019</v>
      </c>
      <c r="E6" s="3">
        <f>+Sheet6!E1</f>
        <v>2020</v>
      </c>
      <c r="F6" s="3">
        <f>+Sheet6!F1</f>
        <v>2021</v>
      </c>
      <c r="G6" s="3">
        <f>+Sheet6!G1</f>
        <v>2022</v>
      </c>
      <c r="H6" s="3">
        <f>+Sheet6!H1</f>
        <v>2023</v>
      </c>
      <c r="I6" s="3">
        <f>+Sheet6!I1</f>
        <v>2024</v>
      </c>
      <c r="J6" s="3">
        <f>+Sheet6!J1</f>
        <v>2025</v>
      </c>
      <c r="K6" s="3">
        <f>+Sheet6!K1</f>
        <v>2026</v>
      </c>
    </row>
    <row r="7" ht="12.75">
      <c r="A7" s="3" t="s">
        <v>10</v>
      </c>
    </row>
    <row r="9" spans="1:11" ht="12.75">
      <c r="A9" s="2" t="s">
        <v>11</v>
      </c>
      <c r="B9" s="6">
        <f>+Sheet6!B2</f>
        <v>1944.7944577349356</v>
      </c>
      <c r="C9" s="6">
        <f>+Sheet6!C2</f>
        <v>2028.3110597900254</v>
      </c>
      <c r="D9" s="6">
        <f>+Sheet6!D2</f>
        <v>2002.5692831828069</v>
      </c>
      <c r="E9" s="6">
        <f>+Sheet6!E2</f>
        <v>1984.7928538828082</v>
      </c>
      <c r="F9" s="6">
        <f>+Sheet6!F2</f>
        <v>1975.5864008288868</v>
      </c>
      <c r="G9" s="6">
        <f>+Sheet6!G2</f>
        <v>1965.45599186196</v>
      </c>
      <c r="H9" s="6">
        <f>+Sheet6!H2</f>
        <v>1954.073195278204</v>
      </c>
      <c r="I9" s="6">
        <f>+Sheet6!I2</f>
        <v>1944.5571933406968</v>
      </c>
      <c r="J9" s="6">
        <f>+Sheet6!J2</f>
        <v>1937.4975377193466</v>
      </c>
      <c r="K9" s="6">
        <f>+Sheet6!K2</f>
        <v>1929.3191205122757</v>
      </c>
    </row>
    <row r="10" spans="2:11" ht="12.75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2" t="s">
        <v>12</v>
      </c>
      <c r="B11" s="6">
        <f>+Sheet6!B3</f>
        <v>1250.5484713418105</v>
      </c>
      <c r="C11" s="6">
        <f>+Sheet6!C3</f>
        <v>1273.0643197972752</v>
      </c>
      <c r="D11" s="6">
        <f>+Sheet6!D3</f>
        <v>1268.9562073929965</v>
      </c>
      <c r="E11" s="6">
        <f>+Sheet6!E3</f>
        <v>1254.0226030377908</v>
      </c>
      <c r="F11" s="6">
        <f>+Sheet6!F3</f>
        <v>1236.7911158087832</v>
      </c>
      <c r="G11" s="6">
        <f>+Sheet6!G3</f>
        <v>1225.082557334266</v>
      </c>
      <c r="H11" s="6">
        <f>+Sheet6!H3</f>
        <v>1216.676464160731</v>
      </c>
      <c r="I11" s="6">
        <f>+Sheet6!I3</f>
        <v>1210.2733451236359</v>
      </c>
      <c r="J11" s="6">
        <f>+Sheet6!J3</f>
        <v>1208.8144082192712</v>
      </c>
      <c r="K11" s="6">
        <f>+Sheet6!K3</f>
        <v>1209.5272513126033</v>
      </c>
    </row>
    <row r="12" spans="2:11" ht="12.7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2" t="s">
        <v>13</v>
      </c>
      <c r="B13" s="6">
        <f>+Sheet6!B4</f>
        <v>2402.538299320703</v>
      </c>
      <c r="C13" s="6">
        <f>+Sheet6!C4</f>
        <v>2334.491654982</v>
      </c>
      <c r="D13" s="6">
        <f>+Sheet6!D4</f>
        <v>2308.2212758471455</v>
      </c>
      <c r="E13" s="6">
        <f>+Sheet6!E4</f>
        <v>2411.2035807193843</v>
      </c>
      <c r="F13" s="6">
        <f>+Sheet6!F4</f>
        <v>2403.522168928156</v>
      </c>
      <c r="G13" s="6">
        <f>+Sheet6!G4</f>
        <v>2401.2822893965645</v>
      </c>
      <c r="H13" s="6">
        <f>+Sheet6!H4</f>
        <v>2401.0288701063573</v>
      </c>
      <c r="I13" s="6">
        <f>+Sheet6!I4</f>
        <v>2400.273877208135</v>
      </c>
      <c r="J13" s="6">
        <f>+Sheet6!J4</f>
        <v>2399.2038375115044</v>
      </c>
      <c r="K13" s="6">
        <f>+Sheet6!K4</f>
        <v>2397.289958917676</v>
      </c>
    </row>
    <row r="14" spans="2:11" ht="12.75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2" t="s">
        <v>14</v>
      </c>
      <c r="B15" s="6">
        <f>+Sheet6!B5</f>
        <v>10.44047653159664</v>
      </c>
      <c r="C15" s="6">
        <f>+Sheet6!C5</f>
        <v>10.428525567135454</v>
      </c>
      <c r="D15" s="6">
        <f>+Sheet6!D5</f>
        <v>10.439435989276262</v>
      </c>
      <c r="E15" s="6">
        <f>+Sheet6!E5</f>
        <v>10.439091592650117</v>
      </c>
      <c r="F15" s="6">
        <f>+Sheet6!F5</f>
        <v>10.437362030798113</v>
      </c>
      <c r="G15" s="6">
        <f>+Sheet6!G5</f>
        <v>10.436925299266155</v>
      </c>
      <c r="H15" s="6">
        <f>+Sheet6!H5</f>
        <v>10.436470919670388</v>
      </c>
      <c r="I15" s="6">
        <f>+Sheet6!I5</f>
        <v>10.436733528040538</v>
      </c>
      <c r="J15" s="6">
        <f>+Sheet6!J5</f>
        <v>10.43895932179801</v>
      </c>
      <c r="K15" s="6">
        <f>+Sheet6!K5</f>
        <v>10.438018256066135</v>
      </c>
    </row>
    <row r="16" spans="2:11" ht="12.7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2" t="s">
        <v>23</v>
      </c>
      <c r="B17" s="6">
        <f>+B9+B11+B13+B15</f>
        <v>5608.321704929046</v>
      </c>
      <c r="C17" s="6">
        <f aca="true" t="shared" si="0" ref="C17:K17">+C9+C11+C13+C15</f>
        <v>5646.2955601364365</v>
      </c>
      <c r="D17" s="6">
        <f t="shared" si="0"/>
        <v>5590.186202412226</v>
      </c>
      <c r="E17" s="6">
        <f t="shared" si="0"/>
        <v>5660.458129232633</v>
      </c>
      <c r="F17" s="6">
        <f t="shared" si="0"/>
        <v>5626.337047596624</v>
      </c>
      <c r="G17" s="6">
        <f t="shared" si="0"/>
        <v>5602.257763892057</v>
      </c>
      <c r="H17" s="6">
        <f t="shared" si="0"/>
        <v>5582.215000464963</v>
      </c>
      <c r="I17" s="6">
        <f t="shared" si="0"/>
        <v>5565.541149200508</v>
      </c>
      <c r="J17" s="6">
        <f t="shared" si="0"/>
        <v>5555.954742771921</v>
      </c>
      <c r="K17" s="6">
        <f t="shared" si="0"/>
        <v>5546.574348998621</v>
      </c>
    </row>
    <row r="18" spans="2:11" ht="12.7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2" t="s">
        <v>15</v>
      </c>
      <c r="B19" s="6">
        <f>+Sheet6!B6</f>
        <v>80.6392509817798</v>
      </c>
      <c r="C19" s="6">
        <f>+Sheet6!C6</f>
        <v>83.4955494322029</v>
      </c>
      <c r="D19" s="6">
        <f>+Sheet6!D6</f>
        <v>83.39807205540315</v>
      </c>
      <c r="E19" s="6">
        <f>+Sheet6!E6</f>
        <v>83.26710896451215</v>
      </c>
      <c r="F19" s="6">
        <f>+Sheet6!F6</f>
        <v>83.0751844754509</v>
      </c>
      <c r="G19" s="6">
        <f>+Sheet6!G6</f>
        <v>82.9123902033431</v>
      </c>
      <c r="H19" s="6">
        <f>+Sheet6!H6</f>
        <v>82.77439348428663</v>
      </c>
      <c r="I19" s="6">
        <f>+Sheet6!I6</f>
        <v>82.64386750505997</v>
      </c>
      <c r="J19" s="6">
        <f>+Sheet6!J6</f>
        <v>82.51999422651477</v>
      </c>
      <c r="K19" s="6">
        <f>+Sheet6!K6</f>
        <v>82.4048303657787</v>
      </c>
    </row>
    <row r="20" spans="1:11" ht="12.75">
      <c r="A20" s="2" t="s">
        <v>24</v>
      </c>
      <c r="B20" s="6">
        <f>+B19</f>
        <v>80.6392509817798</v>
      </c>
      <c r="C20" s="6">
        <f aca="true" t="shared" si="1" ref="C20:K20">+C19</f>
        <v>83.4955494322029</v>
      </c>
      <c r="D20" s="6">
        <f t="shared" si="1"/>
        <v>83.39807205540315</v>
      </c>
      <c r="E20" s="6">
        <f t="shared" si="1"/>
        <v>83.26710896451215</v>
      </c>
      <c r="F20" s="6">
        <f t="shared" si="1"/>
        <v>83.0751844754509</v>
      </c>
      <c r="G20" s="6">
        <f t="shared" si="1"/>
        <v>82.9123902033431</v>
      </c>
      <c r="H20" s="6">
        <f t="shared" si="1"/>
        <v>82.77439348428663</v>
      </c>
      <c r="I20" s="6">
        <f t="shared" si="1"/>
        <v>82.64386750505997</v>
      </c>
      <c r="J20" s="6">
        <f t="shared" si="1"/>
        <v>82.51999422651477</v>
      </c>
      <c r="K20" s="6">
        <f t="shared" si="1"/>
        <v>82.4048303657787</v>
      </c>
    </row>
    <row r="21" spans="2:11" ht="12.7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2" t="s">
        <v>16</v>
      </c>
      <c r="B22" s="6">
        <f>+B17+B20</f>
        <v>5688.960955910826</v>
      </c>
      <c r="C22" s="6">
        <f aca="true" t="shared" si="2" ref="C22:K22">+C17+C20</f>
        <v>5729.7911095686395</v>
      </c>
      <c r="D22" s="6">
        <f t="shared" si="2"/>
        <v>5673.584274467628</v>
      </c>
      <c r="E22" s="6">
        <f t="shared" si="2"/>
        <v>5743.725238197145</v>
      </c>
      <c r="F22" s="6">
        <f t="shared" si="2"/>
        <v>5709.412232072074</v>
      </c>
      <c r="G22" s="6">
        <f t="shared" si="2"/>
        <v>5685.1701540954</v>
      </c>
      <c r="H22" s="6">
        <f t="shared" si="2"/>
        <v>5664.9893939492495</v>
      </c>
      <c r="I22" s="6">
        <f t="shared" si="2"/>
        <v>5648.185016705568</v>
      </c>
      <c r="J22" s="6">
        <f t="shared" si="2"/>
        <v>5638.474736998435</v>
      </c>
      <c r="K22" s="6">
        <f t="shared" si="2"/>
        <v>5628.979179364399</v>
      </c>
    </row>
    <row r="23" spans="2:11" ht="12.7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2" t="s">
        <v>17</v>
      </c>
      <c r="B24" s="6">
        <f>+Sheet6!B7</f>
        <v>359.43074649719233</v>
      </c>
      <c r="C24" s="6">
        <f>+Sheet6!C7</f>
        <v>401.8030793279283</v>
      </c>
      <c r="D24" s="6">
        <f>+Sheet6!D7</f>
        <v>383.00527692343246</v>
      </c>
      <c r="E24" s="6">
        <f>+Sheet6!E7</f>
        <v>389.7864127739577</v>
      </c>
      <c r="F24" s="6">
        <f>+Sheet6!F7</f>
        <v>386.45876166231034</v>
      </c>
      <c r="G24" s="6">
        <f>+Sheet6!G7</f>
        <v>383.9496287815816</v>
      </c>
      <c r="H24" s="6">
        <f>+Sheet6!H7</f>
        <v>384.95900066048813</v>
      </c>
      <c r="I24" s="6">
        <f>+Sheet6!I7</f>
        <v>383.30626980411074</v>
      </c>
      <c r="J24" s="6">
        <f>+Sheet6!J7</f>
        <v>377.60890482036945</v>
      </c>
      <c r="K24" s="6">
        <f>+Sheet6!K7</f>
        <v>379.5201321370235</v>
      </c>
    </row>
    <row r="25" spans="2:11" ht="12.7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2" t="s">
        <v>18</v>
      </c>
      <c r="B26" s="6">
        <f>+B22+B24</f>
        <v>6048.391702408018</v>
      </c>
      <c r="C26" s="6">
        <f aca="true" t="shared" si="3" ref="C26:K26">+C22+C24</f>
        <v>6131.594188896568</v>
      </c>
      <c r="D26" s="6">
        <f t="shared" si="3"/>
        <v>6056.589551391061</v>
      </c>
      <c r="E26" s="6">
        <f t="shared" si="3"/>
        <v>6133.511650971102</v>
      </c>
      <c r="F26" s="6">
        <f t="shared" si="3"/>
        <v>6095.870993734385</v>
      </c>
      <c r="G26" s="6">
        <f t="shared" si="3"/>
        <v>6069.119782876982</v>
      </c>
      <c r="H26" s="6">
        <f t="shared" si="3"/>
        <v>6049.948394609738</v>
      </c>
      <c r="I26" s="6">
        <f t="shared" si="3"/>
        <v>6031.4912865096785</v>
      </c>
      <c r="J26" s="6">
        <f t="shared" si="3"/>
        <v>6016.083641818805</v>
      </c>
      <c r="K26" s="6">
        <f t="shared" si="3"/>
        <v>6008.499311501422</v>
      </c>
    </row>
    <row r="27" spans="2:11" ht="12.7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2.7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3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2.7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2" t="s">
        <v>20</v>
      </c>
      <c r="B31" s="6">
        <f>+Sheet6!B8</f>
        <v>1032.4924265143466</v>
      </c>
      <c r="C31" s="6">
        <f>+Sheet6!C8</f>
        <v>1016.4595553463158</v>
      </c>
      <c r="D31" s="6">
        <f>+Sheet6!D8</f>
        <v>1005.4592606992998</v>
      </c>
      <c r="E31" s="6">
        <f>+Sheet6!E8</f>
        <v>1012.8708509567097</v>
      </c>
      <c r="F31" s="6">
        <f>+Sheet6!F8</f>
        <v>1008.6371859280492</v>
      </c>
      <c r="G31" s="6">
        <f>+Sheet6!G8</f>
        <v>1005.0954946269899</v>
      </c>
      <c r="H31" s="6">
        <f>+Sheet6!H8</f>
        <v>1002.5640470002907</v>
      </c>
      <c r="I31" s="6">
        <f>+Sheet6!I8</f>
        <v>999.3143666599503</v>
      </c>
      <c r="J31" s="6">
        <f>+Sheet6!J8</f>
        <v>998.7601821709198</v>
      </c>
      <c r="K31" s="6">
        <f>+Sheet6!K8</f>
        <v>998.5074662482965</v>
      </c>
    </row>
    <row r="32" spans="1:11" ht="12.75">
      <c r="A32" s="2" t="s">
        <v>21</v>
      </c>
      <c r="B32" s="6">
        <f>+Sheet6!B9</f>
        <v>1314.545902544438</v>
      </c>
      <c r="C32" s="6">
        <f>+Sheet6!C9</f>
        <v>1296.9880313624162</v>
      </c>
      <c r="D32" s="6">
        <f>+Sheet6!D9</f>
        <v>1303.8260752523204</v>
      </c>
      <c r="E32" s="6">
        <f>+Sheet6!E9</f>
        <v>1295.70297013631</v>
      </c>
      <c r="F32" s="6">
        <f>+Sheet6!F9</f>
        <v>1289.0533314635584</v>
      </c>
      <c r="G32" s="6">
        <f>+Sheet6!G9</f>
        <v>1283.9631271237206</v>
      </c>
      <c r="H32" s="6">
        <f>+Sheet6!H9</f>
        <v>1278.991175598223</v>
      </c>
      <c r="I32" s="6">
        <f>+Sheet6!I9</f>
        <v>1274.5250424047701</v>
      </c>
      <c r="J32" s="6">
        <f>+Sheet6!J9</f>
        <v>1271.4617523650631</v>
      </c>
      <c r="K32" s="6">
        <f>+Sheet6!K9</f>
        <v>1269.558166733599</v>
      </c>
    </row>
    <row r="34" ht="12.75">
      <c r="A34" s="2" t="s">
        <v>28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" sqref="B1:F9"/>
    </sheetView>
  </sheetViews>
  <sheetFormatPr defaultColWidth="9.140625" defaultRowHeight="12.75"/>
  <sheetData>
    <row r="1" spans="1:6" ht="12.75">
      <c r="A1" s="1" t="s">
        <v>0</v>
      </c>
      <c r="B1">
        <v>2027</v>
      </c>
      <c r="C1">
        <v>2028</v>
      </c>
      <c r="D1">
        <v>2029</v>
      </c>
      <c r="E1">
        <v>2030</v>
      </c>
      <c r="F1">
        <v>2031</v>
      </c>
    </row>
    <row r="2" spans="1:6" ht="12.75">
      <c r="A2" s="1" t="s">
        <v>1</v>
      </c>
      <c r="B2">
        <v>1923.0491843573795</v>
      </c>
      <c r="C2">
        <v>1916.5486025680007</v>
      </c>
      <c r="D2">
        <v>1915.215358092992</v>
      </c>
      <c r="E2">
        <v>1908.055045254738</v>
      </c>
      <c r="F2">
        <v>1902.6198436524614</v>
      </c>
    </row>
    <row r="3" spans="1:6" ht="12.75">
      <c r="A3" s="1" t="s">
        <v>2</v>
      </c>
      <c r="B3">
        <v>1213.0044457338925</v>
      </c>
      <c r="C3">
        <v>1216.1954332253927</v>
      </c>
      <c r="D3">
        <v>1222.611385825207</v>
      </c>
      <c r="E3">
        <v>1227.0067802919534</v>
      </c>
      <c r="F3">
        <v>1229.57293998599</v>
      </c>
    </row>
    <row r="4" spans="1:6" ht="12.75">
      <c r="A4" s="1" t="s">
        <v>3</v>
      </c>
      <c r="B4">
        <v>2396.963551472894</v>
      </c>
      <c r="C4">
        <v>2396.545018627351</v>
      </c>
      <c r="D4">
        <v>2397.576552914682</v>
      </c>
      <c r="E4">
        <v>2397.3848810686945</v>
      </c>
      <c r="F4">
        <v>2397.4986032180223</v>
      </c>
    </row>
    <row r="5" spans="1:6" ht="12.75">
      <c r="A5" s="1" t="s">
        <v>8</v>
      </c>
      <c r="B5">
        <v>10.438714947962108</v>
      </c>
      <c r="C5">
        <v>10.437676451173552</v>
      </c>
      <c r="D5">
        <v>10.441049957752222</v>
      </c>
      <c r="E5">
        <v>10.441328499849702</v>
      </c>
      <c r="F5">
        <v>10.442628551717661</v>
      </c>
    </row>
    <row r="6" spans="1:6" ht="12.75">
      <c r="A6" s="1" t="s">
        <v>9</v>
      </c>
      <c r="B6">
        <v>82.29060969885305</v>
      </c>
      <c r="C6">
        <v>82.19795479924426</v>
      </c>
      <c r="D6">
        <v>82.11965702479203</v>
      </c>
      <c r="E6">
        <v>82.05423711245501</v>
      </c>
      <c r="F6">
        <v>82.00109063899177</v>
      </c>
    </row>
    <row r="7" spans="1:6" ht="12.75">
      <c r="A7" s="1" t="s">
        <v>4</v>
      </c>
      <c r="B7">
        <v>378.99085169019446</v>
      </c>
      <c r="C7">
        <v>381.95856739082967</v>
      </c>
      <c r="D7">
        <v>378.3784196749931</v>
      </c>
      <c r="E7">
        <v>378.2446971393881</v>
      </c>
      <c r="F7">
        <v>377.6255180244123</v>
      </c>
    </row>
    <row r="8" spans="1:6" ht="12.75">
      <c r="A8" s="1" t="s">
        <v>6</v>
      </c>
      <c r="B8">
        <v>998.7654028226493</v>
      </c>
      <c r="C8">
        <v>998.2810727075203</v>
      </c>
      <c r="D8">
        <v>1000.3419153761572</v>
      </c>
      <c r="E8">
        <v>1001.0418869824675</v>
      </c>
      <c r="F8">
        <v>1000.2915006707321</v>
      </c>
    </row>
    <row r="9" spans="1:6" ht="12.75">
      <c r="A9" s="1" t="s">
        <v>7</v>
      </c>
      <c r="B9">
        <v>1267.9882654228502</v>
      </c>
      <c r="C9">
        <v>1267.437071804521</v>
      </c>
      <c r="D9">
        <v>1265.355435292971</v>
      </c>
      <c r="E9">
        <v>1263.8611243193918</v>
      </c>
      <c r="F9">
        <v>1263.3073096951528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28.7109375" style="2" customWidth="1"/>
  </cols>
  <sheetData>
    <row r="1" spans="1:11" ht="12.7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7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7" spans="2:11" ht="12.75">
      <c r="B7" s="3">
        <f>+Sheet7!B1</f>
        <v>2027</v>
      </c>
      <c r="C7" s="3">
        <f>+Sheet7!C1</f>
        <v>2028</v>
      </c>
      <c r="D7" s="3">
        <f>+Sheet7!D1</f>
        <v>2029</v>
      </c>
      <c r="E7" s="3">
        <f>+Sheet7!E1</f>
        <v>2030</v>
      </c>
      <c r="F7" s="3">
        <f>+Sheet7!F1</f>
        <v>2031</v>
      </c>
      <c r="G7" s="3"/>
      <c r="H7" s="3"/>
      <c r="I7" s="3"/>
      <c r="J7" s="3"/>
      <c r="K7" s="3"/>
    </row>
    <row r="8" ht="12.75">
      <c r="A8" s="3" t="s">
        <v>10</v>
      </c>
    </row>
    <row r="10" spans="1:11" ht="12.75">
      <c r="A10" s="2" t="s">
        <v>11</v>
      </c>
      <c r="B10" s="6">
        <f>+Sheet7!B2</f>
        <v>1923.0491843573795</v>
      </c>
      <c r="C10" s="6">
        <f>+Sheet7!C2</f>
        <v>1916.5486025680007</v>
      </c>
      <c r="D10" s="6">
        <f>+Sheet7!D2</f>
        <v>1915.215358092992</v>
      </c>
      <c r="E10" s="6">
        <f>+Sheet7!E2</f>
        <v>1908.055045254738</v>
      </c>
      <c r="F10" s="6">
        <f>+Sheet7!F2</f>
        <v>1902.6198436524614</v>
      </c>
      <c r="G10" s="6"/>
      <c r="H10" s="6"/>
      <c r="I10" s="6"/>
      <c r="J10" s="6"/>
      <c r="K10" s="6"/>
    </row>
    <row r="11" spans="2:11" ht="12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2" t="s">
        <v>12</v>
      </c>
      <c r="B12" s="6">
        <f>+Sheet7!B3</f>
        <v>1213.0044457338925</v>
      </c>
      <c r="C12" s="6">
        <f>+Sheet7!C3</f>
        <v>1216.1954332253927</v>
      </c>
      <c r="D12" s="6">
        <f>+Sheet7!D3</f>
        <v>1222.611385825207</v>
      </c>
      <c r="E12" s="6">
        <f>+Sheet7!E3</f>
        <v>1227.0067802919534</v>
      </c>
      <c r="F12" s="6">
        <f>+Sheet7!F3</f>
        <v>1229.57293998599</v>
      </c>
      <c r="G12" s="6"/>
      <c r="H12" s="6"/>
      <c r="I12" s="6"/>
      <c r="J12" s="6"/>
      <c r="K12" s="6"/>
    </row>
    <row r="13" spans="2:11" ht="12.7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2" t="s">
        <v>13</v>
      </c>
      <c r="B14" s="6">
        <f>+Sheet7!B4</f>
        <v>2396.963551472894</v>
      </c>
      <c r="C14" s="6">
        <f>+Sheet7!C4</f>
        <v>2396.545018627351</v>
      </c>
      <c r="D14" s="6">
        <f>+Sheet7!D4</f>
        <v>2397.576552914682</v>
      </c>
      <c r="E14" s="6">
        <f>+Sheet7!E4</f>
        <v>2397.3848810686945</v>
      </c>
      <c r="F14" s="6">
        <f>+Sheet7!F4</f>
        <v>2397.4986032180223</v>
      </c>
      <c r="G14" s="6"/>
      <c r="H14" s="6"/>
      <c r="I14" s="6"/>
      <c r="J14" s="6"/>
      <c r="K14" s="6"/>
    </row>
    <row r="15" spans="2:11" ht="12.7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2" t="s">
        <v>14</v>
      </c>
      <c r="B16" s="6">
        <f>+Sheet7!B5</f>
        <v>10.438714947962108</v>
      </c>
      <c r="C16" s="6">
        <f>+Sheet7!C5</f>
        <v>10.437676451173552</v>
      </c>
      <c r="D16" s="6">
        <f>+Sheet7!D5</f>
        <v>10.441049957752222</v>
      </c>
      <c r="E16" s="6">
        <f>+Sheet7!E5</f>
        <v>10.441328499849702</v>
      </c>
      <c r="F16" s="6">
        <f>+Sheet7!F5</f>
        <v>10.442628551717661</v>
      </c>
      <c r="G16" s="6"/>
      <c r="H16" s="6"/>
      <c r="I16" s="6"/>
      <c r="J16" s="6"/>
      <c r="K16" s="6"/>
    </row>
    <row r="17" spans="2:11" ht="12.7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2" t="s">
        <v>23</v>
      </c>
      <c r="B18" s="6">
        <f>+B10+B12+B14+B16</f>
        <v>5543.455896512128</v>
      </c>
      <c r="C18" s="6">
        <f>+C10+C12+C14+C16</f>
        <v>5539.726730871917</v>
      </c>
      <c r="D18" s="6">
        <f>+D10+D12+D14+D16</f>
        <v>5545.844346790634</v>
      </c>
      <c r="E18" s="6">
        <f>+E10+E12+E14+E16</f>
        <v>5542.888035115237</v>
      </c>
      <c r="F18" s="6">
        <f>+F10+F12+F14+F16</f>
        <v>5540.134015408191</v>
      </c>
      <c r="G18" s="6"/>
      <c r="H18" s="6"/>
      <c r="I18" s="6"/>
      <c r="J18" s="6"/>
      <c r="K18" s="6"/>
    </row>
    <row r="19" spans="2:11" ht="12.7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2" t="s">
        <v>15</v>
      </c>
      <c r="B20" s="6">
        <f>+Sheet7!B6</f>
        <v>82.29060969885305</v>
      </c>
      <c r="C20" s="6">
        <f>+Sheet7!C6</f>
        <v>82.19795479924426</v>
      </c>
      <c r="D20" s="6">
        <f>+Sheet7!D6</f>
        <v>82.11965702479203</v>
      </c>
      <c r="E20" s="6">
        <f>+Sheet7!E6</f>
        <v>82.05423711245501</v>
      </c>
      <c r="F20" s="6">
        <f>+Sheet7!F6</f>
        <v>82.00109063899177</v>
      </c>
      <c r="G20" s="6"/>
      <c r="H20" s="6"/>
      <c r="I20" s="6"/>
      <c r="J20" s="6"/>
      <c r="K20" s="6"/>
    </row>
    <row r="21" spans="1:11" ht="12.75">
      <c r="A21" s="2" t="s">
        <v>24</v>
      </c>
      <c r="B21" s="6">
        <f>+B20</f>
        <v>82.29060969885305</v>
      </c>
      <c r="C21" s="6">
        <f>+C20</f>
        <v>82.19795479924426</v>
      </c>
      <c r="D21" s="6">
        <f>+D20</f>
        <v>82.11965702479203</v>
      </c>
      <c r="E21" s="6">
        <f>+E20</f>
        <v>82.05423711245501</v>
      </c>
      <c r="F21" s="6">
        <f>+F20</f>
        <v>82.00109063899177</v>
      </c>
      <c r="G21" s="6"/>
      <c r="H21" s="6"/>
      <c r="I21" s="6"/>
      <c r="J21" s="6"/>
      <c r="K21" s="6"/>
    </row>
    <row r="22" spans="2:11" ht="12.7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2" t="s">
        <v>16</v>
      </c>
      <c r="B23" s="6">
        <f>+B18+B21</f>
        <v>5625.74650621098</v>
      </c>
      <c r="C23" s="6">
        <f>+C18+C21</f>
        <v>5621.924685671162</v>
      </c>
      <c r="D23" s="6">
        <f>+D18+D21</f>
        <v>5627.964003815426</v>
      </c>
      <c r="E23" s="6">
        <f>+E18+E21</f>
        <v>5624.942272227691</v>
      </c>
      <c r="F23" s="6">
        <f>+F18+F21</f>
        <v>5622.1351060471825</v>
      </c>
      <c r="G23" s="6"/>
      <c r="H23" s="6"/>
      <c r="I23" s="6"/>
      <c r="J23" s="6"/>
      <c r="K23" s="6"/>
    </row>
    <row r="24" spans="2:11" ht="12.7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2" t="s">
        <v>17</v>
      </c>
      <c r="B25" s="6">
        <f>+Sheet7!B7</f>
        <v>378.99085169019446</v>
      </c>
      <c r="C25" s="6">
        <f>+Sheet7!C7</f>
        <v>381.95856739082967</v>
      </c>
      <c r="D25" s="6">
        <f>+Sheet7!D7</f>
        <v>378.3784196749931</v>
      </c>
      <c r="E25" s="6">
        <f>+Sheet7!E7</f>
        <v>378.2446971393881</v>
      </c>
      <c r="F25" s="6">
        <f>+Sheet7!F7</f>
        <v>377.6255180244123</v>
      </c>
      <c r="G25" s="6"/>
      <c r="H25" s="6"/>
      <c r="I25" s="6"/>
      <c r="J25" s="6"/>
      <c r="K25" s="6"/>
    </row>
    <row r="26" spans="2:11" ht="12.7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2" t="s">
        <v>18</v>
      </c>
      <c r="B27" s="6">
        <f>+B23+B25</f>
        <v>6004.737357901175</v>
      </c>
      <c r="C27" s="6">
        <f>+C23+C25</f>
        <v>6003.883253061991</v>
      </c>
      <c r="D27" s="6">
        <f>+D23+D25</f>
        <v>6006.342423490419</v>
      </c>
      <c r="E27" s="6">
        <f>+E23+E25</f>
        <v>6003.18696936708</v>
      </c>
      <c r="F27" s="6">
        <f>+F23+F25</f>
        <v>5999.760624071595</v>
      </c>
      <c r="G27" s="6"/>
      <c r="H27" s="6"/>
      <c r="I27" s="6"/>
      <c r="J27" s="6"/>
      <c r="K27" s="6"/>
    </row>
    <row r="28" spans="2:11" ht="12.7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2.7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2.7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2" t="s">
        <v>20</v>
      </c>
      <c r="B32" s="6">
        <f>+Sheet7!B8</f>
        <v>998.7654028226493</v>
      </c>
      <c r="C32" s="6">
        <f>+Sheet7!C8</f>
        <v>998.2810727075203</v>
      </c>
      <c r="D32" s="6">
        <f>+Sheet7!D8</f>
        <v>1000.3419153761572</v>
      </c>
      <c r="E32" s="6">
        <f>+Sheet7!E8</f>
        <v>1001.0418869824675</v>
      </c>
      <c r="F32" s="6">
        <f>+Sheet7!F8</f>
        <v>1000.2915006707321</v>
      </c>
      <c r="G32" s="6"/>
      <c r="H32" s="6"/>
      <c r="I32" s="6"/>
      <c r="J32" s="6"/>
      <c r="K32" s="6"/>
    </row>
    <row r="33" spans="1:11" ht="12.75">
      <c r="A33" s="2" t="s">
        <v>21</v>
      </c>
      <c r="B33" s="6">
        <f>+Sheet7!B9</f>
        <v>1267.9882654228502</v>
      </c>
      <c r="C33" s="6">
        <f>+Sheet7!C9</f>
        <v>1267.437071804521</v>
      </c>
      <c r="D33" s="6">
        <f>+Sheet7!D9</f>
        <v>1265.355435292971</v>
      </c>
      <c r="E33" s="6">
        <f>+Sheet7!E9</f>
        <v>1263.8611243193918</v>
      </c>
      <c r="F33" s="6">
        <f>+Sheet7!F9</f>
        <v>1263.3073096951528</v>
      </c>
      <c r="G33" s="6"/>
      <c r="H33" s="6"/>
      <c r="I33" s="6"/>
      <c r="J33" s="6"/>
      <c r="K33" s="6"/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s413174</dc:creator>
  <cp:keywords/>
  <dc:description/>
  <cp:lastModifiedBy>Randy E Holliday</cp:lastModifiedBy>
  <cp:lastPrinted>2016-11-17T16:19:53Z</cp:lastPrinted>
  <dcterms:created xsi:type="dcterms:W3CDTF">2002-09-06T18:59:49Z</dcterms:created>
  <dcterms:modified xsi:type="dcterms:W3CDTF">2017-08-22T13:53:59Z</dcterms:modified>
  <cp:category/>
  <cp:version/>
  <cp:contentType/>
  <cp:contentStatus/>
</cp:coreProperties>
</file>