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600" windowHeight="12810" activeTab="1"/>
  </bookViews>
  <sheets>
    <sheet name="Cover" sheetId="1" r:id="rId1"/>
    <sheet name="Theostm" sheetId="2" r:id="rId2"/>
  </sheets>
  <definedNames>
    <definedName name="_xlnm.Print_Area" localSheetId="1">'Theostm'!$A$1:$J$20</definedName>
    <definedName name="_xlnm.Print_Titles" localSheetId="1">'Theostm'!$1:$7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<sst xmlns="http://schemas.openxmlformats.org/spreadsheetml/2006/main" count="26" uniqueCount="24">
  <si>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CALCULATED DEPRECIATION RESERVE</t>
  </si>
  <si>
    <t>STEAM PRODUCTION PLANT</t>
  </si>
  <si>
    <t>311.0</t>
  </si>
  <si>
    <t>312.0</t>
  </si>
  <si>
    <t>314.0</t>
  </si>
  <si>
    <t>315.0</t>
  </si>
  <si>
    <t>316.0</t>
  </si>
  <si>
    <t xml:space="preserve">Total </t>
  </si>
  <si>
    <t>KENTUCKY POWER COMPANY</t>
  </si>
  <si>
    <t>BIG SANDY</t>
  </si>
  <si>
    <t>Plant Balance</t>
  </si>
  <si>
    <t>Avg. Age</t>
  </si>
  <si>
    <t>Avg. Rem. Life</t>
  </si>
  <si>
    <t>Avg. Life</t>
  </si>
  <si>
    <t>% Rem. Life to Avg. Life</t>
  </si>
  <si>
    <t>Calculated Reserve %</t>
  </si>
  <si>
    <t>Calculated Reserve w/o Net Salvage</t>
  </si>
  <si>
    <t>Calculated Reserve with Net Salvage</t>
  </si>
  <si>
    <t>Net Salvage Ratio</t>
  </si>
  <si>
    <t>Plant/Account</t>
  </si>
  <si>
    <t>BIG SANDY PLANT</t>
  </si>
  <si>
    <t>BIG SANDY GENERATING PLANT</t>
  </si>
  <si>
    <t>THEORETICAL RESERVE CALCULATION</t>
  </si>
  <si>
    <t>DEPRECIATION STUDY AS OF DECEMBER 31, 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</si>
</sst>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4" fillId="0" borderId="0" xfId="59" applyNumberFormat="1" applyFont="1">
      <alignment/>
      <protection/>
    </xf>
    <xf numFmtId="3" fontId="0" fillId="0" borderId="0" xfId="59" applyNumberFormat="1" applyFont="1">
      <alignment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19"/>
  <sheetViews>
    <sheetView zoomScalePageLayoutView="0" workbookViewId="0" topLeftCell="A1">
      <selection activeCell="A16" sqref="A16"/>
    </sheetView>
  </sheetViews>
  <sheetFormatPr defaultColWidth="8.88671875" defaultRowHeight="15"/>
  <cols>
    <col min="1" max="16384" width="8.88671875" style="11" customWidth="1"/>
  </cols>
  <sheetData>
    <row r="13" spans="1:9" ht="20.25">
      <c r="A13" s="26" t="s">
        <v>8</v>
      </c>
      <c r="B13" s="26"/>
      <c r="C13" s="26"/>
      <c r="D13" s="26"/>
      <c r="E13" s="26"/>
      <c r="F13" s="26"/>
      <c r="G13" s="26"/>
      <c r="H13" s="26"/>
      <c r="I13" s="26"/>
    </row>
    <row r="14" spans="1:9" ht="2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0.25">
      <c r="A15" s="26" t="s">
        <v>23</v>
      </c>
      <c r="B15" s="26"/>
      <c r="C15" s="26"/>
      <c r="D15" s="26"/>
      <c r="E15" s="26"/>
      <c r="F15" s="26"/>
      <c r="G15" s="26"/>
      <c r="H15" s="26"/>
      <c r="I15" s="26"/>
    </row>
    <row r="16" ht="20.25">
      <c r="A16" s="12"/>
    </row>
    <row r="17" spans="1:9" ht="20.25">
      <c r="A17" s="26" t="s">
        <v>22</v>
      </c>
      <c r="B17" s="26"/>
      <c r="C17" s="26"/>
      <c r="D17" s="26"/>
      <c r="E17" s="26"/>
      <c r="F17" s="26"/>
      <c r="G17" s="26"/>
      <c r="H17" s="26"/>
      <c r="I17" s="26"/>
    </row>
    <row r="18" spans="1:9" ht="2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0.25">
      <c r="A19" s="26" t="s">
        <v>20</v>
      </c>
      <c r="B19" s="26"/>
      <c r="C19" s="26"/>
      <c r="D19" s="26"/>
      <c r="E19" s="26"/>
      <c r="F19" s="26"/>
      <c r="G19" s="26"/>
      <c r="H19" s="26"/>
      <c r="I19" s="26"/>
    </row>
  </sheetData>
  <sheetProtection/>
  <mergeCells count="4">
    <mergeCell ref="A13:I13"/>
    <mergeCell ref="A15:I15"/>
    <mergeCell ref="A17:I17"/>
    <mergeCell ref="A19:I19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showOutlineSymbols="0" zoomScale="75" zoomScaleNormal="75" zoomScalePageLayoutView="0" workbookViewId="0" topLeftCell="A1">
      <selection activeCell="E12" sqref="E12"/>
    </sheetView>
  </sheetViews>
  <sheetFormatPr defaultColWidth="9.6640625" defaultRowHeight="15"/>
  <cols>
    <col min="1" max="1" width="26.99609375" style="0" bestFit="1" customWidth="1"/>
    <col min="2" max="2" width="15.10546875" style="0" customWidth="1"/>
    <col min="3" max="4" width="9.4453125" style="0" customWidth="1"/>
    <col min="5" max="5" width="9.10546875" style="0" customWidth="1"/>
    <col min="6" max="6" width="9.6640625" style="0" customWidth="1"/>
    <col min="7" max="7" width="11.77734375" style="0" customWidth="1"/>
    <col min="8" max="8" width="10.77734375" style="0" customWidth="1"/>
    <col min="9" max="9" width="14.77734375" style="0" customWidth="1"/>
    <col min="10" max="10" width="13.10546875" style="0" customWidth="1"/>
  </cols>
  <sheetData>
    <row r="1" spans="1:10" ht="15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</row>
    <row r="5" ht="15">
      <c r="A5" s="1"/>
    </row>
    <row r="6" spans="1:10" ht="45">
      <c r="A6" s="19" t="s">
        <v>19</v>
      </c>
      <c r="B6" s="13" t="s">
        <v>10</v>
      </c>
      <c r="C6" s="13" t="s">
        <v>11</v>
      </c>
      <c r="D6" s="14" t="s">
        <v>12</v>
      </c>
      <c r="E6" s="13" t="s">
        <v>13</v>
      </c>
      <c r="F6" s="18" t="s">
        <v>18</v>
      </c>
      <c r="G6" s="14" t="s">
        <v>14</v>
      </c>
      <c r="H6" s="14" t="s">
        <v>15</v>
      </c>
      <c r="I6" s="14" t="s">
        <v>16</v>
      </c>
      <c r="J6" s="14" t="s">
        <v>17</v>
      </c>
    </row>
    <row r="7" spans="2:9" ht="15">
      <c r="B7" s="1"/>
      <c r="C7" s="1"/>
      <c r="D7" s="1"/>
      <c r="E7" s="1"/>
      <c r="F7" s="1"/>
      <c r="G7" s="1"/>
      <c r="H7" s="1"/>
      <c r="I7" s="1"/>
    </row>
    <row r="8" spans="1:9" ht="15.75">
      <c r="A8" s="7" t="s">
        <v>1</v>
      </c>
      <c r="B8" s="1"/>
      <c r="C8" s="2"/>
      <c r="D8" s="2"/>
      <c r="E8" s="2"/>
      <c r="I8" s="4"/>
    </row>
    <row r="9" spans="1:2" ht="15">
      <c r="A9" s="5"/>
      <c r="B9" s="1"/>
    </row>
    <row r="10" spans="1:2" ht="15.75">
      <c r="A10" s="6" t="s">
        <v>9</v>
      </c>
      <c r="B10" s="1"/>
    </row>
    <row r="11" spans="1:2" ht="15">
      <c r="A11" s="1"/>
      <c r="B11" s="1"/>
    </row>
    <row r="12" spans="1:10" ht="15">
      <c r="A12" s="1" t="s">
        <v>2</v>
      </c>
      <c r="B12" s="17">
        <v>11756127</v>
      </c>
      <c r="C12">
        <v>20.07</v>
      </c>
      <c r="D12" s="25">
        <v>14.1</v>
      </c>
      <c r="E12" s="21">
        <f>C12+D12</f>
        <v>34.17</v>
      </c>
      <c r="F12" s="22">
        <v>1.09</v>
      </c>
      <c r="G12" s="20">
        <f>D12/E12</f>
        <v>0.41264266900790164</v>
      </c>
      <c r="H12" s="20">
        <f>1-G12</f>
        <v>0.5873573309920983</v>
      </c>
      <c r="I12" s="23">
        <f>B12*H12</f>
        <v>6905047.377524144</v>
      </c>
      <c r="J12" s="23">
        <f>ROUND(B12*F12*H12,0)</f>
        <v>7526502</v>
      </c>
    </row>
    <row r="13" spans="1:10" ht="15">
      <c r="A13" s="1" t="s">
        <v>3</v>
      </c>
      <c r="B13" s="17">
        <v>75388722</v>
      </c>
      <c r="C13" s="24">
        <v>5.08</v>
      </c>
      <c r="D13" s="25">
        <v>13.43</v>
      </c>
      <c r="E13" s="21">
        <f>C13+D13</f>
        <v>18.509999999999998</v>
      </c>
      <c r="F13" s="22">
        <v>1.09</v>
      </c>
      <c r="G13" s="20">
        <f>D13/E13</f>
        <v>0.7255537547271745</v>
      </c>
      <c r="H13" s="20">
        <f>1-G13</f>
        <v>0.27444624527282546</v>
      </c>
      <c r="I13" s="23">
        <f>B13*H13</f>
        <v>20690151.688816853</v>
      </c>
      <c r="J13" s="23">
        <f>ROUND(B13*F13*H13,0)</f>
        <v>22552265</v>
      </c>
    </row>
    <row r="14" spans="1:10" ht="15">
      <c r="A14" s="1" t="s">
        <v>4</v>
      </c>
      <c r="B14" s="17">
        <v>61392346</v>
      </c>
      <c r="C14">
        <v>16.47</v>
      </c>
      <c r="D14">
        <v>13.86</v>
      </c>
      <c r="E14" s="21">
        <f>C14+D14</f>
        <v>30.33</v>
      </c>
      <c r="F14" s="22">
        <v>1.09</v>
      </c>
      <c r="G14" s="20">
        <f>D14/E14</f>
        <v>0.456973293768546</v>
      </c>
      <c r="H14" s="20">
        <f>1-G14</f>
        <v>0.543026706231454</v>
      </c>
      <c r="I14" s="23">
        <f>B14*H14</f>
        <v>33337683.43620178</v>
      </c>
      <c r="J14" s="23">
        <f>ROUND(B14*F14*H14,0)</f>
        <v>36338075</v>
      </c>
    </row>
    <row r="15" spans="1:10" ht="15">
      <c r="A15" s="1" t="s">
        <v>5</v>
      </c>
      <c r="B15" s="17">
        <v>3877136</v>
      </c>
      <c r="C15">
        <v>32.97</v>
      </c>
      <c r="D15">
        <v>14.03</v>
      </c>
      <c r="E15" s="21">
        <f>C15+D15</f>
        <v>47</v>
      </c>
      <c r="F15" s="22">
        <v>1.09</v>
      </c>
      <c r="G15" s="20">
        <f>D15/E15</f>
        <v>0.29851063829787233</v>
      </c>
      <c r="H15" s="20">
        <f>1-G15</f>
        <v>0.7014893617021276</v>
      </c>
      <c r="I15" s="23">
        <f>B15*H15</f>
        <v>2719769.65787234</v>
      </c>
      <c r="J15" s="23">
        <f>ROUND(B15*F15*H15,0)</f>
        <v>2964549</v>
      </c>
    </row>
    <row r="16" spans="1:10" ht="15">
      <c r="A16" s="1" t="s">
        <v>6</v>
      </c>
      <c r="B16" s="16">
        <v>3321344</v>
      </c>
      <c r="C16">
        <v>20.59</v>
      </c>
      <c r="D16">
        <v>14.03</v>
      </c>
      <c r="E16" s="21">
        <f>C16+D16</f>
        <v>34.62</v>
      </c>
      <c r="F16" s="22">
        <v>1.09</v>
      </c>
      <c r="G16" s="20">
        <f>D16/E16</f>
        <v>0.40525707683419987</v>
      </c>
      <c r="H16" s="20">
        <f>1-G16</f>
        <v>0.5947429231658001</v>
      </c>
      <c r="I16" s="23">
        <f>B16*H16</f>
        <v>1975345.8393991913</v>
      </c>
      <c r="J16" s="23">
        <f>ROUND(B16*F16*H16,0)</f>
        <v>2153127</v>
      </c>
    </row>
    <row r="17" spans="1:5" ht="15">
      <c r="A17" s="1"/>
      <c r="B17" s="9"/>
      <c r="E17" s="21"/>
    </row>
    <row r="18" spans="1:10" ht="15">
      <c r="A18" s="1" t="s">
        <v>7</v>
      </c>
      <c r="B18" s="8">
        <f>SUM(B12:B17)</f>
        <v>155735675</v>
      </c>
      <c r="I18" s="8">
        <f>SUM(I12:I17)</f>
        <v>65627997.99981431</v>
      </c>
      <c r="J18" s="8">
        <f>SUM(J12:J17)</f>
        <v>71534518</v>
      </c>
    </row>
    <row r="19" spans="1:2" ht="15">
      <c r="A19" s="1"/>
      <c r="B19" s="10"/>
    </row>
    <row r="20" ht="15">
      <c r="J20" s="3"/>
    </row>
    <row r="21" ht="15">
      <c r="J21" s="3"/>
    </row>
    <row r="22" ht="15">
      <c r="J22" s="3"/>
    </row>
    <row r="23" ht="15">
      <c r="J23" s="3"/>
    </row>
  </sheetData>
  <sheetProtection/>
  <mergeCells count="4">
    <mergeCell ref="A1:J1"/>
    <mergeCell ref="A2:J2"/>
    <mergeCell ref="A3:J3"/>
    <mergeCell ref="A4:J4"/>
  </mergeCells>
  <printOptions horizontalCentered="1"/>
  <pageMargins left="0.5" right="0.5" top="1.25" bottom="0.75" header="0.5" footer="0.5"/>
  <pageSetup fitToHeight="1" fitToWidth="1" horizontalDpi="2400" verticalDpi="24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Betsy Sekula</cp:lastModifiedBy>
  <cp:lastPrinted>2017-07-07T12:52:46Z</cp:lastPrinted>
  <dcterms:created xsi:type="dcterms:W3CDTF">2006-09-12T15:18:23Z</dcterms:created>
  <dcterms:modified xsi:type="dcterms:W3CDTF">2017-07-07T12:53:05Z</dcterms:modified>
  <cp:category/>
  <cp:version/>
  <cp:contentType/>
  <cp:contentStatus/>
</cp:coreProperties>
</file>