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7952" windowHeight="10848" activeTab="0"/>
  </bookViews>
  <sheets>
    <sheet name="Page 1" sheetId="1" r:id="rId1"/>
    <sheet name="Page 2" sheetId="2" r:id="rId2"/>
  </sheets>
  <definedNames>
    <definedName name="_xlnm.Print_Area" localSheetId="0">'Page 1'!$A$1:$F$45</definedName>
    <definedName name="_xlnm.Print_Area" localSheetId="1">'Page 2'!$A$1:$L$21</definedName>
  </definedNames>
  <calcPr fullCalcOnLoad="1"/>
</workbook>
</file>

<file path=xl/sharedStrings.xml><?xml version="1.0" encoding="utf-8"?>
<sst xmlns="http://schemas.openxmlformats.org/spreadsheetml/2006/main" count="107" uniqueCount="66">
  <si>
    <t>Supervision - Customer Accts</t>
  </si>
  <si>
    <t>Meter Reading Expenses</t>
  </si>
  <si>
    <t>Cust Records &amp; Collection Exp</t>
  </si>
  <si>
    <t>Uncoll Accts - Misc Receivable</t>
  </si>
  <si>
    <t>Misc Customer Accounts Exp</t>
  </si>
  <si>
    <t>Supervision - Customer Service</t>
  </si>
  <si>
    <t>Customer Assistance Expenses</t>
  </si>
  <si>
    <t>Information &amp; Instruct Advrtis</t>
  </si>
  <si>
    <t>Misc Cust Svc&amp;Informational Ex</t>
  </si>
  <si>
    <t>Supervision - Residential</t>
  </si>
  <si>
    <t>Demonstrating &amp; Selling Exp</t>
  </si>
  <si>
    <t>Advertising Exp - Residential</t>
  </si>
  <si>
    <t>Administrative &amp; Gen Salaries</t>
  </si>
  <si>
    <t>Off Supl &amp; Exp - Nonassociated</t>
  </si>
  <si>
    <t>Administrative Exp Trnsf - Cr</t>
  </si>
  <si>
    <t>Outside Svcs Empl - Nonassoc</t>
  </si>
  <si>
    <t>Property Insurance</t>
  </si>
  <si>
    <t>Injuries and Damages</t>
  </si>
  <si>
    <t>Employee Pensions &amp; Benefits</t>
  </si>
  <si>
    <t>Franchise Requirements</t>
  </si>
  <si>
    <t>Regulatory Commission Exp</t>
  </si>
  <si>
    <t>General Advertising Expenses</t>
  </si>
  <si>
    <t>Misc General Expenses</t>
  </si>
  <si>
    <t>Rents</t>
  </si>
  <si>
    <t>Adminstration &amp; General Maintenance</t>
  </si>
  <si>
    <t>KENTUCKY POWER COMPANY</t>
  </si>
  <si>
    <t>ACTIVITY IN GENERAL OFFICE EXPENSE ACCOUNTS</t>
  </si>
  <si>
    <t>LINE       NO.</t>
  </si>
  <si>
    <t>FERC</t>
  </si>
  <si>
    <t>DESCRIPTION</t>
  </si>
  <si>
    <t>TOTAL                                   COMPANY</t>
  </si>
  <si>
    <t>Customer Accounts and Services Expense:</t>
  </si>
  <si>
    <t>Sub Total</t>
  </si>
  <si>
    <t>Administrative and General:</t>
  </si>
  <si>
    <t>TOTAL</t>
  </si>
  <si>
    <t>GENERAL PLANT</t>
  </si>
  <si>
    <t>LAND AND LAND RIGHTS</t>
  </si>
  <si>
    <t>STRUCTURES AND INPROVEMENTS</t>
  </si>
  <si>
    <t>OFFICE FURNITURE AND EQUIPMENT</t>
  </si>
  <si>
    <t>TOTAL AMOUNT ONLY</t>
  </si>
  <si>
    <t>TRANSPORTATION EQUIPMENT</t>
  </si>
  <si>
    <t>STORES EQUIPMENT</t>
  </si>
  <si>
    <t>TOOLS, SHOP AND GARAGE EQUIPMENT</t>
  </si>
  <si>
    <t>LABORATORY EQUIPMENT</t>
  </si>
  <si>
    <t>POWER OPERQTED EQUIPMENT</t>
  </si>
  <si>
    <t>COMMUNICATION EQUIPMENT</t>
  </si>
  <si>
    <t>MISCELLANEOUS EQUIPMENT</t>
  </si>
  <si>
    <t>ARO GENERAL PLANT</t>
  </si>
  <si>
    <t>---------------------</t>
  </si>
  <si>
    <t>TOTAL GENERAL PLANT</t>
  </si>
  <si>
    <t>============</t>
  </si>
  <si>
    <t>FOR THE TWELVE MONTHS ENDED FEBRUARY 28, 2017</t>
  </si>
  <si>
    <t>TOTAL COMPANY                 GENERAL PLANT                                               FEBRUARY 28, 2017</t>
  </si>
  <si>
    <t>TOTAL COMPANY                 RESERVE FOR DEPRECIATION/                        AMORTIZATION                                    FEBRUARY 28, 2017</t>
  </si>
  <si>
    <t>Kentucky Jurisdiction</t>
  </si>
  <si>
    <t>KENTUCKY RETAIL                 GENERAL PLANT                                               FEBRUARY 28, 2017</t>
  </si>
  <si>
    <t>KENTUCKY RETAIL                 RESERVE FOR DEPRECIATION/                        AMORTIZATION                                    FEBRUARY 28, 2017</t>
  </si>
  <si>
    <t>Allocation Factor</t>
  </si>
  <si>
    <t>Factor Description</t>
  </si>
  <si>
    <t>CUST</t>
  </si>
  <si>
    <t>A&amp;G</t>
  </si>
  <si>
    <t>SPECIFIC</t>
  </si>
  <si>
    <t>ALLOCATION FACTOR</t>
  </si>
  <si>
    <t>FACTOR DESCRIPTION</t>
  </si>
  <si>
    <t>GP-PTD</t>
  </si>
  <si>
    <t>N/A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</si>
</sst>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[Red]\(0.0\)%"/>
    <numFmt numFmtId="165" formatCode="#,##0.0_);[Red]\(#,##0.0\)"/>
    <numFmt numFmtId="166" formatCode="#,##0.0_);\(#,##0.0\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%_);[Red]\(0.00%\)"/>
    <numFmt numFmtId="173" formatCode="#,##0.000_);\(#,##0.000\)"/>
    <numFmt numFmtId="174" formatCode="_(* #,##0.0_);_(* \(#,##0.0\);_(* &quot;-&quot;??_);_(@_)"/>
    <numFmt numFmtId="175" formatCode="0.0"/>
    <numFmt numFmtId="176" formatCode="0.000"/>
    <numFmt numFmtId="177" formatCode="0.0000"/>
    <numFmt numFmtId="178" formatCode="_(* #,##0.0000_);_(* \(#,##0.0000\);_(* &quot;-&quot;????_);_(@_)"/>
    <numFmt numFmtId="179" formatCode="0.0%"/>
    <numFmt numFmtId="180" formatCode="0.000%"/>
    <numFmt numFmtId="181" formatCode="#,##0.0000_);\(#,##0.0000\)"/>
    <numFmt numFmtId="182" formatCode="#,##0.000000"/>
    <numFmt numFmtId="183" formatCode="#,##0.0000000"/>
    <numFmt numFmtId="184" formatCode="#,##0.00000"/>
    <numFmt numFmtId="185" formatCode="_(* #,##0.0_);_(* \(#,##0.0\);&quot;&quot;;_(@_)"/>
    <numFmt numFmtId="186" formatCode="[Blue]#,##0,_);[Red]\(#,##0,\)"/>
    <numFmt numFmtId="187" formatCode="#,##0.000"/>
    <numFmt numFmtId="188" formatCode="&quot;$&quot;#,##0"/>
    <numFmt numFmtId="189" formatCode="0.0000%"/>
    <numFmt numFmtId="190" formatCode="0.000000%"/>
    <numFmt numFmtId="191" formatCode="0_);\(0\)"/>
    <numFmt numFmtId="192" formatCode="mm/dd/yy"/>
    <numFmt numFmtId="193" formatCode="_(* #,##0.000_);_(* \(#,##0.000\);_(* &quot;-&quot;??_);_(@_)"/>
    <numFmt numFmtId="194" formatCode="_(&quot;$&quot;* #,##0_);_(&quot;$&quot;* \(#,##0\);_(&quot;$&quot;* &quot;-&quot;??_);_(@_)"/>
    <numFmt numFmtId="195" formatCode="#,##0.00000_);\(#,##0.00000\)"/>
    <numFmt numFmtId="196" formatCode="_(&quot;$&quot;* #,##0.0_);_(&quot;$&quot;* \(#,##0.0\);_(&quot;$&quot;* &quot;-&quot;??_);_(@_)"/>
    <numFmt numFmtId="197" formatCode="0.00000000_);\(0.00000000\)"/>
    <numFmt numFmtId="198" formatCode="#,##0.00000000_);\(#,##0.00000000\)"/>
    <numFmt numFmtId="199" formatCode="0.00000"/>
    <numFmt numFmtId="200" formatCode="0.000000"/>
    <numFmt numFmtId="201" formatCode="#,##0.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8"/>
      <name val="Arial"/>
      <family val="2"/>
    </font>
    <font>
      <sz val="12"/>
      <name val="Arial MT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15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0" borderId="0" applyNumberFormat="0" applyBorder="0" applyAlignment="0" applyProtection="0"/>
    <xf numFmtId="0" fontId="4" fillId="30" borderId="0" applyNumberFormat="0" applyBorder="0" applyAlignment="0" applyProtection="0"/>
    <xf numFmtId="0" fontId="67" fillId="31" borderId="0" applyNumberFormat="0" applyBorder="0" applyAlignment="0" applyProtection="0"/>
    <xf numFmtId="0" fontId="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67" fillId="32" borderId="0" applyNumberFormat="0" applyBorder="0" applyAlignment="0" applyProtection="0"/>
    <xf numFmtId="0" fontId="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67" fillId="33" borderId="0" applyNumberFormat="0" applyBorder="0" applyAlignment="0" applyProtection="0"/>
    <xf numFmtId="0" fontId="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4" fillId="34" borderId="0" applyNumberFormat="0" applyBorder="0" applyAlignment="0" applyProtection="0"/>
    <xf numFmtId="0" fontId="67" fillId="35" borderId="0" applyNumberFormat="0" applyBorder="0" applyAlignment="0" applyProtection="0"/>
    <xf numFmtId="0" fontId="4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67" fillId="36" borderId="0" applyNumberFormat="0" applyBorder="0" applyAlignment="0" applyProtection="0"/>
    <xf numFmtId="0" fontId="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4" fillId="37" borderId="0" applyNumberFormat="0" applyBorder="0" applyAlignment="0" applyProtection="0"/>
    <xf numFmtId="0" fontId="67" fillId="38" borderId="0" applyNumberFormat="0" applyBorder="0" applyAlignment="0" applyProtection="0"/>
    <xf numFmtId="0" fontId="4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9" borderId="0" applyNumberFormat="0" applyBorder="0" applyAlignment="0" applyProtection="0"/>
    <xf numFmtId="0" fontId="25" fillId="39" borderId="0" applyNumberFormat="0" applyBorder="0" applyAlignment="0" applyProtection="0"/>
    <xf numFmtId="0" fontId="4" fillId="39" borderId="0" applyNumberFormat="0" applyBorder="0" applyAlignment="0" applyProtection="0"/>
    <xf numFmtId="0" fontId="67" fillId="40" borderId="0" applyNumberFormat="0" applyBorder="0" applyAlignment="0" applyProtection="0"/>
    <xf numFmtId="0" fontId="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67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67" fillId="44" borderId="0" applyNumberFormat="0" applyBorder="0" applyAlignment="0" applyProtection="0"/>
    <xf numFmtId="0" fontId="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34" borderId="0" applyNumberFormat="0" applyBorder="0" applyAlignment="0" applyProtection="0"/>
    <xf numFmtId="0" fontId="25" fillId="34" borderId="0" applyNumberFormat="0" applyBorder="0" applyAlignment="0" applyProtection="0"/>
    <xf numFmtId="0" fontId="4" fillId="34" borderId="0" applyNumberFormat="0" applyBorder="0" applyAlignment="0" applyProtection="0"/>
    <xf numFmtId="0" fontId="67" fillId="46" borderId="0" applyNumberFormat="0" applyBorder="0" applyAlignment="0" applyProtection="0"/>
    <xf numFmtId="0" fontId="4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67" fillId="47" borderId="0" applyNumberFormat="0" applyBorder="0" applyAlignment="0" applyProtection="0"/>
    <xf numFmtId="0" fontId="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68" fillId="49" borderId="0" applyNumberFormat="0" applyBorder="0" applyAlignment="0" applyProtection="0"/>
    <xf numFmtId="0" fontId="5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6" borderId="0" applyNumberFormat="0" applyBorder="0" applyAlignment="0" applyProtection="0"/>
    <xf numFmtId="0" fontId="69" fillId="51" borderId="1" applyNumberFormat="0" applyAlignment="0" applyProtection="0"/>
    <xf numFmtId="0" fontId="6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29" fillId="3" borderId="2" applyNumberFormat="0" applyAlignment="0" applyProtection="0"/>
    <xf numFmtId="0" fontId="30" fillId="3" borderId="2" applyNumberFormat="0" applyAlignment="0" applyProtection="0"/>
    <xf numFmtId="0" fontId="70" fillId="52" borderId="3" applyNumberFormat="0" applyAlignment="0" applyProtection="0"/>
    <xf numFmtId="0" fontId="7" fillId="17" borderId="4" applyNumberFormat="0" applyAlignment="0" applyProtection="0"/>
    <xf numFmtId="0" fontId="31" fillId="17" borderId="4" applyNumberFormat="0" applyAlignment="0" applyProtection="0"/>
    <xf numFmtId="0" fontId="31" fillId="17" borderId="4" applyNumberFormat="0" applyAlignment="0" applyProtection="0"/>
    <xf numFmtId="0" fontId="31" fillId="17" borderId="4" applyNumberFormat="0" applyAlignment="0" applyProtection="0"/>
    <xf numFmtId="0" fontId="32" fillId="53" borderId="4" applyNumberFormat="0" applyAlignment="0" applyProtection="0"/>
    <xf numFmtId="0" fontId="31" fillId="53" borderId="4" applyNumberFormat="0" applyAlignment="0" applyProtection="0"/>
    <xf numFmtId="0" fontId="7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9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73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7" applyNumberFormat="0" applyFill="0" applyAlignment="0" applyProtection="0"/>
    <xf numFmtId="0" fontId="10" fillId="0" borderId="7" applyNumberFormat="0" applyFill="0" applyAlignment="0" applyProtection="0"/>
    <xf numFmtId="0" fontId="74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11" fillId="0" borderId="10" applyNumberFormat="0" applyFill="0" applyAlignment="0" applyProtection="0"/>
    <xf numFmtId="0" fontId="75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3" applyNumberFormat="0" applyFill="0" applyAlignment="0" applyProtection="0"/>
    <xf numFmtId="0" fontId="12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55" borderId="1" applyNumberFormat="0" applyAlignment="0" applyProtection="0"/>
    <xf numFmtId="0" fontId="13" fillId="15" borderId="2" applyNumberFormat="0" applyAlignment="0" applyProtection="0"/>
    <xf numFmtId="0" fontId="51" fillId="15" borderId="2" applyNumberFormat="0" applyAlignment="0" applyProtection="0"/>
    <xf numFmtId="0" fontId="51" fillId="15" borderId="2" applyNumberFormat="0" applyAlignment="0" applyProtection="0"/>
    <xf numFmtId="0" fontId="51" fillId="15" borderId="2" applyNumberFormat="0" applyAlignment="0" applyProtection="0"/>
    <xf numFmtId="0" fontId="52" fillId="15" borderId="2" applyNumberFormat="0" applyAlignment="0" applyProtection="0"/>
    <xf numFmtId="41" fontId="53" fillId="0" borderId="0">
      <alignment horizontal="left"/>
      <protection/>
    </xf>
    <xf numFmtId="0" fontId="21" fillId="3" borderId="0">
      <alignment/>
      <protection/>
    </xf>
    <xf numFmtId="0" fontId="77" fillId="0" borderId="14" applyNumberFormat="0" applyFill="0" applyAlignment="0" applyProtection="0"/>
    <xf numFmtId="0" fontId="1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0" fontId="78" fillId="56" borderId="0" applyNumberFormat="0" applyBorder="0" applyAlignment="0" applyProtection="0"/>
    <xf numFmtId="0" fontId="15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79" fillId="0" borderId="0">
      <alignment/>
      <protection/>
    </xf>
    <xf numFmtId="0" fontId="20" fillId="0" borderId="0">
      <alignment/>
      <protection/>
    </xf>
    <xf numFmtId="37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57" borderId="16" applyNumberFormat="0" applyFont="0" applyAlignment="0" applyProtection="0"/>
    <xf numFmtId="0" fontId="2" fillId="8" borderId="17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0" fontId="2" fillId="8" borderId="2" applyNumberFormat="0" applyFont="0" applyAlignment="0" applyProtection="0"/>
    <xf numFmtId="43" fontId="51" fillId="0" borderId="0">
      <alignment/>
      <protection/>
    </xf>
    <xf numFmtId="186" fontId="58" fillId="0" borderId="0">
      <alignment/>
      <protection/>
    </xf>
    <xf numFmtId="0" fontId="80" fillId="51" borderId="18" applyNumberFormat="0" applyAlignment="0" applyProtection="0"/>
    <xf numFmtId="0" fontId="16" fillId="3" borderId="19" applyNumberFormat="0" applyAlignment="0" applyProtection="0"/>
    <xf numFmtId="0" fontId="59" fillId="3" borderId="19" applyNumberFormat="0" applyAlignment="0" applyProtection="0"/>
    <xf numFmtId="0" fontId="59" fillId="3" borderId="19" applyNumberFormat="0" applyAlignment="0" applyProtection="0"/>
    <xf numFmtId="0" fontId="59" fillId="3" borderId="19" applyNumberFormat="0" applyAlignment="0" applyProtection="0"/>
    <xf numFmtId="0" fontId="60" fillId="3" borderId="19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0" fontId="61" fillId="0" borderId="20">
      <alignment horizontal="center"/>
      <protection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34" fillId="58" borderId="0" applyNumberFormat="0" applyFont="0" applyBorder="0" applyAlignment="0" applyProtection="0"/>
    <xf numFmtId="0" fontId="8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18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3" fillId="0" borderId="23" applyNumberFormat="0" applyFill="0" applyAlignment="0" applyProtection="0"/>
    <xf numFmtId="0" fontId="18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horizontal="left" indent="1"/>
    </xf>
    <xf numFmtId="165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center"/>
    </xf>
    <xf numFmtId="40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49" fontId="2" fillId="0" borderId="24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167" fontId="0" fillId="0" borderId="0" xfId="219" applyNumberFormat="1" applyFont="1" applyFill="1" applyAlignment="1">
      <alignment horizontal="center"/>
    </xf>
    <xf numFmtId="0" fontId="0" fillId="0" borderId="0" xfId="0" applyFill="1" applyAlignment="1">
      <alignment/>
    </xf>
    <xf numFmtId="167" fontId="0" fillId="0" borderId="0" xfId="219" applyNumberFormat="1" applyFont="1" applyFill="1" applyAlignment="1">
      <alignment/>
    </xf>
    <xf numFmtId="167" fontId="0" fillId="0" borderId="0" xfId="219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wrapText="1"/>
    </xf>
    <xf numFmtId="173" fontId="0" fillId="0" borderId="0" xfId="0" applyNumberFormat="1" applyAlignment="1">
      <alignment/>
    </xf>
    <xf numFmtId="167" fontId="0" fillId="0" borderId="0" xfId="219" applyNumberFormat="1" applyFont="1" applyAlignment="1">
      <alignment/>
    </xf>
    <xf numFmtId="167" fontId="0" fillId="0" borderId="0" xfId="219" applyNumberFormat="1" applyFont="1" applyAlignment="1">
      <alignment/>
    </xf>
    <xf numFmtId="167" fontId="0" fillId="0" borderId="0" xfId="219" applyNumberFormat="1" applyFont="1" applyFill="1" applyAlignment="1">
      <alignment/>
    </xf>
    <xf numFmtId="167" fontId="0" fillId="0" borderId="25" xfId="219" applyNumberFormat="1" applyFont="1" applyBorder="1" applyAlignment="1">
      <alignment/>
    </xf>
    <xf numFmtId="167" fontId="0" fillId="0" borderId="0" xfId="219" applyNumberFormat="1" applyFont="1" applyBorder="1" applyAlignment="1">
      <alignment/>
    </xf>
    <xf numFmtId="167" fontId="0" fillId="0" borderId="0" xfId="219" applyNumberFormat="1" applyFont="1" applyAlignment="1">
      <alignment horizontal="right"/>
    </xf>
    <xf numFmtId="167" fontId="0" fillId="0" borderId="26" xfId="219" applyNumberFormat="1" applyFont="1" applyBorder="1" applyAlignment="1">
      <alignment/>
    </xf>
    <xf numFmtId="167" fontId="0" fillId="0" borderId="0" xfId="219" applyNumberFormat="1" applyFont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0" fillId="0" borderId="0" xfId="0" applyNumberFormat="1" applyAlignment="1">
      <alignment/>
    </xf>
    <xf numFmtId="173" fontId="2" fillId="0" borderId="0" xfId="897" applyNumberFormat="1">
      <alignment/>
      <protection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</cellXfs>
  <cellStyles count="1510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3 8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2" xfId="72"/>
    <cellStyle name="40% - Accent2 2" xfId="73"/>
    <cellStyle name="40% - Accent2 2 2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" xfId="88"/>
    <cellStyle name="40% - Accent4 2" xfId="89"/>
    <cellStyle name="40% - Accent4 2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4 8" xfId="96"/>
    <cellStyle name="40% - Accent5" xfId="97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5 6" xfId="103"/>
    <cellStyle name="40% - Accent6" xfId="104"/>
    <cellStyle name="40% - Accent6 2" xfId="105"/>
    <cellStyle name="40% - Accent6 2 2" xfId="106"/>
    <cellStyle name="40% - Accent6 3" xfId="107"/>
    <cellStyle name="40% - Accent6 4" xfId="108"/>
    <cellStyle name="40% - Accent6 5" xfId="109"/>
    <cellStyle name="40% - Accent6 6" xfId="110"/>
    <cellStyle name="40% - Accent6 7" xfId="111"/>
    <cellStyle name="40% - Accent6 8" xfId="112"/>
    <cellStyle name="60% - Accent1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1 7" xfId="119"/>
    <cellStyle name="60% - Accent1 8" xfId="120"/>
    <cellStyle name="60% - Accent2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Accent1" xfId="157"/>
    <cellStyle name="Accent1 2" xfId="158"/>
    <cellStyle name="Accent1 3" xfId="159"/>
    <cellStyle name="Accent1 4" xfId="160"/>
    <cellStyle name="Accent1 5" xfId="161"/>
    <cellStyle name="Accent1 6" xfId="162"/>
    <cellStyle name="Accent1 7" xfId="163"/>
    <cellStyle name="Accent1 8" xfId="164"/>
    <cellStyle name="Accent2" xfId="165"/>
    <cellStyle name="Accent2 2" xfId="166"/>
    <cellStyle name="Accent2 3" xfId="167"/>
    <cellStyle name="Accent2 4" xfId="168"/>
    <cellStyle name="Accent2 5" xfId="169"/>
    <cellStyle name="Accent2 6" xfId="170"/>
    <cellStyle name="Accent3" xfId="171"/>
    <cellStyle name="Accent3 2" xfId="172"/>
    <cellStyle name="Accent3 3" xfId="173"/>
    <cellStyle name="Accent3 4" xfId="174"/>
    <cellStyle name="Accent3 5" xfId="175"/>
    <cellStyle name="Accent3 6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" xfId="185"/>
    <cellStyle name="Accent5 2" xfId="186"/>
    <cellStyle name="Accent5 3" xfId="187"/>
    <cellStyle name="Accent5 4" xfId="188"/>
    <cellStyle name="Accent5 5" xfId="189"/>
    <cellStyle name="Accent5 6" xfId="190"/>
    <cellStyle name="Accent6" xfId="191"/>
    <cellStyle name="Accent6 2" xfId="192"/>
    <cellStyle name="Accent6 3" xfId="193"/>
    <cellStyle name="Accent6 4" xfId="194"/>
    <cellStyle name="Accent6 5" xfId="195"/>
    <cellStyle name="Accent6 6" xfId="196"/>
    <cellStyle name="Bad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Calculation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heck Cell" xfId="211"/>
    <cellStyle name="Check Cell 2" xfId="212"/>
    <cellStyle name="Check Cell 3" xfId="213"/>
    <cellStyle name="Check Cell 4" xfId="214"/>
    <cellStyle name="Check Cell 5" xfId="215"/>
    <cellStyle name="Check Cell 6" xfId="216"/>
    <cellStyle name="Check Cell 7" xfId="217"/>
    <cellStyle name="Check Cell 8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7 2" xfId="229"/>
    <cellStyle name="Comma 17 2 2" xfId="230"/>
    <cellStyle name="Comma 17 2 2 2" xfId="231"/>
    <cellStyle name="Comma 17 2 2 2 2" xfId="232"/>
    <cellStyle name="Comma 17 2 2 2 2 2" xfId="233"/>
    <cellStyle name="Comma 17 2 2 2 3" xfId="234"/>
    <cellStyle name="Comma 17 2 2 3" xfId="235"/>
    <cellStyle name="Comma 17 2 2 3 2" xfId="236"/>
    <cellStyle name="Comma 17 2 2 4" xfId="237"/>
    <cellStyle name="Comma 17 2 3" xfId="238"/>
    <cellStyle name="Comma 17 2 3 2" xfId="239"/>
    <cellStyle name="Comma 17 2 3 2 2" xfId="240"/>
    <cellStyle name="Comma 17 2 3 3" xfId="241"/>
    <cellStyle name="Comma 17 2 4" xfId="242"/>
    <cellStyle name="Comma 17 2 4 2" xfId="243"/>
    <cellStyle name="Comma 17 2 5" xfId="244"/>
    <cellStyle name="Comma 17 3" xfId="245"/>
    <cellStyle name="Comma 17 3 2" xfId="246"/>
    <cellStyle name="Comma 17 3 2 2" xfId="247"/>
    <cellStyle name="Comma 17 3 2 2 2" xfId="248"/>
    <cellStyle name="Comma 17 3 2 2 2 2" xfId="249"/>
    <cellStyle name="Comma 17 3 2 2 3" xfId="250"/>
    <cellStyle name="Comma 17 3 2 3" xfId="251"/>
    <cellStyle name="Comma 17 3 2 3 2" xfId="252"/>
    <cellStyle name="Comma 17 3 2 4" xfId="253"/>
    <cellStyle name="Comma 17 3 3" xfId="254"/>
    <cellStyle name="Comma 17 3 3 2" xfId="255"/>
    <cellStyle name="Comma 17 3 3 2 2" xfId="256"/>
    <cellStyle name="Comma 17 3 3 3" xfId="257"/>
    <cellStyle name="Comma 17 3 4" xfId="258"/>
    <cellStyle name="Comma 17 3 4 2" xfId="259"/>
    <cellStyle name="Comma 17 3 5" xfId="260"/>
    <cellStyle name="Comma 17 4" xfId="261"/>
    <cellStyle name="Comma 17 4 2" xfId="262"/>
    <cellStyle name="Comma 17 4 2 2" xfId="263"/>
    <cellStyle name="Comma 17 4 2 2 2" xfId="264"/>
    <cellStyle name="Comma 17 4 2 3" xfId="265"/>
    <cellStyle name="Comma 17 4 3" xfId="266"/>
    <cellStyle name="Comma 17 4 3 2" xfId="267"/>
    <cellStyle name="Comma 17 4 4" xfId="268"/>
    <cellStyle name="Comma 17 5" xfId="269"/>
    <cellStyle name="Comma 17 5 2" xfId="270"/>
    <cellStyle name="Comma 17 5 2 2" xfId="271"/>
    <cellStyle name="Comma 17 5 3" xfId="272"/>
    <cellStyle name="Comma 17 6" xfId="273"/>
    <cellStyle name="Comma 17 6 2" xfId="274"/>
    <cellStyle name="Comma 17 7" xfId="275"/>
    <cellStyle name="Comma 18" xfId="276"/>
    <cellStyle name="Comma 19" xfId="277"/>
    <cellStyle name="Comma 2" xfId="278"/>
    <cellStyle name="Comma 2 2" xfId="279"/>
    <cellStyle name="Comma 2 2 2" xfId="280"/>
    <cellStyle name="Comma 2 2 3" xfId="281"/>
    <cellStyle name="Comma 2 3" xfId="282"/>
    <cellStyle name="Comma 2 4" xfId="283"/>
    <cellStyle name="Comma 2_Allocators" xfId="284"/>
    <cellStyle name="Comma 20" xfId="285"/>
    <cellStyle name="Comma 20 2" xfId="286"/>
    <cellStyle name="Comma 20 2 2" xfId="287"/>
    <cellStyle name="Comma 20 2 2 2" xfId="288"/>
    <cellStyle name="Comma 20 2 2 2 2" xfId="289"/>
    <cellStyle name="Comma 20 2 2 2 2 2" xfId="290"/>
    <cellStyle name="Comma 20 2 2 2 3" xfId="291"/>
    <cellStyle name="Comma 20 2 2 3" xfId="292"/>
    <cellStyle name="Comma 20 2 2 3 2" xfId="293"/>
    <cellStyle name="Comma 20 2 2 4" xfId="294"/>
    <cellStyle name="Comma 20 2 3" xfId="295"/>
    <cellStyle name="Comma 20 2 3 2" xfId="296"/>
    <cellStyle name="Comma 20 2 3 2 2" xfId="297"/>
    <cellStyle name="Comma 20 2 3 3" xfId="298"/>
    <cellStyle name="Comma 20 2 4" xfId="299"/>
    <cellStyle name="Comma 20 2 4 2" xfId="300"/>
    <cellStyle name="Comma 20 2 5" xfId="301"/>
    <cellStyle name="Comma 20 3" xfId="302"/>
    <cellStyle name="Comma 20 3 2" xfId="303"/>
    <cellStyle name="Comma 20 3 2 2" xfId="304"/>
    <cellStyle name="Comma 20 3 2 2 2" xfId="305"/>
    <cellStyle name="Comma 20 3 2 2 2 2" xfId="306"/>
    <cellStyle name="Comma 20 3 2 2 3" xfId="307"/>
    <cellStyle name="Comma 20 3 2 3" xfId="308"/>
    <cellStyle name="Comma 20 3 2 3 2" xfId="309"/>
    <cellStyle name="Comma 20 3 2 4" xfId="310"/>
    <cellStyle name="Comma 20 3 3" xfId="311"/>
    <cellStyle name="Comma 20 3 3 2" xfId="312"/>
    <cellStyle name="Comma 20 3 3 2 2" xfId="313"/>
    <cellStyle name="Comma 20 3 3 3" xfId="314"/>
    <cellStyle name="Comma 20 3 4" xfId="315"/>
    <cellStyle name="Comma 20 3 4 2" xfId="316"/>
    <cellStyle name="Comma 20 3 5" xfId="317"/>
    <cellStyle name="Comma 20 4" xfId="318"/>
    <cellStyle name="Comma 20 4 2" xfId="319"/>
    <cellStyle name="Comma 20 4 2 2" xfId="320"/>
    <cellStyle name="Comma 20 4 2 2 2" xfId="321"/>
    <cellStyle name="Comma 20 4 2 3" xfId="322"/>
    <cellStyle name="Comma 20 4 3" xfId="323"/>
    <cellStyle name="Comma 20 4 3 2" xfId="324"/>
    <cellStyle name="Comma 20 4 4" xfId="325"/>
    <cellStyle name="Comma 20 5" xfId="326"/>
    <cellStyle name="Comma 20 5 2" xfId="327"/>
    <cellStyle name="Comma 20 5 2 2" xfId="328"/>
    <cellStyle name="Comma 20 5 3" xfId="329"/>
    <cellStyle name="Comma 20 6" xfId="330"/>
    <cellStyle name="Comma 20 6 2" xfId="331"/>
    <cellStyle name="Comma 20 7" xfId="332"/>
    <cellStyle name="Comma 21" xfId="333"/>
    <cellStyle name="Comma 3" xfId="334"/>
    <cellStyle name="Comma 3 10" xfId="335"/>
    <cellStyle name="Comma 3 10 2" xfId="336"/>
    <cellStyle name="Comma 3 10 2 2" xfId="337"/>
    <cellStyle name="Comma 3 10 2 2 2" xfId="338"/>
    <cellStyle name="Comma 3 10 2 2 2 2" xfId="339"/>
    <cellStyle name="Comma 3 10 2 2 2 2 2" xfId="340"/>
    <cellStyle name="Comma 3 10 2 2 2 3" xfId="341"/>
    <cellStyle name="Comma 3 10 2 2 3" xfId="342"/>
    <cellStyle name="Comma 3 10 2 2 3 2" xfId="343"/>
    <cellStyle name="Comma 3 10 2 2 4" xfId="344"/>
    <cellStyle name="Comma 3 10 2 3" xfId="345"/>
    <cellStyle name="Comma 3 10 2 3 2" xfId="346"/>
    <cellStyle name="Comma 3 10 2 3 2 2" xfId="347"/>
    <cellStyle name="Comma 3 10 2 3 3" xfId="348"/>
    <cellStyle name="Comma 3 10 2 4" xfId="349"/>
    <cellStyle name="Comma 3 10 2 4 2" xfId="350"/>
    <cellStyle name="Comma 3 10 2 5" xfId="351"/>
    <cellStyle name="Comma 3 10 3" xfId="352"/>
    <cellStyle name="Comma 3 10 3 2" xfId="353"/>
    <cellStyle name="Comma 3 10 3 2 2" xfId="354"/>
    <cellStyle name="Comma 3 10 3 2 2 2" xfId="355"/>
    <cellStyle name="Comma 3 10 3 2 2 2 2" xfId="356"/>
    <cellStyle name="Comma 3 10 3 2 2 3" xfId="357"/>
    <cellStyle name="Comma 3 10 3 2 3" xfId="358"/>
    <cellStyle name="Comma 3 10 3 2 3 2" xfId="359"/>
    <cellStyle name="Comma 3 10 3 2 4" xfId="360"/>
    <cellStyle name="Comma 3 10 3 3" xfId="361"/>
    <cellStyle name="Comma 3 10 3 3 2" xfId="362"/>
    <cellStyle name="Comma 3 10 3 3 2 2" xfId="363"/>
    <cellStyle name="Comma 3 10 3 3 3" xfId="364"/>
    <cellStyle name="Comma 3 10 3 4" xfId="365"/>
    <cellStyle name="Comma 3 10 3 4 2" xfId="366"/>
    <cellStyle name="Comma 3 10 3 5" xfId="367"/>
    <cellStyle name="Comma 3 10 4" xfId="368"/>
    <cellStyle name="Comma 3 10 4 2" xfId="369"/>
    <cellStyle name="Comma 3 10 4 2 2" xfId="370"/>
    <cellStyle name="Comma 3 10 4 2 2 2" xfId="371"/>
    <cellStyle name="Comma 3 10 4 2 3" xfId="372"/>
    <cellStyle name="Comma 3 10 4 3" xfId="373"/>
    <cellStyle name="Comma 3 10 4 3 2" xfId="374"/>
    <cellStyle name="Comma 3 10 4 4" xfId="375"/>
    <cellStyle name="Comma 3 10 5" xfId="376"/>
    <cellStyle name="Comma 3 10 5 2" xfId="377"/>
    <cellStyle name="Comma 3 10 5 2 2" xfId="378"/>
    <cellStyle name="Comma 3 10 5 3" xfId="379"/>
    <cellStyle name="Comma 3 10 6" xfId="380"/>
    <cellStyle name="Comma 3 10 6 2" xfId="381"/>
    <cellStyle name="Comma 3 10 7" xfId="382"/>
    <cellStyle name="Comma 3 11" xfId="383"/>
    <cellStyle name="Comma 3 12" xfId="384"/>
    <cellStyle name="Comma 3 12 2" xfId="385"/>
    <cellStyle name="Comma 3 12 2 2" xfId="386"/>
    <cellStyle name="Comma 3 12 2 2 2" xfId="387"/>
    <cellStyle name="Comma 3 12 2 2 2 2" xfId="388"/>
    <cellStyle name="Comma 3 12 2 2 3" xfId="389"/>
    <cellStyle name="Comma 3 12 2 3" xfId="390"/>
    <cellStyle name="Comma 3 12 2 3 2" xfId="391"/>
    <cellStyle name="Comma 3 12 2 4" xfId="392"/>
    <cellStyle name="Comma 3 12 3" xfId="393"/>
    <cellStyle name="Comma 3 12 3 2" xfId="394"/>
    <cellStyle name="Comma 3 12 3 2 2" xfId="395"/>
    <cellStyle name="Comma 3 12 3 3" xfId="396"/>
    <cellStyle name="Comma 3 12 4" xfId="397"/>
    <cellStyle name="Comma 3 12 4 2" xfId="398"/>
    <cellStyle name="Comma 3 12 5" xfId="399"/>
    <cellStyle name="Comma 3 13" xfId="400"/>
    <cellStyle name="Comma 3 13 2" xfId="401"/>
    <cellStyle name="Comma 3 2" xfId="402"/>
    <cellStyle name="Comma 3 3" xfId="403"/>
    <cellStyle name="Comma 3 4" xfId="404"/>
    <cellStyle name="Comma 3 4 2" xfId="405"/>
    <cellStyle name="Comma 3 4 2 2" xfId="406"/>
    <cellStyle name="Comma 3 4 2 2 2" xfId="407"/>
    <cellStyle name="Comma 3 4 2 2 2 2" xfId="408"/>
    <cellStyle name="Comma 3 4 2 2 2 2 2" xfId="409"/>
    <cellStyle name="Comma 3 4 2 2 2 3" xfId="410"/>
    <cellStyle name="Comma 3 4 2 2 3" xfId="411"/>
    <cellStyle name="Comma 3 4 2 2 3 2" xfId="412"/>
    <cellStyle name="Comma 3 4 2 2 4" xfId="413"/>
    <cellStyle name="Comma 3 4 2 3" xfId="414"/>
    <cellStyle name="Comma 3 4 2 3 2" xfId="415"/>
    <cellStyle name="Comma 3 4 2 3 2 2" xfId="416"/>
    <cellStyle name="Comma 3 4 2 3 3" xfId="417"/>
    <cellStyle name="Comma 3 4 2 4" xfId="418"/>
    <cellStyle name="Comma 3 4 2 4 2" xfId="419"/>
    <cellStyle name="Comma 3 4 2 5" xfId="420"/>
    <cellStyle name="Comma 3 4 3" xfId="421"/>
    <cellStyle name="Comma 3 4 3 2" xfId="422"/>
    <cellStyle name="Comma 3 4 3 2 2" xfId="423"/>
    <cellStyle name="Comma 3 4 3 2 2 2" xfId="424"/>
    <cellStyle name="Comma 3 4 3 2 2 2 2" xfId="425"/>
    <cellStyle name="Comma 3 4 3 2 2 3" xfId="426"/>
    <cellStyle name="Comma 3 4 3 2 3" xfId="427"/>
    <cellStyle name="Comma 3 4 3 2 3 2" xfId="428"/>
    <cellStyle name="Comma 3 4 3 2 4" xfId="429"/>
    <cellStyle name="Comma 3 4 3 3" xfId="430"/>
    <cellStyle name="Comma 3 4 3 3 2" xfId="431"/>
    <cellStyle name="Comma 3 4 3 3 2 2" xfId="432"/>
    <cellStyle name="Comma 3 4 3 3 3" xfId="433"/>
    <cellStyle name="Comma 3 4 3 4" xfId="434"/>
    <cellStyle name="Comma 3 4 3 4 2" xfId="435"/>
    <cellStyle name="Comma 3 4 3 5" xfId="436"/>
    <cellStyle name="Comma 3 4 4" xfId="437"/>
    <cellStyle name="Comma 3 4 4 2" xfId="438"/>
    <cellStyle name="Comma 3 4 4 2 2" xfId="439"/>
    <cellStyle name="Comma 3 4 4 2 2 2" xfId="440"/>
    <cellStyle name="Comma 3 4 4 2 3" xfId="441"/>
    <cellStyle name="Comma 3 4 4 3" xfId="442"/>
    <cellStyle name="Comma 3 4 4 3 2" xfId="443"/>
    <cellStyle name="Comma 3 4 4 4" xfId="444"/>
    <cellStyle name="Comma 3 4 5" xfId="445"/>
    <cellStyle name="Comma 3 4 5 2" xfId="446"/>
    <cellStyle name="Comma 3 4 5 2 2" xfId="447"/>
    <cellStyle name="Comma 3 4 5 3" xfId="448"/>
    <cellStyle name="Comma 3 4 6" xfId="449"/>
    <cellStyle name="Comma 3 4 6 2" xfId="450"/>
    <cellStyle name="Comma 3 4 7" xfId="451"/>
    <cellStyle name="Comma 3 5" xfId="452"/>
    <cellStyle name="Comma 3 5 2" xfId="453"/>
    <cellStyle name="Comma 3 5 2 2" xfId="454"/>
    <cellStyle name="Comma 3 5 2 2 2" xfId="455"/>
    <cellStyle name="Comma 3 5 2 2 2 2" xfId="456"/>
    <cellStyle name="Comma 3 5 2 2 2 2 2" xfId="457"/>
    <cellStyle name="Comma 3 5 2 2 2 3" xfId="458"/>
    <cellStyle name="Comma 3 5 2 2 3" xfId="459"/>
    <cellStyle name="Comma 3 5 2 2 3 2" xfId="460"/>
    <cellStyle name="Comma 3 5 2 2 4" xfId="461"/>
    <cellStyle name="Comma 3 5 2 3" xfId="462"/>
    <cellStyle name="Comma 3 5 2 3 2" xfId="463"/>
    <cellStyle name="Comma 3 5 2 3 2 2" xfId="464"/>
    <cellStyle name="Comma 3 5 2 3 3" xfId="465"/>
    <cellStyle name="Comma 3 5 2 4" xfId="466"/>
    <cellStyle name="Comma 3 5 2 4 2" xfId="467"/>
    <cellStyle name="Comma 3 5 2 5" xfId="468"/>
    <cellStyle name="Comma 3 5 3" xfId="469"/>
    <cellStyle name="Comma 3 5 3 2" xfId="470"/>
    <cellStyle name="Comma 3 5 3 2 2" xfId="471"/>
    <cellStyle name="Comma 3 5 3 2 2 2" xfId="472"/>
    <cellStyle name="Comma 3 5 3 2 2 2 2" xfId="473"/>
    <cellStyle name="Comma 3 5 3 2 2 3" xfId="474"/>
    <cellStyle name="Comma 3 5 3 2 3" xfId="475"/>
    <cellStyle name="Comma 3 5 3 2 3 2" xfId="476"/>
    <cellStyle name="Comma 3 5 3 2 4" xfId="477"/>
    <cellStyle name="Comma 3 5 3 3" xfId="478"/>
    <cellStyle name="Comma 3 5 3 3 2" xfId="479"/>
    <cellStyle name="Comma 3 5 3 3 2 2" xfId="480"/>
    <cellStyle name="Comma 3 5 3 3 3" xfId="481"/>
    <cellStyle name="Comma 3 5 3 4" xfId="482"/>
    <cellStyle name="Comma 3 5 3 4 2" xfId="483"/>
    <cellStyle name="Comma 3 5 3 5" xfId="484"/>
    <cellStyle name="Comma 3 5 4" xfId="485"/>
    <cellStyle name="Comma 3 5 4 2" xfId="486"/>
    <cellStyle name="Comma 3 5 4 2 2" xfId="487"/>
    <cellStyle name="Comma 3 5 4 2 2 2" xfId="488"/>
    <cellStyle name="Comma 3 5 4 2 3" xfId="489"/>
    <cellStyle name="Comma 3 5 4 3" xfId="490"/>
    <cellStyle name="Comma 3 5 4 3 2" xfId="491"/>
    <cellStyle name="Comma 3 5 4 4" xfId="492"/>
    <cellStyle name="Comma 3 5 5" xfId="493"/>
    <cellStyle name="Comma 3 5 5 2" xfId="494"/>
    <cellStyle name="Comma 3 5 5 2 2" xfId="495"/>
    <cellStyle name="Comma 3 5 5 3" xfId="496"/>
    <cellStyle name="Comma 3 5 6" xfId="497"/>
    <cellStyle name="Comma 3 5 6 2" xfId="498"/>
    <cellStyle name="Comma 3 5 7" xfId="499"/>
    <cellStyle name="Comma 3 6" xfId="500"/>
    <cellStyle name="Comma 3 6 2" xfId="501"/>
    <cellStyle name="Comma 3 6 2 2" xfId="502"/>
    <cellStyle name="Comma 3 6 2 2 2" xfId="503"/>
    <cellStyle name="Comma 3 6 2 2 2 2" xfId="504"/>
    <cellStyle name="Comma 3 6 2 2 2 2 2" xfId="505"/>
    <cellStyle name="Comma 3 6 2 2 2 3" xfId="506"/>
    <cellStyle name="Comma 3 6 2 2 3" xfId="507"/>
    <cellStyle name="Comma 3 6 2 2 3 2" xfId="508"/>
    <cellStyle name="Comma 3 6 2 2 4" xfId="509"/>
    <cellStyle name="Comma 3 6 2 3" xfId="510"/>
    <cellStyle name="Comma 3 6 2 3 2" xfId="511"/>
    <cellStyle name="Comma 3 6 2 3 2 2" xfId="512"/>
    <cellStyle name="Comma 3 6 2 3 3" xfId="513"/>
    <cellStyle name="Comma 3 6 2 4" xfId="514"/>
    <cellStyle name="Comma 3 6 2 4 2" xfId="515"/>
    <cellStyle name="Comma 3 6 2 5" xfId="516"/>
    <cellStyle name="Comma 3 6 3" xfId="517"/>
    <cellStyle name="Comma 3 6 3 2" xfId="518"/>
    <cellStyle name="Comma 3 6 3 2 2" xfId="519"/>
    <cellStyle name="Comma 3 6 3 2 2 2" xfId="520"/>
    <cellStyle name="Comma 3 6 3 2 2 2 2" xfId="521"/>
    <cellStyle name="Comma 3 6 3 2 2 3" xfId="522"/>
    <cellStyle name="Comma 3 6 3 2 3" xfId="523"/>
    <cellStyle name="Comma 3 6 3 2 3 2" xfId="524"/>
    <cellStyle name="Comma 3 6 3 2 4" xfId="525"/>
    <cellStyle name="Comma 3 6 3 3" xfId="526"/>
    <cellStyle name="Comma 3 6 3 3 2" xfId="527"/>
    <cellStyle name="Comma 3 6 3 3 2 2" xfId="528"/>
    <cellStyle name="Comma 3 6 3 3 3" xfId="529"/>
    <cellStyle name="Comma 3 6 3 4" xfId="530"/>
    <cellStyle name="Comma 3 6 3 4 2" xfId="531"/>
    <cellStyle name="Comma 3 6 3 5" xfId="532"/>
    <cellStyle name="Comma 3 6 4" xfId="533"/>
    <cellStyle name="Comma 3 6 4 2" xfId="534"/>
    <cellStyle name="Comma 3 6 4 2 2" xfId="535"/>
    <cellStyle name="Comma 3 6 4 2 2 2" xfId="536"/>
    <cellStyle name="Comma 3 6 4 2 3" xfId="537"/>
    <cellStyle name="Comma 3 6 4 3" xfId="538"/>
    <cellStyle name="Comma 3 6 4 3 2" xfId="539"/>
    <cellStyle name="Comma 3 6 4 4" xfId="540"/>
    <cellStyle name="Comma 3 6 5" xfId="541"/>
    <cellStyle name="Comma 3 6 5 2" xfId="542"/>
    <cellStyle name="Comma 3 6 5 2 2" xfId="543"/>
    <cellStyle name="Comma 3 6 5 3" xfId="544"/>
    <cellStyle name="Comma 3 6 6" xfId="545"/>
    <cellStyle name="Comma 3 6 6 2" xfId="546"/>
    <cellStyle name="Comma 3 6 7" xfId="547"/>
    <cellStyle name="Comma 3 7" xfId="548"/>
    <cellStyle name="Comma 3 7 2" xfId="549"/>
    <cellStyle name="Comma 3 7 2 2" xfId="550"/>
    <cellStyle name="Comma 3 7 2 2 2" xfId="551"/>
    <cellStyle name="Comma 3 7 2 2 2 2" xfId="552"/>
    <cellStyle name="Comma 3 7 2 2 2 2 2" xfId="553"/>
    <cellStyle name="Comma 3 7 2 2 2 3" xfId="554"/>
    <cellStyle name="Comma 3 7 2 2 3" xfId="555"/>
    <cellStyle name="Comma 3 7 2 2 3 2" xfId="556"/>
    <cellStyle name="Comma 3 7 2 2 4" xfId="557"/>
    <cellStyle name="Comma 3 7 2 3" xfId="558"/>
    <cellStyle name="Comma 3 7 2 3 2" xfId="559"/>
    <cellStyle name="Comma 3 7 2 3 2 2" xfId="560"/>
    <cellStyle name="Comma 3 7 2 3 3" xfId="561"/>
    <cellStyle name="Comma 3 7 2 4" xfId="562"/>
    <cellStyle name="Comma 3 7 2 4 2" xfId="563"/>
    <cellStyle name="Comma 3 7 2 5" xfId="564"/>
    <cellStyle name="Comma 3 7 3" xfId="565"/>
    <cellStyle name="Comma 3 7 3 2" xfId="566"/>
    <cellStyle name="Comma 3 7 3 2 2" xfId="567"/>
    <cellStyle name="Comma 3 7 3 2 2 2" xfId="568"/>
    <cellStyle name="Comma 3 7 3 2 2 2 2" xfId="569"/>
    <cellStyle name="Comma 3 7 3 2 2 3" xfId="570"/>
    <cellStyle name="Comma 3 7 3 2 3" xfId="571"/>
    <cellStyle name="Comma 3 7 3 2 3 2" xfId="572"/>
    <cellStyle name="Comma 3 7 3 2 4" xfId="573"/>
    <cellStyle name="Comma 3 7 3 3" xfId="574"/>
    <cellStyle name="Comma 3 7 3 3 2" xfId="575"/>
    <cellStyle name="Comma 3 7 3 3 2 2" xfId="576"/>
    <cellStyle name="Comma 3 7 3 3 3" xfId="577"/>
    <cellStyle name="Comma 3 7 3 4" xfId="578"/>
    <cellStyle name="Comma 3 7 3 4 2" xfId="579"/>
    <cellStyle name="Comma 3 7 3 5" xfId="580"/>
    <cellStyle name="Comma 3 7 4" xfId="581"/>
    <cellStyle name="Comma 3 7 4 2" xfId="582"/>
    <cellStyle name="Comma 3 7 4 2 2" xfId="583"/>
    <cellStyle name="Comma 3 7 4 2 2 2" xfId="584"/>
    <cellStyle name="Comma 3 7 4 2 3" xfId="585"/>
    <cellStyle name="Comma 3 7 4 3" xfId="586"/>
    <cellStyle name="Comma 3 7 4 3 2" xfId="587"/>
    <cellStyle name="Comma 3 7 4 4" xfId="588"/>
    <cellStyle name="Comma 3 7 5" xfId="589"/>
    <cellStyle name="Comma 3 7 5 2" xfId="590"/>
    <cellStyle name="Comma 3 7 5 2 2" xfId="591"/>
    <cellStyle name="Comma 3 7 5 3" xfId="592"/>
    <cellStyle name="Comma 3 7 6" xfId="593"/>
    <cellStyle name="Comma 3 7 6 2" xfId="594"/>
    <cellStyle name="Comma 3 7 7" xfId="595"/>
    <cellStyle name="Comma 3 8" xfId="596"/>
    <cellStyle name="Comma 3 8 2" xfId="597"/>
    <cellStyle name="Comma 3 8 2 2" xfId="598"/>
    <cellStyle name="Comma 3 8 2 2 2" xfId="599"/>
    <cellStyle name="Comma 3 8 2 2 2 2" xfId="600"/>
    <cellStyle name="Comma 3 8 2 2 2 2 2" xfId="601"/>
    <cellStyle name="Comma 3 8 2 2 2 3" xfId="602"/>
    <cellStyle name="Comma 3 8 2 2 3" xfId="603"/>
    <cellStyle name="Comma 3 8 2 2 3 2" xfId="604"/>
    <cellStyle name="Comma 3 8 2 2 4" xfId="605"/>
    <cellStyle name="Comma 3 8 2 3" xfId="606"/>
    <cellStyle name="Comma 3 8 2 3 2" xfId="607"/>
    <cellStyle name="Comma 3 8 2 3 2 2" xfId="608"/>
    <cellStyle name="Comma 3 8 2 3 3" xfId="609"/>
    <cellStyle name="Comma 3 8 2 4" xfId="610"/>
    <cellStyle name="Comma 3 8 2 4 2" xfId="611"/>
    <cellStyle name="Comma 3 8 2 5" xfId="612"/>
    <cellStyle name="Comma 3 8 3" xfId="613"/>
    <cellStyle name="Comma 3 8 3 2" xfId="614"/>
    <cellStyle name="Comma 3 8 3 2 2" xfId="615"/>
    <cellStyle name="Comma 3 8 3 2 2 2" xfId="616"/>
    <cellStyle name="Comma 3 8 3 2 2 2 2" xfId="617"/>
    <cellStyle name="Comma 3 8 3 2 2 3" xfId="618"/>
    <cellStyle name="Comma 3 8 3 2 3" xfId="619"/>
    <cellStyle name="Comma 3 8 3 2 3 2" xfId="620"/>
    <cellStyle name="Comma 3 8 3 2 4" xfId="621"/>
    <cellStyle name="Comma 3 8 3 3" xfId="622"/>
    <cellStyle name="Comma 3 8 3 3 2" xfId="623"/>
    <cellStyle name="Comma 3 8 3 3 2 2" xfId="624"/>
    <cellStyle name="Comma 3 8 3 3 3" xfId="625"/>
    <cellStyle name="Comma 3 8 3 4" xfId="626"/>
    <cellStyle name="Comma 3 8 3 4 2" xfId="627"/>
    <cellStyle name="Comma 3 8 3 5" xfId="628"/>
    <cellStyle name="Comma 3 8 4" xfId="629"/>
    <cellStyle name="Comma 3 8 4 2" xfId="630"/>
    <cellStyle name="Comma 3 8 4 2 2" xfId="631"/>
    <cellStyle name="Comma 3 8 4 2 2 2" xfId="632"/>
    <cellStyle name="Comma 3 8 4 2 3" xfId="633"/>
    <cellStyle name="Comma 3 8 4 3" xfId="634"/>
    <cellStyle name="Comma 3 8 4 3 2" xfId="635"/>
    <cellStyle name="Comma 3 8 4 4" xfId="636"/>
    <cellStyle name="Comma 3 8 5" xfId="637"/>
    <cellStyle name="Comma 3 8 5 2" xfId="638"/>
    <cellStyle name="Comma 3 8 5 2 2" xfId="639"/>
    <cellStyle name="Comma 3 8 5 3" xfId="640"/>
    <cellStyle name="Comma 3 8 6" xfId="641"/>
    <cellStyle name="Comma 3 8 6 2" xfId="642"/>
    <cellStyle name="Comma 3 8 7" xfId="643"/>
    <cellStyle name="Comma 3 9" xfId="644"/>
    <cellStyle name="Comma 3 9 2" xfId="645"/>
    <cellStyle name="Comma 3 9 2 2" xfId="646"/>
    <cellStyle name="Comma 3 9 2 2 2" xfId="647"/>
    <cellStyle name="Comma 3 9 2 2 2 2" xfId="648"/>
    <cellStyle name="Comma 3 9 2 2 2 2 2" xfId="649"/>
    <cellStyle name="Comma 3 9 2 2 2 3" xfId="650"/>
    <cellStyle name="Comma 3 9 2 2 3" xfId="651"/>
    <cellStyle name="Comma 3 9 2 2 3 2" xfId="652"/>
    <cellStyle name="Comma 3 9 2 2 4" xfId="653"/>
    <cellStyle name="Comma 3 9 2 3" xfId="654"/>
    <cellStyle name="Comma 3 9 2 3 2" xfId="655"/>
    <cellStyle name="Comma 3 9 2 3 2 2" xfId="656"/>
    <cellStyle name="Comma 3 9 2 3 3" xfId="657"/>
    <cellStyle name="Comma 3 9 2 4" xfId="658"/>
    <cellStyle name="Comma 3 9 2 4 2" xfId="659"/>
    <cellStyle name="Comma 3 9 2 5" xfId="660"/>
    <cellStyle name="Comma 3 9 3" xfId="661"/>
    <cellStyle name="Comma 3 9 3 2" xfId="662"/>
    <cellStyle name="Comma 3 9 3 2 2" xfId="663"/>
    <cellStyle name="Comma 3 9 3 2 2 2" xfId="664"/>
    <cellStyle name="Comma 3 9 3 2 2 2 2" xfId="665"/>
    <cellStyle name="Comma 3 9 3 2 2 3" xfId="666"/>
    <cellStyle name="Comma 3 9 3 2 3" xfId="667"/>
    <cellStyle name="Comma 3 9 3 2 3 2" xfId="668"/>
    <cellStyle name="Comma 3 9 3 2 4" xfId="669"/>
    <cellStyle name="Comma 3 9 3 3" xfId="670"/>
    <cellStyle name="Comma 3 9 3 3 2" xfId="671"/>
    <cellStyle name="Comma 3 9 3 3 2 2" xfId="672"/>
    <cellStyle name="Comma 3 9 3 3 3" xfId="673"/>
    <cellStyle name="Comma 3 9 3 4" xfId="674"/>
    <cellStyle name="Comma 3 9 3 4 2" xfId="675"/>
    <cellStyle name="Comma 3 9 3 5" xfId="676"/>
    <cellStyle name="Comma 3 9 4" xfId="677"/>
    <cellStyle name="Comma 3 9 4 2" xfId="678"/>
    <cellStyle name="Comma 3 9 4 2 2" xfId="679"/>
    <cellStyle name="Comma 3 9 4 2 2 2" xfId="680"/>
    <cellStyle name="Comma 3 9 4 2 3" xfId="681"/>
    <cellStyle name="Comma 3 9 4 3" xfId="682"/>
    <cellStyle name="Comma 3 9 4 3 2" xfId="683"/>
    <cellStyle name="Comma 3 9 4 4" xfId="684"/>
    <cellStyle name="Comma 3 9 5" xfId="685"/>
    <cellStyle name="Comma 3 9 5 2" xfId="686"/>
    <cellStyle name="Comma 3 9 5 2 2" xfId="687"/>
    <cellStyle name="Comma 3 9 5 3" xfId="688"/>
    <cellStyle name="Comma 3 9 6" xfId="689"/>
    <cellStyle name="Comma 3 9 6 2" xfId="690"/>
    <cellStyle name="Comma 3 9 7" xfId="691"/>
    <cellStyle name="Comma 4" xfId="692"/>
    <cellStyle name="Comma 4 2" xfId="693"/>
    <cellStyle name="Comma 4 3" xfId="694"/>
    <cellStyle name="Comma 5" xfId="695"/>
    <cellStyle name="Comma 6" xfId="696"/>
    <cellStyle name="Comma 6 2" xfId="697"/>
    <cellStyle name="Comma 7" xfId="698"/>
    <cellStyle name="Comma 7 2" xfId="699"/>
    <cellStyle name="Comma 8" xfId="700"/>
    <cellStyle name="Comma 8 2" xfId="701"/>
    <cellStyle name="Comma 9" xfId="702"/>
    <cellStyle name="CommaBlank" xfId="703"/>
    <cellStyle name="CommaBlank 2" xfId="704"/>
    <cellStyle name="Currency" xfId="705"/>
    <cellStyle name="Currency [0]" xfId="706"/>
    <cellStyle name="Currency 10" xfId="707"/>
    <cellStyle name="Currency 10 2" xfId="708"/>
    <cellStyle name="Currency 10 2 2" xfId="709"/>
    <cellStyle name="Currency 10 2 2 2" xfId="710"/>
    <cellStyle name="Currency 10 2 2 2 2" xfId="711"/>
    <cellStyle name="Currency 10 2 2 2 2 2" xfId="712"/>
    <cellStyle name="Currency 10 2 2 2 3" xfId="713"/>
    <cellStyle name="Currency 10 2 2 3" xfId="714"/>
    <cellStyle name="Currency 10 2 2 3 2" xfId="715"/>
    <cellStyle name="Currency 10 2 2 4" xfId="716"/>
    <cellStyle name="Currency 10 2 3" xfId="717"/>
    <cellStyle name="Currency 10 2 3 2" xfId="718"/>
    <cellStyle name="Currency 10 2 3 2 2" xfId="719"/>
    <cellStyle name="Currency 10 2 3 3" xfId="720"/>
    <cellStyle name="Currency 10 2 4" xfId="721"/>
    <cellStyle name="Currency 10 2 4 2" xfId="722"/>
    <cellStyle name="Currency 10 2 5" xfId="723"/>
    <cellStyle name="Currency 10 3" xfId="724"/>
    <cellStyle name="Currency 10 3 2" xfId="725"/>
    <cellStyle name="Currency 10 3 2 2" xfId="726"/>
    <cellStyle name="Currency 10 3 2 2 2" xfId="727"/>
    <cellStyle name="Currency 10 3 2 2 2 2" xfId="728"/>
    <cellStyle name="Currency 10 3 2 2 3" xfId="729"/>
    <cellStyle name="Currency 10 3 2 3" xfId="730"/>
    <cellStyle name="Currency 10 3 2 3 2" xfId="731"/>
    <cellStyle name="Currency 10 3 2 4" xfId="732"/>
    <cellStyle name="Currency 10 3 3" xfId="733"/>
    <cellStyle name="Currency 10 3 3 2" xfId="734"/>
    <cellStyle name="Currency 10 3 3 2 2" xfId="735"/>
    <cellStyle name="Currency 10 3 3 3" xfId="736"/>
    <cellStyle name="Currency 10 3 4" xfId="737"/>
    <cellStyle name="Currency 10 3 4 2" xfId="738"/>
    <cellStyle name="Currency 10 3 5" xfId="739"/>
    <cellStyle name="Currency 10 4" xfId="740"/>
    <cellStyle name="Currency 10 4 2" xfId="741"/>
    <cellStyle name="Currency 10 4 2 2" xfId="742"/>
    <cellStyle name="Currency 10 4 2 2 2" xfId="743"/>
    <cellStyle name="Currency 10 4 2 3" xfId="744"/>
    <cellStyle name="Currency 10 4 3" xfId="745"/>
    <cellStyle name="Currency 10 4 3 2" xfId="746"/>
    <cellStyle name="Currency 10 4 4" xfId="747"/>
    <cellStyle name="Currency 10 5" xfId="748"/>
    <cellStyle name="Currency 10 5 2" xfId="749"/>
    <cellStyle name="Currency 10 5 2 2" xfId="750"/>
    <cellStyle name="Currency 10 5 3" xfId="751"/>
    <cellStyle name="Currency 10 6" xfId="752"/>
    <cellStyle name="Currency 10 6 2" xfId="753"/>
    <cellStyle name="Currency 10 7" xfId="754"/>
    <cellStyle name="Currency 11" xfId="755"/>
    <cellStyle name="Currency 2" xfId="756"/>
    <cellStyle name="Currency 2 2" xfId="757"/>
    <cellStyle name="Currency 2 3" xfId="758"/>
    <cellStyle name="Currency 3" xfId="759"/>
    <cellStyle name="Currency 3 2" xfId="760"/>
    <cellStyle name="Currency 3 3" xfId="761"/>
    <cellStyle name="Currency 3 4" xfId="762"/>
    <cellStyle name="Currency 3 5" xfId="763"/>
    <cellStyle name="Currency 4" xfId="764"/>
    <cellStyle name="Currency 4 2" xfId="765"/>
    <cellStyle name="Currency 4 3" xfId="766"/>
    <cellStyle name="Currency 4 4" xfId="767"/>
    <cellStyle name="Currency 5" xfId="768"/>
    <cellStyle name="Currency 6" xfId="769"/>
    <cellStyle name="Currency 7" xfId="770"/>
    <cellStyle name="Currency 8" xfId="771"/>
    <cellStyle name="Currency 9" xfId="772"/>
    <cellStyle name="Explanatory Text" xfId="773"/>
    <cellStyle name="Explanatory Text 2" xfId="774"/>
    <cellStyle name="Explanatory Text 3" xfId="775"/>
    <cellStyle name="Explanatory Text 4" xfId="776"/>
    <cellStyle name="Explanatory Text 5" xfId="777"/>
    <cellStyle name="Explanatory Text 6" xfId="778"/>
    <cellStyle name="Good" xfId="779"/>
    <cellStyle name="Good 2" xfId="780"/>
    <cellStyle name="Good 3" xfId="781"/>
    <cellStyle name="Good 4" xfId="782"/>
    <cellStyle name="Good 5" xfId="783"/>
    <cellStyle name="Good 6" xfId="784"/>
    <cellStyle name="Heading 1" xfId="785"/>
    <cellStyle name="Heading 1 2" xfId="786"/>
    <cellStyle name="Heading 1 3" xfId="787"/>
    <cellStyle name="Heading 1 4" xfId="788"/>
    <cellStyle name="Heading 1 5" xfId="789"/>
    <cellStyle name="Heading 1 6" xfId="790"/>
    <cellStyle name="Heading 1 7" xfId="791"/>
    <cellStyle name="Heading 1 8" xfId="792"/>
    <cellStyle name="Heading 2" xfId="793"/>
    <cellStyle name="Heading 2 2" xfId="794"/>
    <cellStyle name="Heading 2 3" xfId="795"/>
    <cellStyle name="Heading 2 4" xfId="796"/>
    <cellStyle name="Heading 2 5" xfId="797"/>
    <cellStyle name="Heading 2 6" xfId="798"/>
    <cellStyle name="Heading 2 7" xfId="799"/>
    <cellStyle name="Heading 2 8" xfId="800"/>
    <cellStyle name="Heading 3" xfId="801"/>
    <cellStyle name="Heading 3 2" xfId="802"/>
    <cellStyle name="Heading 3 3" xfId="803"/>
    <cellStyle name="Heading 3 4" xfId="804"/>
    <cellStyle name="Heading 3 5" xfId="805"/>
    <cellStyle name="Heading 3 6" xfId="806"/>
    <cellStyle name="Heading 3 7" xfId="807"/>
    <cellStyle name="Heading 3 8" xfId="808"/>
    <cellStyle name="Heading 4" xfId="809"/>
    <cellStyle name="Heading 4 2" xfId="810"/>
    <cellStyle name="Heading 4 3" xfId="811"/>
    <cellStyle name="Heading 4 4" xfId="812"/>
    <cellStyle name="Heading 4 5" xfId="813"/>
    <cellStyle name="Heading 4 6" xfId="814"/>
    <cellStyle name="Heading 4 7" xfId="815"/>
    <cellStyle name="Heading 4 8" xfId="816"/>
    <cellStyle name="Input" xfId="817"/>
    <cellStyle name="Input 2" xfId="818"/>
    <cellStyle name="Input 3" xfId="819"/>
    <cellStyle name="Input 4" xfId="820"/>
    <cellStyle name="Input 5" xfId="821"/>
    <cellStyle name="Input 6" xfId="822"/>
    <cellStyle name="kirkdollars" xfId="823"/>
    <cellStyle name="Lines" xfId="824"/>
    <cellStyle name="Linked Cell" xfId="825"/>
    <cellStyle name="Linked Cell 2" xfId="826"/>
    <cellStyle name="Linked Cell 3" xfId="827"/>
    <cellStyle name="Linked Cell 4" xfId="828"/>
    <cellStyle name="Linked Cell 5" xfId="829"/>
    <cellStyle name="Linked Cell 6" xfId="830"/>
    <cellStyle name="Neutral" xfId="831"/>
    <cellStyle name="Neutral 2" xfId="832"/>
    <cellStyle name="Neutral 3" xfId="833"/>
    <cellStyle name="Neutral 4" xfId="834"/>
    <cellStyle name="Neutral 5" xfId="835"/>
    <cellStyle name="Neutral 6" xfId="836"/>
    <cellStyle name="Normal 10" xfId="837"/>
    <cellStyle name="Normal 11" xfId="838"/>
    <cellStyle name="Normal 12" xfId="839"/>
    <cellStyle name="Normal 13" xfId="840"/>
    <cellStyle name="Normal 132" xfId="841"/>
    <cellStyle name="Normal 14" xfId="842"/>
    <cellStyle name="Normal 15" xfId="843"/>
    <cellStyle name="Normal 15 2" xfId="844"/>
    <cellStyle name="Normal 15 2 2" xfId="845"/>
    <cellStyle name="Normal 15 2 2 2" xfId="846"/>
    <cellStyle name="Normal 15 2 2 2 2" xfId="847"/>
    <cellStyle name="Normal 15 2 2 2 2 2" xfId="848"/>
    <cellStyle name="Normal 15 2 2 2 3" xfId="849"/>
    <cellStyle name="Normal 15 2 2 3" xfId="850"/>
    <cellStyle name="Normal 15 2 2 3 2" xfId="851"/>
    <cellStyle name="Normal 15 2 2 4" xfId="852"/>
    <cellStyle name="Normal 15 2 3" xfId="853"/>
    <cellStyle name="Normal 15 2 3 2" xfId="854"/>
    <cellStyle name="Normal 15 2 3 2 2" xfId="855"/>
    <cellStyle name="Normal 15 2 3 3" xfId="856"/>
    <cellStyle name="Normal 15 2 4" xfId="857"/>
    <cellStyle name="Normal 15 2 4 2" xfId="858"/>
    <cellStyle name="Normal 15 2 5" xfId="859"/>
    <cellStyle name="Normal 15 3" xfId="860"/>
    <cellStyle name="Normal 15 3 2" xfId="861"/>
    <cellStyle name="Normal 15 3 2 2" xfId="862"/>
    <cellStyle name="Normal 15 3 2 2 2" xfId="863"/>
    <cellStyle name="Normal 15 3 2 2 2 2" xfId="864"/>
    <cellStyle name="Normal 15 3 2 2 3" xfId="865"/>
    <cellStyle name="Normal 15 3 2 3" xfId="866"/>
    <cellStyle name="Normal 15 3 2 3 2" xfId="867"/>
    <cellStyle name="Normal 15 3 2 4" xfId="868"/>
    <cellStyle name="Normal 15 3 3" xfId="869"/>
    <cellStyle name="Normal 15 3 3 2" xfId="870"/>
    <cellStyle name="Normal 15 3 3 2 2" xfId="871"/>
    <cellStyle name="Normal 15 3 3 3" xfId="872"/>
    <cellStyle name="Normal 15 3 4" xfId="873"/>
    <cellStyle name="Normal 15 3 4 2" xfId="874"/>
    <cellStyle name="Normal 15 3 5" xfId="875"/>
    <cellStyle name="Normal 15 4" xfId="876"/>
    <cellStyle name="Normal 15 4 2" xfId="877"/>
    <cellStyle name="Normal 15 4 2 2" xfId="878"/>
    <cellStyle name="Normal 15 4 2 2 2" xfId="879"/>
    <cellStyle name="Normal 15 4 2 3" xfId="880"/>
    <cellStyle name="Normal 15 4 3" xfId="881"/>
    <cellStyle name="Normal 15 4 3 2" xfId="882"/>
    <cellStyle name="Normal 15 4 4" xfId="883"/>
    <cellStyle name="Normal 15 5" xfId="884"/>
    <cellStyle name="Normal 15 5 2" xfId="885"/>
    <cellStyle name="Normal 15 5 2 2" xfId="886"/>
    <cellStyle name="Normal 15 5 3" xfId="887"/>
    <cellStyle name="Normal 15 6" xfId="888"/>
    <cellStyle name="Normal 15 6 2" xfId="889"/>
    <cellStyle name="Normal 15 7" xfId="890"/>
    <cellStyle name="Normal 16" xfId="891"/>
    <cellStyle name="Normal 17" xfId="892"/>
    <cellStyle name="Normal 18" xfId="893"/>
    <cellStyle name="Normal 19" xfId="894"/>
    <cellStyle name="Normal 2" xfId="895"/>
    <cellStyle name="Normal 2 2" xfId="896"/>
    <cellStyle name="Normal 2 3" xfId="897"/>
    <cellStyle name="Normal 2 3 2" xfId="898"/>
    <cellStyle name="Normal 2 3 2 2" xfId="899"/>
    <cellStyle name="Normal 2 4" xfId="900"/>
    <cellStyle name="Normal 2_Adjustment WP" xfId="901"/>
    <cellStyle name="Normal 20" xfId="902"/>
    <cellStyle name="Normal 21" xfId="903"/>
    <cellStyle name="Normal 22" xfId="904"/>
    <cellStyle name="Normal 23" xfId="905"/>
    <cellStyle name="Normal 24" xfId="906"/>
    <cellStyle name="Normal 25" xfId="907"/>
    <cellStyle name="Normal 26" xfId="908"/>
    <cellStyle name="Normal 27" xfId="909"/>
    <cellStyle name="Normal 28" xfId="910"/>
    <cellStyle name="Normal 29" xfId="911"/>
    <cellStyle name="Normal 3" xfId="912"/>
    <cellStyle name="Normal 3 2" xfId="913"/>
    <cellStyle name="Normal 3 2 2" xfId="914"/>
    <cellStyle name="Normal 3 2 2 2" xfId="915"/>
    <cellStyle name="Normal 3 3" xfId="916"/>
    <cellStyle name="Normal 3 4" xfId="917"/>
    <cellStyle name="Normal 3 5" xfId="918"/>
    <cellStyle name="Normal 3 6" xfId="919"/>
    <cellStyle name="Normal 3 7" xfId="920"/>
    <cellStyle name="Normal 3 7 2" xfId="921"/>
    <cellStyle name="Normal 3_108 Summary" xfId="922"/>
    <cellStyle name="Normal 30" xfId="923"/>
    <cellStyle name="Normal 31" xfId="924"/>
    <cellStyle name="Normal 32" xfId="925"/>
    <cellStyle name="Normal 33" xfId="926"/>
    <cellStyle name="Normal 34" xfId="927"/>
    <cellStyle name="Normal 35" xfId="928"/>
    <cellStyle name="Normal 35 2" xfId="929"/>
    <cellStyle name="Normal 35 2 2" xfId="930"/>
    <cellStyle name="Normal 35 2 2 2" xfId="931"/>
    <cellStyle name="Normal 35 2 2 2 2" xfId="932"/>
    <cellStyle name="Normal 35 2 2 2 2 2" xfId="933"/>
    <cellStyle name="Normal 35 2 2 2 3" xfId="934"/>
    <cellStyle name="Normal 35 2 2 3" xfId="935"/>
    <cellStyle name="Normal 35 2 2 3 2" xfId="936"/>
    <cellStyle name="Normal 35 2 2 4" xfId="937"/>
    <cellStyle name="Normal 35 2 3" xfId="938"/>
    <cellStyle name="Normal 35 2 3 2" xfId="939"/>
    <cellStyle name="Normal 35 2 3 2 2" xfId="940"/>
    <cellStyle name="Normal 35 2 3 3" xfId="941"/>
    <cellStyle name="Normal 35 2 4" xfId="942"/>
    <cellStyle name="Normal 35 2 4 2" xfId="943"/>
    <cellStyle name="Normal 35 2 5" xfId="944"/>
    <cellStyle name="Normal 35 3" xfId="945"/>
    <cellStyle name="Normal 35 3 2" xfId="946"/>
    <cellStyle name="Normal 35 3 2 2" xfId="947"/>
    <cellStyle name="Normal 35 3 2 2 2" xfId="948"/>
    <cellStyle name="Normal 35 3 2 2 2 2" xfId="949"/>
    <cellStyle name="Normal 35 3 2 2 3" xfId="950"/>
    <cellStyle name="Normal 35 3 2 3" xfId="951"/>
    <cellStyle name="Normal 35 3 2 3 2" xfId="952"/>
    <cellStyle name="Normal 35 3 2 4" xfId="953"/>
    <cellStyle name="Normal 35 3 3" xfId="954"/>
    <cellStyle name="Normal 35 3 3 2" xfId="955"/>
    <cellStyle name="Normal 35 3 3 2 2" xfId="956"/>
    <cellStyle name="Normal 35 3 3 3" xfId="957"/>
    <cellStyle name="Normal 35 3 4" xfId="958"/>
    <cellStyle name="Normal 35 3 4 2" xfId="959"/>
    <cellStyle name="Normal 35 3 5" xfId="960"/>
    <cellStyle name="Normal 35 4" xfId="961"/>
    <cellStyle name="Normal 35 4 2" xfId="962"/>
    <cellStyle name="Normal 35 4 2 2" xfId="963"/>
    <cellStyle name="Normal 35 4 2 2 2" xfId="964"/>
    <cellStyle name="Normal 35 4 2 3" xfId="965"/>
    <cellStyle name="Normal 35 4 3" xfId="966"/>
    <cellStyle name="Normal 35 4 3 2" xfId="967"/>
    <cellStyle name="Normal 35 4 4" xfId="968"/>
    <cellStyle name="Normal 35 5" xfId="969"/>
    <cellStyle name="Normal 35 5 2" xfId="970"/>
    <cellStyle name="Normal 35 5 2 2" xfId="971"/>
    <cellStyle name="Normal 35 5 3" xfId="972"/>
    <cellStyle name="Normal 35 6" xfId="973"/>
    <cellStyle name="Normal 35 6 2" xfId="974"/>
    <cellStyle name="Normal 35 7" xfId="975"/>
    <cellStyle name="Normal 36" xfId="976"/>
    <cellStyle name="Normal 4" xfId="977"/>
    <cellStyle name="Normal 4 2" xfId="978"/>
    <cellStyle name="Normal 4 3" xfId="979"/>
    <cellStyle name="Normal 4 4" xfId="980"/>
    <cellStyle name="Normal 5" xfId="981"/>
    <cellStyle name="Normal 5 2" xfId="982"/>
    <cellStyle name="Normal 5 3" xfId="983"/>
    <cellStyle name="Normal 6" xfId="984"/>
    <cellStyle name="Normal 6 10" xfId="985"/>
    <cellStyle name="Normal 6 10 2" xfId="986"/>
    <cellStyle name="Normal 6 10 2 2" xfId="987"/>
    <cellStyle name="Normal 6 10 2 2 2" xfId="988"/>
    <cellStyle name="Normal 6 10 2 2 2 2" xfId="989"/>
    <cellStyle name="Normal 6 10 2 2 3" xfId="990"/>
    <cellStyle name="Normal 6 10 2 3" xfId="991"/>
    <cellStyle name="Normal 6 10 2 3 2" xfId="992"/>
    <cellStyle name="Normal 6 10 2 4" xfId="993"/>
    <cellStyle name="Normal 6 10 3" xfId="994"/>
    <cellStyle name="Normal 6 10 3 2" xfId="995"/>
    <cellStyle name="Normal 6 10 3 2 2" xfId="996"/>
    <cellStyle name="Normal 6 10 3 3" xfId="997"/>
    <cellStyle name="Normal 6 10 4" xfId="998"/>
    <cellStyle name="Normal 6 10 4 2" xfId="999"/>
    <cellStyle name="Normal 6 10 5" xfId="1000"/>
    <cellStyle name="Normal 6 11" xfId="1001"/>
    <cellStyle name="Normal 6 11 2" xfId="1002"/>
    <cellStyle name="Normal 6 2" xfId="1003"/>
    <cellStyle name="Normal 6 2 2" xfId="1004"/>
    <cellStyle name="Normal 6 2 2 2" xfId="1005"/>
    <cellStyle name="Normal 6 2 2 2 2" xfId="1006"/>
    <cellStyle name="Normal 6 2 2 2 2 2" xfId="1007"/>
    <cellStyle name="Normal 6 2 2 2 2 2 2" xfId="1008"/>
    <cellStyle name="Normal 6 2 2 2 2 3" xfId="1009"/>
    <cellStyle name="Normal 6 2 2 2 3" xfId="1010"/>
    <cellStyle name="Normal 6 2 2 2 3 2" xfId="1011"/>
    <cellStyle name="Normal 6 2 2 2 4" xfId="1012"/>
    <cellStyle name="Normal 6 2 2 3" xfId="1013"/>
    <cellStyle name="Normal 6 2 2 3 2" xfId="1014"/>
    <cellStyle name="Normal 6 2 2 3 2 2" xfId="1015"/>
    <cellStyle name="Normal 6 2 2 3 3" xfId="1016"/>
    <cellStyle name="Normal 6 2 2 4" xfId="1017"/>
    <cellStyle name="Normal 6 2 2 4 2" xfId="1018"/>
    <cellStyle name="Normal 6 2 2 5" xfId="1019"/>
    <cellStyle name="Normal 6 2 3" xfId="1020"/>
    <cellStyle name="Normal 6 2 3 2" xfId="1021"/>
    <cellStyle name="Normal 6 2 3 2 2" xfId="1022"/>
    <cellStyle name="Normal 6 2 3 2 2 2" xfId="1023"/>
    <cellStyle name="Normal 6 2 3 2 2 2 2" xfId="1024"/>
    <cellStyle name="Normal 6 2 3 2 2 3" xfId="1025"/>
    <cellStyle name="Normal 6 2 3 2 3" xfId="1026"/>
    <cellStyle name="Normal 6 2 3 2 3 2" xfId="1027"/>
    <cellStyle name="Normal 6 2 3 2 4" xfId="1028"/>
    <cellStyle name="Normal 6 2 3 3" xfId="1029"/>
    <cellStyle name="Normal 6 2 3 3 2" xfId="1030"/>
    <cellStyle name="Normal 6 2 3 3 2 2" xfId="1031"/>
    <cellStyle name="Normal 6 2 3 3 3" xfId="1032"/>
    <cellStyle name="Normal 6 2 3 4" xfId="1033"/>
    <cellStyle name="Normal 6 2 3 4 2" xfId="1034"/>
    <cellStyle name="Normal 6 2 3 5" xfId="1035"/>
    <cellStyle name="Normal 6 2 4" xfId="1036"/>
    <cellStyle name="Normal 6 2 4 2" xfId="1037"/>
    <cellStyle name="Normal 6 2 4 2 2" xfId="1038"/>
    <cellStyle name="Normal 6 2 4 2 2 2" xfId="1039"/>
    <cellStyle name="Normal 6 2 4 2 3" xfId="1040"/>
    <cellStyle name="Normal 6 2 4 3" xfId="1041"/>
    <cellStyle name="Normal 6 2 4 3 2" xfId="1042"/>
    <cellStyle name="Normal 6 2 4 4" xfId="1043"/>
    <cellStyle name="Normal 6 2 5" xfId="1044"/>
    <cellStyle name="Normal 6 2 5 2" xfId="1045"/>
    <cellStyle name="Normal 6 2 5 2 2" xfId="1046"/>
    <cellStyle name="Normal 6 2 5 3" xfId="1047"/>
    <cellStyle name="Normal 6 2 6" xfId="1048"/>
    <cellStyle name="Normal 6 2 6 2" xfId="1049"/>
    <cellStyle name="Normal 6 2 7" xfId="1050"/>
    <cellStyle name="Normal 6 3" xfId="1051"/>
    <cellStyle name="Normal 6 3 2" xfId="1052"/>
    <cellStyle name="Normal 6 3 2 2" xfId="1053"/>
    <cellStyle name="Normal 6 3 2 2 2" xfId="1054"/>
    <cellStyle name="Normal 6 3 2 2 2 2" xfId="1055"/>
    <cellStyle name="Normal 6 3 2 2 2 2 2" xfId="1056"/>
    <cellStyle name="Normal 6 3 2 2 2 3" xfId="1057"/>
    <cellStyle name="Normal 6 3 2 2 3" xfId="1058"/>
    <cellStyle name="Normal 6 3 2 2 3 2" xfId="1059"/>
    <cellStyle name="Normal 6 3 2 2 4" xfId="1060"/>
    <cellStyle name="Normal 6 3 2 3" xfId="1061"/>
    <cellStyle name="Normal 6 3 2 3 2" xfId="1062"/>
    <cellStyle name="Normal 6 3 2 3 2 2" xfId="1063"/>
    <cellStyle name="Normal 6 3 2 3 3" xfId="1064"/>
    <cellStyle name="Normal 6 3 2 4" xfId="1065"/>
    <cellStyle name="Normal 6 3 2 4 2" xfId="1066"/>
    <cellStyle name="Normal 6 3 2 5" xfId="1067"/>
    <cellStyle name="Normal 6 3 3" xfId="1068"/>
    <cellStyle name="Normal 6 3 3 2" xfId="1069"/>
    <cellStyle name="Normal 6 3 3 2 2" xfId="1070"/>
    <cellStyle name="Normal 6 3 3 2 2 2" xfId="1071"/>
    <cellStyle name="Normal 6 3 3 2 2 2 2" xfId="1072"/>
    <cellStyle name="Normal 6 3 3 2 2 3" xfId="1073"/>
    <cellStyle name="Normal 6 3 3 2 3" xfId="1074"/>
    <cellStyle name="Normal 6 3 3 2 3 2" xfId="1075"/>
    <cellStyle name="Normal 6 3 3 2 4" xfId="1076"/>
    <cellStyle name="Normal 6 3 3 3" xfId="1077"/>
    <cellStyle name="Normal 6 3 3 3 2" xfId="1078"/>
    <cellStyle name="Normal 6 3 3 3 2 2" xfId="1079"/>
    <cellStyle name="Normal 6 3 3 3 3" xfId="1080"/>
    <cellStyle name="Normal 6 3 3 4" xfId="1081"/>
    <cellStyle name="Normal 6 3 3 4 2" xfId="1082"/>
    <cellStyle name="Normal 6 3 3 5" xfId="1083"/>
    <cellStyle name="Normal 6 3 4" xfId="1084"/>
    <cellStyle name="Normal 6 3 4 2" xfId="1085"/>
    <cellStyle name="Normal 6 3 4 2 2" xfId="1086"/>
    <cellStyle name="Normal 6 3 4 2 2 2" xfId="1087"/>
    <cellStyle name="Normal 6 3 4 2 3" xfId="1088"/>
    <cellStyle name="Normal 6 3 4 3" xfId="1089"/>
    <cellStyle name="Normal 6 3 4 3 2" xfId="1090"/>
    <cellStyle name="Normal 6 3 4 4" xfId="1091"/>
    <cellStyle name="Normal 6 3 5" xfId="1092"/>
    <cellStyle name="Normal 6 3 5 2" xfId="1093"/>
    <cellStyle name="Normal 6 3 5 2 2" xfId="1094"/>
    <cellStyle name="Normal 6 3 5 3" xfId="1095"/>
    <cellStyle name="Normal 6 3 6" xfId="1096"/>
    <cellStyle name="Normal 6 3 6 2" xfId="1097"/>
    <cellStyle name="Normal 6 3 7" xfId="1098"/>
    <cellStyle name="Normal 6 4" xfId="1099"/>
    <cellStyle name="Normal 6 4 2" xfId="1100"/>
    <cellStyle name="Normal 6 4 2 2" xfId="1101"/>
    <cellStyle name="Normal 6 4 2 2 2" xfId="1102"/>
    <cellStyle name="Normal 6 4 2 2 2 2" xfId="1103"/>
    <cellStyle name="Normal 6 4 2 2 2 2 2" xfId="1104"/>
    <cellStyle name="Normal 6 4 2 2 2 3" xfId="1105"/>
    <cellStyle name="Normal 6 4 2 2 3" xfId="1106"/>
    <cellStyle name="Normal 6 4 2 2 3 2" xfId="1107"/>
    <cellStyle name="Normal 6 4 2 2 4" xfId="1108"/>
    <cellStyle name="Normal 6 4 2 3" xfId="1109"/>
    <cellStyle name="Normal 6 4 2 3 2" xfId="1110"/>
    <cellStyle name="Normal 6 4 2 3 2 2" xfId="1111"/>
    <cellStyle name="Normal 6 4 2 3 3" xfId="1112"/>
    <cellStyle name="Normal 6 4 2 4" xfId="1113"/>
    <cellStyle name="Normal 6 4 2 4 2" xfId="1114"/>
    <cellStyle name="Normal 6 4 2 5" xfId="1115"/>
    <cellStyle name="Normal 6 4 3" xfId="1116"/>
    <cellStyle name="Normal 6 4 3 2" xfId="1117"/>
    <cellStyle name="Normal 6 4 3 2 2" xfId="1118"/>
    <cellStyle name="Normal 6 4 3 2 2 2" xfId="1119"/>
    <cellStyle name="Normal 6 4 3 2 2 2 2" xfId="1120"/>
    <cellStyle name="Normal 6 4 3 2 2 3" xfId="1121"/>
    <cellStyle name="Normal 6 4 3 2 3" xfId="1122"/>
    <cellStyle name="Normal 6 4 3 2 3 2" xfId="1123"/>
    <cellStyle name="Normal 6 4 3 2 4" xfId="1124"/>
    <cellStyle name="Normal 6 4 3 3" xfId="1125"/>
    <cellStyle name="Normal 6 4 3 3 2" xfId="1126"/>
    <cellStyle name="Normal 6 4 3 3 2 2" xfId="1127"/>
    <cellStyle name="Normal 6 4 3 3 3" xfId="1128"/>
    <cellStyle name="Normal 6 4 3 4" xfId="1129"/>
    <cellStyle name="Normal 6 4 3 4 2" xfId="1130"/>
    <cellStyle name="Normal 6 4 3 5" xfId="1131"/>
    <cellStyle name="Normal 6 4 4" xfId="1132"/>
    <cellStyle name="Normal 6 4 4 2" xfId="1133"/>
    <cellStyle name="Normal 6 4 4 2 2" xfId="1134"/>
    <cellStyle name="Normal 6 4 4 2 2 2" xfId="1135"/>
    <cellStyle name="Normal 6 4 4 2 3" xfId="1136"/>
    <cellStyle name="Normal 6 4 4 3" xfId="1137"/>
    <cellStyle name="Normal 6 4 4 3 2" xfId="1138"/>
    <cellStyle name="Normal 6 4 4 4" xfId="1139"/>
    <cellStyle name="Normal 6 4 5" xfId="1140"/>
    <cellStyle name="Normal 6 4 5 2" xfId="1141"/>
    <cellStyle name="Normal 6 4 5 2 2" xfId="1142"/>
    <cellStyle name="Normal 6 4 5 3" xfId="1143"/>
    <cellStyle name="Normal 6 4 6" xfId="1144"/>
    <cellStyle name="Normal 6 4 6 2" xfId="1145"/>
    <cellStyle name="Normal 6 4 7" xfId="1146"/>
    <cellStyle name="Normal 6 5" xfId="1147"/>
    <cellStyle name="Normal 6 5 2" xfId="1148"/>
    <cellStyle name="Normal 6 5 2 2" xfId="1149"/>
    <cellStyle name="Normal 6 5 2 2 2" xfId="1150"/>
    <cellStyle name="Normal 6 5 2 2 2 2" xfId="1151"/>
    <cellStyle name="Normal 6 5 2 2 2 2 2" xfId="1152"/>
    <cellStyle name="Normal 6 5 2 2 2 3" xfId="1153"/>
    <cellStyle name="Normal 6 5 2 2 3" xfId="1154"/>
    <cellStyle name="Normal 6 5 2 2 3 2" xfId="1155"/>
    <cellStyle name="Normal 6 5 2 2 4" xfId="1156"/>
    <cellStyle name="Normal 6 5 2 3" xfId="1157"/>
    <cellStyle name="Normal 6 5 2 3 2" xfId="1158"/>
    <cellStyle name="Normal 6 5 2 3 2 2" xfId="1159"/>
    <cellStyle name="Normal 6 5 2 3 3" xfId="1160"/>
    <cellStyle name="Normal 6 5 2 4" xfId="1161"/>
    <cellStyle name="Normal 6 5 2 4 2" xfId="1162"/>
    <cellStyle name="Normal 6 5 2 5" xfId="1163"/>
    <cellStyle name="Normal 6 5 3" xfId="1164"/>
    <cellStyle name="Normal 6 5 3 2" xfId="1165"/>
    <cellStyle name="Normal 6 5 3 2 2" xfId="1166"/>
    <cellStyle name="Normal 6 5 3 2 2 2" xfId="1167"/>
    <cellStyle name="Normal 6 5 3 2 2 2 2" xfId="1168"/>
    <cellStyle name="Normal 6 5 3 2 2 3" xfId="1169"/>
    <cellStyle name="Normal 6 5 3 2 3" xfId="1170"/>
    <cellStyle name="Normal 6 5 3 2 3 2" xfId="1171"/>
    <cellStyle name="Normal 6 5 3 2 4" xfId="1172"/>
    <cellStyle name="Normal 6 5 3 3" xfId="1173"/>
    <cellStyle name="Normal 6 5 3 3 2" xfId="1174"/>
    <cellStyle name="Normal 6 5 3 3 2 2" xfId="1175"/>
    <cellStyle name="Normal 6 5 3 3 3" xfId="1176"/>
    <cellStyle name="Normal 6 5 3 4" xfId="1177"/>
    <cellStyle name="Normal 6 5 3 4 2" xfId="1178"/>
    <cellStyle name="Normal 6 5 3 5" xfId="1179"/>
    <cellStyle name="Normal 6 5 4" xfId="1180"/>
    <cellStyle name="Normal 6 5 4 2" xfId="1181"/>
    <cellStyle name="Normal 6 5 4 2 2" xfId="1182"/>
    <cellStyle name="Normal 6 5 4 2 2 2" xfId="1183"/>
    <cellStyle name="Normal 6 5 4 2 3" xfId="1184"/>
    <cellStyle name="Normal 6 5 4 3" xfId="1185"/>
    <cellStyle name="Normal 6 5 4 3 2" xfId="1186"/>
    <cellStyle name="Normal 6 5 4 4" xfId="1187"/>
    <cellStyle name="Normal 6 5 5" xfId="1188"/>
    <cellStyle name="Normal 6 5 5 2" xfId="1189"/>
    <cellStyle name="Normal 6 5 5 2 2" xfId="1190"/>
    <cellStyle name="Normal 6 5 5 3" xfId="1191"/>
    <cellStyle name="Normal 6 5 6" xfId="1192"/>
    <cellStyle name="Normal 6 5 6 2" xfId="1193"/>
    <cellStyle name="Normal 6 5 7" xfId="1194"/>
    <cellStyle name="Normal 6 6" xfId="1195"/>
    <cellStyle name="Normal 6 6 2" xfId="1196"/>
    <cellStyle name="Normal 6 6 2 2" xfId="1197"/>
    <cellStyle name="Normal 6 6 2 2 2" xfId="1198"/>
    <cellStyle name="Normal 6 6 2 2 2 2" xfId="1199"/>
    <cellStyle name="Normal 6 6 2 2 2 2 2" xfId="1200"/>
    <cellStyle name="Normal 6 6 2 2 2 3" xfId="1201"/>
    <cellStyle name="Normal 6 6 2 2 3" xfId="1202"/>
    <cellStyle name="Normal 6 6 2 2 3 2" xfId="1203"/>
    <cellStyle name="Normal 6 6 2 2 4" xfId="1204"/>
    <cellStyle name="Normal 6 6 2 3" xfId="1205"/>
    <cellStyle name="Normal 6 6 2 3 2" xfId="1206"/>
    <cellStyle name="Normal 6 6 2 3 2 2" xfId="1207"/>
    <cellStyle name="Normal 6 6 2 3 3" xfId="1208"/>
    <cellStyle name="Normal 6 6 2 4" xfId="1209"/>
    <cellStyle name="Normal 6 6 2 4 2" xfId="1210"/>
    <cellStyle name="Normal 6 6 2 5" xfId="1211"/>
    <cellStyle name="Normal 6 6 3" xfId="1212"/>
    <cellStyle name="Normal 6 6 3 2" xfId="1213"/>
    <cellStyle name="Normal 6 6 3 2 2" xfId="1214"/>
    <cellStyle name="Normal 6 6 3 2 2 2" xfId="1215"/>
    <cellStyle name="Normal 6 6 3 2 2 2 2" xfId="1216"/>
    <cellStyle name="Normal 6 6 3 2 2 3" xfId="1217"/>
    <cellStyle name="Normal 6 6 3 2 3" xfId="1218"/>
    <cellStyle name="Normal 6 6 3 2 3 2" xfId="1219"/>
    <cellStyle name="Normal 6 6 3 2 4" xfId="1220"/>
    <cellStyle name="Normal 6 6 3 3" xfId="1221"/>
    <cellStyle name="Normal 6 6 3 3 2" xfId="1222"/>
    <cellStyle name="Normal 6 6 3 3 2 2" xfId="1223"/>
    <cellStyle name="Normal 6 6 3 3 3" xfId="1224"/>
    <cellStyle name="Normal 6 6 3 4" xfId="1225"/>
    <cellStyle name="Normal 6 6 3 4 2" xfId="1226"/>
    <cellStyle name="Normal 6 6 3 5" xfId="1227"/>
    <cellStyle name="Normal 6 6 4" xfId="1228"/>
    <cellStyle name="Normal 6 6 4 2" xfId="1229"/>
    <cellStyle name="Normal 6 6 4 2 2" xfId="1230"/>
    <cellStyle name="Normal 6 6 4 2 2 2" xfId="1231"/>
    <cellStyle name="Normal 6 6 4 2 3" xfId="1232"/>
    <cellStyle name="Normal 6 6 4 3" xfId="1233"/>
    <cellStyle name="Normal 6 6 4 3 2" xfId="1234"/>
    <cellStyle name="Normal 6 6 4 4" xfId="1235"/>
    <cellStyle name="Normal 6 6 5" xfId="1236"/>
    <cellStyle name="Normal 6 6 5 2" xfId="1237"/>
    <cellStyle name="Normal 6 6 5 2 2" xfId="1238"/>
    <cellStyle name="Normal 6 6 5 3" xfId="1239"/>
    <cellStyle name="Normal 6 6 6" xfId="1240"/>
    <cellStyle name="Normal 6 6 6 2" xfId="1241"/>
    <cellStyle name="Normal 6 6 7" xfId="1242"/>
    <cellStyle name="Normal 6 7" xfId="1243"/>
    <cellStyle name="Normal 6 7 2" xfId="1244"/>
    <cellStyle name="Normal 6 7 2 2" xfId="1245"/>
    <cellStyle name="Normal 6 7 2 2 2" xfId="1246"/>
    <cellStyle name="Normal 6 7 2 2 2 2" xfId="1247"/>
    <cellStyle name="Normal 6 7 2 2 2 2 2" xfId="1248"/>
    <cellStyle name="Normal 6 7 2 2 2 3" xfId="1249"/>
    <cellStyle name="Normal 6 7 2 2 3" xfId="1250"/>
    <cellStyle name="Normal 6 7 2 2 3 2" xfId="1251"/>
    <cellStyle name="Normal 6 7 2 2 4" xfId="1252"/>
    <cellStyle name="Normal 6 7 2 3" xfId="1253"/>
    <cellStyle name="Normal 6 7 2 3 2" xfId="1254"/>
    <cellStyle name="Normal 6 7 2 3 2 2" xfId="1255"/>
    <cellStyle name="Normal 6 7 2 3 3" xfId="1256"/>
    <cellStyle name="Normal 6 7 2 4" xfId="1257"/>
    <cellStyle name="Normal 6 7 2 4 2" xfId="1258"/>
    <cellStyle name="Normal 6 7 2 5" xfId="1259"/>
    <cellStyle name="Normal 6 7 3" xfId="1260"/>
    <cellStyle name="Normal 6 7 3 2" xfId="1261"/>
    <cellStyle name="Normal 6 7 3 2 2" xfId="1262"/>
    <cellStyle name="Normal 6 7 3 2 2 2" xfId="1263"/>
    <cellStyle name="Normal 6 7 3 2 2 2 2" xfId="1264"/>
    <cellStyle name="Normal 6 7 3 2 2 3" xfId="1265"/>
    <cellStyle name="Normal 6 7 3 2 3" xfId="1266"/>
    <cellStyle name="Normal 6 7 3 2 3 2" xfId="1267"/>
    <cellStyle name="Normal 6 7 3 2 4" xfId="1268"/>
    <cellStyle name="Normal 6 7 3 3" xfId="1269"/>
    <cellStyle name="Normal 6 7 3 3 2" xfId="1270"/>
    <cellStyle name="Normal 6 7 3 3 2 2" xfId="1271"/>
    <cellStyle name="Normal 6 7 3 3 3" xfId="1272"/>
    <cellStyle name="Normal 6 7 3 4" xfId="1273"/>
    <cellStyle name="Normal 6 7 3 4 2" xfId="1274"/>
    <cellStyle name="Normal 6 7 3 5" xfId="1275"/>
    <cellStyle name="Normal 6 7 4" xfId="1276"/>
    <cellStyle name="Normal 6 7 4 2" xfId="1277"/>
    <cellStyle name="Normal 6 7 4 2 2" xfId="1278"/>
    <cellStyle name="Normal 6 7 4 2 2 2" xfId="1279"/>
    <cellStyle name="Normal 6 7 4 2 3" xfId="1280"/>
    <cellStyle name="Normal 6 7 4 3" xfId="1281"/>
    <cellStyle name="Normal 6 7 4 3 2" xfId="1282"/>
    <cellStyle name="Normal 6 7 4 4" xfId="1283"/>
    <cellStyle name="Normal 6 7 5" xfId="1284"/>
    <cellStyle name="Normal 6 7 5 2" xfId="1285"/>
    <cellStyle name="Normal 6 7 5 2 2" xfId="1286"/>
    <cellStyle name="Normal 6 7 5 3" xfId="1287"/>
    <cellStyle name="Normal 6 7 6" xfId="1288"/>
    <cellStyle name="Normal 6 7 6 2" xfId="1289"/>
    <cellStyle name="Normal 6 7 7" xfId="1290"/>
    <cellStyle name="Normal 6 8" xfId="1291"/>
    <cellStyle name="Normal 6 8 2" xfId="1292"/>
    <cellStyle name="Normal 6 8 2 2" xfId="1293"/>
    <cellStyle name="Normal 6 8 2 2 2" xfId="1294"/>
    <cellStyle name="Normal 6 8 2 2 2 2" xfId="1295"/>
    <cellStyle name="Normal 6 8 2 2 2 2 2" xfId="1296"/>
    <cellStyle name="Normal 6 8 2 2 2 3" xfId="1297"/>
    <cellStyle name="Normal 6 8 2 2 3" xfId="1298"/>
    <cellStyle name="Normal 6 8 2 2 3 2" xfId="1299"/>
    <cellStyle name="Normal 6 8 2 2 4" xfId="1300"/>
    <cellStyle name="Normal 6 8 2 3" xfId="1301"/>
    <cellStyle name="Normal 6 8 2 3 2" xfId="1302"/>
    <cellStyle name="Normal 6 8 2 3 2 2" xfId="1303"/>
    <cellStyle name="Normal 6 8 2 3 3" xfId="1304"/>
    <cellStyle name="Normal 6 8 2 4" xfId="1305"/>
    <cellStyle name="Normal 6 8 2 4 2" xfId="1306"/>
    <cellStyle name="Normal 6 8 2 5" xfId="1307"/>
    <cellStyle name="Normal 6 8 3" xfId="1308"/>
    <cellStyle name="Normal 6 8 3 2" xfId="1309"/>
    <cellStyle name="Normal 6 8 3 2 2" xfId="1310"/>
    <cellStyle name="Normal 6 8 3 2 2 2" xfId="1311"/>
    <cellStyle name="Normal 6 8 3 2 2 2 2" xfId="1312"/>
    <cellStyle name="Normal 6 8 3 2 2 3" xfId="1313"/>
    <cellStyle name="Normal 6 8 3 2 3" xfId="1314"/>
    <cellStyle name="Normal 6 8 3 2 3 2" xfId="1315"/>
    <cellStyle name="Normal 6 8 3 2 4" xfId="1316"/>
    <cellStyle name="Normal 6 8 3 3" xfId="1317"/>
    <cellStyle name="Normal 6 8 3 3 2" xfId="1318"/>
    <cellStyle name="Normal 6 8 3 3 2 2" xfId="1319"/>
    <cellStyle name="Normal 6 8 3 3 3" xfId="1320"/>
    <cellStyle name="Normal 6 8 3 4" xfId="1321"/>
    <cellStyle name="Normal 6 8 3 4 2" xfId="1322"/>
    <cellStyle name="Normal 6 8 3 5" xfId="1323"/>
    <cellStyle name="Normal 6 8 4" xfId="1324"/>
    <cellStyle name="Normal 6 8 4 2" xfId="1325"/>
    <cellStyle name="Normal 6 8 4 2 2" xfId="1326"/>
    <cellStyle name="Normal 6 8 4 2 2 2" xfId="1327"/>
    <cellStyle name="Normal 6 8 4 2 3" xfId="1328"/>
    <cellStyle name="Normal 6 8 4 3" xfId="1329"/>
    <cellStyle name="Normal 6 8 4 3 2" xfId="1330"/>
    <cellStyle name="Normal 6 8 4 4" xfId="1331"/>
    <cellStyle name="Normal 6 8 5" xfId="1332"/>
    <cellStyle name="Normal 6 8 5 2" xfId="1333"/>
    <cellStyle name="Normal 6 8 5 2 2" xfId="1334"/>
    <cellStyle name="Normal 6 8 5 3" xfId="1335"/>
    <cellStyle name="Normal 6 8 6" xfId="1336"/>
    <cellStyle name="Normal 6 8 6 2" xfId="1337"/>
    <cellStyle name="Normal 6 8 7" xfId="1338"/>
    <cellStyle name="Normal 6 9" xfId="1339"/>
    <cellStyle name="Normal 7" xfId="1340"/>
    <cellStyle name="Normal 8" xfId="1341"/>
    <cellStyle name="Normal 9" xfId="1342"/>
    <cellStyle name="Note" xfId="1343"/>
    <cellStyle name="Note 10" xfId="1344"/>
    <cellStyle name="Note 11" xfId="1345"/>
    <cellStyle name="Note 2" xfId="1346"/>
    <cellStyle name="Note 2 2" xfId="1347"/>
    <cellStyle name="Note 2_Allocators" xfId="1348"/>
    <cellStyle name="Note 3" xfId="1349"/>
    <cellStyle name="Note 3 2" xfId="1350"/>
    <cellStyle name="Note 3 3" xfId="1351"/>
    <cellStyle name="Note 3_Allocators" xfId="1352"/>
    <cellStyle name="Note 4" xfId="1353"/>
    <cellStyle name="Note 4 2" xfId="1354"/>
    <cellStyle name="Note 4_Allocators" xfId="1355"/>
    <cellStyle name="Note 5" xfId="1356"/>
    <cellStyle name="Note 6" xfId="1357"/>
    <cellStyle name="Note 6 2" xfId="1358"/>
    <cellStyle name="Note 6_Allocators" xfId="1359"/>
    <cellStyle name="Note 7" xfId="1360"/>
    <cellStyle name="Note 7 2" xfId="1361"/>
    <cellStyle name="Note 8" xfId="1362"/>
    <cellStyle name="Note 9" xfId="1363"/>
    <cellStyle name="nPlosion" xfId="1364"/>
    <cellStyle name="nvision" xfId="1365"/>
    <cellStyle name="Output" xfId="1366"/>
    <cellStyle name="Output 2" xfId="1367"/>
    <cellStyle name="Output 3" xfId="1368"/>
    <cellStyle name="Output 4" xfId="1369"/>
    <cellStyle name="Output 5" xfId="1370"/>
    <cellStyle name="Output 6" xfId="1371"/>
    <cellStyle name="Percent" xfId="1372"/>
    <cellStyle name="Percent 10" xfId="1373"/>
    <cellStyle name="Percent 11" xfId="1374"/>
    <cellStyle name="Percent 12" xfId="1375"/>
    <cellStyle name="Percent 13" xfId="1376"/>
    <cellStyle name="Percent 13 2" xfId="1377"/>
    <cellStyle name="Percent 13 2 2" xfId="1378"/>
    <cellStyle name="Percent 13 2 2 2" xfId="1379"/>
    <cellStyle name="Percent 13 2 2 2 2" xfId="1380"/>
    <cellStyle name="Percent 13 2 2 2 2 2" xfId="1381"/>
    <cellStyle name="Percent 13 2 2 2 3" xfId="1382"/>
    <cellStyle name="Percent 13 2 2 3" xfId="1383"/>
    <cellStyle name="Percent 13 2 2 3 2" xfId="1384"/>
    <cellStyle name="Percent 13 2 2 4" xfId="1385"/>
    <cellStyle name="Percent 13 2 3" xfId="1386"/>
    <cellStyle name="Percent 13 2 3 2" xfId="1387"/>
    <cellStyle name="Percent 13 2 3 2 2" xfId="1388"/>
    <cellStyle name="Percent 13 2 3 3" xfId="1389"/>
    <cellStyle name="Percent 13 2 4" xfId="1390"/>
    <cellStyle name="Percent 13 2 4 2" xfId="1391"/>
    <cellStyle name="Percent 13 2 5" xfId="1392"/>
    <cellStyle name="Percent 13 3" xfId="1393"/>
    <cellStyle name="Percent 13 3 2" xfId="1394"/>
    <cellStyle name="Percent 13 3 2 2" xfId="1395"/>
    <cellStyle name="Percent 13 3 2 2 2" xfId="1396"/>
    <cellStyle name="Percent 13 3 2 2 2 2" xfId="1397"/>
    <cellStyle name="Percent 13 3 2 2 3" xfId="1398"/>
    <cellStyle name="Percent 13 3 2 3" xfId="1399"/>
    <cellStyle name="Percent 13 3 2 3 2" xfId="1400"/>
    <cellStyle name="Percent 13 3 2 4" xfId="1401"/>
    <cellStyle name="Percent 13 3 3" xfId="1402"/>
    <cellStyle name="Percent 13 3 3 2" xfId="1403"/>
    <cellStyle name="Percent 13 3 3 2 2" xfId="1404"/>
    <cellStyle name="Percent 13 3 3 3" xfId="1405"/>
    <cellStyle name="Percent 13 3 4" xfId="1406"/>
    <cellStyle name="Percent 13 3 4 2" xfId="1407"/>
    <cellStyle name="Percent 13 3 5" xfId="1408"/>
    <cellStyle name="Percent 13 4" xfId="1409"/>
    <cellStyle name="Percent 13 4 2" xfId="1410"/>
    <cellStyle name="Percent 13 4 2 2" xfId="1411"/>
    <cellStyle name="Percent 13 4 2 2 2" xfId="1412"/>
    <cellStyle name="Percent 13 4 2 3" xfId="1413"/>
    <cellStyle name="Percent 13 4 3" xfId="1414"/>
    <cellStyle name="Percent 13 4 3 2" xfId="1415"/>
    <cellStyle name="Percent 13 4 4" xfId="1416"/>
    <cellStyle name="Percent 13 5" xfId="1417"/>
    <cellStyle name="Percent 13 5 2" xfId="1418"/>
    <cellStyle name="Percent 13 5 2 2" xfId="1419"/>
    <cellStyle name="Percent 13 5 3" xfId="1420"/>
    <cellStyle name="Percent 13 6" xfId="1421"/>
    <cellStyle name="Percent 13 6 2" xfId="1422"/>
    <cellStyle name="Percent 13 7" xfId="1423"/>
    <cellStyle name="Percent 14" xfId="1424"/>
    <cellStyle name="Percent 2" xfId="1425"/>
    <cellStyle name="Percent 2 2" xfId="1426"/>
    <cellStyle name="Percent 3" xfId="1427"/>
    <cellStyle name="Percent 3 2" xfId="1428"/>
    <cellStyle name="Percent 3 3" xfId="1429"/>
    <cellStyle name="Percent 3 4" xfId="1430"/>
    <cellStyle name="Percent 3 5" xfId="1431"/>
    <cellStyle name="Percent 4" xfId="1432"/>
    <cellStyle name="Percent 4 2" xfId="1433"/>
    <cellStyle name="Percent 4 3" xfId="1434"/>
    <cellStyle name="Percent 4 4" xfId="1435"/>
    <cellStyle name="Percent 5" xfId="1436"/>
    <cellStyle name="Percent 5 2" xfId="1437"/>
    <cellStyle name="Percent 6" xfId="1438"/>
    <cellStyle name="Percent 6 2" xfId="1439"/>
    <cellStyle name="Percent 7" xfId="1440"/>
    <cellStyle name="Percent 8" xfId="1441"/>
    <cellStyle name="Percent 9" xfId="1442"/>
    <cellStyle name="PSChar" xfId="1443"/>
    <cellStyle name="PSChar 2" xfId="1444"/>
    <cellStyle name="PSChar 2 2" xfId="1445"/>
    <cellStyle name="PSChar 2 3" xfId="1446"/>
    <cellStyle name="PSChar 3" xfId="1447"/>
    <cellStyle name="PSChar 3 2" xfId="1448"/>
    <cellStyle name="PSChar 4" xfId="1449"/>
    <cellStyle name="PSChar 5" xfId="1450"/>
    <cellStyle name="PSChar 6" xfId="1451"/>
    <cellStyle name="PSDate" xfId="1452"/>
    <cellStyle name="PSDate 2" xfId="1453"/>
    <cellStyle name="PSDate 2 2" xfId="1454"/>
    <cellStyle name="PSDate 2 3" xfId="1455"/>
    <cellStyle name="PSDate 3" xfId="1456"/>
    <cellStyle name="PSDate 3 2" xfId="1457"/>
    <cellStyle name="PSDate 4" xfId="1458"/>
    <cellStyle name="PSDate 5" xfId="1459"/>
    <cellStyle name="PSDate 6" xfId="1460"/>
    <cellStyle name="PSDec" xfId="1461"/>
    <cellStyle name="PSDec 2" xfId="1462"/>
    <cellStyle name="PSDec 2 2" xfId="1463"/>
    <cellStyle name="PSDec 2 3" xfId="1464"/>
    <cellStyle name="PSDec 3" xfId="1465"/>
    <cellStyle name="PSDec 3 2" xfId="1466"/>
    <cellStyle name="PSDec 4" xfId="1467"/>
    <cellStyle name="PSDec 5" xfId="1468"/>
    <cellStyle name="PSDec 6" xfId="1469"/>
    <cellStyle name="PSHeading" xfId="1470"/>
    <cellStyle name="PSHeading 10" xfId="1471"/>
    <cellStyle name="PSHeading 11" xfId="1472"/>
    <cellStyle name="PSHeading 2" xfId="1473"/>
    <cellStyle name="PSHeading 2 2" xfId="1474"/>
    <cellStyle name="PSHeading 2 3" xfId="1475"/>
    <cellStyle name="PSHeading 2_108 Summary" xfId="1476"/>
    <cellStyle name="PSHeading 3" xfId="1477"/>
    <cellStyle name="PSHeading 3 2" xfId="1478"/>
    <cellStyle name="PSHeading 3_108 Summary" xfId="1479"/>
    <cellStyle name="PSHeading 4" xfId="1480"/>
    <cellStyle name="PSHeading 5" xfId="1481"/>
    <cellStyle name="PSHeading 6" xfId="1482"/>
    <cellStyle name="PSHeading 7" xfId="1483"/>
    <cellStyle name="PSHeading 8" xfId="1484"/>
    <cellStyle name="PSHeading 9" xfId="1485"/>
    <cellStyle name="PSHeading_101 check" xfId="1486"/>
    <cellStyle name="PSInt" xfId="1487"/>
    <cellStyle name="PSInt 2" xfId="1488"/>
    <cellStyle name="PSInt 2 2" xfId="1489"/>
    <cellStyle name="PSInt 2 3" xfId="1490"/>
    <cellStyle name="PSInt 3" xfId="1491"/>
    <cellStyle name="PSInt 3 2" xfId="1492"/>
    <cellStyle name="PSInt 4" xfId="1493"/>
    <cellStyle name="PSInt 5" xfId="1494"/>
    <cellStyle name="PSInt 6" xfId="1495"/>
    <cellStyle name="PSSpacer" xfId="1496"/>
    <cellStyle name="PSSpacer 2" xfId="1497"/>
    <cellStyle name="PSSpacer 2 2" xfId="1498"/>
    <cellStyle name="PSSpacer 2 3" xfId="1499"/>
    <cellStyle name="PSSpacer 3" xfId="1500"/>
    <cellStyle name="PSSpacer 3 2" xfId="1501"/>
    <cellStyle name="PSSpacer 4" xfId="1502"/>
    <cellStyle name="PSSpacer 5" xfId="1503"/>
    <cellStyle name="PSSpacer 6" xfId="1504"/>
    <cellStyle name="Title" xfId="1505"/>
    <cellStyle name="Title 2" xfId="1506"/>
    <cellStyle name="Title 3" xfId="1507"/>
    <cellStyle name="Title 4" xfId="1508"/>
    <cellStyle name="Title 5" xfId="1509"/>
    <cellStyle name="Total" xfId="1510"/>
    <cellStyle name="Total 2" xfId="1511"/>
    <cellStyle name="Total 3" xfId="1512"/>
    <cellStyle name="Total 4" xfId="1513"/>
    <cellStyle name="Total 5" xfId="1514"/>
    <cellStyle name="Total 6" xfId="1515"/>
    <cellStyle name="Total 7" xfId="1516"/>
    <cellStyle name="Total 8" xfId="1517"/>
    <cellStyle name="Warning Text" xfId="1518"/>
    <cellStyle name="Warning Text 2" xfId="1519"/>
    <cellStyle name="Warning Text 3" xfId="1520"/>
    <cellStyle name="Warning Text 4" xfId="1521"/>
    <cellStyle name="Warning Text 5" xfId="1522"/>
    <cellStyle name="Warning Text 6" xfId="1523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.7109375" style="0" customWidth="1"/>
    <col min="4" max="4" width="55.7109375" style="0" customWidth="1"/>
    <col min="5" max="5" width="14.28125" style="0" bestFit="1" customWidth="1"/>
    <col min="7" max="7" width="14.28125" style="0" bestFit="1" customWidth="1"/>
    <col min="8" max="8" width="11.8515625" style="0" customWidth="1"/>
    <col min="9" max="9" width="31.140625" style="0" customWidth="1"/>
    <col min="10" max="10" width="13.57421875" style="0" bestFit="1" customWidth="1"/>
  </cols>
  <sheetData>
    <row r="1" ht="14.25">
      <c r="C1" s="2"/>
    </row>
    <row r="2" spans="1:6" ht="14.25">
      <c r="A2" s="46" t="s">
        <v>25</v>
      </c>
      <c r="B2" s="47"/>
      <c r="C2" s="47"/>
      <c r="D2" s="47"/>
      <c r="E2" s="47"/>
      <c r="F2" s="47"/>
    </row>
    <row r="3" spans="1:6" ht="14.25">
      <c r="A3" s="46" t="s">
        <v>26</v>
      </c>
      <c r="B3" s="47"/>
      <c r="C3" s="47"/>
      <c r="D3" s="47"/>
      <c r="E3" s="47"/>
      <c r="F3" s="47"/>
    </row>
    <row r="4" spans="1:6" ht="14.25">
      <c r="A4" s="48" t="s">
        <v>51</v>
      </c>
      <c r="B4" s="47"/>
      <c r="C4" s="47"/>
      <c r="D4" s="47"/>
      <c r="E4" s="47"/>
      <c r="F4" s="47"/>
    </row>
    <row r="5" ht="14.25">
      <c r="C5" s="2"/>
    </row>
    <row r="6" ht="14.25">
      <c r="C6" s="2"/>
    </row>
    <row r="7" spans="1:9" ht="28.5">
      <c r="A7" s="3" t="s">
        <v>27</v>
      </c>
      <c r="C7" s="4" t="s">
        <v>28</v>
      </c>
      <c r="D7" s="4" t="s">
        <v>29</v>
      </c>
      <c r="E7" s="3" t="s">
        <v>30</v>
      </c>
      <c r="G7" s="3" t="s">
        <v>54</v>
      </c>
      <c r="H7" s="3" t="s">
        <v>57</v>
      </c>
      <c r="I7" s="3" t="s">
        <v>58</v>
      </c>
    </row>
    <row r="8" spans="1:5" ht="14.25">
      <c r="A8" s="5"/>
      <c r="C8" s="6"/>
      <c r="D8" s="6"/>
      <c r="E8" s="5"/>
    </row>
    <row r="9" spans="3:4" ht="14.25">
      <c r="C9" s="49" t="s">
        <v>31</v>
      </c>
      <c r="D9" s="49"/>
    </row>
    <row r="10" spans="1:9" ht="14.25">
      <c r="A10" s="7">
        <v>1</v>
      </c>
      <c r="C10" s="15">
        <v>901</v>
      </c>
      <c r="D10" s="18" t="s">
        <v>0</v>
      </c>
      <c r="E10" s="33">
        <v>202238.21</v>
      </c>
      <c r="G10" s="50">
        <f>E10*H10</f>
        <v>202235.81069984162</v>
      </c>
      <c r="H10" s="51">
        <v>0.9999881362668391</v>
      </c>
      <c r="I10" t="s">
        <v>59</v>
      </c>
    </row>
    <row r="11" spans="1:9" ht="14.25">
      <c r="A11" s="7">
        <f>+A10+1</f>
        <v>2</v>
      </c>
      <c r="C11" s="15">
        <v>902</v>
      </c>
      <c r="D11" s="18" t="s">
        <v>1</v>
      </c>
      <c r="E11" s="33">
        <v>367493.58</v>
      </c>
      <c r="G11" s="50">
        <f aca="true" t="shared" si="0" ref="G11:G21">E11*H11</f>
        <v>367489.22015422856</v>
      </c>
      <c r="H11" s="51">
        <v>0.9999881362668391</v>
      </c>
      <c r="I11" t="s">
        <v>59</v>
      </c>
    </row>
    <row r="12" spans="1:9" ht="14.25">
      <c r="A12" s="7">
        <f aca="true" t="shared" si="1" ref="A12:A37">+A11+1</f>
        <v>3</v>
      </c>
      <c r="C12" s="15">
        <v>903</v>
      </c>
      <c r="D12" s="18" t="s">
        <v>2</v>
      </c>
      <c r="E12" s="33">
        <v>5356318.58</v>
      </c>
      <c r="G12" s="50">
        <f t="shared" si="0"/>
        <v>5356255.034065641</v>
      </c>
      <c r="H12" s="51">
        <v>0.999988136266839</v>
      </c>
      <c r="I12" t="s">
        <v>59</v>
      </c>
    </row>
    <row r="13" spans="1:9" ht="14.25">
      <c r="A13" s="7">
        <f t="shared" si="1"/>
        <v>4</v>
      </c>
      <c r="C13" s="15">
        <v>904</v>
      </c>
      <c r="D13" s="18" t="s">
        <v>3</v>
      </c>
      <c r="E13" s="33">
        <v>-175139.53</v>
      </c>
      <c r="G13" s="50">
        <f t="shared" si="0"/>
        <v>-175137.45219135014</v>
      </c>
      <c r="H13" s="51">
        <v>0.999988136266839</v>
      </c>
      <c r="I13" t="s">
        <v>59</v>
      </c>
    </row>
    <row r="14" spans="1:9" ht="14.25">
      <c r="A14" s="7">
        <f t="shared" si="1"/>
        <v>5</v>
      </c>
      <c r="C14" s="15">
        <v>905</v>
      </c>
      <c r="D14" s="18" t="s">
        <v>4</v>
      </c>
      <c r="E14" s="33">
        <v>16984.016</v>
      </c>
      <c r="G14" s="50">
        <f t="shared" si="0"/>
        <v>16983.814506166174</v>
      </c>
      <c r="H14" s="51">
        <v>0.999988136266839</v>
      </c>
      <c r="I14" t="s">
        <v>59</v>
      </c>
    </row>
    <row r="15" spans="1:9" ht="14.25">
      <c r="A15" s="7">
        <f t="shared" si="1"/>
        <v>6</v>
      </c>
      <c r="C15" s="15">
        <v>907</v>
      </c>
      <c r="D15" s="18" t="s">
        <v>5</v>
      </c>
      <c r="E15" s="33">
        <v>126228.69</v>
      </c>
      <c r="G15" s="50">
        <f t="shared" si="0"/>
        <v>126227.19245650458</v>
      </c>
      <c r="H15" s="51">
        <v>0.999988136266839</v>
      </c>
      <c r="I15" t="s">
        <v>59</v>
      </c>
    </row>
    <row r="16" spans="1:9" ht="14.25">
      <c r="A16" s="7">
        <f t="shared" si="1"/>
        <v>7</v>
      </c>
      <c r="C16" s="15">
        <v>908</v>
      </c>
      <c r="D16" s="18" t="s">
        <v>6</v>
      </c>
      <c r="E16" s="33">
        <v>8246128.408</v>
      </c>
      <c r="G16" s="50">
        <f t="shared" si="0"/>
        <v>8246030.578132956</v>
      </c>
      <c r="H16" s="51">
        <v>0.999988136266839</v>
      </c>
      <c r="I16" t="s">
        <v>59</v>
      </c>
    </row>
    <row r="17" spans="1:9" ht="14.25">
      <c r="A17" s="7">
        <f t="shared" si="1"/>
        <v>8</v>
      </c>
      <c r="C17" s="15">
        <v>909</v>
      </c>
      <c r="D17" s="18" t="s">
        <v>7</v>
      </c>
      <c r="E17" s="33">
        <v>43336.76</v>
      </c>
      <c r="G17" s="50">
        <f t="shared" si="0"/>
        <v>43336.2458642433</v>
      </c>
      <c r="H17" s="51">
        <v>0.999988136266839</v>
      </c>
      <c r="I17" t="s">
        <v>59</v>
      </c>
    </row>
    <row r="18" spans="1:9" ht="14.25">
      <c r="A18" s="7">
        <f t="shared" si="1"/>
        <v>9</v>
      </c>
      <c r="C18" s="15">
        <v>910</v>
      </c>
      <c r="D18" s="18" t="s">
        <v>8</v>
      </c>
      <c r="E18" s="33">
        <v>154385.76</v>
      </c>
      <c r="G18" s="50">
        <f t="shared" si="0"/>
        <v>154383.9284085395</v>
      </c>
      <c r="H18" s="51">
        <v>0.999988136266839</v>
      </c>
      <c r="I18" t="s">
        <v>59</v>
      </c>
    </row>
    <row r="19" spans="1:9" ht="14.25">
      <c r="A19" s="7">
        <f>+A18+1</f>
        <v>10</v>
      </c>
      <c r="C19" s="15">
        <v>911</v>
      </c>
      <c r="D19" s="18" t="s">
        <v>9</v>
      </c>
      <c r="E19" s="34">
        <v>164.70000000000002</v>
      </c>
      <c r="G19" s="50">
        <f t="shared" si="0"/>
        <v>164.6980460431484</v>
      </c>
      <c r="H19" s="51">
        <v>0.999988136266839</v>
      </c>
      <c r="I19" t="s">
        <v>59</v>
      </c>
    </row>
    <row r="20" spans="1:9" ht="14.25">
      <c r="A20" s="7">
        <f>+A19+1</f>
        <v>11</v>
      </c>
      <c r="C20" s="15">
        <v>912</v>
      </c>
      <c r="D20" s="18" t="s">
        <v>10</v>
      </c>
      <c r="E20" s="34">
        <v>60568.3</v>
      </c>
      <c r="G20" s="50">
        <f t="shared" si="0"/>
        <v>60567.58143385079</v>
      </c>
      <c r="H20" s="51">
        <v>0.999988136266839</v>
      </c>
      <c r="I20" t="s">
        <v>59</v>
      </c>
    </row>
    <row r="21" spans="1:9" ht="14.25">
      <c r="A21" s="7">
        <f>+A20+1</f>
        <v>12</v>
      </c>
      <c r="C21" s="15">
        <v>913</v>
      </c>
      <c r="D21" s="18" t="s">
        <v>11</v>
      </c>
      <c r="E21" s="34">
        <v>34801.67</v>
      </c>
      <c r="G21" s="50">
        <f t="shared" si="0"/>
        <v>34801.257122273564</v>
      </c>
      <c r="H21" s="51">
        <v>0.999988136266839</v>
      </c>
      <c r="I21" t="s">
        <v>59</v>
      </c>
    </row>
    <row r="22" spans="1:8" ht="14.25">
      <c r="A22" s="7"/>
      <c r="C22" s="8"/>
      <c r="D22" s="9" t="s">
        <v>32</v>
      </c>
      <c r="E22" s="35">
        <f>SUM(E10:E21)</f>
        <v>14433509.144</v>
      </c>
      <c r="F22" s="11"/>
      <c r="G22" s="35">
        <f>SUM(G10:G21)</f>
        <v>14433337.908698943</v>
      </c>
      <c r="H22" s="11"/>
    </row>
    <row r="23" spans="1:6" ht="14.25">
      <c r="A23" s="7"/>
      <c r="C23" s="8"/>
      <c r="D23" s="9"/>
      <c r="E23" s="36"/>
      <c r="F23" s="11"/>
    </row>
    <row r="24" spans="1:6" ht="14.25">
      <c r="A24" s="7"/>
      <c r="C24" s="49" t="s">
        <v>33</v>
      </c>
      <c r="D24" s="49"/>
      <c r="E24" s="33"/>
      <c r="F24" s="11"/>
    </row>
    <row r="25" spans="1:9" ht="14.25">
      <c r="A25" s="7">
        <f>+A21+1</f>
        <v>13</v>
      </c>
      <c r="C25" s="15">
        <v>920</v>
      </c>
      <c r="D25" s="18" t="s">
        <v>12</v>
      </c>
      <c r="E25" s="33">
        <v>9404008.940000001</v>
      </c>
      <c r="G25" s="50">
        <f aca="true" t="shared" si="2" ref="G25:G37">E25*H25</f>
        <v>9272352.814840002</v>
      </c>
      <c r="H25">
        <v>0.986</v>
      </c>
      <c r="I25" t="s">
        <v>60</v>
      </c>
    </row>
    <row r="26" spans="1:9" ht="14.25">
      <c r="A26" s="7">
        <f t="shared" si="1"/>
        <v>14</v>
      </c>
      <c r="C26" s="15">
        <v>921</v>
      </c>
      <c r="D26" s="18" t="s">
        <v>13</v>
      </c>
      <c r="E26" s="33">
        <v>709306.77</v>
      </c>
      <c r="G26" s="50">
        <f t="shared" si="2"/>
        <v>699376.47522</v>
      </c>
      <c r="H26">
        <v>0.986</v>
      </c>
      <c r="I26" t="s">
        <v>60</v>
      </c>
    </row>
    <row r="27" spans="1:9" ht="14.25">
      <c r="A27" s="7">
        <f t="shared" si="1"/>
        <v>15</v>
      </c>
      <c r="C27" s="15">
        <v>922</v>
      </c>
      <c r="D27" s="18" t="s">
        <v>14</v>
      </c>
      <c r="E27" s="33">
        <v>-1358470.29</v>
      </c>
      <c r="G27" s="50">
        <f t="shared" si="2"/>
        <v>-1339451.70594</v>
      </c>
      <c r="H27">
        <v>0.986</v>
      </c>
      <c r="I27" t="s">
        <v>60</v>
      </c>
    </row>
    <row r="28" spans="1:9" ht="14.25">
      <c r="A28" s="7">
        <f t="shared" si="1"/>
        <v>16</v>
      </c>
      <c r="C28" s="15">
        <v>923</v>
      </c>
      <c r="D28" s="18" t="s">
        <v>15</v>
      </c>
      <c r="E28" s="33">
        <v>1294385.13</v>
      </c>
      <c r="G28" s="50">
        <f t="shared" si="2"/>
        <v>1276263.7381799999</v>
      </c>
      <c r="H28">
        <v>0.986</v>
      </c>
      <c r="I28" t="s">
        <v>60</v>
      </c>
    </row>
    <row r="29" spans="1:9" ht="14.25">
      <c r="A29" s="7">
        <f t="shared" si="1"/>
        <v>17</v>
      </c>
      <c r="C29" s="15">
        <v>924</v>
      </c>
      <c r="D29" s="18" t="s">
        <v>16</v>
      </c>
      <c r="E29" s="33">
        <v>735807.3600000001</v>
      </c>
      <c r="G29" s="50">
        <f t="shared" si="2"/>
        <v>725506.0569600001</v>
      </c>
      <c r="H29">
        <v>0.986</v>
      </c>
      <c r="I29" t="s">
        <v>60</v>
      </c>
    </row>
    <row r="30" spans="1:9" ht="14.25">
      <c r="A30" s="7">
        <f t="shared" si="1"/>
        <v>18</v>
      </c>
      <c r="C30" s="15">
        <v>925</v>
      </c>
      <c r="D30" s="18" t="s">
        <v>17</v>
      </c>
      <c r="E30" s="33">
        <v>2128131.06</v>
      </c>
      <c r="G30" s="50">
        <f t="shared" si="2"/>
        <v>2098337.22516</v>
      </c>
      <c r="H30">
        <v>0.986</v>
      </c>
      <c r="I30" t="s">
        <v>60</v>
      </c>
    </row>
    <row r="31" spans="1:9" ht="14.25">
      <c r="A31" s="7">
        <f t="shared" si="1"/>
        <v>19</v>
      </c>
      <c r="C31" s="15">
        <v>926</v>
      </c>
      <c r="D31" s="18" t="s">
        <v>18</v>
      </c>
      <c r="E31" s="33">
        <v>3396603.736999999</v>
      </c>
      <c r="G31" s="50">
        <f t="shared" si="2"/>
        <v>3349051.2846819987</v>
      </c>
      <c r="H31">
        <v>0.986</v>
      </c>
      <c r="I31" t="s">
        <v>60</v>
      </c>
    </row>
    <row r="32" spans="1:9" ht="14.25">
      <c r="A32" s="7">
        <f t="shared" si="1"/>
        <v>20</v>
      </c>
      <c r="C32" s="15">
        <v>927</v>
      </c>
      <c r="D32" s="18" t="s">
        <v>19</v>
      </c>
      <c r="E32" s="33">
        <v>140985.44</v>
      </c>
      <c r="G32" s="50">
        <f t="shared" si="2"/>
        <v>139011.64384</v>
      </c>
      <c r="H32">
        <v>0.986</v>
      </c>
      <c r="I32" t="s">
        <v>60</v>
      </c>
    </row>
    <row r="33" spans="1:9" ht="14.25">
      <c r="A33" s="7">
        <f t="shared" si="1"/>
        <v>21</v>
      </c>
      <c r="C33" s="15">
        <v>928</v>
      </c>
      <c r="D33" s="18" t="s">
        <v>20</v>
      </c>
      <c r="E33" s="33">
        <v>951809.2899999999</v>
      </c>
      <c r="G33" s="50">
        <v>951567</v>
      </c>
      <c r="H33" s="53" t="s">
        <v>65</v>
      </c>
      <c r="I33" t="s">
        <v>61</v>
      </c>
    </row>
    <row r="34" spans="1:9" ht="14.25">
      <c r="A34" s="7">
        <f t="shared" si="1"/>
        <v>22</v>
      </c>
      <c r="C34" s="16">
        <v>930.1</v>
      </c>
      <c r="D34" s="18" t="s">
        <v>21</v>
      </c>
      <c r="E34" s="33">
        <v>142674.97000000003</v>
      </c>
      <c r="G34" s="50">
        <f t="shared" si="2"/>
        <v>140677.52042000002</v>
      </c>
      <c r="H34">
        <v>0.986</v>
      </c>
      <c r="I34" t="s">
        <v>60</v>
      </c>
    </row>
    <row r="35" spans="1:9" ht="14.25">
      <c r="A35" s="7">
        <f t="shared" si="1"/>
        <v>23</v>
      </c>
      <c r="C35" s="16">
        <v>930.2</v>
      </c>
      <c r="D35" s="18" t="s">
        <v>22</v>
      </c>
      <c r="E35" s="33">
        <v>501126.572</v>
      </c>
      <c r="G35" s="50">
        <f t="shared" si="2"/>
        <v>494110.799992</v>
      </c>
      <c r="H35">
        <v>0.986</v>
      </c>
      <c r="I35" t="s">
        <v>60</v>
      </c>
    </row>
    <row r="36" spans="1:9" ht="14.25">
      <c r="A36" s="7">
        <f t="shared" si="1"/>
        <v>24</v>
      </c>
      <c r="C36" s="16">
        <v>931</v>
      </c>
      <c r="D36" s="18" t="s">
        <v>23</v>
      </c>
      <c r="E36" s="33">
        <v>354328.17000000004</v>
      </c>
      <c r="G36" s="50">
        <f t="shared" si="2"/>
        <v>349367.57562</v>
      </c>
      <c r="H36">
        <v>0.986</v>
      </c>
      <c r="I36" t="s">
        <v>60</v>
      </c>
    </row>
    <row r="37" spans="1:9" ht="14.25">
      <c r="A37" s="7">
        <f t="shared" si="1"/>
        <v>25</v>
      </c>
      <c r="C37" s="15">
        <v>935</v>
      </c>
      <c r="D37" s="19" t="s">
        <v>24</v>
      </c>
      <c r="E37" s="33">
        <v>2723171.8299999996</v>
      </c>
      <c r="G37" s="50">
        <f t="shared" si="2"/>
        <v>2685047.4243799997</v>
      </c>
      <c r="H37">
        <v>0.986</v>
      </c>
      <c r="I37" t="s">
        <v>60</v>
      </c>
    </row>
    <row r="38" spans="1:8" ht="14.25">
      <c r="A38" s="7"/>
      <c r="C38" s="17"/>
      <c r="D38" s="14" t="s">
        <v>32</v>
      </c>
      <c r="E38" s="35">
        <f>SUM(E25:E37)</f>
        <v>21123868.979</v>
      </c>
      <c r="F38" s="11"/>
      <c r="G38" s="35">
        <f>SUM(G25:G37)</f>
        <v>20841217.853354</v>
      </c>
      <c r="H38" s="31"/>
    </row>
    <row r="39" spans="3:5" ht="14.25">
      <c r="C39" s="2"/>
      <c r="E39" s="37"/>
    </row>
    <row r="40" spans="1:7" ht="15" thickBot="1">
      <c r="A40" s="7">
        <f>+A37+1</f>
        <v>26</v>
      </c>
      <c r="C40" s="2"/>
      <c r="D40" s="9" t="s">
        <v>34</v>
      </c>
      <c r="E40" s="38">
        <f>+E38+E22</f>
        <v>35557378.122999996</v>
      </c>
      <c r="F40" s="10"/>
      <c r="G40" s="38">
        <f>+G38+G22</f>
        <v>35274555.76205294</v>
      </c>
    </row>
    <row r="41" spans="3:5" ht="15" thickTop="1">
      <c r="C41" s="2"/>
      <c r="E41" s="39"/>
    </row>
    <row r="42" spans="3:5" ht="14.25">
      <c r="C42" s="2"/>
      <c r="E42" s="12"/>
    </row>
    <row r="43" spans="3:4" ht="14.25">
      <c r="C43" s="2"/>
      <c r="D43" s="13"/>
    </row>
    <row r="44" spans="3:6" ht="14.25">
      <c r="C44" s="45"/>
      <c r="D44" s="44"/>
      <c r="E44" s="26"/>
      <c r="F44" s="26"/>
    </row>
    <row r="45" spans="3:6" ht="14.25">
      <c r="C45" s="40"/>
      <c r="D45" s="41"/>
      <c r="E45" s="26"/>
      <c r="F45" s="26"/>
    </row>
    <row r="46" spans="3:6" ht="14.25">
      <c r="C46" s="40"/>
      <c r="D46" s="26"/>
      <c r="E46" s="26"/>
      <c r="F46" s="26"/>
    </row>
    <row r="47" spans="3:6" ht="14.25">
      <c r="C47" s="40"/>
      <c r="D47" s="42"/>
      <c r="E47" s="26"/>
      <c r="F47" s="26"/>
    </row>
    <row r="48" spans="3:6" ht="14.25">
      <c r="C48" s="40"/>
      <c r="D48" s="43"/>
      <c r="E48" s="26"/>
      <c r="F48" s="26"/>
    </row>
    <row r="49" spans="3:6" ht="14.25">
      <c r="C49" s="40"/>
      <c r="D49" s="43"/>
      <c r="E49" s="26"/>
      <c r="F49" s="26"/>
    </row>
    <row r="50" spans="3:6" ht="14.25">
      <c r="C50" s="40"/>
      <c r="D50" s="42"/>
      <c r="E50" s="26"/>
      <c r="F50" s="26"/>
    </row>
    <row r="51" spans="3:6" ht="14.25">
      <c r="C51" s="40"/>
      <c r="D51" s="42"/>
      <c r="E51" s="26"/>
      <c r="F51" s="26"/>
    </row>
    <row r="52" spans="3:6" ht="14.25">
      <c r="C52" s="40"/>
      <c r="D52" s="42"/>
      <c r="E52" s="26"/>
      <c r="F52" s="26"/>
    </row>
    <row r="53" spans="3:6" ht="14.25">
      <c r="C53" s="40"/>
      <c r="D53" s="42"/>
      <c r="E53" s="26"/>
      <c r="F53" s="26"/>
    </row>
    <row r="54" spans="3:6" ht="14.25">
      <c r="C54" s="40"/>
      <c r="D54" s="43"/>
      <c r="E54" s="26"/>
      <c r="F54" s="26"/>
    </row>
    <row r="55" ht="14.25">
      <c r="C55" s="2"/>
    </row>
  </sheetData>
  <sheetProtection/>
  <mergeCells count="5">
    <mergeCell ref="A2:F2"/>
    <mergeCell ref="A3:F3"/>
    <mergeCell ref="A4:F4"/>
    <mergeCell ref="C9:D9"/>
    <mergeCell ref="C24:D24"/>
  </mergeCells>
  <conditionalFormatting sqref="D40 C10:D23 D25:D38 C24:C38">
    <cfRule type="expression" priority="1" dxfId="3" stopIfTrue="1">
      <formula>AND(($Q10&gt;1000000),($Q10&gt;0.1))</formula>
    </cfRule>
    <cfRule type="expression" priority="2" dxfId="0" stopIfTrue="1">
      <formula>AND(($Q10&lt;-1000000),($Q10&lt;-0.1))</formula>
    </cfRule>
    <cfRule type="expression" priority="3" dxfId="0" stopIfTrue="1">
      <formula>AND(($Q10&lt;-1000000),($Q10&gt;0.1))</formula>
    </cfRule>
  </conditionalFormatting>
  <printOptions/>
  <pageMargins left="0.7" right="0.7" top="0.75" bottom="0.75" header="0.3" footer="0.3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00390625" style="2" bestFit="1" customWidth="1"/>
    <col min="2" max="2" width="2.28125" style="0" customWidth="1"/>
    <col min="3" max="3" width="5.7109375" style="2" customWidth="1"/>
    <col min="4" max="4" width="39.00390625" style="0" bestFit="1" customWidth="1"/>
    <col min="5" max="5" width="2.28125" style="0" customWidth="1"/>
    <col min="6" max="6" width="22.00390625" style="2" customWidth="1"/>
    <col min="7" max="7" width="4.28125" style="0" customWidth="1"/>
    <col min="8" max="8" width="12.140625" style="0" customWidth="1"/>
    <col min="9" max="9" width="13.28125" style="0" customWidth="1"/>
    <col min="10" max="10" width="23.57421875" style="0" customWidth="1"/>
    <col min="11" max="11" width="20.28125" style="0" customWidth="1"/>
    <col min="12" max="12" width="19.8515625" style="0" customWidth="1"/>
    <col min="13" max="13" width="17.7109375" style="0" customWidth="1"/>
  </cols>
  <sheetData>
    <row r="5" spans="1:12" ht="76.5" customHeight="1">
      <c r="A5" s="3" t="s">
        <v>27</v>
      </c>
      <c r="C5" s="20" t="s">
        <v>35</v>
      </c>
      <c r="D5" s="21"/>
      <c r="F5" s="23" t="s">
        <v>52</v>
      </c>
      <c r="G5" s="24"/>
      <c r="H5" s="23" t="s">
        <v>62</v>
      </c>
      <c r="I5" s="23" t="s">
        <v>63</v>
      </c>
      <c r="J5" s="23" t="s">
        <v>55</v>
      </c>
      <c r="K5" s="23" t="s">
        <v>53</v>
      </c>
      <c r="L5" s="23" t="s">
        <v>56</v>
      </c>
    </row>
    <row r="6" spans="4:11" ht="14.25">
      <c r="D6" s="22"/>
      <c r="F6" s="25"/>
      <c r="G6" s="26"/>
      <c r="H6" s="26"/>
      <c r="I6" s="26"/>
      <c r="J6" s="26"/>
      <c r="K6" s="26"/>
    </row>
    <row r="7" spans="1:11" ht="14.25">
      <c r="A7" s="7">
        <v>1</v>
      </c>
      <c r="C7" s="2">
        <v>389</v>
      </c>
      <c r="D7" t="s">
        <v>36</v>
      </c>
      <c r="F7" s="27">
        <f>1488985+35746</f>
        <v>1524731</v>
      </c>
      <c r="G7" s="26"/>
      <c r="H7" s="26">
        <v>0.985</v>
      </c>
      <c r="I7" s="40" t="s">
        <v>64</v>
      </c>
      <c r="J7" s="52">
        <f>F7*H7</f>
        <v>1501860.035</v>
      </c>
      <c r="K7" s="26"/>
    </row>
    <row r="8" spans="1:11" ht="14.25">
      <c r="A8" s="7">
        <f>+A7+1</f>
        <v>2</v>
      </c>
      <c r="C8" s="2">
        <v>390</v>
      </c>
      <c r="D8" t="s">
        <v>37</v>
      </c>
      <c r="F8" s="27">
        <v>22041107</v>
      </c>
      <c r="G8" s="26"/>
      <c r="H8" s="26">
        <v>0.985</v>
      </c>
      <c r="I8" s="40" t="s">
        <v>64</v>
      </c>
      <c r="J8" s="52">
        <f aca="true" t="shared" si="0" ref="J8:J17">F8*H8</f>
        <v>21710490.395</v>
      </c>
      <c r="K8" s="26"/>
    </row>
    <row r="9" spans="1:11" ht="14.25">
      <c r="A9" s="7">
        <f aca="true" t="shared" si="1" ref="A9:A17">+A8+1</f>
        <v>3</v>
      </c>
      <c r="C9" s="2">
        <v>391</v>
      </c>
      <c r="D9" t="s">
        <v>38</v>
      </c>
      <c r="F9" s="27">
        <v>1824237</v>
      </c>
      <c r="G9" s="26"/>
      <c r="H9" s="26">
        <v>0.985</v>
      </c>
      <c r="I9" s="40" t="s">
        <v>64</v>
      </c>
      <c r="J9" s="52">
        <f t="shared" si="0"/>
        <v>1796873.445</v>
      </c>
      <c r="K9" s="26" t="s">
        <v>39</v>
      </c>
    </row>
    <row r="10" spans="1:11" ht="14.25">
      <c r="A10" s="7">
        <f t="shared" si="1"/>
        <v>4</v>
      </c>
      <c r="C10" s="2">
        <v>392</v>
      </c>
      <c r="D10" t="s">
        <v>40</v>
      </c>
      <c r="F10" s="27">
        <v>14767.6</v>
      </c>
      <c r="G10" s="26"/>
      <c r="H10" s="26">
        <v>0.985</v>
      </c>
      <c r="I10" s="40" t="s">
        <v>64</v>
      </c>
      <c r="J10" s="52">
        <f t="shared" si="0"/>
        <v>14546.086</v>
      </c>
      <c r="K10" s="26"/>
    </row>
    <row r="11" spans="1:11" ht="14.25">
      <c r="A11" s="7">
        <f t="shared" si="1"/>
        <v>5</v>
      </c>
      <c r="C11" s="2">
        <v>393</v>
      </c>
      <c r="D11" t="s">
        <v>41</v>
      </c>
      <c r="F11" s="27">
        <v>237429</v>
      </c>
      <c r="G11" s="26"/>
      <c r="H11" s="26">
        <v>0.985</v>
      </c>
      <c r="I11" s="40" t="s">
        <v>64</v>
      </c>
      <c r="J11" s="52">
        <f t="shared" si="0"/>
        <v>233867.565</v>
      </c>
      <c r="K11" s="26"/>
    </row>
    <row r="12" spans="1:11" ht="14.25">
      <c r="A12" s="7">
        <f t="shared" si="1"/>
        <v>6</v>
      </c>
      <c r="C12" s="2">
        <v>394</v>
      </c>
      <c r="D12" t="s">
        <v>42</v>
      </c>
      <c r="F12" s="27">
        <v>4215292</v>
      </c>
      <c r="G12" s="26"/>
      <c r="H12" s="26">
        <v>0.985</v>
      </c>
      <c r="I12" s="40" t="s">
        <v>64</v>
      </c>
      <c r="J12" s="52">
        <f t="shared" si="0"/>
        <v>4152062.62</v>
      </c>
      <c r="K12" s="26"/>
    </row>
    <row r="13" spans="1:11" ht="14.25">
      <c r="A13" s="7">
        <f t="shared" si="1"/>
        <v>7</v>
      </c>
      <c r="C13" s="2">
        <v>395</v>
      </c>
      <c r="D13" t="s">
        <v>43</v>
      </c>
      <c r="F13" s="27">
        <v>261453.42</v>
      </c>
      <c r="G13" s="26"/>
      <c r="H13" s="26">
        <v>0.985</v>
      </c>
      <c r="I13" s="40" t="s">
        <v>64</v>
      </c>
      <c r="J13" s="52">
        <f t="shared" si="0"/>
        <v>257531.61870000002</v>
      </c>
      <c r="K13" s="26"/>
    </row>
    <row r="14" spans="1:11" ht="14.25">
      <c r="A14" s="7">
        <f t="shared" si="1"/>
        <v>8</v>
      </c>
      <c r="C14" s="2">
        <v>396</v>
      </c>
      <c r="D14" t="s">
        <v>44</v>
      </c>
      <c r="F14" s="27">
        <v>5931.29</v>
      </c>
      <c r="G14" s="26"/>
      <c r="H14" s="26">
        <v>0.985</v>
      </c>
      <c r="I14" s="40" t="s">
        <v>64</v>
      </c>
      <c r="J14" s="52">
        <f t="shared" si="0"/>
        <v>5842.32065</v>
      </c>
      <c r="K14" s="26"/>
    </row>
    <row r="15" spans="1:11" ht="14.25">
      <c r="A15" s="7">
        <f t="shared" si="1"/>
        <v>9</v>
      </c>
      <c r="C15" s="2">
        <v>397</v>
      </c>
      <c r="D15" t="s">
        <v>45</v>
      </c>
      <c r="F15" s="27">
        <f>8824510+1147358-1</f>
        <v>9971867</v>
      </c>
      <c r="G15" s="26"/>
      <c r="H15" s="26">
        <v>0.985</v>
      </c>
      <c r="I15" s="40" t="s">
        <v>64</v>
      </c>
      <c r="J15" s="52">
        <f t="shared" si="0"/>
        <v>9822288.995</v>
      </c>
      <c r="K15" s="26"/>
    </row>
    <row r="16" spans="1:11" ht="14.25">
      <c r="A16" s="7">
        <f t="shared" si="1"/>
        <v>10</v>
      </c>
      <c r="C16" s="2">
        <v>398</v>
      </c>
      <c r="D16" t="s">
        <v>46</v>
      </c>
      <c r="F16" s="27">
        <v>1624696</v>
      </c>
      <c r="G16" s="26"/>
      <c r="H16" s="26">
        <v>0.985</v>
      </c>
      <c r="I16" s="40" t="s">
        <v>64</v>
      </c>
      <c r="J16" s="52">
        <f t="shared" si="0"/>
        <v>1600325.56</v>
      </c>
      <c r="K16" s="26"/>
    </row>
    <row r="17" spans="1:11" ht="14.25">
      <c r="A17" s="7">
        <f t="shared" si="1"/>
        <v>11</v>
      </c>
      <c r="C17" s="2">
        <v>399.1</v>
      </c>
      <c r="D17" t="s">
        <v>47</v>
      </c>
      <c r="F17" s="27">
        <v>81054.35</v>
      </c>
      <c r="G17" s="26"/>
      <c r="H17" s="26">
        <v>0.985</v>
      </c>
      <c r="I17" s="40" t="s">
        <v>64</v>
      </c>
      <c r="J17" s="52">
        <f t="shared" si="0"/>
        <v>79838.53475</v>
      </c>
      <c r="K17" s="26"/>
    </row>
    <row r="18" spans="1:12" ht="14.25">
      <c r="A18" s="7"/>
      <c r="F18" s="28" t="s">
        <v>48</v>
      </c>
      <c r="G18" s="26"/>
      <c r="H18" s="26"/>
      <c r="I18" s="26"/>
      <c r="J18" s="28" t="s">
        <v>48</v>
      </c>
      <c r="K18" s="29" t="s">
        <v>48</v>
      </c>
      <c r="L18" s="29" t="s">
        <v>48</v>
      </c>
    </row>
    <row r="19" spans="1:12" ht="14.25">
      <c r="A19" s="7">
        <f>+A17+1</f>
        <v>12</v>
      </c>
      <c r="D19" s="9" t="s">
        <v>49</v>
      </c>
      <c r="F19" s="25">
        <f>SUM(F7:F18)</f>
        <v>41802565.660000004</v>
      </c>
      <c r="G19" s="26"/>
      <c r="H19" s="26">
        <v>0.985</v>
      </c>
      <c r="I19" s="40" t="s">
        <v>64</v>
      </c>
      <c r="J19" s="25">
        <f>SUM(J7:J18)</f>
        <v>41175527.175100006</v>
      </c>
      <c r="K19" s="32">
        <v>13195575.6</v>
      </c>
      <c r="L19" s="1">
        <f>H19*K19</f>
        <v>12997641.966</v>
      </c>
    </row>
    <row r="20" spans="1:12" ht="14.25">
      <c r="A20" s="7"/>
      <c r="F20" s="30" t="s">
        <v>50</v>
      </c>
      <c r="G20" s="26"/>
      <c r="H20" s="26"/>
      <c r="I20" s="26"/>
      <c r="J20" s="30" t="s">
        <v>50</v>
      </c>
      <c r="K20" s="30" t="s">
        <v>50</v>
      </c>
      <c r="L20" s="30" t="s">
        <v>50</v>
      </c>
    </row>
    <row r="21" spans="1:11" ht="14.25">
      <c r="A21" s="7"/>
      <c r="F21" s="30"/>
      <c r="G21" s="26"/>
      <c r="H21" s="26"/>
      <c r="I21" s="26"/>
      <c r="J21" s="26"/>
      <c r="K21" s="30"/>
    </row>
  </sheetData>
  <sheetProtection/>
  <printOptions/>
  <pageMargins left="0.7" right="0.7" top="0.75" bottom="0.75" header="0.3" footer="0.3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pennino</dc:creator>
  <cp:keywords/>
  <dc:description/>
  <cp:lastModifiedBy>Katharine I Walsh</cp:lastModifiedBy>
  <cp:lastPrinted>2017-06-28T18:02:56Z</cp:lastPrinted>
  <dcterms:created xsi:type="dcterms:W3CDTF">2017-01-17T14:14:57Z</dcterms:created>
  <dcterms:modified xsi:type="dcterms:W3CDTF">2017-07-07T20:53:06Z</dcterms:modified>
  <cp:category/>
  <cp:version/>
  <cp:contentType/>
  <cp:contentStatus/>
</cp:coreProperties>
</file>