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1950" windowWidth="18300" windowHeight="7725"/>
  </bookViews>
  <sheets>
    <sheet name="Decomm Rider Capitalization Adj" sheetId="2" r:id="rId1"/>
    <sheet name="Decomm Rider Rate Base Adj" sheetId="4" r:id="rId2"/>
    <sheet name="Suppport" sheetId="3" r:id="rId3"/>
  </sheets>
  <definedNames>
    <definedName name="_xlnm.Print_Area" localSheetId="0">'Decomm Rider Capitalization Adj'!$A$1:$I$21</definedName>
    <definedName name="_xlnm.Print_Area" localSheetId="1">'Decomm Rider Rate Base Adj'!$A$1:$I$15</definedName>
    <definedName name="_xlnm.Print_Area" localSheetId="2">Suppport!$A$1:$C$14</definedName>
  </definedNames>
  <calcPr calcId="145621" iterate="1"/>
</workbook>
</file>

<file path=xl/calcChain.xml><?xml version="1.0" encoding="utf-8"?>
<calcChain xmlns="http://schemas.openxmlformats.org/spreadsheetml/2006/main">
  <c r="C14" i="3" l="1"/>
  <c r="A15" i="2" l="1"/>
  <c r="A16" i="2" s="1"/>
  <c r="A17" i="2" s="1"/>
  <c r="E11" i="4"/>
  <c r="H9" i="4"/>
  <c r="H11" i="4" s="1"/>
  <c r="A11" i="4"/>
  <c r="H16" i="2"/>
  <c r="E17" i="2"/>
  <c r="H15" i="2"/>
  <c r="A10" i="2" l="1"/>
  <c r="A11" i="2" s="1"/>
  <c r="A12" i="2" s="1"/>
  <c r="A13" i="2" s="1"/>
  <c r="A14" i="2" s="1"/>
  <c r="H12" i="2" l="1"/>
  <c r="H13" i="2"/>
  <c r="H14" i="2"/>
  <c r="H11" i="2"/>
  <c r="H10" i="2"/>
  <c r="H17" i="2" l="1"/>
</calcChain>
</file>

<file path=xl/sharedStrings.xml><?xml version="1.0" encoding="utf-8"?>
<sst xmlns="http://schemas.openxmlformats.org/spreadsheetml/2006/main" count="72" uniqueCount="49">
  <si>
    <t>Kentucky Power Company</t>
  </si>
  <si>
    <t>Description</t>
  </si>
  <si>
    <t xml:space="preserve"> </t>
  </si>
  <si>
    <t>Test Year Ended 12/31/2016</t>
  </si>
  <si>
    <t>(a)</t>
  </si>
  <si>
    <t>(b)</t>
  </si>
  <si>
    <t>(c)</t>
  </si>
  <si>
    <t>(d)</t>
  </si>
  <si>
    <t>(e)</t>
  </si>
  <si>
    <t>Line
No.</t>
  </si>
  <si>
    <t>KPCO Total Company Adjustment</t>
  </si>
  <si>
    <t>Allocation Code</t>
  </si>
  <si>
    <t>Allocation Factors</t>
  </si>
  <si>
    <t>Kentucky PSC Retail Jurisdiction Adjustment</t>
  </si>
  <si>
    <t>ACTUALS</t>
  </si>
  <si>
    <t>Month End Bal</t>
  </si>
  <si>
    <t>December</t>
  </si>
  <si>
    <t>2016</t>
  </si>
  <si>
    <t>1823376</t>
  </si>
  <si>
    <t>Cost of Removal-Big Sandy Coal</t>
  </si>
  <si>
    <t>1823378</t>
  </si>
  <si>
    <t>M&amp;S - Retiring Plants</t>
  </si>
  <si>
    <t>1823379</t>
  </si>
  <si>
    <t>Unrecovered Plant - Big Sandy</t>
  </si>
  <si>
    <t>1823380</t>
  </si>
  <si>
    <t>Spent AROs - Big Sandy Coal</t>
  </si>
  <si>
    <t>1823517</t>
  </si>
  <si>
    <t>Big Sandy Recov O/U Balancing</t>
  </si>
  <si>
    <t>Kentucky Power Balance Sheet</t>
  </si>
  <si>
    <t>Account</t>
  </si>
  <si>
    <t xml:space="preserve">Deferred Tax Adjustment </t>
  </si>
  <si>
    <t>Big Sandy Unit 2 O&amp;M</t>
  </si>
  <si>
    <t>PDAF</t>
  </si>
  <si>
    <t>KPCo Total Company Adjustment</t>
  </si>
  <si>
    <t>December 31, 2016</t>
  </si>
  <si>
    <t>Big Sandy Unit 2 O&amp;M - 1823518</t>
  </si>
  <si>
    <t>Remove Big Sandy Unit 2 (Asset) Liability balances related to the following:</t>
  </si>
  <si>
    <t>Cost of Removal - Big Sandy Unit 2 - Account 1823376</t>
  </si>
  <si>
    <t>Materials &amp; Supplies - Big Sandy Unit 2 - Account 1823378</t>
  </si>
  <si>
    <t>Unrecovered Plant - Big Sandy Unit 2 - Account 1823379</t>
  </si>
  <si>
    <t>Spent AROs - Big Sandy Unit 2 - Account 1823380</t>
  </si>
  <si>
    <t>Big Sandy Unit 2 Recoverable O/U Balancing - Account 1823517</t>
  </si>
  <si>
    <t>Remove Big Sandy Unit 2 Deferred Tax Liability from Rate Base</t>
  </si>
  <si>
    <t>Net Rate Base Increase due to Removal of Big Sandy Unit 2 Deferred Tax Liability</t>
  </si>
  <si>
    <t>Adjustment to Remove Big Sandy Unit 2 Deferred Tax Liability from Rate Base (Decommissioning Rider)</t>
  </si>
  <si>
    <t>Adjustment to Remove Big Sandy Unit 2 Net Regulatory Asset from Capitalization (Decommissioning Rider)</t>
  </si>
  <si>
    <t>Net Capitalization Adjustment - Big Sandy Unit 2 (Decommissioning Rider)</t>
  </si>
  <si>
    <t>Test Year Ended 2/28/2017</t>
  </si>
  <si>
    <t>Witness: T. H. 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</si>
</sst>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0" borderId="0" xfId="2"/>
    <xf numFmtId="0" fontId="1" fillId="0" borderId="0" xfId="0" applyFont="1" applyAlignment="1">
      <alignment horizontal="right"/>
    </xf>
    <xf numFmtId="49" fontId="3" fillId="0" borderId="0" xfId="0" applyNumberFormat="1" applyFont="1"/>
    <xf numFmtId="0" fontId="3" fillId="0" borderId="0" xfId="0" applyFont="1"/>
    <xf numFmtId="0" fontId="3" fillId="0" borderId="0" xfId="2" applyFont="1"/>
    <xf numFmtId="0" fontId="1" fillId="0" borderId="0" xfId="2" applyFont="1"/>
    <xf numFmtId="0" fontId="1" fillId="0" borderId="0" xfId="2" applyFont="1" applyBorder="1" applyAlignment="1">
      <alignment horizontal="center" wrapText="1"/>
    </xf>
    <xf numFmtId="0" fontId="1" fillId="0" borderId="0" xfId="0" applyFont="1"/>
    <xf numFmtId="0" fontId="1" fillId="0" borderId="0" xfId="2" applyFont="1" applyAlignment="1"/>
    <xf numFmtId="0" fontId="1" fillId="0" borderId="0" xfId="2" applyFont="1" applyAlignment="1">
      <alignment horizontal="right"/>
    </xf>
    <xf numFmtId="0" fontId="1" fillId="0" borderId="0" xfId="2" applyFont="1" applyAlignment="1">
      <alignment vertical="top"/>
    </xf>
    <xf numFmtId="0" fontId="1" fillId="0" borderId="0" xfId="2" applyFont="1" applyAlignment="1">
      <alignment vertical="top" wrapText="1"/>
    </xf>
    <xf numFmtId="0" fontId="1" fillId="0" borderId="0" xfId="2" applyFont="1" applyFill="1" applyAlignment="1">
      <alignment horizontal="center" vertical="top"/>
    </xf>
    <xf numFmtId="49" fontId="1" fillId="0" borderId="0" xfId="2" applyNumberFormat="1" applyFont="1" applyBorder="1" applyAlignment="1">
      <alignment horizontal="center"/>
    </xf>
    <xf numFmtId="49" fontId="1" fillId="0" borderId="0" xfId="0" applyNumberFormat="1" applyFont="1"/>
    <xf numFmtId="164" fontId="4" fillId="0" borderId="0" xfId="3" applyNumberFormat="1" applyFont="1"/>
    <xf numFmtId="42" fontId="4" fillId="0" borderId="0" xfId="3" applyNumberFormat="1" applyFont="1" applyAlignment="1">
      <alignment vertical="top"/>
    </xf>
    <xf numFmtId="42" fontId="4" fillId="0" borderId="0" xfId="3" applyNumberFormat="1" applyFont="1" applyFill="1" applyAlignment="1">
      <alignment vertical="top"/>
    </xf>
    <xf numFmtId="165" fontId="4" fillId="0" borderId="0" xfId="1" applyNumberFormat="1" applyFont="1" applyAlignment="1">
      <alignment vertical="top"/>
    </xf>
    <xf numFmtId="165" fontId="4" fillId="0" borderId="0" xfId="1" applyNumberFormat="1" applyFont="1" applyFill="1" applyAlignment="1">
      <alignment vertical="top"/>
    </xf>
    <xf numFmtId="166" fontId="1" fillId="0" borderId="0" xfId="2" applyNumberFormat="1" applyFont="1" applyFill="1" applyAlignment="1">
      <alignment horizontal="center" vertical="top"/>
    </xf>
    <xf numFmtId="38" fontId="5" fillId="0" borderId="0" xfId="0" applyNumberFormat="1" applyFont="1" applyFill="1" applyBorder="1" applyAlignment="1">
      <alignment horizontal="center"/>
    </xf>
    <xf numFmtId="43" fontId="0" fillId="0" borderId="0" xfId="1" applyFont="1"/>
    <xf numFmtId="38" fontId="5" fillId="0" borderId="1" xfId="0" applyNumberFormat="1" applyFont="1" applyBorder="1" applyAlignment="1">
      <alignment horizontal="center"/>
    </xf>
    <xf numFmtId="0" fontId="3" fillId="0" borderId="0" xfId="2" applyFont="1" applyAlignment="1"/>
    <xf numFmtId="0" fontId="3" fillId="0" borderId="0" xfId="2" applyFont="1" applyBorder="1" applyAlignment="1">
      <alignment horizontal="center" wrapText="1"/>
    </xf>
    <xf numFmtId="49" fontId="3" fillId="0" borderId="0" xfId="2" applyNumberFormat="1" applyFont="1" applyBorder="1" applyAlignment="1">
      <alignment horizontal="center"/>
    </xf>
    <xf numFmtId="0" fontId="3" fillId="0" borderId="0" xfId="2" applyFont="1" applyAlignment="1">
      <alignment horizontal="center" vertical="top"/>
    </xf>
    <xf numFmtId="42" fontId="4" fillId="0" borderId="2" xfId="3" applyNumberFormat="1" applyFont="1" applyBorder="1" applyAlignment="1">
      <alignment vertical="top"/>
    </xf>
    <xf numFmtId="0" fontId="1" fillId="0" borderId="0" xfId="2" applyFont="1" applyBorder="1" applyAlignment="1">
      <alignment horizontal="center" wrapText="1"/>
    </xf>
    <xf numFmtId="49" fontId="1" fillId="0" borderId="0" xfId="2" applyNumberFormat="1" applyFont="1" applyBorder="1" applyAlignment="1">
      <alignment horizontal="center"/>
    </xf>
    <xf numFmtId="44" fontId="1" fillId="0" borderId="0" xfId="2" applyNumberFormat="1" applyFont="1"/>
    <xf numFmtId="164" fontId="4" fillId="0" borderId="0" xfId="5" applyNumberFormat="1" applyFont="1" applyAlignment="1">
      <alignment vertical="top"/>
    </xf>
    <xf numFmtId="164" fontId="4" fillId="0" borderId="0" xfId="5" applyNumberFormat="1" applyFont="1" applyFill="1" applyAlignment="1">
      <alignment vertical="top"/>
    </xf>
    <xf numFmtId="15" fontId="5" fillId="0" borderId="0" xfId="0" quotePrefix="1" applyNumberFormat="1" applyFont="1"/>
    <xf numFmtId="0" fontId="0" fillId="0" borderId="0" xfId="0" applyAlignment="1">
      <alignment horizontal="left"/>
    </xf>
    <xf numFmtId="165" fontId="0" fillId="0" borderId="0" xfId="1" applyNumberFormat="1" applyFont="1"/>
    <xf numFmtId="165" fontId="0" fillId="0" borderId="2" xfId="0" applyNumberFormat="1" applyBorder="1"/>
    <xf numFmtId="49" fontId="1" fillId="0" borderId="0" xfId="6" applyNumberFormat="1" applyFont="1" applyAlignment="1">
      <alignment horizontal="left" vertical="top"/>
    </xf>
    <xf numFmtId="49" fontId="1" fillId="0" borderId="0" xfId="2" applyNumberFormat="1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 applyAlignment="1">
      <alignment horizontal="center" wrapText="1"/>
    </xf>
  </cellXfs>
  <cellStyles count="7">
    <cellStyle name="Comma" xfId="1" builtinId="3"/>
    <cellStyle name="Currency" xfId="5" builtinId="4"/>
    <cellStyle name="Currency 2 2" xfId="3"/>
    <cellStyle name="Normal" xfId="0" builtinId="0"/>
    <cellStyle name="Normal 2" xfId="2"/>
    <cellStyle name="Normal 2 2 5" xfId="6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25"/>
  <sheetViews>
    <sheetView tabSelected="1" zoomScaleNormal="100" workbookViewId="0">
      <selection activeCell="D37" sqref="D37"/>
    </sheetView>
  </sheetViews>
  <sheetFormatPr defaultRowHeight="12.75" x14ac:dyDescent="0.2"/>
  <cols>
    <col min="1" max="1" width="4.42578125" style="4" customWidth="1"/>
    <col min="2" max="2" width="1.140625" customWidth="1"/>
    <col min="3" max="3" width="4.5703125" customWidth="1"/>
    <col min="4" max="4" width="68.140625" customWidth="1"/>
    <col min="5" max="5" width="16.5703125" customWidth="1"/>
    <col min="8" max="8" width="15.42578125" bestFit="1" customWidth="1"/>
    <col min="9" max="9" width="8.85546875" bestFit="1" customWidth="1"/>
  </cols>
  <sheetData>
    <row r="1" spans="1:9" x14ac:dyDescent="0.2">
      <c r="B1" s="8"/>
      <c r="C1" s="8"/>
      <c r="D1" s="8"/>
      <c r="E1" s="8"/>
      <c r="F1" s="8"/>
      <c r="G1" s="8"/>
      <c r="H1" s="8"/>
      <c r="I1" s="8"/>
    </row>
    <row r="2" spans="1:9" x14ac:dyDescent="0.2">
      <c r="B2" s="9"/>
      <c r="C2" s="41" t="s">
        <v>0</v>
      </c>
      <c r="D2" s="41"/>
      <c r="E2" s="41"/>
      <c r="F2" s="41"/>
      <c r="G2" s="41"/>
      <c r="H2" s="41"/>
      <c r="I2" s="2"/>
    </row>
    <row r="3" spans="1:9" x14ac:dyDescent="0.2">
      <c r="B3" s="9"/>
      <c r="C3" s="41" t="s">
        <v>45</v>
      </c>
      <c r="D3" s="41"/>
      <c r="E3" s="41"/>
      <c r="F3" s="41"/>
      <c r="G3" s="41"/>
      <c r="H3" s="41"/>
      <c r="I3" s="2"/>
    </row>
    <row r="4" spans="1:9" x14ac:dyDescent="0.2">
      <c r="B4" s="9"/>
      <c r="C4" s="41" t="s">
        <v>47</v>
      </c>
      <c r="D4" s="41"/>
      <c r="E4" s="41"/>
      <c r="F4" s="41"/>
      <c r="G4" s="41"/>
      <c r="H4" s="41"/>
      <c r="I4" s="2"/>
    </row>
    <row r="5" spans="1:9" x14ac:dyDescent="0.2">
      <c r="A5" s="25"/>
      <c r="B5" s="9"/>
      <c r="C5" s="9"/>
      <c r="D5" s="9"/>
      <c r="E5" s="9"/>
      <c r="F5" s="9"/>
      <c r="G5" s="9"/>
      <c r="H5" s="10"/>
      <c r="I5" s="8"/>
    </row>
    <row r="6" spans="1:9" ht="51" x14ac:dyDescent="0.2">
      <c r="A6" s="26" t="s">
        <v>9</v>
      </c>
      <c r="B6" s="42" t="s">
        <v>1</v>
      </c>
      <c r="C6" s="42"/>
      <c r="D6" s="42"/>
      <c r="E6" s="7" t="s">
        <v>33</v>
      </c>
      <c r="F6" s="7" t="s">
        <v>11</v>
      </c>
      <c r="G6" s="7" t="s">
        <v>12</v>
      </c>
      <c r="H6" s="7" t="s">
        <v>13</v>
      </c>
      <c r="I6" s="8"/>
    </row>
    <row r="7" spans="1:9" s="3" customFormat="1" x14ac:dyDescent="0.2">
      <c r="A7" s="27"/>
      <c r="B7" s="40" t="s">
        <v>4</v>
      </c>
      <c r="C7" s="40"/>
      <c r="D7" s="40"/>
      <c r="E7" s="14" t="s">
        <v>5</v>
      </c>
      <c r="F7" s="14" t="s">
        <v>6</v>
      </c>
      <c r="G7" s="14" t="s">
        <v>7</v>
      </c>
      <c r="H7" s="14" t="s">
        <v>8</v>
      </c>
      <c r="I7" s="15"/>
    </row>
    <row r="8" spans="1:9" x14ac:dyDescent="0.2">
      <c r="A8" s="5"/>
      <c r="B8" s="6"/>
      <c r="C8" s="6"/>
      <c r="D8" s="6"/>
      <c r="E8" s="16"/>
      <c r="F8" s="6"/>
      <c r="G8" s="6"/>
      <c r="H8" s="6"/>
      <c r="I8" s="8"/>
    </row>
    <row r="9" spans="1:9" x14ac:dyDescent="0.2">
      <c r="A9" s="28">
        <v>1</v>
      </c>
      <c r="B9" s="11"/>
      <c r="C9" s="11" t="s">
        <v>36</v>
      </c>
      <c r="E9" s="17"/>
      <c r="F9" s="13"/>
      <c r="G9" s="13"/>
      <c r="H9" s="18"/>
      <c r="I9" s="8"/>
    </row>
    <row r="10" spans="1:9" x14ac:dyDescent="0.2">
      <c r="A10" s="28">
        <f>1+A9</f>
        <v>2</v>
      </c>
      <c r="B10" s="11"/>
      <c r="C10" s="11"/>
      <c r="D10" s="12" t="s">
        <v>37</v>
      </c>
      <c r="E10" s="17">
        <v>41157847</v>
      </c>
      <c r="F10" s="13" t="s">
        <v>32</v>
      </c>
      <c r="G10" s="21">
        <v>0.98499999999999999</v>
      </c>
      <c r="H10" s="17">
        <f>E10*G10</f>
        <v>40540479.295000002</v>
      </c>
      <c r="I10" s="8"/>
    </row>
    <row r="11" spans="1:9" x14ac:dyDescent="0.2">
      <c r="A11" s="28">
        <f t="shared" ref="A11:A17" si="0">1+A10</f>
        <v>3</v>
      </c>
      <c r="B11" s="11"/>
      <c r="C11" s="11"/>
      <c r="D11" s="12" t="s">
        <v>38</v>
      </c>
      <c r="E11" s="19">
        <v>-3755242</v>
      </c>
      <c r="F11" s="13" t="s">
        <v>32</v>
      </c>
      <c r="G11" s="21">
        <v>0.98499999999999999</v>
      </c>
      <c r="H11" s="20">
        <f>G11*E11</f>
        <v>-3698913.37</v>
      </c>
      <c r="I11" s="8"/>
    </row>
    <row r="12" spans="1:9" x14ac:dyDescent="0.2">
      <c r="A12" s="28">
        <f t="shared" si="0"/>
        <v>4</v>
      </c>
      <c r="B12" s="11"/>
      <c r="C12" s="11"/>
      <c r="D12" s="12" t="s">
        <v>39</v>
      </c>
      <c r="E12" s="19">
        <v>-257195944</v>
      </c>
      <c r="F12" s="13" t="s">
        <v>32</v>
      </c>
      <c r="G12" s="21">
        <v>0.98499999999999999</v>
      </c>
      <c r="H12" s="20">
        <f t="shared" ref="H12:H15" si="1">G12*E12</f>
        <v>-253338004.84</v>
      </c>
      <c r="I12" s="8"/>
    </row>
    <row r="13" spans="1:9" x14ac:dyDescent="0.2">
      <c r="A13" s="28">
        <f t="shared" si="0"/>
        <v>5</v>
      </c>
      <c r="B13" s="11"/>
      <c r="C13" s="11"/>
      <c r="D13" s="12" t="s">
        <v>40</v>
      </c>
      <c r="E13" s="19">
        <v>-19327934</v>
      </c>
      <c r="F13" s="13" t="s">
        <v>32</v>
      </c>
      <c r="G13" s="21">
        <v>0.98499999999999999</v>
      </c>
      <c r="H13" s="20">
        <f t="shared" si="1"/>
        <v>-19038014.989999998</v>
      </c>
      <c r="I13" s="8"/>
    </row>
    <row r="14" spans="1:9" x14ac:dyDescent="0.2">
      <c r="A14" s="28">
        <f t="shared" si="0"/>
        <v>6</v>
      </c>
      <c r="B14" s="11"/>
      <c r="C14" s="11"/>
      <c r="D14" s="12" t="s">
        <v>41</v>
      </c>
      <c r="E14" s="19">
        <v>3674726</v>
      </c>
      <c r="F14" s="13" t="s">
        <v>32</v>
      </c>
      <c r="G14" s="21">
        <v>0.98499999999999999</v>
      </c>
      <c r="H14" s="20">
        <f t="shared" si="1"/>
        <v>3619605.11</v>
      </c>
      <c r="I14" s="8"/>
    </row>
    <row r="15" spans="1:9" x14ac:dyDescent="0.2">
      <c r="A15" s="28">
        <f t="shared" si="0"/>
        <v>7</v>
      </c>
      <c r="B15" s="11"/>
      <c r="C15" s="11"/>
      <c r="D15" s="12" t="s">
        <v>35</v>
      </c>
      <c r="E15" s="19">
        <v>-865995</v>
      </c>
      <c r="F15" s="13" t="s">
        <v>32</v>
      </c>
      <c r="G15" s="21">
        <v>0.98499999999999999</v>
      </c>
      <c r="H15" s="20">
        <f t="shared" si="1"/>
        <v>-853005.07499999995</v>
      </c>
      <c r="I15" s="8"/>
    </row>
    <row r="16" spans="1:9" x14ac:dyDescent="0.2">
      <c r="A16" s="28">
        <f t="shared" si="0"/>
        <v>8</v>
      </c>
      <c r="B16" s="11"/>
      <c r="C16" s="11"/>
      <c r="D16" s="12" t="s">
        <v>30</v>
      </c>
      <c r="E16" s="19">
        <v>82681209</v>
      </c>
      <c r="F16" s="13" t="s">
        <v>32</v>
      </c>
      <c r="G16" s="21">
        <v>0.98499999999999999</v>
      </c>
      <c r="H16" s="20">
        <f t="shared" ref="H16" si="2">G16*E16</f>
        <v>81440990.864999995</v>
      </c>
      <c r="I16" s="8"/>
    </row>
    <row r="17" spans="1:9" ht="13.5" thickBot="1" x14ac:dyDescent="0.25">
      <c r="A17" s="28">
        <f t="shared" si="0"/>
        <v>9</v>
      </c>
      <c r="B17" s="11"/>
      <c r="C17" s="11" t="s">
        <v>46</v>
      </c>
      <c r="E17" s="29">
        <f>SUM(E9:E16)</f>
        <v>-153631333</v>
      </c>
      <c r="F17" s="11" t="s">
        <v>2</v>
      </c>
      <c r="G17" s="11" t="s">
        <v>2</v>
      </c>
      <c r="H17" s="29">
        <f>SUM(H9:H16)</f>
        <v>-151326863.005</v>
      </c>
      <c r="I17" s="8"/>
    </row>
    <row r="18" spans="1:9" ht="13.5" thickTop="1" x14ac:dyDescent="0.2">
      <c r="A18" s="5"/>
      <c r="B18" s="6"/>
      <c r="C18" s="6"/>
      <c r="D18" s="6"/>
      <c r="E18" s="10"/>
      <c r="F18" s="6"/>
      <c r="G18" s="6"/>
      <c r="H18" s="10"/>
      <c r="I18" s="8"/>
    </row>
    <row r="19" spans="1:9" x14ac:dyDescent="0.2">
      <c r="A19" s="5"/>
      <c r="B19" s="6"/>
      <c r="C19" s="6"/>
      <c r="D19" s="39" t="s">
        <v>48</v>
      </c>
      <c r="E19" s="6"/>
      <c r="F19" s="6"/>
      <c r="G19" s="6"/>
      <c r="H19" s="6"/>
      <c r="I19" s="8"/>
    </row>
    <row r="20" spans="1:9" x14ac:dyDescent="0.2">
      <c r="A20" s="5"/>
      <c r="B20" s="6"/>
      <c r="C20" s="6"/>
      <c r="D20" s="6"/>
      <c r="E20" s="32"/>
      <c r="F20" s="6"/>
      <c r="G20" s="6"/>
      <c r="H20" s="6"/>
      <c r="I20" s="8"/>
    </row>
    <row r="21" spans="1:9" x14ac:dyDescent="0.2">
      <c r="A21" s="5"/>
      <c r="C21" s="6"/>
      <c r="D21" s="6"/>
      <c r="E21" s="6"/>
      <c r="F21" s="6"/>
      <c r="G21" s="6"/>
      <c r="H21" s="6"/>
      <c r="I21" s="8"/>
    </row>
    <row r="22" spans="1:9" x14ac:dyDescent="0.2">
      <c r="A22" s="5"/>
      <c r="B22" s="1"/>
      <c r="C22" s="1"/>
      <c r="D22" s="1"/>
      <c r="E22" s="1"/>
      <c r="F22" s="1"/>
      <c r="G22" s="1"/>
      <c r="H22" s="1"/>
    </row>
    <row r="23" spans="1:9" x14ac:dyDescent="0.2">
      <c r="A23" s="5"/>
      <c r="B23" s="1"/>
      <c r="C23" s="1"/>
      <c r="D23" s="1"/>
      <c r="E23" s="1"/>
      <c r="F23" s="1"/>
      <c r="G23" s="1"/>
      <c r="H23" s="1"/>
    </row>
    <row r="24" spans="1:9" x14ac:dyDescent="0.2">
      <c r="A24" s="5"/>
      <c r="B24" s="1"/>
      <c r="C24" s="1"/>
      <c r="D24" s="1"/>
      <c r="E24" s="1"/>
      <c r="F24" s="1"/>
      <c r="G24" s="1"/>
      <c r="H24" s="1"/>
    </row>
    <row r="25" spans="1:9" x14ac:dyDescent="0.2">
      <c r="A25" s="5"/>
      <c r="D25" s="1"/>
      <c r="E25" s="1"/>
      <c r="F25" s="1"/>
      <c r="G25" s="1"/>
      <c r="H25" s="1"/>
    </row>
  </sheetData>
  <mergeCells count="5">
    <mergeCell ref="B7:D7"/>
    <mergeCell ref="C2:H2"/>
    <mergeCell ref="C3:H3"/>
    <mergeCell ref="C4:H4"/>
    <mergeCell ref="B6:D6"/>
  </mergeCells>
  <pageMargins left="0.5" right="0.5" top="0.5" bottom="0.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19"/>
  <sheetViews>
    <sheetView zoomScaleNormal="100" workbookViewId="0">
      <selection activeCell="H11" sqref="H11"/>
    </sheetView>
  </sheetViews>
  <sheetFormatPr defaultRowHeight="12.75" x14ac:dyDescent="0.2"/>
  <cols>
    <col min="1" max="1" width="4.42578125" style="4" customWidth="1"/>
    <col min="2" max="2" width="1.140625" customWidth="1"/>
    <col min="3" max="3" width="4.5703125" customWidth="1"/>
    <col min="4" max="4" width="66.28515625" customWidth="1"/>
    <col min="5" max="5" width="16.5703125" customWidth="1"/>
    <col min="8" max="8" width="15.42578125" bestFit="1" customWidth="1"/>
    <col min="9" max="9" width="8.85546875" bestFit="1" customWidth="1"/>
  </cols>
  <sheetData>
    <row r="1" spans="1:9" x14ac:dyDescent="0.2">
      <c r="B1" s="8"/>
      <c r="C1" s="8"/>
      <c r="D1" s="8"/>
      <c r="E1" s="8"/>
      <c r="F1" s="8"/>
      <c r="G1" s="8"/>
      <c r="H1" s="8"/>
      <c r="I1" s="8"/>
    </row>
    <row r="2" spans="1:9" x14ac:dyDescent="0.2">
      <c r="B2" s="9"/>
      <c r="C2" s="41" t="s">
        <v>0</v>
      </c>
      <c r="D2" s="41"/>
      <c r="E2" s="41"/>
      <c r="F2" s="41"/>
      <c r="G2" s="41"/>
      <c r="H2" s="41"/>
      <c r="I2" s="2"/>
    </row>
    <row r="3" spans="1:9" x14ac:dyDescent="0.2">
      <c r="B3" s="9"/>
      <c r="C3" s="41" t="s">
        <v>44</v>
      </c>
      <c r="D3" s="41"/>
      <c r="E3" s="41"/>
      <c r="F3" s="41"/>
      <c r="G3" s="41"/>
      <c r="H3" s="41"/>
      <c r="I3" s="2"/>
    </row>
    <row r="4" spans="1:9" x14ac:dyDescent="0.2">
      <c r="B4" s="9"/>
      <c r="C4" s="41" t="s">
        <v>3</v>
      </c>
      <c r="D4" s="41"/>
      <c r="E4" s="41"/>
      <c r="F4" s="41"/>
      <c r="G4" s="41"/>
      <c r="H4" s="41"/>
      <c r="I4" s="2"/>
    </row>
    <row r="5" spans="1:9" x14ac:dyDescent="0.2">
      <c r="A5" s="25"/>
      <c r="B5" s="9"/>
      <c r="C5" s="9"/>
      <c r="D5" s="9"/>
      <c r="E5" s="9"/>
      <c r="F5" s="9"/>
      <c r="G5" s="9"/>
      <c r="H5" s="10"/>
      <c r="I5" s="8"/>
    </row>
    <row r="6" spans="1:9" ht="51" x14ac:dyDescent="0.2">
      <c r="A6" s="26" t="s">
        <v>9</v>
      </c>
      <c r="B6" s="42" t="s">
        <v>1</v>
      </c>
      <c r="C6" s="42"/>
      <c r="D6" s="42"/>
      <c r="E6" s="30" t="s">
        <v>10</v>
      </c>
      <c r="F6" s="30" t="s">
        <v>11</v>
      </c>
      <c r="G6" s="30" t="s">
        <v>12</v>
      </c>
      <c r="H6" s="30" t="s">
        <v>13</v>
      </c>
      <c r="I6" s="8"/>
    </row>
    <row r="7" spans="1:9" s="3" customFormat="1" x14ac:dyDescent="0.2">
      <c r="A7" s="27"/>
      <c r="B7" s="40" t="s">
        <v>4</v>
      </c>
      <c r="C7" s="40"/>
      <c r="D7" s="40"/>
      <c r="E7" s="31" t="s">
        <v>5</v>
      </c>
      <c r="F7" s="31" t="s">
        <v>6</v>
      </c>
      <c r="G7" s="31" t="s">
        <v>7</v>
      </c>
      <c r="H7" s="31" t="s">
        <v>8</v>
      </c>
      <c r="I7" s="15"/>
    </row>
    <row r="8" spans="1:9" x14ac:dyDescent="0.2">
      <c r="A8" s="5"/>
      <c r="B8" s="6"/>
      <c r="C8" s="6"/>
      <c r="D8" s="6"/>
      <c r="E8" s="16"/>
      <c r="F8" s="6"/>
      <c r="G8" s="6"/>
      <c r="H8" s="6"/>
      <c r="I8" s="8"/>
    </row>
    <row r="9" spans="1:9" x14ac:dyDescent="0.2">
      <c r="A9" s="28">
        <v>1</v>
      </c>
      <c r="B9" s="11"/>
      <c r="C9" s="11" t="s">
        <v>42</v>
      </c>
      <c r="D9" s="12"/>
      <c r="E9" s="33">
        <v>82681209</v>
      </c>
      <c r="F9" s="13" t="s">
        <v>32</v>
      </c>
      <c r="G9" s="21">
        <v>0.98499999999999999</v>
      </c>
      <c r="H9" s="34">
        <f t="shared" ref="H9" si="0">G9*E9</f>
        <v>81440990.864999995</v>
      </c>
      <c r="I9" s="8"/>
    </row>
    <row r="10" spans="1:9" x14ac:dyDescent="0.2">
      <c r="A10" s="28"/>
      <c r="B10" s="11"/>
      <c r="C10" s="11"/>
      <c r="D10" s="12"/>
      <c r="E10" s="33"/>
      <c r="F10" s="13"/>
      <c r="G10" s="21"/>
      <c r="H10" s="34"/>
      <c r="I10" s="8"/>
    </row>
    <row r="11" spans="1:9" ht="13.5" thickBot="1" x14ac:dyDescent="0.25">
      <c r="A11" s="28">
        <f t="shared" ref="A11" si="1">1+A9</f>
        <v>2</v>
      </c>
      <c r="B11" s="11"/>
      <c r="C11" s="11" t="s">
        <v>43</v>
      </c>
      <c r="E11" s="29">
        <f>SUM(E9:E9)</f>
        <v>82681209</v>
      </c>
      <c r="F11" s="11" t="s">
        <v>2</v>
      </c>
      <c r="G11" s="11" t="s">
        <v>2</v>
      </c>
      <c r="H11" s="29">
        <f>SUM(H9:H9)</f>
        <v>81440990.864999995</v>
      </c>
      <c r="I11" s="8"/>
    </row>
    <row r="12" spans="1:9" ht="13.5" thickTop="1" x14ac:dyDescent="0.2">
      <c r="A12" s="5"/>
      <c r="B12" s="6"/>
      <c r="C12" s="6"/>
      <c r="D12" s="6"/>
      <c r="E12" s="10"/>
      <c r="F12" s="6"/>
      <c r="G12" s="6"/>
      <c r="H12" s="10"/>
      <c r="I12" s="8"/>
    </row>
    <row r="13" spans="1:9" x14ac:dyDescent="0.2">
      <c r="A13" s="5"/>
      <c r="B13" s="6"/>
      <c r="C13" s="6"/>
      <c r="D13" s="6"/>
      <c r="E13" s="6"/>
      <c r="F13" s="6"/>
      <c r="G13" s="6"/>
      <c r="H13" s="6"/>
      <c r="I13" s="8"/>
    </row>
    <row r="14" spans="1:9" x14ac:dyDescent="0.2">
      <c r="A14" s="5"/>
      <c r="B14" s="6"/>
      <c r="C14" s="6"/>
      <c r="D14" s="6"/>
      <c r="E14" s="32"/>
      <c r="F14" s="6"/>
      <c r="G14" s="6"/>
      <c r="H14" s="6"/>
      <c r="I14" s="8"/>
    </row>
    <row r="15" spans="1:9" x14ac:dyDescent="0.2">
      <c r="A15" s="5"/>
      <c r="C15" s="6"/>
      <c r="D15" s="39" t="s">
        <v>48</v>
      </c>
      <c r="E15" s="6"/>
      <c r="F15" s="6"/>
      <c r="G15" s="6"/>
      <c r="H15" s="6"/>
      <c r="I15" s="8"/>
    </row>
    <row r="16" spans="1:9" x14ac:dyDescent="0.2">
      <c r="A16" s="5"/>
      <c r="B16" s="1"/>
      <c r="C16" s="1"/>
      <c r="D16" s="1"/>
      <c r="E16" s="1"/>
      <c r="F16" s="1"/>
      <c r="G16" s="1"/>
      <c r="H16" s="1"/>
    </row>
    <row r="17" spans="1:8" x14ac:dyDescent="0.2">
      <c r="A17" s="5"/>
      <c r="B17" s="1"/>
      <c r="C17" s="1"/>
      <c r="D17" s="1"/>
      <c r="E17" s="1"/>
      <c r="F17" s="1"/>
      <c r="G17" s="1"/>
      <c r="H17" s="1"/>
    </row>
    <row r="18" spans="1:8" x14ac:dyDescent="0.2">
      <c r="A18" s="5"/>
      <c r="B18" s="1"/>
      <c r="C18" s="1"/>
      <c r="D18" s="1"/>
      <c r="E18" s="1"/>
      <c r="F18" s="1"/>
      <c r="G18" s="1"/>
      <c r="H18" s="1"/>
    </row>
    <row r="19" spans="1:8" x14ac:dyDescent="0.2">
      <c r="A19" s="5"/>
      <c r="D19" s="1"/>
      <c r="E19" s="1"/>
      <c r="F19" s="1"/>
      <c r="G19" s="1"/>
      <c r="H19" s="1"/>
    </row>
  </sheetData>
  <mergeCells count="5">
    <mergeCell ref="C2:H2"/>
    <mergeCell ref="C3:H3"/>
    <mergeCell ref="C4:H4"/>
    <mergeCell ref="B6:D6"/>
    <mergeCell ref="B7:D7"/>
  </mergeCells>
  <pageMargins left="0.5" right="0.5" top="0.5" bottom="0.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3" sqref="B13"/>
    </sheetView>
  </sheetViews>
  <sheetFormatPr defaultRowHeight="12.75" x14ac:dyDescent="0.2"/>
  <cols>
    <col min="1" max="1" width="9.42578125" bestFit="1" customWidth="1"/>
    <col min="2" max="2" width="37.28515625" customWidth="1"/>
    <col min="3" max="3" width="23.7109375" customWidth="1"/>
    <col min="5" max="5" width="15" bestFit="1" customWidth="1"/>
  </cols>
  <sheetData>
    <row r="1" spans="1:5" x14ac:dyDescent="0.2">
      <c r="A1" s="35" t="s">
        <v>28</v>
      </c>
    </row>
    <row r="2" spans="1:5" x14ac:dyDescent="0.2">
      <c r="A2" s="35" t="s">
        <v>34</v>
      </c>
    </row>
    <row r="4" spans="1:5" x14ac:dyDescent="0.2">
      <c r="C4" s="22" t="s">
        <v>14</v>
      </c>
    </row>
    <row r="5" spans="1:5" x14ac:dyDescent="0.2">
      <c r="C5" s="22" t="s">
        <v>15</v>
      </c>
    </row>
    <row r="6" spans="1:5" x14ac:dyDescent="0.2">
      <c r="C6" s="22" t="s">
        <v>16</v>
      </c>
    </row>
    <row r="7" spans="1:5" x14ac:dyDescent="0.2">
      <c r="A7" s="22" t="s">
        <v>29</v>
      </c>
      <c r="B7" s="22" t="s">
        <v>1</v>
      </c>
      <c r="C7" s="24" t="s">
        <v>17</v>
      </c>
    </row>
    <row r="8" spans="1:5" x14ac:dyDescent="0.2">
      <c r="A8" t="s">
        <v>18</v>
      </c>
      <c r="B8" t="s">
        <v>19</v>
      </c>
      <c r="C8" s="37">
        <v>-41732004.539999999</v>
      </c>
    </row>
    <row r="9" spans="1:5" x14ac:dyDescent="0.2">
      <c r="A9" t="s">
        <v>20</v>
      </c>
      <c r="B9" t="s">
        <v>21</v>
      </c>
      <c r="C9" s="37">
        <v>3903293.55</v>
      </c>
    </row>
    <row r="10" spans="1:5" x14ac:dyDescent="0.2">
      <c r="A10" t="s">
        <v>22</v>
      </c>
      <c r="B10" t="s">
        <v>23</v>
      </c>
      <c r="C10" s="37">
        <v>257195943.66</v>
      </c>
    </row>
    <row r="11" spans="1:5" x14ac:dyDescent="0.2">
      <c r="A11" t="s">
        <v>24</v>
      </c>
      <c r="B11" t="s">
        <v>25</v>
      </c>
      <c r="C11" s="37">
        <v>18343993.969999999</v>
      </c>
    </row>
    <row r="12" spans="1:5" x14ac:dyDescent="0.2">
      <c r="A12" t="s">
        <v>26</v>
      </c>
      <c r="B12" t="s">
        <v>27</v>
      </c>
      <c r="C12" s="37">
        <v>-3083923.57</v>
      </c>
    </row>
    <row r="13" spans="1:5" x14ac:dyDescent="0.2">
      <c r="A13" s="36">
        <v>1823518</v>
      </c>
      <c r="B13" s="8" t="s">
        <v>31</v>
      </c>
      <c r="C13" s="37">
        <v>840916</v>
      </c>
    </row>
    <row r="14" spans="1:5" ht="13.5" thickBot="1" x14ac:dyDescent="0.25">
      <c r="C14" s="38">
        <f>SUM(C8:C13)</f>
        <v>235468219.06999999</v>
      </c>
      <c r="E14" s="23"/>
    </row>
    <row r="15" spans="1:5" ht="13.5" thickTop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Decomm Rider Capitalization Adj</vt:lpstr>
      <vt:lpstr>Decomm Rider Rate Base Adj</vt:lpstr>
      <vt:lpstr>Suppport</vt:lpstr>
      <vt:lpstr>'Decomm Rider Capitalization Adj'!Print_Area</vt:lpstr>
      <vt:lpstr>'Decomm Rider Rate Base Adj'!Print_Area</vt:lpstr>
      <vt:lpstr>Suppport!Print_Area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 J Adam</dc:creator>
  <cp:lastModifiedBy>Alex Vaughan</cp:lastModifiedBy>
  <cp:lastPrinted>2017-03-23T18:36:46Z</cp:lastPrinted>
  <dcterms:created xsi:type="dcterms:W3CDTF">2017-01-19T20:31:33Z</dcterms:created>
  <dcterms:modified xsi:type="dcterms:W3CDTF">2017-08-25T19:14:26Z</dcterms:modified>
</cp:coreProperties>
</file>