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8195" windowHeight="9780"/>
  </bookViews>
  <sheets>
    <sheet name="Sheet1" sheetId="1" r:id="rId1"/>
    <sheet name="Sheet2" sheetId="2" r:id="rId2"/>
    <sheet name="Sheet3" sheetId="3" r:id="rId3"/>
  </sheets>
  <calcPr calcId="145621" calcMode="manual" calcCompleted="0" calcOnSave="0"/>
</workbook>
</file>

<file path=xl/calcChain.xml><?xml version="1.0" encoding="utf-8"?>
<calcChain xmlns="http://schemas.openxmlformats.org/spreadsheetml/2006/main">
  <c r="M42" i="1" l="1"/>
  <c r="L42" i="1"/>
  <c r="K42" i="1"/>
  <c r="J42" i="1"/>
  <c r="I42" i="1"/>
  <c r="H42" i="1"/>
  <c r="G42" i="1"/>
  <c r="F42" i="1"/>
  <c r="D42" i="1"/>
  <c r="C42" i="1"/>
  <c r="B42" i="1"/>
  <c r="M41" i="1"/>
  <c r="L41" i="1"/>
  <c r="I41" i="1"/>
  <c r="H41" i="1"/>
  <c r="D41" i="1"/>
  <c r="M40" i="1"/>
  <c r="L40" i="1"/>
  <c r="I40" i="1"/>
  <c r="H40" i="1"/>
  <c r="D40" i="1"/>
  <c r="M39" i="1"/>
  <c r="L39" i="1"/>
  <c r="I39" i="1"/>
  <c r="H39" i="1"/>
  <c r="D39" i="1"/>
  <c r="M38" i="1"/>
  <c r="L38" i="1"/>
  <c r="I38" i="1"/>
  <c r="H38" i="1"/>
  <c r="D38" i="1"/>
  <c r="M37" i="1"/>
  <c r="L37" i="1"/>
  <c r="I37" i="1"/>
  <c r="H37" i="1"/>
  <c r="D37" i="1"/>
  <c r="M36" i="1"/>
  <c r="L36" i="1"/>
  <c r="I36" i="1"/>
  <c r="H36" i="1"/>
  <c r="D36" i="1"/>
  <c r="M35" i="1"/>
  <c r="L35" i="1"/>
  <c r="I35" i="1"/>
  <c r="H35" i="1"/>
  <c r="D35" i="1"/>
  <c r="M34" i="1"/>
  <c r="L34" i="1"/>
  <c r="I34" i="1"/>
  <c r="H34" i="1"/>
  <c r="D34" i="1"/>
  <c r="M33" i="1"/>
  <c r="L33" i="1"/>
  <c r="I33" i="1"/>
  <c r="H33" i="1"/>
  <c r="D33" i="1"/>
  <c r="M32" i="1"/>
  <c r="L32" i="1"/>
  <c r="I32" i="1"/>
  <c r="H32" i="1"/>
  <c r="D32" i="1"/>
  <c r="M31" i="1"/>
  <c r="L31" i="1"/>
  <c r="I31" i="1"/>
  <c r="H31" i="1"/>
  <c r="D31" i="1"/>
  <c r="M30" i="1"/>
  <c r="L30" i="1"/>
  <c r="I30" i="1"/>
  <c r="H30" i="1"/>
  <c r="D30" i="1"/>
  <c r="M29" i="1"/>
  <c r="L29" i="1"/>
  <c r="I29" i="1"/>
  <c r="H29" i="1"/>
  <c r="D29" i="1"/>
  <c r="M28" i="1"/>
  <c r="L28" i="1"/>
  <c r="I28" i="1"/>
  <c r="H28" i="1"/>
  <c r="D28" i="1"/>
  <c r="M27" i="1"/>
  <c r="L27" i="1"/>
  <c r="I27" i="1"/>
  <c r="H27" i="1"/>
  <c r="D27" i="1"/>
  <c r="M26" i="1"/>
  <c r="L26" i="1"/>
  <c r="I26" i="1"/>
  <c r="H26" i="1"/>
  <c r="D26" i="1"/>
  <c r="M25" i="1"/>
  <c r="L25" i="1"/>
  <c r="I25" i="1"/>
  <c r="H25" i="1"/>
  <c r="D25" i="1"/>
  <c r="M24" i="1"/>
  <c r="L24" i="1"/>
  <c r="I24" i="1"/>
  <c r="H24" i="1"/>
  <c r="D24" i="1"/>
  <c r="M23" i="1"/>
  <c r="L23" i="1"/>
  <c r="I23" i="1"/>
  <c r="H23" i="1"/>
  <c r="D23" i="1"/>
  <c r="M22" i="1"/>
  <c r="L22" i="1"/>
  <c r="I22" i="1"/>
  <c r="H22" i="1"/>
  <c r="D22" i="1"/>
  <c r="M21" i="1"/>
  <c r="L21" i="1"/>
  <c r="I21" i="1"/>
  <c r="H21" i="1"/>
  <c r="D21" i="1"/>
  <c r="M20" i="1"/>
  <c r="L20" i="1"/>
  <c r="I20" i="1"/>
  <c r="H20" i="1"/>
  <c r="D20" i="1"/>
  <c r="M19" i="1"/>
  <c r="L19" i="1"/>
  <c r="I19" i="1"/>
  <c r="H19" i="1"/>
  <c r="D19" i="1"/>
  <c r="M18" i="1"/>
  <c r="L18" i="1"/>
  <c r="I18" i="1"/>
  <c r="H18" i="1"/>
  <c r="D18" i="1"/>
  <c r="M17" i="1"/>
  <c r="L17" i="1"/>
  <c r="I17" i="1"/>
  <c r="H17" i="1"/>
  <c r="D17" i="1"/>
  <c r="M16" i="1"/>
  <c r="L16" i="1"/>
  <c r="I16" i="1"/>
  <c r="H16" i="1"/>
  <c r="D16" i="1"/>
  <c r="M15" i="1"/>
  <c r="L15" i="1"/>
  <c r="I15" i="1"/>
  <c r="H15" i="1"/>
  <c r="D15" i="1"/>
  <c r="M14" i="1"/>
  <c r="L14" i="1"/>
  <c r="I14" i="1"/>
  <c r="H14" i="1"/>
  <c r="D14" i="1"/>
  <c r="M13" i="1"/>
  <c r="L13" i="1"/>
  <c r="I13" i="1"/>
  <c r="H13" i="1"/>
  <c r="D13" i="1"/>
  <c r="M12" i="1"/>
  <c r="L12" i="1"/>
  <c r="I12" i="1"/>
  <c r="H12" i="1"/>
  <c r="D12" i="1"/>
  <c r="M11" i="1"/>
  <c r="L11" i="1"/>
  <c r="I11" i="1"/>
  <c r="H11" i="1"/>
  <c r="D11" i="1"/>
  <c r="M10" i="1"/>
  <c r="L10" i="1"/>
  <c r="I10" i="1"/>
  <c r="H10" i="1"/>
  <c r="D10" i="1"/>
  <c r="M9" i="1"/>
  <c r="L9" i="1"/>
  <c r="I9" i="1"/>
  <c r="H9" i="1"/>
  <c r="D9" i="1"/>
  <c r="D8" i="1"/>
  <c r="D7" i="1"/>
  <c r="I6" i="1"/>
  <c r="H6" i="1"/>
  <c r="D6" i="1"/>
  <c r="M5" i="1"/>
  <c r="L5" i="1"/>
  <c r="I5" i="1"/>
  <c r="H5" i="1"/>
  <c r="D5" i="1"/>
  <c r="D4" i="1"/>
</calcChain>
</file>

<file path=xl/sharedStrings.xml><?xml version="1.0" encoding="utf-8"?>
<sst xmlns="http://schemas.openxmlformats.org/spreadsheetml/2006/main" count="18" uniqueCount="15">
  <si>
    <t>Number of Jefferson County Customers by Zip Code from Attachment to LG&amp;E Response to ACM -2 Question No. 18</t>
  </si>
  <si>
    <t>7/1/2014-6/30/2015 Number of Disconnections by Zip Code from Attachment to LG&amp;E Response to ACM-1 Question No. 10</t>
  </si>
  <si>
    <t>7/1/2015-6/30/2016 Number of Disconnections by Zip Code from Attachment to LG&amp;E Response to ACM-1 Question No. 10</t>
  </si>
  <si>
    <t>Jefferson Co. Zip Code</t>
  </si>
  <si>
    <t xml:space="preserve"> Number Combined Customers</t>
  </si>
  <si>
    <t>Number Gas Only Customers</t>
  </si>
  <si>
    <t>Total Combined and Gas Only</t>
  </si>
  <si>
    <t>Combined Electric and Gas disconnects LG&amp;E ACM-1 10(b)</t>
  </si>
  <si>
    <t xml:space="preserve"> Gas Only disconnects LG&amp;E ACM-1 10(c)</t>
  </si>
  <si>
    <t>Total Combined and Gas Only disconnects</t>
  </si>
  <si>
    <t>Total Disconnects divided by total Combined and Gas Only Customers</t>
  </si>
  <si>
    <t xml:space="preserve"> Gas Only disconnects  LG&amp;E ACM-1 10 (c</t>
  </si>
  <si>
    <t>Jeff. Co. Total</t>
  </si>
  <si>
    <t>2014-2015 Gas Disconnect Rate</t>
  </si>
  <si>
    <t>2015-2016 Gas Disconnect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</si>
</sst>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5" xfId="0" applyFont="1" applyFill="1" applyBorder="1" applyAlignment="1">
      <alignment horizontal="right" wrapText="1"/>
    </xf>
    <xf numFmtId="0" fontId="5" fillId="0" borderId="1" xfId="0" applyFont="1" applyBorder="1"/>
    <xf numFmtId="3" fontId="5" fillId="0" borderId="1" xfId="0" applyNumberFormat="1" applyFont="1" applyBorder="1"/>
    <xf numFmtId="164" fontId="6" fillId="0" borderId="6" xfId="1" applyNumberFormat="1" applyFont="1" applyBorder="1"/>
    <xf numFmtId="0" fontId="0" fillId="0" borderId="1" xfId="0" applyBorder="1"/>
    <xf numFmtId="164" fontId="6" fillId="0" borderId="1" xfId="1" applyNumberFormat="1" applyFont="1" applyBorder="1"/>
    <xf numFmtId="164" fontId="6" fillId="0" borderId="1" xfId="1" applyNumberFormat="1" applyFont="1" applyBorder="1" applyAlignment="1">
      <alignment wrapText="1"/>
    </xf>
    <xf numFmtId="164" fontId="0" fillId="0" borderId="1" xfId="0" applyNumberFormat="1" applyBorder="1"/>
    <xf numFmtId="43" fontId="0" fillId="0" borderId="1" xfId="0" applyNumberFormat="1" applyBorder="1"/>
    <xf numFmtId="0" fontId="5" fillId="2" borderId="1" xfId="0" applyFont="1" applyFill="1" applyBorder="1"/>
    <xf numFmtId="3" fontId="5" fillId="0" borderId="1" xfId="0" applyNumberFormat="1" applyFont="1" applyFill="1" applyBorder="1"/>
    <xf numFmtId="3" fontId="5" fillId="2" borderId="1" xfId="0" applyNumberFormat="1" applyFont="1" applyFill="1" applyBorder="1"/>
    <xf numFmtId="0" fontId="0" fillId="0" borderId="1" xfId="0" applyFill="1" applyBorder="1"/>
    <xf numFmtId="164" fontId="0" fillId="2" borderId="1" xfId="0" applyNumberFormat="1" applyFill="1" applyBorder="1"/>
    <xf numFmtId="43" fontId="0" fillId="2" borderId="1" xfId="0" applyNumberFormat="1" applyFill="1" applyBorder="1"/>
    <xf numFmtId="0" fontId="3" fillId="3" borderId="7" xfId="0" applyFont="1" applyFill="1" applyBorder="1"/>
    <xf numFmtId="3" fontId="3" fillId="3" borderId="7" xfId="0" applyNumberFormat="1" applyFont="1" applyFill="1" applyBorder="1"/>
    <xf numFmtId="3" fontId="3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43" fontId="2" fillId="0" borderId="1" xfId="0" applyNumberFormat="1" applyFont="1" applyBorder="1"/>
    <xf numFmtId="0" fontId="4" fillId="0" borderId="5" xfId="0" applyFont="1" applyFill="1" applyBorder="1" applyAlignment="1">
      <alignment horizontal="left" wrapText="1"/>
    </xf>
    <xf numFmtId="0" fontId="0" fillId="0" borderId="0" xfId="0" applyFill="1"/>
    <xf numFmtId="164" fontId="7" fillId="0" borderId="1" xfId="1" applyNumberFormat="1" applyFont="1" applyBorder="1" applyAlignment="1">
      <alignment wrapText="1"/>
    </xf>
    <xf numFmtId="164" fontId="7" fillId="0" borderId="1" xfId="1" applyNumberFormat="1" applyFont="1" applyFill="1" applyBorder="1" applyAlignment="1">
      <alignment wrapText="1"/>
    </xf>
    <xf numFmtId="164" fontId="8" fillId="0" borderId="1" xfId="1" applyNumberFormat="1" applyFont="1" applyFill="1" applyBorder="1" applyAlignment="1">
      <alignment wrapText="1"/>
    </xf>
    <xf numFmtId="164" fontId="7" fillId="0" borderId="1" xfId="1" applyNumberFormat="1" applyFont="1" applyBorder="1"/>
    <xf numFmtId="164" fontId="7" fillId="0" borderId="1" xfId="1" applyNumberFormat="1" applyFont="1" applyFill="1" applyBorder="1"/>
    <xf numFmtId="164" fontId="8" fillId="0" borderId="1" xfId="1" applyNumberFormat="1" applyFont="1" applyFill="1" applyBorder="1"/>
    <xf numFmtId="164" fontId="7" fillId="0" borderId="6" xfId="1" applyNumberFormat="1" applyFont="1" applyBorder="1"/>
    <xf numFmtId="164" fontId="7" fillId="0" borderId="6" xfId="1" applyNumberFormat="1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view="pageLayout" zoomScaleNormal="100" workbookViewId="0">
      <selection activeCell="A11" sqref="A11:XFD14"/>
    </sheetView>
  </sheetViews>
  <sheetFormatPr defaultRowHeight="15" x14ac:dyDescent="0.25"/>
  <cols>
    <col min="4" max="4" width="8.85546875" customWidth="1"/>
    <col min="5" max="5" width="1.28515625" customWidth="1"/>
    <col min="6" max="6" width="9.85546875" customWidth="1"/>
    <col min="7" max="7" width="9.7109375" customWidth="1"/>
    <col min="8" max="8" width="9.85546875" customWidth="1"/>
    <col min="9" max="9" width="10.5703125" customWidth="1"/>
    <col min="10" max="10" width="9.7109375" customWidth="1"/>
    <col min="11" max="11" width="10.140625" customWidth="1"/>
    <col min="12" max="12" width="10.42578125" customWidth="1"/>
    <col min="13" max="13" width="10.5703125" customWidth="1"/>
  </cols>
  <sheetData>
    <row r="1" spans="1:13" ht="60" customHeight="1" x14ac:dyDescent="0.25">
      <c r="A1" s="37" t="s">
        <v>0</v>
      </c>
      <c r="B1" s="38"/>
      <c r="C1" s="38"/>
      <c r="D1" s="38"/>
      <c r="F1" s="39" t="s">
        <v>1</v>
      </c>
      <c r="G1" s="40"/>
      <c r="H1" s="41"/>
      <c r="I1" s="1" t="s">
        <v>13</v>
      </c>
      <c r="J1" s="39" t="s">
        <v>2</v>
      </c>
      <c r="K1" s="40"/>
      <c r="L1" s="41"/>
      <c r="M1" s="1" t="s">
        <v>14</v>
      </c>
    </row>
    <row r="2" spans="1:13" ht="102.75" x14ac:dyDescent="0.25">
      <c r="A2" s="2" t="s">
        <v>3</v>
      </c>
      <c r="B2" s="2" t="s">
        <v>4</v>
      </c>
      <c r="C2" s="2" t="s">
        <v>5</v>
      </c>
      <c r="D2" s="3" t="s">
        <v>6</v>
      </c>
      <c r="F2" s="4" t="s">
        <v>7</v>
      </c>
      <c r="G2" s="5" t="s">
        <v>8</v>
      </c>
      <c r="H2" s="5" t="s">
        <v>9</v>
      </c>
      <c r="I2" s="5" t="s">
        <v>10</v>
      </c>
      <c r="J2" s="6" t="s">
        <v>7</v>
      </c>
      <c r="K2" s="27" t="s">
        <v>11</v>
      </c>
      <c r="L2" s="5" t="s">
        <v>9</v>
      </c>
      <c r="M2" s="5" t="s">
        <v>10</v>
      </c>
    </row>
    <row r="3" spans="1:13" x14ac:dyDescent="0.25">
      <c r="A3" s="7"/>
      <c r="B3" s="8"/>
      <c r="C3" s="8"/>
      <c r="D3" s="7"/>
      <c r="F3" s="9"/>
      <c r="G3" s="10"/>
      <c r="H3" s="10"/>
      <c r="I3" s="10"/>
      <c r="J3" s="11"/>
      <c r="K3" s="6"/>
      <c r="L3" s="10"/>
      <c r="M3" s="10"/>
    </row>
    <row r="4" spans="1:13" x14ac:dyDescent="0.25">
      <c r="A4" s="7">
        <v>40018</v>
      </c>
      <c r="B4" s="8">
        <v>0</v>
      </c>
      <c r="C4" s="8">
        <v>0</v>
      </c>
      <c r="D4" s="8">
        <f ca="1">SUM(B4:C4)</f>
        <v>0</v>
      </c>
      <c r="F4" s="9"/>
      <c r="G4" s="10">
        <v>0</v>
      </c>
      <c r="H4" s="10"/>
      <c r="I4" s="10"/>
      <c r="J4" s="11"/>
      <c r="K4" s="12"/>
      <c r="L4" s="10"/>
      <c r="M4" s="10"/>
    </row>
    <row r="5" spans="1:13" x14ac:dyDescent="0.25">
      <c r="A5" s="7">
        <v>40023</v>
      </c>
      <c r="B5" s="8">
        <v>534</v>
      </c>
      <c r="C5" s="8">
        <v>4</v>
      </c>
      <c r="D5" s="8">
        <f ca="1">SUM(B5:C5)</f>
        <v>538</v>
      </c>
      <c r="F5" s="35">
        <v>13</v>
      </c>
      <c r="G5" s="10">
        <v>0</v>
      </c>
      <c r="H5" s="13">
        <f ca="1">SUM(F5:G5)</f>
        <v>13</v>
      </c>
      <c r="I5" s="14">
        <f ca="1">H5/D5</f>
        <v>2.4163568773234202E-2</v>
      </c>
      <c r="J5" s="32">
        <v>10</v>
      </c>
      <c r="K5" s="12"/>
      <c r="L5" s="13">
        <f ca="1">SUM(J5:K5)</f>
        <v>10</v>
      </c>
      <c r="M5" s="14">
        <f ca="1">L5/D5</f>
        <v>1.858736059479554E-2</v>
      </c>
    </row>
    <row r="6" spans="1:13" x14ac:dyDescent="0.25">
      <c r="A6" s="7">
        <v>40025</v>
      </c>
      <c r="B6" s="8">
        <v>55</v>
      </c>
      <c r="C6" s="8">
        <v>2</v>
      </c>
      <c r="D6" s="8">
        <f ca="1">SUM(B6:C6)</f>
        <v>57</v>
      </c>
      <c r="F6" s="35">
        <v>1</v>
      </c>
      <c r="G6" s="10">
        <v>0</v>
      </c>
      <c r="H6" s="13">
        <f ca="1">SUM(F6:G6)</f>
        <v>1</v>
      </c>
      <c r="I6" s="14">
        <f ca="1">H6/D6</f>
        <v>1.7543859649122806E-2</v>
      </c>
      <c r="J6" s="32"/>
      <c r="K6" s="12"/>
      <c r="L6" s="10"/>
      <c r="M6" s="10"/>
    </row>
    <row r="7" spans="1:13" x14ac:dyDescent="0.25">
      <c r="A7" s="7">
        <v>40027</v>
      </c>
      <c r="B7" s="8">
        <v>1</v>
      </c>
      <c r="C7" s="8">
        <v>0</v>
      </c>
      <c r="D7" s="8">
        <f ca="1">SUM(B7:C7)</f>
        <v>1</v>
      </c>
      <c r="F7" s="35"/>
      <c r="G7" s="10">
        <v>0</v>
      </c>
      <c r="H7" s="13"/>
      <c r="I7" s="14"/>
      <c r="J7" s="32"/>
      <c r="K7" s="12"/>
      <c r="L7" s="13"/>
      <c r="M7" s="14"/>
    </row>
    <row r="8" spans="1:13" x14ac:dyDescent="0.25">
      <c r="A8" s="7">
        <v>40041</v>
      </c>
      <c r="B8" s="8">
        <v>16</v>
      </c>
      <c r="C8" s="8">
        <v>0</v>
      </c>
      <c r="D8" s="8">
        <f ca="1">SUM(B8:C8)</f>
        <v>16</v>
      </c>
      <c r="F8" s="35"/>
      <c r="G8" s="10"/>
      <c r="H8" s="13"/>
      <c r="I8" s="14"/>
      <c r="J8" s="32"/>
      <c r="K8" s="12"/>
      <c r="L8" s="10"/>
      <c r="M8" s="10"/>
    </row>
    <row r="9" spans="1:13" x14ac:dyDescent="0.25">
      <c r="A9" s="7">
        <v>40059</v>
      </c>
      <c r="B9" s="8">
        <v>6558</v>
      </c>
      <c r="C9" s="8">
        <v>28</v>
      </c>
      <c r="D9" s="8">
        <f ca="1">SUM(B9:C9)</f>
        <v>6586</v>
      </c>
      <c r="F9" s="35">
        <v>300</v>
      </c>
      <c r="G9" s="10">
        <v>1</v>
      </c>
      <c r="H9" s="13">
        <f ca="1">SUM(F9:G9)</f>
        <v>301</v>
      </c>
      <c r="I9" s="14">
        <f ca="1">H9/D9</f>
        <v>4.570300637716368E-2</v>
      </c>
      <c r="J9" s="32">
        <v>369</v>
      </c>
      <c r="K9" s="29">
        <v>1</v>
      </c>
      <c r="L9" s="13">
        <f ca="1">SUM(J9:K9)</f>
        <v>370</v>
      </c>
      <c r="M9" s="14">
        <f ca="1">L9/D9</f>
        <v>5.6179775280898875E-2</v>
      </c>
    </row>
    <row r="10" spans="1:13" x14ac:dyDescent="0.25">
      <c r="A10" s="7">
        <v>40118</v>
      </c>
      <c r="B10" s="8">
        <v>2947</v>
      </c>
      <c r="C10" s="8">
        <v>7</v>
      </c>
      <c r="D10" s="8">
        <f ca="1">SUM(B10:C10)</f>
        <v>2954</v>
      </c>
      <c r="F10" s="35">
        <v>591</v>
      </c>
      <c r="G10" s="10">
        <v>0</v>
      </c>
      <c r="H10" s="13">
        <f ca="1">SUM(F10:G10)</f>
        <v>591</v>
      </c>
      <c r="I10" s="14">
        <f ca="1">H10/D10</f>
        <v>0.20006770480704131</v>
      </c>
      <c r="J10" s="32">
        <v>600</v>
      </c>
      <c r="K10" s="29"/>
      <c r="L10" s="13">
        <f ca="1">SUM(J10:K10)</f>
        <v>600</v>
      </c>
      <c r="M10" s="14">
        <f ca="1">L10/D10</f>
        <v>0.2031144211238998</v>
      </c>
    </row>
    <row r="11" spans="1:13" x14ac:dyDescent="0.25">
      <c r="A11" s="15">
        <v>40202</v>
      </c>
      <c r="B11" s="16">
        <v>625</v>
      </c>
      <c r="C11" s="16">
        <v>11</v>
      </c>
      <c r="D11" s="17">
        <f t="shared" ref="D11:D42" ca="1" si="0">SUM(B11:C11)</f>
        <v>636</v>
      </c>
      <c r="E11" s="28"/>
      <c r="F11" s="36">
        <v>194</v>
      </c>
      <c r="G11" s="18">
        <v>0</v>
      </c>
      <c r="H11" s="19">
        <f t="shared" ref="H11:H41" ca="1" si="1">SUM(F11:G11)</f>
        <v>194</v>
      </c>
      <c r="I11" s="20">
        <f t="shared" ref="I11:I42" ca="1" si="2">H11/D11</f>
        <v>0.30503144654088049</v>
      </c>
      <c r="J11" s="33">
        <v>185</v>
      </c>
      <c r="K11" s="30"/>
      <c r="L11" s="19">
        <f t="shared" ref="L11:L42" ca="1" si="3">SUM(J11:K11)</f>
        <v>185</v>
      </c>
      <c r="M11" s="20">
        <f t="shared" ref="M11:M42" ca="1" si="4">L11/D11</f>
        <v>0.29088050314465408</v>
      </c>
    </row>
    <row r="12" spans="1:13" x14ac:dyDescent="0.25">
      <c r="A12" s="15">
        <v>40203</v>
      </c>
      <c r="B12" s="16">
        <v>5397</v>
      </c>
      <c r="C12" s="16">
        <v>62</v>
      </c>
      <c r="D12" s="17">
        <f t="shared" ca="1" si="0"/>
        <v>5459</v>
      </c>
      <c r="E12" s="28"/>
      <c r="F12" s="36">
        <v>2111</v>
      </c>
      <c r="G12" s="18">
        <v>14</v>
      </c>
      <c r="H12" s="19">
        <f t="shared" ca="1" si="1"/>
        <v>2125</v>
      </c>
      <c r="I12" s="20">
        <f t="shared" ca="1" si="2"/>
        <v>0.38926543322952922</v>
      </c>
      <c r="J12" s="33">
        <v>1883</v>
      </c>
      <c r="K12" s="30">
        <v>5</v>
      </c>
      <c r="L12" s="19">
        <f t="shared" ca="1" si="3"/>
        <v>1888</v>
      </c>
      <c r="M12" s="20">
        <f t="shared" ca="1" si="4"/>
        <v>0.34585088844110645</v>
      </c>
    </row>
    <row r="13" spans="1:13" x14ac:dyDescent="0.25">
      <c r="A13" s="7">
        <v>40204</v>
      </c>
      <c r="B13" s="8">
        <v>6631</v>
      </c>
      <c r="C13" s="8">
        <v>90</v>
      </c>
      <c r="D13" s="8">
        <f t="shared" ca="1" si="0"/>
        <v>6721</v>
      </c>
      <c r="F13" s="36">
        <v>1138</v>
      </c>
      <c r="G13" s="18">
        <v>6</v>
      </c>
      <c r="H13" s="13">
        <f t="shared" ca="1" si="1"/>
        <v>1144</v>
      </c>
      <c r="I13" s="14">
        <f t="shared" ca="1" si="2"/>
        <v>0.1702127659574468</v>
      </c>
      <c r="J13" s="33">
        <v>1050</v>
      </c>
      <c r="K13" s="30">
        <v>6</v>
      </c>
      <c r="L13" s="13">
        <f t="shared" ca="1" si="3"/>
        <v>1056</v>
      </c>
      <c r="M13" s="14">
        <f t="shared" ca="1" si="4"/>
        <v>0.15711947626841244</v>
      </c>
    </row>
    <row r="14" spans="1:13" x14ac:dyDescent="0.25">
      <c r="A14" s="7">
        <v>40205</v>
      </c>
      <c r="B14" s="8">
        <v>9963</v>
      </c>
      <c r="C14" s="8">
        <v>77</v>
      </c>
      <c r="D14" s="8">
        <f t="shared" ca="1" si="0"/>
        <v>10040</v>
      </c>
      <c r="F14" s="36">
        <v>812</v>
      </c>
      <c r="G14" s="18">
        <v>4</v>
      </c>
      <c r="H14" s="13">
        <f t="shared" ca="1" si="1"/>
        <v>816</v>
      </c>
      <c r="I14" s="14">
        <f t="shared" ca="1" si="2"/>
        <v>8.1274900398406374E-2</v>
      </c>
      <c r="J14" s="33">
        <v>800</v>
      </c>
      <c r="K14" s="30">
        <v>2</v>
      </c>
      <c r="L14" s="13">
        <f t="shared" ca="1" si="3"/>
        <v>802</v>
      </c>
      <c r="M14" s="14">
        <f t="shared" ca="1" si="4"/>
        <v>7.9880478087649406E-2</v>
      </c>
    </row>
    <row r="15" spans="1:13" x14ac:dyDescent="0.25">
      <c r="A15" s="7">
        <v>40206</v>
      </c>
      <c r="B15" s="8">
        <v>8018</v>
      </c>
      <c r="C15" s="8">
        <v>60</v>
      </c>
      <c r="D15" s="8">
        <f t="shared" ca="1" si="0"/>
        <v>8078</v>
      </c>
      <c r="F15" s="36">
        <v>1051</v>
      </c>
      <c r="G15" s="18">
        <v>10</v>
      </c>
      <c r="H15" s="13">
        <f t="shared" ca="1" si="1"/>
        <v>1061</v>
      </c>
      <c r="I15" s="14">
        <f t="shared" ca="1" si="2"/>
        <v>0.13134439217628124</v>
      </c>
      <c r="J15" s="33">
        <v>1093</v>
      </c>
      <c r="K15" s="30">
        <v>12</v>
      </c>
      <c r="L15" s="13">
        <f t="shared" ca="1" si="3"/>
        <v>1105</v>
      </c>
      <c r="M15" s="14">
        <f t="shared" ca="1" si="4"/>
        <v>0.13679128497152759</v>
      </c>
    </row>
    <row r="16" spans="1:13" x14ac:dyDescent="0.25">
      <c r="A16" s="7">
        <v>40207</v>
      </c>
      <c r="B16" s="8">
        <v>11362</v>
      </c>
      <c r="C16" s="8">
        <v>10</v>
      </c>
      <c r="D16" s="8">
        <f t="shared" ca="1" si="0"/>
        <v>11372</v>
      </c>
      <c r="F16" s="36">
        <v>875</v>
      </c>
      <c r="G16" s="18">
        <v>0</v>
      </c>
      <c r="H16" s="13">
        <f t="shared" ca="1" si="1"/>
        <v>875</v>
      </c>
      <c r="I16" s="14">
        <f t="shared" ca="1" si="2"/>
        <v>7.694336967991558E-2</v>
      </c>
      <c r="J16" s="33">
        <v>856</v>
      </c>
      <c r="K16" s="30"/>
      <c r="L16" s="13">
        <f t="shared" ca="1" si="3"/>
        <v>856</v>
      </c>
      <c r="M16" s="14">
        <f t="shared" ca="1" si="4"/>
        <v>7.5272599366865992E-2</v>
      </c>
    </row>
    <row r="17" spans="1:13" x14ac:dyDescent="0.25">
      <c r="A17" s="15">
        <v>40208</v>
      </c>
      <c r="B17" s="16">
        <v>4386</v>
      </c>
      <c r="C17" s="16">
        <v>72</v>
      </c>
      <c r="D17" s="17">
        <f t="shared" ca="1" si="0"/>
        <v>4458</v>
      </c>
      <c r="E17" s="28"/>
      <c r="F17" s="36">
        <v>1410</v>
      </c>
      <c r="G17" s="18">
        <v>5</v>
      </c>
      <c r="H17" s="19">
        <f t="shared" ca="1" si="1"/>
        <v>1415</v>
      </c>
      <c r="I17" s="20">
        <f t="shared" ca="1" si="2"/>
        <v>0.31740690892777029</v>
      </c>
      <c r="J17" s="33">
        <v>1298</v>
      </c>
      <c r="K17" s="30">
        <v>2</v>
      </c>
      <c r="L17" s="19">
        <f t="shared" ca="1" si="3"/>
        <v>1300</v>
      </c>
      <c r="M17" s="20">
        <f t="shared" ca="1" si="4"/>
        <v>0.29161058770749215</v>
      </c>
    </row>
    <row r="18" spans="1:13" x14ac:dyDescent="0.25">
      <c r="A18" s="15">
        <v>40209</v>
      </c>
      <c r="B18" s="16">
        <v>157</v>
      </c>
      <c r="C18" s="16">
        <v>0</v>
      </c>
      <c r="D18" s="17">
        <f t="shared" ca="1" si="0"/>
        <v>157</v>
      </c>
      <c r="E18" s="28"/>
      <c r="F18" s="36">
        <v>54</v>
      </c>
      <c r="G18" s="18">
        <v>0</v>
      </c>
      <c r="H18" s="19">
        <f t="shared" ca="1" si="1"/>
        <v>54</v>
      </c>
      <c r="I18" s="20">
        <f t="shared" ca="1" si="2"/>
        <v>0.34394904458598724</v>
      </c>
      <c r="J18" s="33">
        <v>62</v>
      </c>
      <c r="K18" s="30"/>
      <c r="L18" s="19">
        <f t="shared" ca="1" si="3"/>
        <v>62</v>
      </c>
      <c r="M18" s="20">
        <f t="shared" ca="1" si="4"/>
        <v>0.39490445859872614</v>
      </c>
    </row>
    <row r="19" spans="1:13" x14ac:dyDescent="0.25">
      <c r="A19" s="15">
        <v>40210</v>
      </c>
      <c r="B19" s="16">
        <v>4950</v>
      </c>
      <c r="C19" s="16">
        <v>25</v>
      </c>
      <c r="D19" s="17">
        <f t="shared" ca="1" si="0"/>
        <v>4975</v>
      </c>
      <c r="E19" s="28"/>
      <c r="F19" s="36">
        <v>2174</v>
      </c>
      <c r="G19" s="18">
        <v>4</v>
      </c>
      <c r="H19" s="19">
        <f t="shared" ca="1" si="1"/>
        <v>2178</v>
      </c>
      <c r="I19" s="20">
        <f t="shared" ca="1" si="2"/>
        <v>0.43778894472361807</v>
      </c>
      <c r="J19" s="33">
        <v>2013</v>
      </c>
      <c r="K19" s="30">
        <v>3</v>
      </c>
      <c r="L19" s="19">
        <f t="shared" ca="1" si="3"/>
        <v>2016</v>
      </c>
      <c r="M19" s="20">
        <f t="shared" ca="1" si="4"/>
        <v>0.40522613065326635</v>
      </c>
    </row>
    <row r="20" spans="1:13" x14ac:dyDescent="0.25">
      <c r="A20" s="15">
        <v>40211</v>
      </c>
      <c r="B20" s="16">
        <v>8577</v>
      </c>
      <c r="C20" s="16">
        <v>27</v>
      </c>
      <c r="D20" s="17">
        <f t="shared" ca="1" si="0"/>
        <v>8604</v>
      </c>
      <c r="E20" s="28"/>
      <c r="F20" s="36">
        <v>3852</v>
      </c>
      <c r="G20" s="18">
        <v>2</v>
      </c>
      <c r="H20" s="19">
        <f t="shared" ca="1" si="1"/>
        <v>3854</v>
      </c>
      <c r="I20" s="20">
        <f t="shared" ca="1" si="2"/>
        <v>0.44793119479311949</v>
      </c>
      <c r="J20" s="33">
        <v>3481</v>
      </c>
      <c r="K20" s="30">
        <v>3</v>
      </c>
      <c r="L20" s="19">
        <f t="shared" ca="1" si="3"/>
        <v>3484</v>
      </c>
      <c r="M20" s="20">
        <f t="shared" ca="1" si="4"/>
        <v>0.40492794049279407</v>
      </c>
    </row>
    <row r="21" spans="1:13" x14ac:dyDescent="0.25">
      <c r="A21" s="15">
        <v>40212</v>
      </c>
      <c r="B21" s="16">
        <v>6492</v>
      </c>
      <c r="C21" s="16">
        <v>45</v>
      </c>
      <c r="D21" s="17">
        <f t="shared" ca="1" si="0"/>
        <v>6537</v>
      </c>
      <c r="E21" s="28"/>
      <c r="F21" s="36">
        <v>2820</v>
      </c>
      <c r="G21" s="18">
        <v>6</v>
      </c>
      <c r="H21" s="19">
        <f t="shared" ca="1" si="1"/>
        <v>2826</v>
      </c>
      <c r="I21" s="20">
        <f t="shared" ca="1" si="2"/>
        <v>0.432308398347866</v>
      </c>
      <c r="J21" s="33">
        <v>2433</v>
      </c>
      <c r="K21" s="30">
        <v>2</v>
      </c>
      <c r="L21" s="19">
        <f t="shared" ca="1" si="3"/>
        <v>2435</v>
      </c>
      <c r="M21" s="20">
        <f t="shared" ca="1" si="4"/>
        <v>0.37249502830044362</v>
      </c>
    </row>
    <row r="22" spans="1:13" x14ac:dyDescent="0.25">
      <c r="A22" s="7">
        <v>40213</v>
      </c>
      <c r="B22" s="8">
        <v>5766</v>
      </c>
      <c r="C22" s="8">
        <v>14</v>
      </c>
      <c r="D22" s="8">
        <f t="shared" ca="1" si="0"/>
        <v>5780</v>
      </c>
      <c r="F22" s="36">
        <v>940</v>
      </c>
      <c r="G22" s="18">
        <v>0</v>
      </c>
      <c r="H22" s="13">
        <f t="shared" ca="1" si="1"/>
        <v>940</v>
      </c>
      <c r="I22" s="14">
        <f t="shared" ca="1" si="2"/>
        <v>0.16262975778546712</v>
      </c>
      <c r="J22" s="33">
        <v>849</v>
      </c>
      <c r="K22" s="30">
        <v>1</v>
      </c>
      <c r="L22" s="13">
        <f t="shared" ca="1" si="3"/>
        <v>850</v>
      </c>
      <c r="M22" s="14">
        <f t="shared" ca="1" si="4"/>
        <v>0.14705882352941177</v>
      </c>
    </row>
    <row r="23" spans="1:13" x14ac:dyDescent="0.25">
      <c r="A23" s="7">
        <v>40214</v>
      </c>
      <c r="B23" s="8">
        <v>15096</v>
      </c>
      <c r="C23" s="8">
        <v>39</v>
      </c>
      <c r="D23" s="8">
        <f t="shared" ca="1" si="0"/>
        <v>15135</v>
      </c>
      <c r="F23" s="36">
        <v>3410</v>
      </c>
      <c r="G23" s="18">
        <v>4</v>
      </c>
      <c r="H23" s="13">
        <f t="shared" ca="1" si="1"/>
        <v>3414</v>
      </c>
      <c r="I23" s="14">
        <f t="shared" ca="1" si="2"/>
        <v>0.22556987115956392</v>
      </c>
      <c r="J23" s="33">
        <v>3028</v>
      </c>
      <c r="K23" s="30">
        <v>3</v>
      </c>
      <c r="L23" s="13">
        <f t="shared" ca="1" si="3"/>
        <v>3031</v>
      </c>
      <c r="M23" s="14">
        <f t="shared" ca="1" si="4"/>
        <v>0.20026428807400065</v>
      </c>
    </row>
    <row r="24" spans="1:13" x14ac:dyDescent="0.25">
      <c r="A24" s="15">
        <v>40215</v>
      </c>
      <c r="B24" s="16">
        <v>8054</v>
      </c>
      <c r="C24" s="16">
        <v>22</v>
      </c>
      <c r="D24" s="17">
        <f t="shared" ca="1" si="0"/>
        <v>8076</v>
      </c>
      <c r="E24" s="28"/>
      <c r="F24" s="36">
        <v>2791</v>
      </c>
      <c r="G24" s="18">
        <v>1</v>
      </c>
      <c r="H24" s="19">
        <f t="shared" ca="1" si="1"/>
        <v>2792</v>
      </c>
      <c r="I24" s="20">
        <f t="shared" ca="1" si="2"/>
        <v>0.34571570084200098</v>
      </c>
      <c r="J24" s="33">
        <v>2734</v>
      </c>
      <c r="K24" s="30">
        <v>1</v>
      </c>
      <c r="L24" s="19">
        <f t="shared" ca="1" si="3"/>
        <v>2735</v>
      </c>
      <c r="M24" s="20">
        <f t="shared" ca="1" si="4"/>
        <v>0.33865775136206044</v>
      </c>
    </row>
    <row r="25" spans="1:13" x14ac:dyDescent="0.25">
      <c r="A25" s="7">
        <v>40216</v>
      </c>
      <c r="B25" s="8">
        <v>15064</v>
      </c>
      <c r="C25" s="8">
        <v>51</v>
      </c>
      <c r="D25" s="8">
        <f t="shared" ca="1" si="0"/>
        <v>15115</v>
      </c>
      <c r="F25" s="36">
        <v>3702</v>
      </c>
      <c r="G25" s="18">
        <v>4</v>
      </c>
      <c r="H25" s="13">
        <f t="shared" ca="1" si="1"/>
        <v>3706</v>
      </c>
      <c r="I25" s="14">
        <f t="shared" ca="1" si="2"/>
        <v>0.24518690043003638</v>
      </c>
      <c r="J25" s="33">
        <v>3719</v>
      </c>
      <c r="K25" s="30">
        <v>2</v>
      </c>
      <c r="L25" s="13">
        <f t="shared" ca="1" si="3"/>
        <v>3721</v>
      </c>
      <c r="M25" s="14">
        <f t="shared" ca="1" si="4"/>
        <v>0.2461792920939464</v>
      </c>
    </row>
    <row r="26" spans="1:13" x14ac:dyDescent="0.25">
      <c r="A26" s="15">
        <v>40217</v>
      </c>
      <c r="B26" s="16">
        <v>5561</v>
      </c>
      <c r="C26" s="16">
        <v>21</v>
      </c>
      <c r="D26" s="17">
        <f t="shared" ca="1" si="0"/>
        <v>5582</v>
      </c>
      <c r="E26" s="28"/>
      <c r="F26" s="36">
        <v>799</v>
      </c>
      <c r="G26" s="18">
        <v>4</v>
      </c>
      <c r="H26" s="19">
        <f t="shared" ca="1" si="1"/>
        <v>803</v>
      </c>
      <c r="I26" s="20">
        <f t="shared" ca="1" si="2"/>
        <v>0.14385524901469007</v>
      </c>
      <c r="J26" s="33">
        <v>743</v>
      </c>
      <c r="K26" s="30">
        <v>3</v>
      </c>
      <c r="L26" s="19">
        <f t="shared" ca="1" si="3"/>
        <v>746</v>
      </c>
      <c r="M26" s="20">
        <f t="shared" ca="1" si="4"/>
        <v>0.1336438552490147</v>
      </c>
    </row>
    <row r="27" spans="1:13" x14ac:dyDescent="0.25">
      <c r="A27" s="7">
        <v>40218</v>
      </c>
      <c r="B27" s="8">
        <v>9961</v>
      </c>
      <c r="C27" s="8">
        <v>125</v>
      </c>
      <c r="D27" s="8">
        <f t="shared" ca="1" si="0"/>
        <v>10086</v>
      </c>
      <c r="F27" s="36">
        <v>2077</v>
      </c>
      <c r="G27" s="18">
        <v>18</v>
      </c>
      <c r="H27" s="13">
        <f t="shared" ca="1" si="1"/>
        <v>2095</v>
      </c>
      <c r="I27" s="14">
        <f t="shared" ca="1" si="2"/>
        <v>0.20771366250247869</v>
      </c>
      <c r="J27" s="33">
        <v>1991</v>
      </c>
      <c r="K27" s="30">
        <v>9</v>
      </c>
      <c r="L27" s="13">
        <f t="shared" ca="1" si="3"/>
        <v>2000</v>
      </c>
      <c r="M27" s="14">
        <f t="shared" ca="1" si="4"/>
        <v>0.19829466587348801</v>
      </c>
    </row>
    <row r="28" spans="1:13" x14ac:dyDescent="0.25">
      <c r="A28" s="15">
        <v>40219</v>
      </c>
      <c r="B28" s="16">
        <v>11170</v>
      </c>
      <c r="C28" s="16">
        <v>11</v>
      </c>
      <c r="D28" s="17">
        <f t="shared" ca="1" si="0"/>
        <v>11181</v>
      </c>
      <c r="E28" s="28"/>
      <c r="F28" s="36">
        <v>2138</v>
      </c>
      <c r="G28" s="18">
        <v>2</v>
      </c>
      <c r="H28" s="19">
        <f t="shared" ca="1" si="1"/>
        <v>2140</v>
      </c>
      <c r="I28" s="20">
        <f t="shared" ca="1" si="2"/>
        <v>0.1913961184151686</v>
      </c>
      <c r="J28" s="33">
        <v>2280</v>
      </c>
      <c r="K28" s="30"/>
      <c r="L28" s="19">
        <f t="shared" ca="1" si="3"/>
        <v>2280</v>
      </c>
      <c r="M28" s="20">
        <f t="shared" ca="1" si="4"/>
        <v>0.20391735980681513</v>
      </c>
    </row>
    <row r="29" spans="1:13" x14ac:dyDescent="0.25">
      <c r="A29" s="7">
        <v>40220</v>
      </c>
      <c r="B29" s="8">
        <v>11445</v>
      </c>
      <c r="C29" s="8">
        <v>2</v>
      </c>
      <c r="D29" s="8">
        <f t="shared" ca="1" si="0"/>
        <v>11447</v>
      </c>
      <c r="F29" s="35">
        <v>1344</v>
      </c>
      <c r="G29" s="10">
        <v>0</v>
      </c>
      <c r="H29" s="13">
        <f t="shared" ca="1" si="1"/>
        <v>1344</v>
      </c>
      <c r="I29" s="14">
        <f t="shared" ca="1" si="2"/>
        <v>0.11741067528610116</v>
      </c>
      <c r="J29" s="32">
        <v>1350</v>
      </c>
      <c r="K29" s="30"/>
      <c r="L29" s="13">
        <f t="shared" ca="1" si="3"/>
        <v>1350</v>
      </c>
      <c r="M29" s="14">
        <f t="shared" ca="1" si="4"/>
        <v>0.11793483008648555</v>
      </c>
    </row>
    <row r="30" spans="1:13" x14ac:dyDescent="0.25">
      <c r="A30" s="7">
        <v>40222</v>
      </c>
      <c r="B30" s="8">
        <v>6108</v>
      </c>
      <c r="C30" s="8">
        <v>10</v>
      </c>
      <c r="D30" s="8">
        <f t="shared" ca="1" si="0"/>
        <v>6118</v>
      </c>
      <c r="F30" s="35">
        <v>405</v>
      </c>
      <c r="G30" s="10">
        <v>0</v>
      </c>
      <c r="H30" s="13">
        <f t="shared" ca="1" si="1"/>
        <v>405</v>
      </c>
      <c r="I30" s="14">
        <f t="shared" ca="1" si="2"/>
        <v>6.6198103955541029E-2</v>
      </c>
      <c r="J30" s="32">
        <v>416</v>
      </c>
      <c r="K30" s="29"/>
      <c r="L30" s="13">
        <f t="shared" ca="1" si="3"/>
        <v>416</v>
      </c>
      <c r="M30" s="14">
        <f t="shared" ca="1" si="4"/>
        <v>6.799607714939522E-2</v>
      </c>
    </row>
    <row r="31" spans="1:13" x14ac:dyDescent="0.25">
      <c r="A31" s="7">
        <v>40223</v>
      </c>
      <c r="B31" s="8">
        <v>6878</v>
      </c>
      <c r="C31" s="8">
        <v>7</v>
      </c>
      <c r="D31" s="8">
        <f t="shared" ca="1" si="0"/>
        <v>6885</v>
      </c>
      <c r="F31" s="35">
        <v>463</v>
      </c>
      <c r="G31" s="10">
        <v>0</v>
      </c>
      <c r="H31" s="13">
        <f t="shared" ca="1" si="1"/>
        <v>463</v>
      </c>
      <c r="I31" s="14">
        <f t="shared" ca="1" si="2"/>
        <v>6.7247639796659403E-2</v>
      </c>
      <c r="J31" s="32">
        <v>476</v>
      </c>
      <c r="K31" s="29">
        <v>1</v>
      </c>
      <c r="L31" s="13">
        <f t="shared" ca="1" si="3"/>
        <v>477</v>
      </c>
      <c r="M31" s="14">
        <f t="shared" ca="1" si="4"/>
        <v>6.9281045751633991E-2</v>
      </c>
    </row>
    <row r="32" spans="1:13" x14ac:dyDescent="0.25">
      <c r="A32" s="7">
        <v>40228</v>
      </c>
      <c r="B32" s="8">
        <v>5383</v>
      </c>
      <c r="C32" s="8">
        <v>5</v>
      </c>
      <c r="D32" s="8">
        <f t="shared" ca="1" si="0"/>
        <v>5388</v>
      </c>
      <c r="F32" s="35">
        <v>538</v>
      </c>
      <c r="G32" s="10">
        <v>0</v>
      </c>
      <c r="H32" s="13">
        <f t="shared" ca="1" si="1"/>
        <v>538</v>
      </c>
      <c r="I32" s="14">
        <f t="shared" ca="1" si="2"/>
        <v>9.9851521900519671E-2</v>
      </c>
      <c r="J32" s="32">
        <v>561</v>
      </c>
      <c r="K32" s="29">
        <v>1</v>
      </c>
      <c r="L32" s="13">
        <f t="shared" ca="1" si="3"/>
        <v>562</v>
      </c>
      <c r="M32" s="14">
        <f t="shared" ca="1" si="4"/>
        <v>0.10430586488492948</v>
      </c>
    </row>
    <row r="33" spans="1:13" x14ac:dyDescent="0.25">
      <c r="A33" s="7">
        <v>40229</v>
      </c>
      <c r="B33" s="8">
        <v>11027</v>
      </c>
      <c r="C33" s="8">
        <v>446</v>
      </c>
      <c r="D33" s="8">
        <f t="shared" ca="1" si="0"/>
        <v>11473</v>
      </c>
      <c r="F33" s="35">
        <v>1938</v>
      </c>
      <c r="G33" s="10">
        <v>104</v>
      </c>
      <c r="H33" s="13">
        <f t="shared" ca="1" si="1"/>
        <v>2042</v>
      </c>
      <c r="I33" s="14">
        <f t="shared" ca="1" si="2"/>
        <v>0.17798309073476859</v>
      </c>
      <c r="J33" s="32">
        <v>1904</v>
      </c>
      <c r="K33" s="29">
        <v>62</v>
      </c>
      <c r="L33" s="13">
        <f t="shared" ca="1" si="3"/>
        <v>1966</v>
      </c>
      <c r="M33" s="14">
        <f t="shared" ca="1" si="4"/>
        <v>0.17135884249978209</v>
      </c>
    </row>
    <row r="34" spans="1:13" x14ac:dyDescent="0.25">
      <c r="A34" s="7">
        <v>40241</v>
      </c>
      <c r="B34" s="8">
        <v>9401</v>
      </c>
      <c r="C34" s="8">
        <v>10</v>
      </c>
      <c r="D34" s="8">
        <f t="shared" ca="1" si="0"/>
        <v>9411</v>
      </c>
      <c r="F34" s="35">
        <v>634</v>
      </c>
      <c r="G34" s="10">
        <v>0</v>
      </c>
      <c r="H34" s="13">
        <f t="shared" ca="1" si="1"/>
        <v>634</v>
      </c>
      <c r="I34" s="14">
        <f t="shared" ca="1" si="2"/>
        <v>6.7367973647858889E-2</v>
      </c>
      <c r="J34" s="32">
        <v>697</v>
      </c>
      <c r="K34" s="29"/>
      <c r="L34" s="13">
        <f t="shared" ca="1" si="3"/>
        <v>697</v>
      </c>
      <c r="M34" s="14">
        <f t="shared" ca="1" si="4"/>
        <v>7.4062267559239184E-2</v>
      </c>
    </row>
    <row r="35" spans="1:13" x14ac:dyDescent="0.25">
      <c r="A35" s="7">
        <v>40242</v>
      </c>
      <c r="B35" s="8">
        <v>3914</v>
      </c>
      <c r="C35" s="8">
        <v>4</v>
      </c>
      <c r="D35" s="8">
        <f t="shared" ca="1" si="0"/>
        <v>3918</v>
      </c>
      <c r="F35" s="35">
        <v>453</v>
      </c>
      <c r="G35" s="10">
        <v>0</v>
      </c>
      <c r="H35" s="13">
        <f t="shared" ca="1" si="1"/>
        <v>453</v>
      </c>
      <c r="I35" s="14">
        <f t="shared" ca="1" si="2"/>
        <v>0.11562021439509954</v>
      </c>
      <c r="J35" s="32">
        <v>501</v>
      </c>
      <c r="K35" s="29"/>
      <c r="L35" s="13">
        <f t="shared" ca="1" si="3"/>
        <v>501</v>
      </c>
      <c r="M35" s="14">
        <f t="shared" ca="1" si="4"/>
        <v>0.12787136294027565</v>
      </c>
    </row>
    <row r="36" spans="1:13" x14ac:dyDescent="0.25">
      <c r="A36" s="7">
        <v>40243</v>
      </c>
      <c r="B36" s="8">
        <v>3333</v>
      </c>
      <c r="C36" s="8">
        <v>1</v>
      </c>
      <c r="D36" s="8">
        <f t="shared" ca="1" si="0"/>
        <v>3334</v>
      </c>
      <c r="F36" s="35">
        <v>205</v>
      </c>
      <c r="G36" s="10">
        <v>0</v>
      </c>
      <c r="H36" s="13">
        <f t="shared" ca="1" si="1"/>
        <v>205</v>
      </c>
      <c r="I36" s="14">
        <f t="shared" ca="1" si="2"/>
        <v>6.1487702459508096E-2</v>
      </c>
      <c r="J36" s="32">
        <v>220</v>
      </c>
      <c r="K36" s="29"/>
      <c r="L36" s="13">
        <f t="shared" ca="1" si="3"/>
        <v>220</v>
      </c>
      <c r="M36" s="14">
        <f t="shared" ca="1" si="4"/>
        <v>6.5986802639472111E-2</v>
      </c>
    </row>
    <row r="37" spans="1:13" x14ac:dyDescent="0.25">
      <c r="A37" s="7">
        <v>40245</v>
      </c>
      <c r="B37" s="8">
        <v>9370</v>
      </c>
      <c r="C37" s="8">
        <v>369</v>
      </c>
      <c r="D37" s="8">
        <f t="shared" ca="1" si="0"/>
        <v>9739</v>
      </c>
      <c r="F37" s="35">
        <v>593</v>
      </c>
      <c r="G37" s="10">
        <v>7</v>
      </c>
      <c r="H37" s="13">
        <f t="shared" ca="1" si="1"/>
        <v>600</v>
      </c>
      <c r="I37" s="14">
        <f t="shared" ca="1" si="2"/>
        <v>6.1607967963856661E-2</v>
      </c>
      <c r="J37" s="32">
        <v>693</v>
      </c>
      <c r="K37" s="29">
        <v>3</v>
      </c>
      <c r="L37" s="13">
        <f t="shared" ca="1" si="3"/>
        <v>696</v>
      </c>
      <c r="M37" s="14">
        <f t="shared" ca="1" si="4"/>
        <v>7.146524283807372E-2</v>
      </c>
    </row>
    <row r="38" spans="1:13" x14ac:dyDescent="0.25">
      <c r="A38" s="7">
        <v>40258</v>
      </c>
      <c r="B38" s="8">
        <v>9415</v>
      </c>
      <c r="C38" s="8">
        <v>11</v>
      </c>
      <c r="D38" s="8">
        <f t="shared" ca="1" si="0"/>
        <v>9426</v>
      </c>
      <c r="F38" s="35">
        <v>1680</v>
      </c>
      <c r="G38" s="10">
        <v>0</v>
      </c>
      <c r="H38" s="13">
        <f t="shared" ca="1" si="1"/>
        <v>1680</v>
      </c>
      <c r="I38" s="14">
        <f t="shared" ca="1" si="2"/>
        <v>0.17823042647994908</v>
      </c>
      <c r="J38" s="32">
        <v>1773</v>
      </c>
      <c r="K38" s="29"/>
      <c r="L38" s="13">
        <f t="shared" ca="1" si="3"/>
        <v>1773</v>
      </c>
      <c r="M38" s="14">
        <f t="shared" ca="1" si="4"/>
        <v>0.18809675366008913</v>
      </c>
    </row>
    <row r="39" spans="1:13" x14ac:dyDescent="0.25">
      <c r="A39" s="7">
        <v>40272</v>
      </c>
      <c r="B39" s="8">
        <v>12295</v>
      </c>
      <c r="C39" s="8">
        <v>19</v>
      </c>
      <c r="D39" s="8">
        <f t="shared" ca="1" si="0"/>
        <v>12314</v>
      </c>
      <c r="F39" s="35">
        <v>2310</v>
      </c>
      <c r="G39" s="10">
        <v>0</v>
      </c>
      <c r="H39" s="13">
        <f t="shared" ca="1" si="1"/>
        <v>2310</v>
      </c>
      <c r="I39" s="14">
        <f t="shared" ca="1" si="2"/>
        <v>0.187591359428293</v>
      </c>
      <c r="J39" s="32">
        <v>2468</v>
      </c>
      <c r="K39" s="29">
        <v>1</v>
      </c>
      <c r="L39" s="13">
        <f t="shared" ca="1" si="3"/>
        <v>2469</v>
      </c>
      <c r="M39" s="14">
        <f t="shared" ca="1" si="4"/>
        <v>0.20050349196037032</v>
      </c>
    </row>
    <row r="40" spans="1:13" x14ac:dyDescent="0.25">
      <c r="A40" s="7">
        <v>40291</v>
      </c>
      <c r="B40" s="8">
        <v>11346</v>
      </c>
      <c r="C40" s="8">
        <v>28</v>
      </c>
      <c r="D40" s="8">
        <f t="shared" ca="1" si="0"/>
        <v>11374</v>
      </c>
      <c r="F40" s="35">
        <v>971</v>
      </c>
      <c r="G40" s="10">
        <v>0</v>
      </c>
      <c r="H40" s="13">
        <f t="shared" ca="1" si="1"/>
        <v>971</v>
      </c>
      <c r="I40" s="14">
        <f t="shared" ca="1" si="2"/>
        <v>8.537014243010374E-2</v>
      </c>
      <c r="J40" s="32">
        <v>1262</v>
      </c>
      <c r="K40" s="29">
        <v>1</v>
      </c>
      <c r="L40" s="13">
        <f t="shared" ca="1" si="3"/>
        <v>1263</v>
      </c>
      <c r="M40" s="14">
        <f t="shared" ca="1" si="4"/>
        <v>0.11104272903112361</v>
      </c>
    </row>
    <row r="41" spans="1:13" x14ac:dyDescent="0.25">
      <c r="A41" s="7">
        <v>40299</v>
      </c>
      <c r="B41" s="8">
        <v>12203</v>
      </c>
      <c r="C41" s="8">
        <v>17</v>
      </c>
      <c r="D41" s="8">
        <f t="shared" ca="1" si="0"/>
        <v>12220</v>
      </c>
      <c r="F41" s="32">
        <v>770</v>
      </c>
      <c r="G41" s="10">
        <v>0</v>
      </c>
      <c r="H41" s="13">
        <f t="shared" ca="1" si="1"/>
        <v>770</v>
      </c>
      <c r="I41" s="14">
        <f t="shared" ca="1" si="2"/>
        <v>6.3011456628477902E-2</v>
      </c>
      <c r="J41" s="32">
        <v>947</v>
      </c>
      <c r="K41" s="29"/>
      <c r="L41" s="13">
        <f t="shared" ca="1" si="3"/>
        <v>947</v>
      </c>
      <c r="M41" s="14">
        <f t="shared" ca="1" si="4"/>
        <v>7.7495908346972175E-2</v>
      </c>
    </row>
    <row r="42" spans="1:13" ht="15.75" thickBot="1" x14ac:dyDescent="0.3">
      <c r="A42" s="21" t="s">
        <v>12</v>
      </c>
      <c r="B42" s="22">
        <f ca="1">SUM(B3:B41)</f>
        <v>259459</v>
      </c>
      <c r="C42" s="22">
        <f ca="1">SUM(C4:C41)</f>
        <v>1732</v>
      </c>
      <c r="D42" s="23">
        <f t="shared" ca="1" si="0"/>
        <v>261191</v>
      </c>
      <c r="F42" s="34">
        <f ca="1">SUM(F3:F41)</f>
        <v>45557</v>
      </c>
      <c r="G42" s="24">
        <f ca="1">SUM(G3:G41)</f>
        <v>196</v>
      </c>
      <c r="H42" s="25">
        <f ca="1">SUM(F42,G42)</f>
        <v>45753</v>
      </c>
      <c r="I42" s="26">
        <f t="shared" ca="1" si="2"/>
        <v>0.17517066055109096</v>
      </c>
      <c r="J42" s="34">
        <f ca="1">SUM(J3:J41)</f>
        <v>44745</v>
      </c>
      <c r="K42" s="31">
        <f ca="1">SUM(K3:K41)</f>
        <v>124</v>
      </c>
      <c r="L42" s="25">
        <f t="shared" ca="1" si="3"/>
        <v>44869</v>
      </c>
      <c r="M42" s="26">
        <f t="shared" ca="1" si="4"/>
        <v>0.17178616414807554</v>
      </c>
    </row>
    <row r="43" spans="1:13" ht="15.75" thickTop="1" x14ac:dyDescent="0.25"/>
  </sheetData>
  <mergeCells count="3">
    <mergeCell ref="A1:D1"/>
    <mergeCell ref="F1:H1"/>
    <mergeCell ref="J1:L1"/>
  </mergeCells>
  <pageMargins left="0.7" right="0.7" top="0.75" bottom="0.75" header="0.3" footer="0.3"/>
  <pageSetup scale="76" fitToHeight="0" orientation="portrait" r:id="rId1"/>
  <headerFooter>
    <oddHeader>&amp;C&amp;"-,Bold"Jefferson County Residential Gas Disconnection Rates
2014-2015 and 2015-2016</oddHeader>
    <oddFooter>&amp;RAttachment to Response to LGE DR No. 1
Marlon Cummings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2017-03-30T13:31:54Z</dcterms:created>
  <dcterms:modified xsi:type="dcterms:W3CDTF">2017-03-30T21:51:06Z</dcterms:modified>
</cp:coreProperties>
</file>