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ryHolloway\OneDrive - Kansas Power Pool\Personal\Consulting\KY PSC\KU and LGE 2016\Testimony\Feb 26 draft testimony\supporting spreadsheets\"/>
    </mc:Choice>
  </mc:AlternateContent>
  <bookViews>
    <workbookView xWindow="0" yWindow="0" windowWidth="23040" windowHeight="10188" activeTab="3"/>
  </bookViews>
  <sheets>
    <sheet name="LG&amp;E" sheetId="1" r:id="rId1"/>
    <sheet name="KU" sheetId="2" r:id="rId2"/>
    <sheet name="Chart1" sheetId="5" r:id="rId3"/>
    <sheet name="Chart2" sheetId="6" r:id="rId4"/>
    <sheet name="Table 2" sheetId="4" r:id="rId5"/>
    <sheet name="Table 1" sheetId="3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E16" i="4"/>
  <c r="D16" i="4"/>
  <c r="C16" i="4"/>
  <c r="B16" i="4"/>
  <c r="F14" i="4"/>
  <c r="E14" i="4"/>
  <c r="D14" i="4"/>
  <c r="C14" i="4"/>
  <c r="B14" i="4"/>
  <c r="F12" i="4"/>
  <c r="E12" i="4"/>
  <c r="D12" i="4"/>
  <c r="C12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F7" i="4"/>
  <c r="E7" i="4"/>
  <c r="D7" i="4"/>
  <c r="C7" i="4"/>
  <c r="B7" i="4"/>
  <c r="F6" i="4"/>
  <c r="E6" i="4"/>
  <c r="D6" i="4"/>
  <c r="C6" i="4"/>
  <c r="B6" i="4"/>
  <c r="F5" i="4"/>
  <c r="E5" i="4"/>
  <c r="D5" i="4"/>
  <c r="C5" i="4"/>
  <c r="B5" i="4"/>
  <c r="F4" i="4"/>
  <c r="E4" i="4"/>
  <c r="D4" i="4"/>
  <c r="C4" i="4"/>
  <c r="B4" i="4"/>
  <c r="F3" i="4"/>
  <c r="E3" i="4"/>
  <c r="D3" i="4"/>
  <c r="C3" i="4"/>
  <c r="B3" i="4"/>
  <c r="G16" i="4"/>
  <c r="G14" i="4"/>
  <c r="G12" i="4"/>
  <c r="G11" i="4"/>
  <c r="G10" i="4"/>
  <c r="G9" i="4"/>
  <c r="G8" i="4"/>
  <c r="G7" i="4"/>
  <c r="G6" i="4"/>
  <c r="G5" i="4"/>
  <c r="G4" i="4"/>
  <c r="G3" i="4"/>
  <c r="C16" i="3"/>
  <c r="C14" i="3"/>
  <c r="C12" i="3"/>
  <c r="C11" i="3"/>
  <c r="C10" i="3"/>
  <c r="C9" i="3"/>
  <c r="C8" i="3"/>
  <c r="C7" i="3"/>
  <c r="C6" i="3"/>
  <c r="C5" i="3"/>
  <c r="C4" i="3"/>
  <c r="C3" i="3"/>
  <c r="B12" i="3"/>
</calcChain>
</file>

<file path=xl/sharedStrings.xml><?xml version="1.0" encoding="utf-8"?>
<sst xmlns="http://schemas.openxmlformats.org/spreadsheetml/2006/main" count="110" uniqueCount="30">
  <si>
    <t>LG&amp;E Project/Asset Class (in $millions)</t>
  </si>
  <si>
    <t>Replace Defective Line Equipment (wood poles, cross-arms, insulators)</t>
  </si>
  <si>
    <t>Replace Overhead Lines</t>
  </si>
  <si>
    <t>Improve Line Sectionalizing for Reliability</t>
  </si>
  <si>
    <t>Replace Circuit Breakers</t>
  </si>
  <si>
    <t>Replace Protection and Control Systems</t>
  </si>
  <si>
    <t>Replace Underground Cable</t>
  </si>
  <si>
    <t>Replace Control Houses</t>
  </si>
  <si>
    <t>Replace Switches</t>
  </si>
  <si>
    <t>Transmission Plan Total</t>
  </si>
  <si>
    <t xml:space="preserve"> </t>
  </si>
  <si>
    <t>Resiliency</t>
  </si>
  <si>
    <t>Total</t>
  </si>
  <si>
    <t xml:space="preserve">July 1, 2016 through June 30, 2018 </t>
  </si>
  <si>
    <r>
      <t>Historic Capital Spending</t>
    </r>
    <r>
      <rPr>
        <b/>
        <vertAlign val="superscript"/>
        <sz val="12"/>
        <color theme="1"/>
        <rFont val="Book Antiqua"/>
        <family val="1"/>
      </rPr>
      <t>1</t>
    </r>
  </si>
  <si>
    <t>KU Project/Asset Class ($millions)</t>
  </si>
  <si>
    <t>Annual Average</t>
  </si>
  <si>
    <r>
      <rPr>
        <vertAlign val="superscript"/>
        <sz val="12"/>
        <color rgb="FF000000"/>
        <rFont val="Book Antiqua"/>
        <family val="1"/>
      </rPr>
      <t>1</t>
    </r>
    <r>
      <rPr>
        <sz val="12"/>
        <color rgb="FF000000"/>
        <rFont val="Book Antiqua"/>
        <family val="1"/>
      </rPr>
      <t xml:space="preserve"> KU values from Response to AG1-363 in Docket No. 2016-370</t>
    </r>
  </si>
  <si>
    <r>
      <rPr>
        <vertAlign val="superscript"/>
        <sz val="12"/>
        <color rgb="FF000000"/>
        <rFont val="Book Antiqua"/>
        <family val="1"/>
      </rPr>
      <t>1</t>
    </r>
    <r>
      <rPr>
        <sz val="12"/>
        <color rgb="FF000000"/>
        <rFont val="Book Antiqua"/>
        <family val="1"/>
      </rPr>
      <t xml:space="preserve"> LG&amp;E values from Response to AG1-388  in Docket No. 2016-371</t>
    </r>
  </si>
  <si>
    <t xml:space="preserve">Two-Year July 1, 2016 through June 30, 2018 </t>
  </si>
  <si>
    <t xml:space="preserve">Annual Two-Year Average </t>
  </si>
  <si>
    <t>Forecast</t>
  </si>
  <si>
    <t>KU values from Response to AG1-363 in Docket No. 2016-370</t>
  </si>
  <si>
    <t>Table 2</t>
  </si>
  <si>
    <t>Table 1</t>
  </si>
  <si>
    <t>Replace Misc. Substation Equipment</t>
  </si>
  <si>
    <r>
      <rPr>
        <vertAlign val="superscript"/>
        <sz val="10"/>
        <color rgb="FF000000"/>
        <rFont val="Book Antiqua"/>
        <family val="1"/>
      </rPr>
      <t>1</t>
    </r>
    <r>
      <rPr>
        <sz val="10"/>
        <color rgb="FF000000"/>
        <rFont val="Book Antiqua"/>
        <family val="1"/>
      </rPr>
      <t xml:space="preserve"> LG&amp;E values from Response to AG1-388 in Docket No. 2016-371</t>
    </r>
  </si>
  <si>
    <r>
      <rPr>
        <vertAlign val="superscript"/>
        <sz val="10"/>
        <color rgb="FF000000"/>
        <rFont val="Book Antiqua"/>
        <family val="1"/>
      </rPr>
      <t>1</t>
    </r>
    <r>
      <rPr>
        <sz val="10"/>
        <color rgb="FF000000"/>
        <rFont val="Book Antiqua"/>
        <family val="1"/>
      </rPr>
      <t xml:space="preserve"> See page 27 Thompson Testimony</t>
    </r>
  </si>
  <si>
    <r>
      <t>Forecasted Spending</t>
    </r>
    <r>
      <rPr>
        <b/>
        <vertAlign val="superscript"/>
        <sz val="12"/>
        <color theme="1"/>
        <rFont val="Book Antiqua"/>
        <family val="1"/>
      </rPr>
      <t xml:space="preserve">1               </t>
    </r>
  </si>
  <si>
    <t>Total Project/Asset Class for the Companies ($millions)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</si>
</sst>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0" x14ac:knownFonts="1">
    <font>
      <sz val="11"/>
      <color theme="1"/>
      <name val="Calibri"/>
      <family val="2"/>
      <scheme val="minor"/>
    </font>
    <font>
      <b/>
      <vertAlign val="superscript"/>
      <sz val="12"/>
      <color theme="1"/>
      <name val="Book Antiqua"/>
      <family val="1"/>
    </font>
    <font>
      <b/>
      <sz val="12"/>
      <color rgb="FF000000"/>
      <name val="Book Antiqua"/>
      <family val="1"/>
    </font>
    <font>
      <sz val="12"/>
      <color rgb="FF000000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vertAlign val="superscript"/>
      <sz val="12"/>
      <color rgb="FF000000"/>
      <name val="Book Antiqua"/>
      <family val="1"/>
    </font>
    <font>
      <sz val="10"/>
      <color rgb="FF000000"/>
      <name val="Book Antiqua"/>
      <family val="1"/>
    </font>
    <font>
      <vertAlign val="superscript"/>
      <sz val="10"/>
      <color rgb="FF000000"/>
      <name val="Book Antiqua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5" fontId="3" fillId="0" borderId="4" xfId="0" applyNumberFormat="1" applyFont="1" applyBorder="1" applyAlignment="1">
      <alignment horizontal="right" vertical="center" wrapText="1"/>
    </xf>
    <xf numFmtId="5" fontId="2" fillId="0" borderId="4" xfId="0" applyNumberFormat="1" applyFont="1" applyBorder="1" applyAlignment="1">
      <alignment horizontal="right" vertical="center" wrapText="1"/>
    </xf>
    <xf numFmtId="5" fontId="3" fillId="0" borderId="4" xfId="0" applyNumberFormat="1" applyFont="1" applyBorder="1" applyAlignment="1">
      <alignment horizontal="right" wrapText="1"/>
    </xf>
    <xf numFmtId="0" fontId="0" fillId="0" borderId="9" xfId="0" applyBorder="1"/>
    <xf numFmtId="0" fontId="0" fillId="0" borderId="4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3" fillId="0" borderId="6" xfId="0" applyFont="1" applyFill="1" applyBorder="1" applyAlignment="1">
      <alignment vertical="center" wrapText="1"/>
    </xf>
    <xf numFmtId="0" fontId="0" fillId="0" borderId="7" xfId="0" applyBorder="1" applyAlignment="1"/>
    <xf numFmtId="0" fontId="5" fillId="0" borderId="1" xfId="0" applyFont="1" applyBorder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0" fontId="9" fillId="0" borderId="7" xfId="0" applyFont="1" applyBorder="1" applyAlignment="1"/>
    <xf numFmtId="0" fontId="7" fillId="0" borderId="10" xfId="0" applyFont="1" applyFill="1" applyBorder="1" applyAlignment="1">
      <alignment vertical="center" wrapText="1"/>
    </xf>
    <xf numFmtId="0" fontId="9" fillId="0" borderId="5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12" xfId="0" applyFont="1" applyBorder="1" applyAlignment="1"/>
    <xf numFmtId="0" fontId="9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1.  LG&amp;E</a:t>
            </a:r>
            <a:r>
              <a:rPr lang="en-US" b="1" baseline="0"/>
              <a:t> &amp; KU </a:t>
            </a:r>
            <a:r>
              <a:rPr lang="en-US" b="1"/>
              <a:t>Historic and Forecasted Transmission Reliability Improvement Capital Expenditures (in $millions)</a:t>
            </a:r>
          </a:p>
        </c:rich>
      </c:tx>
      <c:layout>
        <c:manualLayout>
          <c:xMode val="edge"/>
          <c:yMode val="edge"/>
          <c:x val="0.15066032534937313"/>
          <c:y val="1.2128713344067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'Table 2'!$A$12</c:f>
              <c:strCache>
                <c:ptCount val="1"/>
                <c:pt idx="0">
                  <c:v>Transmission Plan Total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'Table 2'!$B$2:$G$2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Annual Two-Year Average </c:v>
                </c:pt>
              </c:strCache>
            </c:strRef>
          </c:cat>
          <c:val>
            <c:numRef>
              <c:f>'Table 2'!$B$12:$G$12</c:f>
              <c:numCache>
                <c:formatCode>"$"#,##0_);\("$"#,##0\)</c:formatCode>
                <c:ptCount val="6"/>
                <c:pt idx="0">
                  <c:v>26.700000000000003</c:v>
                </c:pt>
                <c:pt idx="1">
                  <c:v>25</c:v>
                </c:pt>
                <c:pt idx="2">
                  <c:v>22.1</c:v>
                </c:pt>
                <c:pt idx="3">
                  <c:v>48.1</c:v>
                </c:pt>
                <c:pt idx="4">
                  <c:v>62.3</c:v>
                </c:pt>
                <c:pt idx="5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5C0-4E53-BCEC-E6BDCFF62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463160"/>
        <c:axId val="503466440"/>
      </c:lineChart>
      <c:catAx>
        <c:axId val="50346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466440"/>
        <c:crosses val="autoZero"/>
        <c:auto val="1"/>
        <c:lblAlgn val="ctr"/>
        <c:lblOffset val="100"/>
        <c:noMultiLvlLbl val="0"/>
      </c:catAx>
      <c:valAx>
        <c:axId val="50346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463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Figure 1.  Historic</a:t>
            </a:r>
            <a:r>
              <a:rPr lang="en-US" sz="1200" b="1" baseline="0"/>
              <a:t> and Forecast LG&amp;E and KU Defective Transmission </a:t>
            </a:r>
          </a:p>
          <a:p>
            <a:pPr>
              <a:defRPr b="1"/>
            </a:pPr>
            <a:r>
              <a:rPr lang="en-US" sz="1200" b="1" baseline="0"/>
              <a:t>Equipment Replacement Capital Expenditures (in $millions)</a:t>
            </a:r>
            <a:endParaRPr lang="en-US" sz="1200" b="1"/>
          </a:p>
        </c:rich>
      </c:tx>
      <c:layout>
        <c:manualLayout>
          <c:xMode val="edge"/>
          <c:yMode val="edge"/>
          <c:x val="2.9778222985222223E-2"/>
          <c:y val="1.0107261120056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33018878934633E-2"/>
          <c:y val="0.10815788083045715"/>
          <c:w val="0.92023612274490962"/>
          <c:h val="0.842842913106841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2'!$A$3</c:f>
              <c:strCache>
                <c:ptCount val="1"/>
                <c:pt idx="0">
                  <c:v>Replace Defective Line Equipment (wood poles, cross-arms, insulators)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4675052168654943E-3"/>
                  <c:y val="-0.140749261612845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CD-4BA8-A565-427D77C04DA2}"/>
                </c:ext>
              </c:extLst>
            </c:dLbl>
            <c:dLbl>
              <c:idx val="1"/>
              <c:layout>
                <c:manualLayout>
                  <c:x val="-2.9350104337309887E-3"/>
                  <c:y val="-0.162298419829204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CD-4BA8-A565-427D77C04DA2}"/>
                </c:ext>
              </c:extLst>
            </c:dLbl>
            <c:dLbl>
              <c:idx val="2"/>
              <c:layout>
                <c:manualLayout>
                  <c:x val="-1.1740041734924008E-2"/>
                  <c:y val="-0.176484398527236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CD-4BA8-A565-427D77C04DA2}"/>
                </c:ext>
              </c:extLst>
            </c:dLbl>
            <c:dLbl>
              <c:idx val="3"/>
              <c:layout>
                <c:manualLayout>
                  <c:x val="-1.0761580604982821E-16"/>
                  <c:y val="-0.2926416592334525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CD-4BA8-A565-427D77C04DA2}"/>
                </c:ext>
              </c:extLst>
            </c:dLbl>
            <c:dLbl>
              <c:idx val="4"/>
              <c:layout>
                <c:manualLayout>
                  <c:x val="4.402515650596483E-3"/>
                  <c:y val="-0.3734607516746219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CD-4BA8-A565-427D77C04DA2}"/>
                </c:ext>
              </c:extLst>
            </c:dLbl>
            <c:dLbl>
              <c:idx val="5"/>
              <c:layout>
                <c:manualLayout>
                  <c:x val="-4.4025156505965906E-3"/>
                  <c:y val="-0.404720202361692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CD-4BA8-A565-427D77C04D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2'!$B$2:$G$2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Annual Two-Year Average </c:v>
                </c:pt>
              </c:strCache>
            </c:strRef>
          </c:cat>
          <c:val>
            <c:numRef>
              <c:f>'Table 2'!$B$3:$G$3</c:f>
              <c:numCache>
                <c:formatCode>"$"#,##0_);\("$"#,##0\)</c:formatCode>
                <c:ptCount val="6"/>
                <c:pt idx="0">
                  <c:v>13</c:v>
                </c:pt>
                <c:pt idx="1">
                  <c:v>16.399999999999999</c:v>
                </c:pt>
                <c:pt idx="2">
                  <c:v>17.399999999999999</c:v>
                </c:pt>
                <c:pt idx="3">
                  <c:v>32.200000000000003</c:v>
                </c:pt>
                <c:pt idx="4">
                  <c:v>42.4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D-4BA8-A565-427D77C0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023464"/>
        <c:axId val="447022152"/>
      </c:barChart>
      <c:catAx>
        <c:axId val="44702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22152"/>
        <c:crosses val="autoZero"/>
        <c:auto val="1"/>
        <c:lblAlgn val="ctr"/>
        <c:lblOffset val="100"/>
        <c:noMultiLvlLbl val="0"/>
      </c:catAx>
      <c:valAx>
        <c:axId val="44702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23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26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26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8" sqref="A8"/>
    </sheetView>
  </sheetViews>
  <sheetFormatPr defaultRowHeight="14.4" x14ac:dyDescent="0.3"/>
  <cols>
    <col min="1" max="1" width="44.21875" customWidth="1"/>
    <col min="7" max="7" width="12" customWidth="1"/>
  </cols>
  <sheetData>
    <row r="1" spans="1:6" ht="19.2" thickBot="1" x14ac:dyDescent="0.35">
      <c r="A1" s="8"/>
      <c r="B1" s="20" t="s">
        <v>14</v>
      </c>
      <c r="C1" s="20"/>
      <c r="D1" s="20"/>
      <c r="E1" s="20"/>
      <c r="F1" s="20"/>
    </row>
    <row r="2" spans="1:6" ht="61.8" customHeight="1" thickBot="1" x14ac:dyDescent="0.35">
      <c r="A2" s="1" t="s">
        <v>0</v>
      </c>
      <c r="B2" s="2">
        <v>2012</v>
      </c>
      <c r="C2" s="2">
        <v>2013</v>
      </c>
      <c r="D2" s="2">
        <v>2014</v>
      </c>
      <c r="E2" s="2">
        <v>2015</v>
      </c>
      <c r="F2" s="2">
        <v>2016</v>
      </c>
    </row>
    <row r="3" spans="1:6" ht="34.799999999999997" customHeight="1" thickBot="1" x14ac:dyDescent="0.35">
      <c r="A3" s="3" t="s">
        <v>1</v>
      </c>
      <c r="B3" s="4">
        <v>3.8</v>
      </c>
      <c r="C3" s="4">
        <v>4.0999999999999996</v>
      </c>
      <c r="D3" s="4">
        <v>3.3</v>
      </c>
      <c r="E3" s="4">
        <v>7.7</v>
      </c>
      <c r="F3" s="4">
        <v>5.8</v>
      </c>
    </row>
    <row r="4" spans="1:6" ht="17.399999999999999" customHeight="1" thickBot="1" x14ac:dyDescent="0.35">
      <c r="A4" s="3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</row>
    <row r="5" spans="1:6" ht="17.399999999999999" customHeight="1" thickBot="1" x14ac:dyDescent="0.35">
      <c r="A5" s="3" t="s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</row>
    <row r="6" spans="1:6" ht="17.399999999999999" customHeight="1" thickBot="1" x14ac:dyDescent="0.35">
      <c r="A6" s="3" t="s">
        <v>4</v>
      </c>
      <c r="B6" s="4">
        <v>0.6</v>
      </c>
      <c r="C6" s="4">
        <v>2.6</v>
      </c>
      <c r="D6" s="4">
        <v>0.2</v>
      </c>
      <c r="E6" s="4">
        <v>2.2999999999999998</v>
      </c>
      <c r="F6" s="4">
        <v>2.9</v>
      </c>
    </row>
    <row r="7" spans="1:6" ht="17.399999999999999" customHeight="1" thickBot="1" x14ac:dyDescent="0.35">
      <c r="A7" s="3" t="s">
        <v>5</v>
      </c>
      <c r="B7" s="4">
        <v>0.1</v>
      </c>
      <c r="C7" s="4">
        <v>0.3</v>
      </c>
      <c r="D7" s="4">
        <v>0.8</v>
      </c>
      <c r="E7" s="4">
        <v>0.9</v>
      </c>
      <c r="F7" s="4">
        <v>0.8</v>
      </c>
    </row>
    <row r="8" spans="1:6" ht="17.399999999999999" customHeight="1" thickBot="1" x14ac:dyDescent="0.35">
      <c r="A8" s="3" t="s">
        <v>25</v>
      </c>
      <c r="B8" s="4">
        <v>0.1</v>
      </c>
      <c r="C8" s="4">
        <v>0</v>
      </c>
      <c r="D8" s="4">
        <v>0</v>
      </c>
      <c r="E8" s="4">
        <v>0</v>
      </c>
      <c r="F8" s="4">
        <v>0.5</v>
      </c>
    </row>
    <row r="9" spans="1:6" ht="17.399999999999999" customHeight="1" thickBot="1" x14ac:dyDescent="0.35">
      <c r="A9" s="3" t="s">
        <v>6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17.399999999999999" customHeight="1" thickBot="1" x14ac:dyDescent="0.35">
      <c r="A10" s="3" t="s">
        <v>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17.399999999999999" customHeight="1" thickBot="1" x14ac:dyDescent="0.35">
      <c r="A11" s="3" t="s">
        <v>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17.399999999999999" customHeight="1" thickBot="1" x14ac:dyDescent="0.35">
      <c r="A12" s="5" t="s">
        <v>9</v>
      </c>
      <c r="B12" s="6">
        <v>4.5999999999999996</v>
      </c>
      <c r="C12" s="6">
        <v>7</v>
      </c>
      <c r="D12" s="6">
        <v>4.3</v>
      </c>
      <c r="E12" s="6">
        <v>10.9</v>
      </c>
      <c r="F12" s="6">
        <v>10</v>
      </c>
    </row>
    <row r="13" spans="1:6" ht="17.399999999999999" customHeight="1" thickBot="1" x14ac:dyDescent="0.35">
      <c r="A13" s="3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</row>
    <row r="14" spans="1:6" ht="17.399999999999999" customHeight="1" thickBot="1" x14ac:dyDescent="0.35">
      <c r="A14" s="5" t="s">
        <v>11</v>
      </c>
      <c r="B14" s="6">
        <v>0.2</v>
      </c>
      <c r="C14" s="6">
        <v>0.2</v>
      </c>
      <c r="D14" s="6">
        <v>0.1</v>
      </c>
      <c r="E14" s="6">
        <v>0.3</v>
      </c>
      <c r="F14" s="6">
        <v>0</v>
      </c>
    </row>
    <row r="15" spans="1:6" ht="17.399999999999999" customHeight="1" thickBot="1" x14ac:dyDescent="0.35">
      <c r="A15" s="3" t="s">
        <v>10</v>
      </c>
      <c r="B15" s="7" t="s">
        <v>10</v>
      </c>
      <c r="C15" s="7" t="s">
        <v>10</v>
      </c>
      <c r="D15" s="7" t="s">
        <v>10</v>
      </c>
      <c r="E15" s="7" t="s">
        <v>10</v>
      </c>
      <c r="F15" s="7" t="s">
        <v>10</v>
      </c>
    </row>
    <row r="16" spans="1:6" ht="17.399999999999999" customHeight="1" thickBot="1" x14ac:dyDescent="0.35">
      <c r="A16" s="5" t="s">
        <v>12</v>
      </c>
      <c r="B16" s="6">
        <v>4.8</v>
      </c>
      <c r="C16" s="6">
        <v>7.2</v>
      </c>
      <c r="D16" s="6">
        <v>4.4000000000000004</v>
      </c>
      <c r="E16" s="6">
        <v>11.2</v>
      </c>
      <c r="F16" s="6">
        <v>10</v>
      </c>
    </row>
    <row r="17" spans="1:6" ht="17.399999999999999" customHeight="1" x14ac:dyDescent="0.3">
      <c r="A17" s="21" t="s">
        <v>18</v>
      </c>
      <c r="B17" s="22"/>
      <c r="C17" s="22"/>
      <c r="D17" s="22"/>
      <c r="E17" s="22"/>
      <c r="F17" s="22"/>
    </row>
  </sheetData>
  <mergeCells count="2">
    <mergeCell ref="B1:F1"/>
    <mergeCell ref="A17:F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8" sqref="A8"/>
    </sheetView>
  </sheetViews>
  <sheetFormatPr defaultRowHeight="14.4" x14ac:dyDescent="0.3"/>
  <cols>
    <col min="1" max="1" width="44.21875" customWidth="1"/>
    <col min="7" max="7" width="12" customWidth="1"/>
    <col min="8" max="8" width="22.33203125" customWidth="1"/>
  </cols>
  <sheetData>
    <row r="1" spans="1:8" ht="19.2" thickBot="1" x14ac:dyDescent="0.35">
      <c r="A1" s="8"/>
      <c r="B1" s="20" t="s">
        <v>14</v>
      </c>
      <c r="C1" s="20"/>
      <c r="D1" s="20"/>
      <c r="E1" s="20"/>
      <c r="F1" s="20"/>
    </row>
    <row r="2" spans="1:8" ht="49.8" customHeight="1" thickBot="1" x14ac:dyDescent="0.35">
      <c r="A2" s="1" t="s">
        <v>15</v>
      </c>
      <c r="B2" s="2">
        <v>2012</v>
      </c>
      <c r="C2" s="2">
        <v>2013</v>
      </c>
      <c r="D2" s="2">
        <v>2014</v>
      </c>
      <c r="E2" s="2">
        <v>2015</v>
      </c>
      <c r="F2" s="2">
        <v>2016</v>
      </c>
      <c r="H2" s="2" t="s">
        <v>13</v>
      </c>
    </row>
    <row r="3" spans="1:8" ht="34.799999999999997" customHeight="1" thickBot="1" x14ac:dyDescent="0.35">
      <c r="A3" s="3" t="s">
        <v>1</v>
      </c>
      <c r="B3" s="4">
        <v>9.1999999999999993</v>
      </c>
      <c r="C3" s="4">
        <v>12.3</v>
      </c>
      <c r="D3" s="4">
        <v>14.1</v>
      </c>
      <c r="E3" s="4">
        <v>24.5</v>
      </c>
      <c r="F3" s="4">
        <v>36.6</v>
      </c>
    </row>
    <row r="4" spans="1:8" ht="17.399999999999999" customHeight="1" thickBot="1" x14ac:dyDescent="0.35">
      <c r="A4" s="3" t="s">
        <v>2</v>
      </c>
      <c r="B4" s="4">
        <v>3.5</v>
      </c>
      <c r="C4" s="4">
        <v>0.6</v>
      </c>
      <c r="D4" s="4">
        <v>0.5</v>
      </c>
      <c r="E4" s="4">
        <v>1.1000000000000001</v>
      </c>
      <c r="F4" s="4">
        <v>2.8</v>
      </c>
    </row>
    <row r="5" spans="1:8" ht="17.399999999999999" customHeight="1" thickBot="1" x14ac:dyDescent="0.35">
      <c r="A5" s="3" t="s">
        <v>3</v>
      </c>
      <c r="B5" s="4">
        <v>0</v>
      </c>
      <c r="C5" s="4">
        <v>0</v>
      </c>
      <c r="D5" s="4">
        <v>0</v>
      </c>
      <c r="E5" s="4">
        <v>2.6</v>
      </c>
      <c r="F5" s="4">
        <v>0.9</v>
      </c>
    </row>
    <row r="6" spans="1:8" ht="17.399999999999999" customHeight="1" thickBot="1" x14ac:dyDescent="0.35">
      <c r="A6" s="3" t="s">
        <v>4</v>
      </c>
      <c r="B6" s="4">
        <v>7.7</v>
      </c>
      <c r="C6" s="4">
        <v>3.4</v>
      </c>
      <c r="D6" s="4">
        <v>1.3</v>
      </c>
      <c r="E6" s="4">
        <v>2.6</v>
      </c>
      <c r="F6" s="4">
        <v>3.2</v>
      </c>
    </row>
    <row r="7" spans="1:8" ht="17.399999999999999" customHeight="1" thickBot="1" x14ac:dyDescent="0.35">
      <c r="A7" s="3" t="s">
        <v>5</v>
      </c>
      <c r="B7" s="4">
        <v>1</v>
      </c>
      <c r="C7" s="4">
        <v>1</v>
      </c>
      <c r="D7" s="4">
        <v>1.6</v>
      </c>
      <c r="E7" s="4">
        <v>2.2999999999999998</v>
      </c>
      <c r="F7" s="4">
        <v>3</v>
      </c>
    </row>
    <row r="8" spans="1:8" ht="17.399999999999999" customHeight="1" thickBot="1" x14ac:dyDescent="0.35">
      <c r="A8" s="3" t="s">
        <v>25</v>
      </c>
      <c r="B8" s="4">
        <v>0.2</v>
      </c>
      <c r="C8" s="4">
        <v>0.2</v>
      </c>
      <c r="D8" s="4">
        <v>0</v>
      </c>
      <c r="E8" s="4">
        <v>0</v>
      </c>
      <c r="F8" s="4">
        <v>0.3</v>
      </c>
    </row>
    <row r="9" spans="1:8" ht="17.399999999999999" customHeight="1" thickBot="1" x14ac:dyDescent="0.35">
      <c r="A9" s="3" t="s">
        <v>6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8" ht="17.399999999999999" customHeight="1" thickBot="1" x14ac:dyDescent="0.35">
      <c r="A10" s="3" t="s">
        <v>7</v>
      </c>
      <c r="B10" s="4">
        <v>0</v>
      </c>
      <c r="C10" s="4">
        <v>0.6</v>
      </c>
      <c r="D10" s="4">
        <v>0.3</v>
      </c>
      <c r="E10" s="4">
        <v>3.2</v>
      </c>
      <c r="F10" s="4">
        <v>5.4</v>
      </c>
    </row>
    <row r="11" spans="1:8" ht="17.399999999999999" customHeight="1" thickBot="1" x14ac:dyDescent="0.35">
      <c r="A11" s="3" t="s">
        <v>8</v>
      </c>
      <c r="B11" s="4">
        <v>0.5</v>
      </c>
      <c r="C11" s="4">
        <v>-0.1</v>
      </c>
      <c r="D11" s="4">
        <v>0</v>
      </c>
      <c r="E11" s="4">
        <v>0.9</v>
      </c>
      <c r="F11" s="4">
        <v>0.1</v>
      </c>
    </row>
    <row r="12" spans="1:8" ht="17.399999999999999" customHeight="1" thickBot="1" x14ac:dyDescent="0.35">
      <c r="A12" s="5" t="s">
        <v>9</v>
      </c>
      <c r="B12" s="6">
        <v>22.1</v>
      </c>
      <c r="C12" s="6">
        <v>18</v>
      </c>
      <c r="D12" s="6">
        <v>17.8</v>
      </c>
      <c r="E12" s="6">
        <v>37.200000000000003</v>
      </c>
      <c r="F12" s="6">
        <v>52.3</v>
      </c>
    </row>
    <row r="13" spans="1:8" ht="17.399999999999999" customHeight="1" thickBot="1" x14ac:dyDescent="0.35">
      <c r="A13" s="3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</row>
    <row r="14" spans="1:8" ht="17.399999999999999" customHeight="1" thickBot="1" x14ac:dyDescent="0.35">
      <c r="A14" s="5" t="s">
        <v>11</v>
      </c>
      <c r="B14" s="6">
        <v>3.9</v>
      </c>
      <c r="C14" s="6">
        <v>3.3</v>
      </c>
      <c r="D14" s="6">
        <v>-0.1</v>
      </c>
      <c r="E14" s="6">
        <v>1.4</v>
      </c>
      <c r="F14" s="6">
        <v>0.2</v>
      </c>
    </row>
    <row r="15" spans="1:8" ht="17.399999999999999" customHeight="1" thickBot="1" x14ac:dyDescent="0.35">
      <c r="A15" s="3" t="s">
        <v>10</v>
      </c>
      <c r="B15" s="7" t="s">
        <v>10</v>
      </c>
      <c r="C15" s="7" t="s">
        <v>10</v>
      </c>
      <c r="D15" s="7" t="s">
        <v>10</v>
      </c>
      <c r="E15" s="7" t="s">
        <v>10</v>
      </c>
      <c r="F15" s="7" t="s">
        <v>10</v>
      </c>
    </row>
    <row r="16" spans="1:8" ht="17.399999999999999" customHeight="1" thickBot="1" x14ac:dyDescent="0.35">
      <c r="A16" s="5" t="s">
        <v>12</v>
      </c>
      <c r="B16" s="6">
        <v>26</v>
      </c>
      <c r="C16" s="6">
        <v>21.3</v>
      </c>
      <c r="D16" s="6">
        <v>17.7</v>
      </c>
      <c r="E16" s="6">
        <v>38.6</v>
      </c>
      <c r="F16" s="6">
        <v>52.5</v>
      </c>
    </row>
    <row r="17" spans="1:6" ht="17.399999999999999" customHeight="1" x14ac:dyDescent="0.3">
      <c r="A17" s="21" t="s">
        <v>17</v>
      </c>
      <c r="B17" s="22"/>
      <c r="C17" s="22"/>
      <c r="D17" s="22"/>
      <c r="E17" s="22"/>
      <c r="F17" s="22"/>
    </row>
  </sheetData>
  <mergeCells count="2">
    <mergeCell ref="B1:F1"/>
    <mergeCell ref="A17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J10" sqref="J10"/>
    </sheetView>
  </sheetViews>
  <sheetFormatPr defaultRowHeight="14.4" x14ac:dyDescent="0.3"/>
  <cols>
    <col min="1" max="1" width="41.88671875" customWidth="1"/>
    <col min="2" max="6" width="7.6640625" customWidth="1"/>
    <col min="7" max="7" width="13.109375" customWidth="1"/>
  </cols>
  <sheetData>
    <row r="1" spans="1:11" ht="19.2" thickBot="1" x14ac:dyDescent="0.35">
      <c r="A1" s="17" t="s">
        <v>23</v>
      </c>
      <c r="B1" s="23" t="s">
        <v>14</v>
      </c>
      <c r="C1" s="23"/>
      <c r="D1" s="23"/>
      <c r="E1" s="23"/>
      <c r="F1" s="23"/>
      <c r="G1" s="17" t="s">
        <v>21</v>
      </c>
      <c r="H1" s="9"/>
      <c r="I1" s="9"/>
      <c r="J1" s="9"/>
      <c r="K1" s="9"/>
    </row>
    <row r="2" spans="1:11" ht="49.8" customHeight="1" thickBot="1" x14ac:dyDescent="0.35">
      <c r="A2" s="19" t="s">
        <v>29</v>
      </c>
      <c r="B2" s="2">
        <v>2012</v>
      </c>
      <c r="C2" s="2">
        <v>2013</v>
      </c>
      <c r="D2" s="2">
        <v>2014</v>
      </c>
      <c r="E2" s="2">
        <v>2015</v>
      </c>
      <c r="F2" s="2">
        <v>2016</v>
      </c>
      <c r="G2" s="2" t="s">
        <v>20</v>
      </c>
      <c r="H2" s="10"/>
      <c r="I2" s="11"/>
      <c r="J2" s="11"/>
      <c r="K2" s="11"/>
    </row>
    <row r="3" spans="1:11" ht="34.799999999999997" customHeight="1" thickBot="1" x14ac:dyDescent="0.35">
      <c r="A3" s="3" t="s">
        <v>1</v>
      </c>
      <c r="B3" s="14">
        <f>'LG&amp;E'!B3+KU!B3</f>
        <v>13</v>
      </c>
      <c r="C3" s="14">
        <f>'LG&amp;E'!C3+KU!C3</f>
        <v>16.399999999999999</v>
      </c>
      <c r="D3" s="14">
        <f>'LG&amp;E'!D3+KU!D3</f>
        <v>17.399999999999999</v>
      </c>
      <c r="E3" s="14">
        <f>'LG&amp;E'!E3+KU!E3</f>
        <v>32.200000000000003</v>
      </c>
      <c r="F3" s="14">
        <f>'LG&amp;E'!F3+KU!F3</f>
        <v>42.4</v>
      </c>
      <c r="G3" s="14">
        <f>'Table 1'!C3</f>
        <v>46</v>
      </c>
    </row>
    <row r="4" spans="1:11" ht="17.399999999999999" customHeight="1" thickBot="1" x14ac:dyDescent="0.35">
      <c r="A4" s="3" t="s">
        <v>2</v>
      </c>
      <c r="B4" s="12">
        <f>'LG&amp;E'!B4+KU!B4</f>
        <v>3.5</v>
      </c>
      <c r="C4" s="12">
        <f>'LG&amp;E'!C4+KU!C4</f>
        <v>0.6</v>
      </c>
      <c r="D4" s="12">
        <f>'LG&amp;E'!D4+KU!D4</f>
        <v>0.5</v>
      </c>
      <c r="E4" s="12">
        <f>'LG&amp;E'!E4+KU!E4</f>
        <v>1.1000000000000001</v>
      </c>
      <c r="F4" s="12">
        <f>'LG&amp;E'!F4+KU!F4</f>
        <v>2.8</v>
      </c>
      <c r="G4" s="12">
        <f>'Table 1'!C4</f>
        <v>6.5</v>
      </c>
    </row>
    <row r="5" spans="1:11" ht="34.799999999999997" customHeight="1" thickBot="1" x14ac:dyDescent="0.35">
      <c r="A5" s="3" t="s">
        <v>3</v>
      </c>
      <c r="B5" s="12">
        <f>'LG&amp;E'!B5+KU!B5</f>
        <v>0</v>
      </c>
      <c r="C5" s="12">
        <f>'LG&amp;E'!C5+KU!C5</f>
        <v>0</v>
      </c>
      <c r="D5" s="12">
        <f>'LG&amp;E'!D5+KU!D5</f>
        <v>0</v>
      </c>
      <c r="E5" s="12">
        <f>'LG&amp;E'!E5+KU!E5</f>
        <v>2.6</v>
      </c>
      <c r="F5" s="12">
        <f>'LG&amp;E'!F5+KU!F5</f>
        <v>0.9</v>
      </c>
      <c r="G5" s="12">
        <f>'Table 1'!C5</f>
        <v>7.5</v>
      </c>
    </row>
    <row r="6" spans="1:11" ht="17.399999999999999" customHeight="1" thickBot="1" x14ac:dyDescent="0.35">
      <c r="A6" s="3" t="s">
        <v>4</v>
      </c>
      <c r="B6" s="12">
        <f>'LG&amp;E'!B6+KU!B6</f>
        <v>8.3000000000000007</v>
      </c>
      <c r="C6" s="12">
        <f>'LG&amp;E'!C6+KU!C6</f>
        <v>6</v>
      </c>
      <c r="D6" s="12">
        <f>'LG&amp;E'!D6+KU!D6</f>
        <v>1.5</v>
      </c>
      <c r="E6" s="12">
        <f>'LG&amp;E'!E6+KU!E6</f>
        <v>4.9000000000000004</v>
      </c>
      <c r="F6" s="12">
        <f>'LG&amp;E'!F6+KU!F6</f>
        <v>6.1</v>
      </c>
      <c r="G6" s="12">
        <f>'Table 1'!C6</f>
        <v>6.5</v>
      </c>
    </row>
    <row r="7" spans="1:11" ht="17.399999999999999" customHeight="1" thickBot="1" x14ac:dyDescent="0.35">
      <c r="A7" s="3" t="s">
        <v>5</v>
      </c>
      <c r="B7" s="12">
        <f>'LG&amp;E'!B7+KU!B7</f>
        <v>1.1000000000000001</v>
      </c>
      <c r="C7" s="12">
        <f>'LG&amp;E'!C7+KU!C7</f>
        <v>1.3</v>
      </c>
      <c r="D7" s="12">
        <f>'LG&amp;E'!D7+KU!D7</f>
        <v>2.4000000000000004</v>
      </c>
      <c r="E7" s="12">
        <f>'LG&amp;E'!E7+KU!E7</f>
        <v>3.1999999999999997</v>
      </c>
      <c r="F7" s="12">
        <f>'LG&amp;E'!F7+KU!F7</f>
        <v>3.8</v>
      </c>
      <c r="G7" s="12">
        <f>'Table 1'!C7</f>
        <v>6</v>
      </c>
    </row>
    <row r="8" spans="1:11" ht="17.399999999999999" customHeight="1" thickBot="1" x14ac:dyDescent="0.35">
      <c r="A8" s="3" t="s">
        <v>25</v>
      </c>
      <c r="B8" s="12">
        <f>'LG&amp;E'!B8+KU!B8</f>
        <v>0.30000000000000004</v>
      </c>
      <c r="C8" s="12">
        <f>'LG&amp;E'!C8+KU!C8</f>
        <v>0.2</v>
      </c>
      <c r="D8" s="12">
        <f>'LG&amp;E'!D8+KU!D8</f>
        <v>0</v>
      </c>
      <c r="E8" s="12">
        <f>'LG&amp;E'!E8+KU!E8</f>
        <v>0</v>
      </c>
      <c r="F8" s="12">
        <f>'LG&amp;E'!F8+KU!F8</f>
        <v>0.8</v>
      </c>
      <c r="G8" s="12">
        <f>'Table 1'!C8</f>
        <v>0.5</v>
      </c>
    </row>
    <row r="9" spans="1:11" ht="17.399999999999999" customHeight="1" thickBot="1" x14ac:dyDescent="0.35">
      <c r="A9" s="3" t="s">
        <v>6</v>
      </c>
      <c r="B9" s="12">
        <f>'LG&amp;E'!B9+KU!B9</f>
        <v>0</v>
      </c>
      <c r="C9" s="12">
        <f>'LG&amp;E'!C9+KU!C9</f>
        <v>0</v>
      </c>
      <c r="D9" s="12">
        <f>'LG&amp;E'!D9+KU!D9</f>
        <v>0</v>
      </c>
      <c r="E9" s="12">
        <f>'LG&amp;E'!E9+KU!E9</f>
        <v>0</v>
      </c>
      <c r="F9" s="12">
        <f>'LG&amp;E'!F9+KU!F9</f>
        <v>0</v>
      </c>
      <c r="G9" s="12">
        <f>'Table 1'!C9</f>
        <v>4.5</v>
      </c>
    </row>
    <row r="10" spans="1:11" ht="17.399999999999999" customHeight="1" thickBot="1" x14ac:dyDescent="0.35">
      <c r="A10" s="3" t="s">
        <v>7</v>
      </c>
      <c r="B10" s="12">
        <f>'LG&amp;E'!B10+KU!B10</f>
        <v>0</v>
      </c>
      <c r="C10" s="12">
        <f>'LG&amp;E'!C10+KU!C10</f>
        <v>0.6</v>
      </c>
      <c r="D10" s="12">
        <f>'LG&amp;E'!D10+KU!D10</f>
        <v>0.3</v>
      </c>
      <c r="E10" s="12">
        <f>'LG&amp;E'!E10+KU!E10</f>
        <v>3.2</v>
      </c>
      <c r="F10" s="12">
        <f>'LG&amp;E'!F10+KU!F10</f>
        <v>5.4</v>
      </c>
      <c r="G10" s="12">
        <f>'Table 1'!C10</f>
        <v>3.5</v>
      </c>
    </row>
    <row r="11" spans="1:11" ht="17.399999999999999" customHeight="1" thickBot="1" x14ac:dyDescent="0.35">
      <c r="A11" s="3" t="s">
        <v>8</v>
      </c>
      <c r="B11" s="12">
        <f>'LG&amp;E'!B11+KU!B11</f>
        <v>0.5</v>
      </c>
      <c r="C11" s="12">
        <f>'LG&amp;E'!C11+KU!C11</f>
        <v>-0.1</v>
      </c>
      <c r="D11" s="12">
        <f>'LG&amp;E'!D11+KU!D11</f>
        <v>0</v>
      </c>
      <c r="E11" s="12">
        <f>'LG&amp;E'!E11+KU!E11</f>
        <v>0.9</v>
      </c>
      <c r="F11" s="12">
        <f>'LG&amp;E'!F11+KU!F11</f>
        <v>0.1</v>
      </c>
      <c r="G11" s="12">
        <f>'Table 1'!C11</f>
        <v>1</v>
      </c>
    </row>
    <row r="12" spans="1:11" ht="17.399999999999999" customHeight="1" thickBot="1" x14ac:dyDescent="0.35">
      <c r="A12" s="5" t="s">
        <v>9</v>
      </c>
      <c r="B12" s="13">
        <f>'LG&amp;E'!B12+KU!B12</f>
        <v>26.700000000000003</v>
      </c>
      <c r="C12" s="13">
        <f>'LG&amp;E'!C12+KU!C12</f>
        <v>25</v>
      </c>
      <c r="D12" s="13">
        <f>'LG&amp;E'!D12+KU!D12</f>
        <v>22.1</v>
      </c>
      <c r="E12" s="13">
        <f>'LG&amp;E'!E12+KU!E12</f>
        <v>48.1</v>
      </c>
      <c r="F12" s="13">
        <f>'LG&amp;E'!F12+KU!F12</f>
        <v>62.3</v>
      </c>
      <c r="G12" s="13">
        <f>'Table 1'!C12</f>
        <v>82</v>
      </c>
    </row>
    <row r="13" spans="1:11" ht="17.399999999999999" customHeight="1" thickBot="1" x14ac:dyDescent="0.35">
      <c r="A13" s="3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/>
    </row>
    <row r="14" spans="1:11" ht="17.399999999999999" customHeight="1" thickBot="1" x14ac:dyDescent="0.35">
      <c r="A14" s="5" t="s">
        <v>11</v>
      </c>
      <c r="B14" s="13">
        <f>'LG&amp;E'!B14+KU!B14</f>
        <v>4.0999999999999996</v>
      </c>
      <c r="C14" s="13">
        <f>'LG&amp;E'!C14+KU!C14</f>
        <v>3.5</v>
      </c>
      <c r="D14" s="13">
        <f>'LG&amp;E'!D14+KU!D14</f>
        <v>0</v>
      </c>
      <c r="E14" s="13">
        <f>'LG&amp;E'!E14+KU!E14</f>
        <v>1.7</v>
      </c>
      <c r="F14" s="13">
        <f>'LG&amp;E'!F14+KU!F14</f>
        <v>0.2</v>
      </c>
      <c r="G14" s="13">
        <f>'Table 1'!C14</f>
        <v>6.5</v>
      </c>
    </row>
    <row r="15" spans="1:11" ht="17.399999999999999" customHeight="1" thickBot="1" x14ac:dyDescent="0.35">
      <c r="A15" s="3" t="s">
        <v>10</v>
      </c>
      <c r="B15" s="7" t="s">
        <v>10</v>
      </c>
      <c r="C15" s="7" t="s">
        <v>10</v>
      </c>
      <c r="D15" s="7" t="s">
        <v>10</v>
      </c>
      <c r="E15" s="7" t="s">
        <v>10</v>
      </c>
      <c r="F15" s="7" t="s">
        <v>10</v>
      </c>
      <c r="G15" s="7"/>
    </row>
    <row r="16" spans="1:11" ht="17.399999999999999" customHeight="1" thickBot="1" x14ac:dyDescent="0.35">
      <c r="A16" s="5" t="s">
        <v>12</v>
      </c>
      <c r="B16" s="13">
        <f>'LG&amp;E'!B16+KU!B16</f>
        <v>30.8</v>
      </c>
      <c r="C16" s="13">
        <f>'LG&amp;E'!C16+KU!C16</f>
        <v>28.5</v>
      </c>
      <c r="D16" s="13">
        <f>'LG&amp;E'!D16+KU!D16</f>
        <v>22.1</v>
      </c>
      <c r="E16" s="13">
        <f>'LG&amp;E'!E16+KU!E16</f>
        <v>49.8</v>
      </c>
      <c r="F16" s="13">
        <f>'LG&amp;E'!F16+KU!F16</f>
        <v>62.5</v>
      </c>
      <c r="G16" s="13">
        <f>'Table 1'!C16</f>
        <v>88.5</v>
      </c>
    </row>
    <row r="17" spans="1:7" x14ac:dyDescent="0.3">
      <c r="A17" s="24" t="s">
        <v>26</v>
      </c>
      <c r="B17" s="25"/>
      <c r="C17" s="25"/>
      <c r="D17" s="25"/>
      <c r="E17" s="25"/>
      <c r="F17" s="25"/>
      <c r="G17" s="15"/>
    </row>
    <row r="18" spans="1:7" ht="17.399999999999999" customHeight="1" thickBot="1" x14ac:dyDescent="0.35">
      <c r="A18" s="26" t="s">
        <v>22</v>
      </c>
      <c r="B18" s="27"/>
      <c r="C18" s="27"/>
      <c r="D18" s="27"/>
      <c r="E18" s="27"/>
      <c r="F18" s="27"/>
      <c r="G18" s="16"/>
    </row>
  </sheetData>
  <mergeCells count="3">
    <mergeCell ref="B1:F1"/>
    <mergeCell ref="A17:F17"/>
    <mergeCell ref="A18:F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" sqref="A2"/>
    </sheetView>
  </sheetViews>
  <sheetFormatPr defaultRowHeight="14.4" x14ac:dyDescent="0.3"/>
  <cols>
    <col min="1" max="1" width="44.21875" customWidth="1"/>
    <col min="2" max="2" width="20.77734375" customWidth="1"/>
    <col min="3" max="3" width="15.21875" customWidth="1"/>
  </cols>
  <sheetData>
    <row r="1" spans="1:3" ht="24.9" customHeight="1" thickBot="1" x14ac:dyDescent="0.35">
      <c r="A1" s="18" t="s">
        <v>24</v>
      </c>
      <c r="B1" s="28" t="s">
        <v>28</v>
      </c>
      <c r="C1" s="28"/>
    </row>
    <row r="2" spans="1:3" ht="49.8" customHeight="1" thickBot="1" x14ac:dyDescent="0.35">
      <c r="A2" s="19" t="s">
        <v>29</v>
      </c>
      <c r="B2" s="2" t="s">
        <v>19</v>
      </c>
      <c r="C2" s="2" t="s">
        <v>16</v>
      </c>
    </row>
    <row r="3" spans="1:3" ht="34.799999999999997" customHeight="1" thickBot="1" x14ac:dyDescent="0.35">
      <c r="A3" s="3" t="s">
        <v>1</v>
      </c>
      <c r="B3" s="4">
        <v>92</v>
      </c>
      <c r="C3" s="4">
        <f>B3/2</f>
        <v>46</v>
      </c>
    </row>
    <row r="4" spans="1:3" ht="17.399999999999999" customHeight="1" thickBot="1" x14ac:dyDescent="0.35">
      <c r="A4" s="3" t="s">
        <v>2</v>
      </c>
      <c r="B4" s="4">
        <v>13</v>
      </c>
      <c r="C4" s="4">
        <f t="shared" ref="C4:C12" si="0">B4/2</f>
        <v>6.5</v>
      </c>
    </row>
    <row r="5" spans="1:3" ht="17.399999999999999" customHeight="1" thickBot="1" x14ac:dyDescent="0.35">
      <c r="A5" s="3" t="s">
        <v>3</v>
      </c>
      <c r="B5" s="4">
        <v>15</v>
      </c>
      <c r="C5" s="4">
        <f t="shared" si="0"/>
        <v>7.5</v>
      </c>
    </row>
    <row r="6" spans="1:3" ht="17.399999999999999" customHeight="1" thickBot="1" x14ac:dyDescent="0.35">
      <c r="A6" s="3" t="s">
        <v>4</v>
      </c>
      <c r="B6" s="4">
        <v>13</v>
      </c>
      <c r="C6" s="4">
        <f t="shared" si="0"/>
        <v>6.5</v>
      </c>
    </row>
    <row r="7" spans="1:3" ht="17.399999999999999" customHeight="1" thickBot="1" x14ac:dyDescent="0.35">
      <c r="A7" s="3" t="s">
        <v>5</v>
      </c>
      <c r="B7" s="4">
        <v>12</v>
      </c>
      <c r="C7" s="4">
        <f t="shared" si="0"/>
        <v>6</v>
      </c>
    </row>
    <row r="8" spans="1:3" ht="17.399999999999999" customHeight="1" thickBot="1" x14ac:dyDescent="0.35">
      <c r="A8" s="3" t="s">
        <v>25</v>
      </c>
      <c r="B8" s="4">
        <v>1</v>
      </c>
      <c r="C8" s="4">
        <f t="shared" si="0"/>
        <v>0.5</v>
      </c>
    </row>
    <row r="9" spans="1:3" ht="17.399999999999999" customHeight="1" thickBot="1" x14ac:dyDescent="0.35">
      <c r="A9" s="3" t="s">
        <v>6</v>
      </c>
      <c r="B9" s="4">
        <v>9</v>
      </c>
      <c r="C9" s="4">
        <f t="shared" si="0"/>
        <v>4.5</v>
      </c>
    </row>
    <row r="10" spans="1:3" ht="17.399999999999999" customHeight="1" thickBot="1" x14ac:dyDescent="0.35">
      <c r="A10" s="3" t="s">
        <v>7</v>
      </c>
      <c r="B10" s="4">
        <v>7</v>
      </c>
      <c r="C10" s="4">
        <f t="shared" si="0"/>
        <v>3.5</v>
      </c>
    </row>
    <row r="11" spans="1:3" ht="17.399999999999999" customHeight="1" thickBot="1" x14ac:dyDescent="0.35">
      <c r="A11" s="3" t="s">
        <v>8</v>
      </c>
      <c r="B11" s="4">
        <v>2</v>
      </c>
      <c r="C11" s="4">
        <f t="shared" si="0"/>
        <v>1</v>
      </c>
    </row>
    <row r="12" spans="1:3" ht="17.399999999999999" customHeight="1" thickBot="1" x14ac:dyDescent="0.35">
      <c r="A12" s="5" t="s">
        <v>9</v>
      </c>
      <c r="B12" s="6">
        <f>SUM(B3:B11)</f>
        <v>164</v>
      </c>
      <c r="C12" s="6">
        <f t="shared" si="0"/>
        <v>82</v>
      </c>
    </row>
    <row r="13" spans="1:3" ht="17.399999999999999" customHeight="1" thickBot="1" x14ac:dyDescent="0.35">
      <c r="A13" s="3" t="s">
        <v>10</v>
      </c>
      <c r="B13" s="7" t="s">
        <v>10</v>
      </c>
      <c r="C13" s="7" t="s">
        <v>10</v>
      </c>
    </row>
    <row r="14" spans="1:3" ht="17.399999999999999" customHeight="1" thickBot="1" x14ac:dyDescent="0.35">
      <c r="A14" s="5" t="s">
        <v>11</v>
      </c>
      <c r="B14" s="6">
        <v>13</v>
      </c>
      <c r="C14" s="6">
        <f>B14/2</f>
        <v>6.5</v>
      </c>
    </row>
    <row r="15" spans="1:3" ht="17.399999999999999" customHeight="1" thickBot="1" x14ac:dyDescent="0.35">
      <c r="A15" s="3" t="s">
        <v>10</v>
      </c>
      <c r="B15" s="7" t="s">
        <v>10</v>
      </c>
      <c r="C15" s="7" t="s">
        <v>10</v>
      </c>
    </row>
    <row r="16" spans="1:3" ht="17.399999999999999" customHeight="1" thickBot="1" x14ac:dyDescent="0.35">
      <c r="A16" s="5" t="s">
        <v>12</v>
      </c>
      <c r="B16" s="6">
        <v>177</v>
      </c>
      <c r="C16" s="6">
        <f>B16/2</f>
        <v>88.5</v>
      </c>
    </row>
    <row r="17" spans="1:3" ht="17.399999999999999" customHeight="1" thickBot="1" x14ac:dyDescent="0.35">
      <c r="A17" s="29" t="s">
        <v>27</v>
      </c>
      <c r="B17" s="30"/>
      <c r="C17" s="31"/>
    </row>
  </sheetData>
  <mergeCells count="2">
    <mergeCell ref="B1:C1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LG&amp;E</vt:lpstr>
      <vt:lpstr>KU</vt:lpstr>
      <vt:lpstr>Table 2</vt:lpstr>
      <vt:lpstr>Table 1</vt:lpstr>
      <vt:lpstr>Chart1</vt:lpstr>
      <vt:lpstr>Chart2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Holloway</dc:creator>
  <cp:lastModifiedBy>Larry Holloway</cp:lastModifiedBy>
  <dcterms:created xsi:type="dcterms:W3CDTF">2017-02-19T00:12:35Z</dcterms:created>
  <dcterms:modified xsi:type="dcterms:W3CDTF">2017-03-01T02:24:24Z</dcterms:modified>
</cp:coreProperties>
</file>