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20" yWindow="525" windowWidth="21450" windowHeight="9045"/>
  </bookViews>
  <sheets>
    <sheet name="4-30 2017" sheetId="15" r:id="rId1"/>
  </sheets>
  <calcPr calcId="152511"/>
</workbook>
</file>

<file path=xl/calcChain.xml><?xml version="1.0" encoding="utf-8"?>
<calcChain xmlns="http://schemas.openxmlformats.org/spreadsheetml/2006/main">
  <c r="G24" i="15" l="1"/>
  <c r="F12" i="15" l="1"/>
  <c r="P17" i="15" l="1"/>
  <c r="P27" i="15" l="1"/>
  <c r="D26" i="15"/>
  <c r="P18" i="15"/>
  <c r="F24" i="15" l="1"/>
  <c r="E24" i="15"/>
  <c r="D17" i="15"/>
  <c r="E17" i="15" s="1"/>
  <c r="F17" i="15" s="1"/>
  <c r="G17" i="15" s="1"/>
  <c r="P26" i="15" l="1"/>
  <c r="E26" i="15"/>
  <c r="F26" i="15" s="1"/>
  <c r="G26" i="15" s="1"/>
</calcChain>
</file>

<file path=xl/sharedStrings.xml><?xml version="1.0" encoding="utf-8"?>
<sst xmlns="http://schemas.openxmlformats.org/spreadsheetml/2006/main" count="51" uniqueCount="30">
  <si>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</si>
  <si>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</si>
  <si>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</si>
  <si>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</si>
  <si>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</si>
  <si>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</si>
  <si>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</si>
  <si>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</si>
  <si>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</si>
  <si>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</si>
  <si>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</si>
  <si>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</si>
  <si>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Account 228.2</t>
  </si>
  <si>
    <t>Workers' Compensation Reserve</t>
  </si>
  <si>
    <t>Account 232</t>
  </si>
  <si>
    <t>Monthly Reserve Account Balances ($)</t>
  </si>
  <si>
    <t>Injuries and Damages Reserve</t>
  </si>
  <si>
    <t>Kentucky Utilities Company</t>
  </si>
  <si>
    <t>Case No. 2016-00370</t>
  </si>
  <si>
    <t>Beginning Balance</t>
  </si>
  <si>
    <t xml:space="preserve">      Accruals</t>
  </si>
  <si>
    <t xml:space="preserve">      Payments</t>
  </si>
  <si>
    <t>Ending Balance</t>
  </si>
  <si>
    <t>General/Auto Liability Open Claims</t>
  </si>
  <si>
    <t>925</t>
  </si>
  <si>
    <t>Account Charged</t>
  </si>
  <si>
    <t>Total Reserve Balance</t>
  </si>
  <si>
    <t>For the Year 2017</t>
  </si>
  <si>
    <t>Brown Environmental Reserve</t>
  </si>
  <si>
    <t>506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</si>
</sst>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9" x14ac:knownFonts="1">
    <font>
      <sz val="16"/>
      <color theme="1"/>
      <name val="Arial"/>
      <family val="2"/>
    </font>
    <font>
      <sz val="16"/>
      <color theme="1"/>
      <name val="Arial"/>
      <family val="2"/>
    </font>
    <font>
      <sz val="10"/>
      <name val="Arial"/>
      <family val="2"/>
    </font>
    <font>
      <sz val="10"/>
      <name val="Arial Unicode MS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3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0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3" borderId="10" applyNumberFormat="0" applyFont="0" applyAlignment="0" applyProtection="0"/>
    <xf numFmtId="43" fontId="1" fillId="0" borderId="0" applyFont="0" applyFill="0" applyBorder="0" applyAlignment="0" applyProtection="0"/>
  </cellStyleXfs>
  <cellXfs count="78">
    <xf numFmtId="0" fontId="0" fillId="0" borderId="0" xfId="0"/>
    <xf numFmtId="42" fontId="5" fillId="2" borderId="0" xfId="0" applyNumberFormat="1" applyFont="1" applyFill="1" applyBorder="1" applyAlignment="1">
      <alignment horizontal="centerContinuous"/>
    </xf>
    <xf numFmtId="164" fontId="5" fillId="2" borderId="0" xfId="1" applyNumberFormat="1" applyFont="1" applyFill="1" applyBorder="1" applyAlignment="1">
      <alignment horizontal="centerContinuous"/>
    </xf>
    <xf numFmtId="42" fontId="5" fillId="2" borderId="0" xfId="0" applyNumberFormat="1" applyFont="1" applyFill="1"/>
    <xf numFmtId="42" fontId="6" fillId="0" borderId="0" xfId="0" applyNumberFormat="1" applyFont="1" applyFill="1" applyBorder="1" applyAlignment="1">
      <alignment horizontal="centerContinuous"/>
    </xf>
    <xf numFmtId="164" fontId="5" fillId="0" borderId="0" xfId="1" applyNumberFormat="1" applyFont="1" applyFill="1" applyBorder="1" applyAlignment="1">
      <alignment horizontal="centerContinuous"/>
    </xf>
    <xf numFmtId="0" fontId="6" fillId="0" borderId="0" xfId="0" applyFont="1" applyFill="1"/>
    <xf numFmtId="0" fontId="6" fillId="0" borderId="0" xfId="0" applyFont="1"/>
    <xf numFmtId="41" fontId="6" fillId="0" borderId="0" xfId="0" applyNumberFormat="1" applyFont="1"/>
    <xf numFmtId="42" fontId="5" fillId="2" borderId="1" xfId="0" applyNumberFormat="1" applyFont="1" applyFill="1" applyBorder="1"/>
    <xf numFmtId="42" fontId="5" fillId="2" borderId="11" xfId="0" applyNumberFormat="1" applyFont="1" applyFill="1" applyBorder="1"/>
    <xf numFmtId="164" fontId="5" fillId="2" borderId="2" xfId="1" quotePrefix="1" applyNumberFormat="1" applyFont="1" applyFill="1" applyBorder="1" applyAlignment="1">
      <alignment horizontal="center"/>
    </xf>
    <xf numFmtId="164" fontId="5" fillId="2" borderId="23" xfId="1" quotePrefix="1" applyNumberFormat="1" applyFont="1" applyFill="1" applyBorder="1" applyAlignment="1">
      <alignment horizontal="center"/>
    </xf>
    <xf numFmtId="164" fontId="5" fillId="2" borderId="15" xfId="1" quotePrefix="1" applyNumberFormat="1" applyFont="1" applyFill="1" applyBorder="1" applyAlignment="1">
      <alignment horizontal="center"/>
    </xf>
    <xf numFmtId="42" fontId="7" fillId="0" borderId="3" xfId="0" applyNumberFormat="1" applyFont="1" applyFill="1" applyBorder="1" applyAlignment="1">
      <alignment horizontal="center"/>
    </xf>
    <xf numFmtId="42" fontId="6" fillId="0" borderId="7" xfId="0" applyNumberFormat="1" applyFont="1" applyFill="1" applyBorder="1" applyAlignment="1">
      <alignment horizontal="center"/>
    </xf>
    <xf numFmtId="42" fontId="6" fillId="0" borderId="19" xfId="0" applyNumberFormat="1" applyFont="1" applyFill="1" applyBorder="1" applyAlignment="1">
      <alignment horizontal="center"/>
    </xf>
    <xf numFmtId="164" fontId="6" fillId="0" borderId="4" xfId="1" quotePrefix="1" applyNumberFormat="1" applyFont="1" applyFill="1" applyBorder="1" applyAlignment="1">
      <alignment horizontal="center" vertical="center" wrapText="1"/>
    </xf>
    <xf numFmtId="164" fontId="6" fillId="0" borderId="8" xfId="1" quotePrefix="1" applyNumberFormat="1" applyFont="1" applyFill="1" applyBorder="1" applyAlignment="1">
      <alignment horizontal="center" vertical="center"/>
    </xf>
    <xf numFmtId="164" fontId="6" fillId="0" borderId="9" xfId="1" quotePrefix="1" applyNumberFormat="1" applyFont="1" applyFill="1" applyBorder="1" applyAlignment="1">
      <alignment horizontal="center" vertical="center"/>
    </xf>
    <xf numFmtId="164" fontId="6" fillId="0" borderId="16" xfId="1" quotePrefix="1" applyNumberFormat="1" applyFont="1" applyFill="1" applyBorder="1" applyAlignment="1">
      <alignment horizontal="center" vertical="center"/>
    </xf>
    <xf numFmtId="41" fontId="5" fillId="2" borderId="14" xfId="0" quotePrefix="1" applyNumberFormat="1" applyFont="1" applyFill="1" applyBorder="1" applyAlignment="1">
      <alignment horizontal="center" vertical="center"/>
    </xf>
    <xf numFmtId="42" fontId="5" fillId="2" borderId="14" xfId="0" applyNumberFormat="1" applyFont="1" applyFill="1" applyBorder="1" applyAlignment="1">
      <alignment vertical="center"/>
    </xf>
    <xf numFmtId="164" fontId="5" fillId="2" borderId="26" xfId="1" applyNumberFormat="1" applyFont="1" applyFill="1" applyBorder="1" applyAlignment="1">
      <alignment vertical="center"/>
    </xf>
    <xf numFmtId="42" fontId="5" fillId="0" borderId="19" xfId="0" quotePrefix="1" applyNumberFormat="1" applyFont="1" applyFill="1" applyBorder="1" applyAlignment="1">
      <alignment vertical="center"/>
    </xf>
    <xf numFmtId="41" fontId="5" fillId="0" borderId="4" xfId="0" applyNumberFormat="1" applyFont="1" applyFill="1" applyBorder="1" applyAlignment="1">
      <alignment vertical="center"/>
    </xf>
    <xf numFmtId="42" fontId="5" fillId="0" borderId="4" xfId="0" applyNumberFormat="1" applyFont="1" applyFill="1" applyBorder="1" applyAlignment="1">
      <alignment vertical="center"/>
    </xf>
    <xf numFmtId="41" fontId="5" fillId="0" borderId="8" xfId="1" applyNumberFormat="1" applyFont="1" applyFill="1" applyBorder="1" applyAlignment="1">
      <alignment vertical="center"/>
    </xf>
    <xf numFmtId="41" fontId="5" fillId="0" borderId="16" xfId="1" applyNumberFormat="1" applyFont="1" applyFill="1" applyBorder="1" applyAlignment="1">
      <alignment vertical="center"/>
    </xf>
    <xf numFmtId="42" fontId="5" fillId="0" borderId="20" xfId="0" applyNumberFormat="1" applyFont="1" applyFill="1" applyBorder="1" applyAlignment="1">
      <alignment vertical="center"/>
    </xf>
    <xf numFmtId="41" fontId="5" fillId="0" borderId="9" xfId="1" applyNumberFormat="1" applyFont="1" applyFill="1" applyBorder="1" applyAlignment="1">
      <alignment vertical="center"/>
    </xf>
    <xf numFmtId="42" fontId="5" fillId="0" borderId="18" xfId="0" applyNumberFormat="1" applyFont="1" applyFill="1" applyBorder="1" applyAlignment="1">
      <alignment vertical="center"/>
    </xf>
    <xf numFmtId="42" fontId="5" fillId="0" borderId="14" xfId="0" applyNumberFormat="1" applyFont="1" applyFill="1" applyBorder="1" applyAlignment="1">
      <alignment vertical="center"/>
    </xf>
    <xf numFmtId="41" fontId="5" fillId="0" borderId="14" xfId="1" applyNumberFormat="1" applyFont="1" applyFill="1" applyBorder="1" applyAlignment="1">
      <alignment vertical="center"/>
    </xf>
    <xf numFmtId="41" fontId="5" fillId="0" borderId="13" xfId="1" applyNumberFormat="1" applyFont="1" applyFill="1" applyBorder="1" applyAlignment="1">
      <alignment vertical="center"/>
    </xf>
    <xf numFmtId="41" fontId="5" fillId="2" borderId="8" xfId="0" applyNumberFormat="1" applyFont="1" applyFill="1" applyBorder="1" applyAlignment="1">
      <alignment vertical="center"/>
    </xf>
    <xf numFmtId="42" fontId="5" fillId="2" borderId="8" xfId="0" applyNumberFormat="1" applyFont="1" applyFill="1" applyBorder="1" applyAlignment="1">
      <alignment vertical="center"/>
    </xf>
    <xf numFmtId="41" fontId="5" fillId="2" borderId="8" xfId="1" applyNumberFormat="1" applyFont="1" applyFill="1" applyBorder="1" applyAlignment="1">
      <alignment vertical="center"/>
    </xf>
    <xf numFmtId="41" fontId="5" fillId="2" borderId="9" xfId="1" applyNumberFormat="1" applyFont="1" applyFill="1" applyBorder="1" applyAlignment="1">
      <alignment vertical="center"/>
    </xf>
    <xf numFmtId="41" fontId="5" fillId="2" borderId="17" xfId="1" applyNumberFormat="1" applyFont="1" applyFill="1" applyBorder="1" applyAlignment="1">
      <alignment vertical="center"/>
    </xf>
    <xf numFmtId="42" fontId="5" fillId="0" borderId="6" xfId="0" applyNumberFormat="1" applyFont="1" applyFill="1" applyBorder="1" applyAlignment="1">
      <alignment vertical="center"/>
    </xf>
    <xf numFmtId="164" fontId="5" fillId="2" borderId="15" xfId="1" quotePrefix="1" applyNumberFormat="1" applyFont="1" applyFill="1" applyBorder="1" applyAlignment="1">
      <alignment horizontal="center" wrapText="1"/>
    </xf>
    <xf numFmtId="42" fontId="6" fillId="0" borderId="3" xfId="0" applyNumberFormat="1" applyFont="1" applyFill="1" applyBorder="1" applyAlignment="1">
      <alignment horizontal="center"/>
    </xf>
    <xf numFmtId="164" fontId="6" fillId="0" borderId="14" xfId="1" quotePrefix="1" applyNumberFormat="1" applyFont="1" applyFill="1" applyBorder="1" applyAlignment="1">
      <alignment horizontal="center" vertical="center"/>
    </xf>
    <xf numFmtId="164" fontId="6" fillId="0" borderId="4" xfId="1" quotePrefix="1" applyNumberFormat="1" applyFont="1" applyFill="1" applyBorder="1" applyAlignment="1">
      <alignment horizontal="center" vertical="center"/>
    </xf>
    <xf numFmtId="42" fontId="5" fillId="0" borderId="4" xfId="0" quotePrefix="1" applyNumberFormat="1" applyFont="1" applyFill="1" applyBorder="1" applyAlignment="1">
      <alignment horizontal="center" vertical="center"/>
    </xf>
    <xf numFmtId="42" fontId="5" fillId="0" borderId="12" xfId="0" applyNumberFormat="1" applyFont="1" applyFill="1" applyBorder="1" applyAlignment="1">
      <alignment vertical="center"/>
    </xf>
    <xf numFmtId="41" fontId="5" fillId="2" borderId="16" xfId="1" applyNumberFormat="1" applyFont="1" applyFill="1" applyBorder="1" applyAlignment="1">
      <alignment vertical="center"/>
    </xf>
    <xf numFmtId="164" fontId="6" fillId="0" borderId="0" xfId="1" quotePrefix="1" applyNumberFormat="1" applyFont="1" applyFill="1" applyBorder="1" applyAlignment="1">
      <alignment horizontal="center" vertical="center"/>
    </xf>
    <xf numFmtId="42" fontId="7" fillId="2" borderId="0" xfId="0" applyNumberFormat="1" applyFont="1" applyFill="1" applyBorder="1" applyAlignment="1">
      <alignment horizontal="centerContinuous"/>
    </xf>
    <xf numFmtId="42" fontId="8" fillId="0" borderId="0" xfId="0" applyNumberFormat="1" applyFont="1" applyFill="1" applyBorder="1" applyAlignment="1">
      <alignment horizontal="centerContinuous"/>
    </xf>
    <xf numFmtId="42" fontId="5" fillId="0" borderId="19" xfId="0" applyNumberFormat="1" applyFont="1" applyFill="1" applyBorder="1" applyAlignment="1">
      <alignment vertical="center"/>
    </xf>
    <xf numFmtId="41" fontId="5" fillId="2" borderId="4" xfId="0" applyNumberFormat="1" applyFont="1" applyFill="1" applyBorder="1" applyAlignment="1">
      <alignment vertical="center"/>
    </xf>
    <xf numFmtId="42" fontId="5" fillId="2" borderId="4" xfId="0" applyNumberFormat="1" applyFont="1" applyFill="1" applyBorder="1" applyAlignment="1">
      <alignment vertical="center"/>
    </xf>
    <xf numFmtId="41" fontId="5" fillId="2" borderId="4" xfId="1" applyNumberFormat="1" applyFont="1" applyFill="1" applyBorder="1" applyAlignment="1">
      <alignment vertical="center"/>
    </xf>
    <xf numFmtId="41" fontId="5" fillId="2" borderId="0" xfId="1" applyNumberFormat="1" applyFont="1" applyFill="1" applyBorder="1" applyAlignment="1">
      <alignment vertical="center"/>
    </xf>
    <xf numFmtId="41" fontId="5" fillId="2" borderId="28" xfId="1" applyNumberFormat="1" applyFont="1" applyFill="1" applyBorder="1" applyAlignment="1">
      <alignment vertical="center"/>
    </xf>
    <xf numFmtId="41" fontId="5" fillId="2" borderId="14" xfId="1" applyNumberFormat="1" applyFont="1" applyFill="1" applyBorder="1" applyAlignment="1">
      <alignment vertical="center"/>
    </xf>
    <xf numFmtId="41" fontId="5" fillId="2" borderId="29" xfId="1" applyNumberFormat="1" applyFont="1" applyFill="1" applyBorder="1" applyAlignment="1">
      <alignment vertical="center"/>
    </xf>
    <xf numFmtId="41" fontId="5" fillId="2" borderId="4" xfId="0" quotePrefix="1" applyNumberFormat="1" applyFont="1" applyFill="1" applyBorder="1" applyAlignment="1">
      <alignment horizontal="center" vertical="center"/>
    </xf>
    <xf numFmtId="164" fontId="6" fillId="0" borderId="26" xfId="1" quotePrefix="1" applyNumberFormat="1" applyFont="1" applyFill="1" applyBorder="1" applyAlignment="1">
      <alignment horizontal="center" vertical="center"/>
    </xf>
    <xf numFmtId="164" fontId="6" fillId="0" borderId="27" xfId="1" quotePrefix="1" applyNumberFormat="1" applyFont="1" applyFill="1" applyBorder="1" applyAlignment="1">
      <alignment horizontal="center" vertical="center"/>
    </xf>
    <xf numFmtId="164" fontId="6" fillId="0" borderId="22" xfId="1" quotePrefix="1" applyNumberFormat="1" applyFont="1" applyFill="1" applyBorder="1" applyAlignment="1">
      <alignment horizontal="center" vertical="center"/>
    </xf>
    <xf numFmtId="164" fontId="6" fillId="0" borderId="5" xfId="1" quotePrefix="1" applyNumberFormat="1" applyFont="1" applyFill="1" applyBorder="1" applyAlignment="1">
      <alignment horizontal="center" vertical="center"/>
    </xf>
    <xf numFmtId="164" fontId="6" fillId="0" borderId="16" xfId="1" quotePrefix="1" applyNumberFormat="1" applyFont="1" applyFill="1" applyBorder="1" applyAlignment="1">
      <alignment horizontal="center" vertical="center" wrapText="1"/>
    </xf>
    <xf numFmtId="164" fontId="6" fillId="0" borderId="17" xfId="1" quotePrefix="1" applyNumberFormat="1" applyFont="1" applyFill="1" applyBorder="1" applyAlignment="1">
      <alignment horizontal="center" vertical="center" wrapText="1"/>
    </xf>
    <xf numFmtId="42" fontId="6" fillId="0" borderId="26" xfId="39" quotePrefix="1" applyNumberFormat="1" applyFont="1" applyFill="1" applyBorder="1" applyAlignment="1">
      <alignment horizontal="center" vertical="center"/>
    </xf>
    <xf numFmtId="42" fontId="6" fillId="0" borderId="27" xfId="39" quotePrefix="1" applyNumberFormat="1" applyFont="1" applyFill="1" applyBorder="1" applyAlignment="1">
      <alignment horizontal="center" vertical="center"/>
    </xf>
    <xf numFmtId="164" fontId="6" fillId="0" borderId="24" xfId="1" quotePrefix="1" applyNumberFormat="1" applyFont="1" applyFill="1" applyBorder="1" applyAlignment="1">
      <alignment horizontal="center" vertical="center"/>
    </xf>
    <xf numFmtId="164" fontId="6" fillId="0" borderId="25" xfId="1" quotePrefix="1" applyNumberFormat="1" applyFont="1" applyFill="1" applyBorder="1" applyAlignment="1">
      <alignment horizontal="center" vertical="center"/>
    </xf>
    <xf numFmtId="164" fontId="6" fillId="0" borderId="4" xfId="1" quotePrefix="1" applyNumberFormat="1" applyFont="1" applyFill="1" applyBorder="1" applyAlignment="1">
      <alignment horizontal="center" vertical="center"/>
    </xf>
    <xf numFmtId="164" fontId="6" fillId="0" borderId="8" xfId="1" quotePrefix="1" applyNumberFormat="1" applyFont="1" applyFill="1" applyBorder="1" applyAlignment="1">
      <alignment horizontal="center" vertical="center"/>
    </xf>
    <xf numFmtId="164" fontId="6" fillId="0" borderId="4" xfId="1" quotePrefix="1" applyNumberFormat="1" applyFont="1" applyFill="1" applyBorder="1" applyAlignment="1">
      <alignment horizontal="center" vertical="center" wrapText="1"/>
    </xf>
    <xf numFmtId="164" fontId="6" fillId="0" borderId="8" xfId="1" quotePrefix="1" applyNumberFormat="1" applyFont="1" applyFill="1" applyBorder="1" applyAlignment="1">
      <alignment horizontal="center" vertical="center" wrapText="1"/>
    </xf>
    <xf numFmtId="164" fontId="6" fillId="0" borderId="14" xfId="1" quotePrefix="1" applyNumberFormat="1" applyFont="1" applyFill="1" applyBorder="1" applyAlignment="1">
      <alignment horizontal="center" vertical="center"/>
    </xf>
    <xf numFmtId="164" fontId="6" fillId="0" borderId="6" xfId="1" quotePrefix="1" applyNumberFormat="1" applyFont="1" applyFill="1" applyBorder="1" applyAlignment="1">
      <alignment horizontal="center" vertical="center"/>
    </xf>
    <xf numFmtId="164" fontId="6" fillId="0" borderId="13" xfId="1" quotePrefix="1" applyNumberFormat="1" applyFont="1" applyFill="1" applyBorder="1" applyAlignment="1">
      <alignment horizontal="center" vertical="center"/>
    </xf>
    <xf numFmtId="164" fontId="6" fillId="0" borderId="21" xfId="1" quotePrefix="1" applyNumberFormat="1" applyFont="1" applyFill="1" applyBorder="1" applyAlignment="1">
      <alignment horizontal="center" vertical="center"/>
    </xf>
  </cellXfs>
  <cellStyles count="40">
    <cellStyle name="Comma" xfId="39" builtinId="3"/>
    <cellStyle name="Comma 2" xfId="3"/>
    <cellStyle name="Comma 2 2" xfId="8"/>
    <cellStyle name="Comma 2 2 2" xfId="4"/>
    <cellStyle name="Comma 2 3" xfId="9"/>
    <cellStyle name="Comma 3" xfId="10"/>
    <cellStyle name="Comma 3 2" xfId="5"/>
    <cellStyle name="Comma 4" xfId="32"/>
    <cellStyle name="Currency" xfId="1" builtinId="4"/>
    <cellStyle name="Currency 2" xfId="11"/>
    <cellStyle name="Currency 2 2" xfId="12"/>
    <cellStyle name="Currency 2 2 2" xfId="13"/>
    <cellStyle name="Currency 2 3" xfId="14"/>
    <cellStyle name="Currency 3" xfId="15"/>
    <cellStyle name="Currency 3 2" xfId="16"/>
    <cellStyle name="Normal" xfId="0" builtinId="0"/>
    <cellStyle name="Normal 10" xfId="34"/>
    <cellStyle name="Normal 11" xfId="35"/>
    <cellStyle name="Normal 12" xfId="33"/>
    <cellStyle name="Normal 2" xfId="2"/>
    <cellStyle name="Normal 2 2" xfId="7"/>
    <cellStyle name="Normal 3" xfId="6"/>
    <cellStyle name="Normal 4" xfId="17"/>
    <cellStyle name="Normal 4 2" xfId="18"/>
    <cellStyle name="Normal 5" xfId="19"/>
    <cellStyle name="Normal 5 2" xfId="20"/>
    <cellStyle name="Normal 5 3" xfId="21"/>
    <cellStyle name="Normal 6" xfId="22"/>
    <cellStyle name="Normal 6 2" xfId="23"/>
    <cellStyle name="Normal 7" xfId="24"/>
    <cellStyle name="Normal 7 2" xfId="25"/>
    <cellStyle name="Normal 8" xfId="26"/>
    <cellStyle name="Normal 8 2" xfId="36"/>
    <cellStyle name="Normal 9" xfId="27"/>
    <cellStyle name="Normal 9 2" xfId="37"/>
    <cellStyle name="Note 2" xfId="38"/>
    <cellStyle name="Percent 2" xfId="28"/>
    <cellStyle name="Percent 2 2" xfId="29"/>
    <cellStyle name="Percent 3" xfId="30"/>
    <cellStyle name="Percent 3 2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28"/>
  <sheetViews>
    <sheetView tabSelected="1" zoomScale="90" zoomScaleNormal="90" workbookViewId="0"/>
  </sheetViews>
  <sheetFormatPr defaultRowHeight="18" customHeight="1" x14ac:dyDescent="0.25"/>
  <cols>
    <col min="1" max="1" width="20.25" style="7" customWidth="1"/>
    <col min="2" max="2" width="5.83203125" style="7" customWidth="1"/>
    <col min="3" max="16" width="8.4140625" style="7" customWidth="1"/>
    <col min="17" max="16384" width="8.6640625" style="7"/>
  </cols>
  <sheetData>
    <row r="1" spans="1:16" s="3" customFormat="1" ht="18" customHeight="1" x14ac:dyDescent="0.25">
      <c r="A1" s="49" t="s">
        <v>17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s="3" customFormat="1" ht="18" customHeight="1" x14ac:dyDescent="0.25">
      <c r="A2" s="50" t="s">
        <v>18</v>
      </c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6" s="3" customFormat="1" ht="18" customHeight="1" x14ac:dyDescent="0.25">
      <c r="A3" s="49" t="s">
        <v>15</v>
      </c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s="3" customFormat="1" ht="18" customHeight="1" x14ac:dyDescent="0.25">
      <c r="A4" s="49" t="s">
        <v>27</v>
      </c>
      <c r="B4" s="1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s="3" customFormat="1" ht="18" customHeight="1" x14ac:dyDescent="0.25">
      <c r="A5" s="49"/>
      <c r="B5" s="1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18" customHeight="1" thickBot="1" x14ac:dyDescent="0.3">
      <c r="A6" s="6"/>
      <c r="B6" s="6"/>
      <c r="C6" s="6"/>
    </row>
    <row r="7" spans="1:16" ht="18" customHeight="1" thickTop="1" x14ac:dyDescent="0.25">
      <c r="A7" s="9"/>
      <c r="B7" s="10"/>
      <c r="C7" s="10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2"/>
      <c r="P7" s="13"/>
    </row>
    <row r="8" spans="1:16" ht="18" customHeight="1" x14ac:dyDescent="0.25">
      <c r="A8" s="14" t="s">
        <v>14</v>
      </c>
      <c r="B8" s="72" t="s">
        <v>25</v>
      </c>
      <c r="C8" s="72" t="s">
        <v>19</v>
      </c>
      <c r="D8" s="70" t="s">
        <v>0</v>
      </c>
      <c r="E8" s="70" t="s">
        <v>1</v>
      </c>
      <c r="F8" s="70" t="s">
        <v>2</v>
      </c>
      <c r="G8" s="70" t="s">
        <v>3</v>
      </c>
      <c r="H8" s="70" t="s">
        <v>4</v>
      </c>
      <c r="I8" s="70" t="s">
        <v>5</v>
      </c>
      <c r="J8" s="70" t="s">
        <v>6</v>
      </c>
      <c r="K8" s="70" t="s">
        <v>7</v>
      </c>
      <c r="L8" s="70" t="s">
        <v>8</v>
      </c>
      <c r="M8" s="70" t="s">
        <v>9</v>
      </c>
      <c r="N8" s="70" t="s">
        <v>10</v>
      </c>
      <c r="O8" s="68" t="s">
        <v>11</v>
      </c>
      <c r="P8" s="64" t="s">
        <v>22</v>
      </c>
    </row>
    <row r="9" spans="1:16" ht="18" customHeight="1" x14ac:dyDescent="0.25">
      <c r="A9" s="15" t="s">
        <v>16</v>
      </c>
      <c r="B9" s="73"/>
      <c r="C9" s="73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69"/>
      <c r="P9" s="65"/>
    </row>
    <row r="10" spans="1:16" ht="18" customHeight="1" x14ac:dyDescent="0.25">
      <c r="A10" s="16"/>
      <c r="B10" s="17"/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9"/>
      <c r="P10" s="20"/>
    </row>
    <row r="11" spans="1:16" ht="18" customHeight="1" x14ac:dyDescent="0.25">
      <c r="A11" s="31" t="s">
        <v>23</v>
      </c>
      <c r="B11" s="21" t="s">
        <v>24</v>
      </c>
      <c r="C11" s="32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4"/>
      <c r="P11" s="23"/>
    </row>
    <row r="12" spans="1:16" ht="19.5" customHeight="1" x14ac:dyDescent="0.25">
      <c r="A12" s="24" t="s">
        <v>20</v>
      </c>
      <c r="B12" s="25"/>
      <c r="C12" s="26"/>
      <c r="D12" s="27">
        <v>-3696</v>
      </c>
      <c r="E12" s="27">
        <v>-24399</v>
      </c>
      <c r="F12" s="27">
        <f>-322921+284842</f>
        <v>-38079</v>
      </c>
      <c r="G12" s="27">
        <v>-19327</v>
      </c>
      <c r="H12" s="27"/>
      <c r="I12" s="27"/>
      <c r="J12" s="27"/>
      <c r="K12" s="27"/>
      <c r="L12" s="27"/>
      <c r="M12" s="27"/>
      <c r="N12" s="27"/>
      <c r="O12" s="30"/>
      <c r="P12" s="28"/>
    </row>
    <row r="13" spans="1:16" ht="24" customHeight="1" x14ac:dyDescent="0.25">
      <c r="A13" s="29" t="s">
        <v>21</v>
      </c>
      <c r="B13" s="35"/>
      <c r="C13" s="36"/>
      <c r="D13" s="37">
        <v>3696</v>
      </c>
      <c r="E13" s="37">
        <v>24399</v>
      </c>
      <c r="F13" s="27">
        <v>65531</v>
      </c>
      <c r="G13" s="37">
        <v>19327.469999999994</v>
      </c>
      <c r="H13" s="37"/>
      <c r="I13" s="37"/>
      <c r="J13" s="37"/>
      <c r="K13" s="37"/>
      <c r="L13" s="37"/>
      <c r="M13" s="37"/>
      <c r="N13" s="37"/>
      <c r="O13" s="38"/>
      <c r="P13" s="39"/>
    </row>
    <row r="14" spans="1:16" ht="24" customHeight="1" x14ac:dyDescent="0.25">
      <c r="A14" s="51" t="s">
        <v>28</v>
      </c>
      <c r="B14" s="59" t="s">
        <v>29</v>
      </c>
      <c r="C14" s="53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8"/>
      <c r="P14" s="47"/>
    </row>
    <row r="15" spans="1:16" ht="24" customHeight="1" x14ac:dyDescent="0.25">
      <c r="A15" s="24" t="s">
        <v>20</v>
      </c>
      <c r="B15" s="52"/>
      <c r="C15" s="53"/>
      <c r="D15" s="37"/>
      <c r="E15" s="37"/>
      <c r="F15" s="37">
        <v>-125000</v>
      </c>
      <c r="G15" s="37">
        <v>0</v>
      </c>
      <c r="H15" s="37"/>
      <c r="I15" s="37"/>
      <c r="J15" s="37"/>
      <c r="K15" s="37"/>
      <c r="L15" s="37"/>
      <c r="M15" s="37"/>
      <c r="N15" s="37"/>
      <c r="O15" s="56"/>
      <c r="P15" s="47"/>
    </row>
    <row r="16" spans="1:16" ht="24" customHeight="1" x14ac:dyDescent="0.25">
      <c r="A16" s="24" t="s">
        <v>21</v>
      </c>
      <c r="B16" s="52"/>
      <c r="C16" s="53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5"/>
      <c r="P16" s="47"/>
    </row>
    <row r="17" spans="1:16" ht="18" customHeight="1" x14ac:dyDescent="0.25">
      <c r="A17" s="62" t="s">
        <v>26</v>
      </c>
      <c r="B17" s="32"/>
      <c r="C17" s="74">
        <v>-225373</v>
      </c>
      <c r="D17" s="74">
        <f>C17+SUM(D11:D13)</f>
        <v>-225373</v>
      </c>
      <c r="E17" s="74">
        <f>D17+SUM(E11:E13)</f>
        <v>-225373</v>
      </c>
      <c r="F17" s="74">
        <f>E17+SUM(F11:F15)</f>
        <v>-322921</v>
      </c>
      <c r="G17" s="74">
        <f>F17+SUM(G11:G15)</f>
        <v>-322920.53000000003</v>
      </c>
      <c r="H17" s="74"/>
      <c r="I17" s="74"/>
      <c r="J17" s="74"/>
      <c r="K17" s="74"/>
      <c r="L17" s="74"/>
      <c r="M17" s="74"/>
      <c r="N17" s="74"/>
      <c r="O17" s="74"/>
      <c r="P17" s="66">
        <f>C17+SUM(D12:O16)</f>
        <v>-322920.53000000003</v>
      </c>
    </row>
    <row r="18" spans="1:16" ht="18" customHeight="1" thickBot="1" x14ac:dyDescent="0.3">
      <c r="A18" s="63"/>
      <c r="B18" s="40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67">
        <f t="shared" ref="P18" si="0">C18+SUM(D19:O20)</f>
        <v>0</v>
      </c>
    </row>
    <row r="19" spans="1:16" ht="18" customHeight="1" thickTop="1" thickBot="1" x14ac:dyDescent="0.3">
      <c r="E19" s="8"/>
    </row>
    <row r="20" spans="1:16" ht="18" customHeight="1" thickTop="1" x14ac:dyDescent="0.25">
      <c r="A20" s="9"/>
      <c r="B20" s="10"/>
      <c r="C20" s="10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41"/>
    </row>
    <row r="21" spans="1:16" ht="18" customHeight="1" x14ac:dyDescent="0.25">
      <c r="A21" s="14" t="s">
        <v>12</v>
      </c>
      <c r="B21" s="72" t="s">
        <v>25</v>
      </c>
      <c r="C21" s="72" t="s">
        <v>19</v>
      </c>
      <c r="D21" s="70" t="s">
        <v>0</v>
      </c>
      <c r="E21" s="70" t="s">
        <v>1</v>
      </c>
      <c r="F21" s="70" t="s">
        <v>2</v>
      </c>
      <c r="G21" s="70" t="s">
        <v>3</v>
      </c>
      <c r="H21" s="70" t="s">
        <v>4</v>
      </c>
      <c r="I21" s="70" t="s">
        <v>5</v>
      </c>
      <c r="J21" s="70" t="s">
        <v>6</v>
      </c>
      <c r="K21" s="70" t="s">
        <v>7</v>
      </c>
      <c r="L21" s="70" t="s">
        <v>8</v>
      </c>
      <c r="M21" s="70" t="s">
        <v>9</v>
      </c>
      <c r="N21" s="70" t="s">
        <v>10</v>
      </c>
      <c r="O21" s="70" t="s">
        <v>11</v>
      </c>
      <c r="P21" s="64" t="s">
        <v>22</v>
      </c>
    </row>
    <row r="22" spans="1:16" ht="21" customHeight="1" x14ac:dyDescent="0.25">
      <c r="A22" s="15" t="s">
        <v>13</v>
      </c>
      <c r="B22" s="73"/>
      <c r="C22" s="73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65"/>
    </row>
    <row r="23" spans="1:16" ht="21" customHeight="1" x14ac:dyDescent="0.25">
      <c r="A23" s="42"/>
      <c r="B23" s="43" t="s">
        <v>24</v>
      </c>
      <c r="C23" s="43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23"/>
    </row>
    <row r="24" spans="1:16" ht="26.25" customHeight="1" x14ac:dyDescent="0.25">
      <c r="A24" s="24" t="s">
        <v>20</v>
      </c>
      <c r="B24" s="45"/>
      <c r="C24" s="46"/>
      <c r="D24" s="37">
        <v>-29539</v>
      </c>
      <c r="E24" s="37">
        <f>-49120+58147-12530</f>
        <v>-3503</v>
      </c>
      <c r="F24" s="37">
        <f>-2606971.32+1943786.57-88828</f>
        <v>-752012.74999999977</v>
      </c>
      <c r="G24" s="37">
        <f>617567.13-G25</f>
        <v>528695.13</v>
      </c>
      <c r="H24" s="37"/>
      <c r="I24" s="37"/>
      <c r="J24" s="37"/>
      <c r="K24" s="37"/>
      <c r="L24" s="37"/>
      <c r="M24" s="37"/>
      <c r="N24" s="37"/>
      <c r="O24" s="37"/>
      <c r="P24" s="47"/>
    </row>
    <row r="25" spans="1:16" ht="30" customHeight="1" x14ac:dyDescent="0.25">
      <c r="A25" s="29" t="s">
        <v>21</v>
      </c>
      <c r="B25" s="36"/>
      <c r="C25" s="48"/>
      <c r="D25" s="37">
        <v>29539</v>
      </c>
      <c r="E25" s="37">
        <v>49120</v>
      </c>
      <c r="F25" s="37">
        <v>88828</v>
      </c>
      <c r="G25" s="37">
        <v>88872</v>
      </c>
      <c r="H25" s="37"/>
      <c r="I25" s="37"/>
      <c r="J25" s="37"/>
      <c r="K25" s="37"/>
      <c r="L25" s="37"/>
      <c r="M25" s="37"/>
      <c r="N25" s="37"/>
      <c r="O25" s="37"/>
      <c r="P25" s="39"/>
    </row>
    <row r="26" spans="1:16" ht="18" customHeight="1" x14ac:dyDescent="0.25">
      <c r="A26" s="62" t="s">
        <v>26</v>
      </c>
      <c r="B26" s="22"/>
      <c r="C26" s="76">
        <v>-1989404</v>
      </c>
      <c r="D26" s="74">
        <f>C26+D24+D25</f>
        <v>-1989404</v>
      </c>
      <c r="E26" s="74">
        <f>D26+E24+E25</f>
        <v>-1943787</v>
      </c>
      <c r="F26" s="74">
        <f>E26+F24+F25</f>
        <v>-2606971.75</v>
      </c>
      <c r="G26" s="74">
        <f>F26+G24+G25</f>
        <v>-1989404.62</v>
      </c>
      <c r="H26" s="74"/>
      <c r="I26" s="74"/>
      <c r="J26" s="74"/>
      <c r="K26" s="74"/>
      <c r="L26" s="74"/>
      <c r="M26" s="74"/>
      <c r="N26" s="74"/>
      <c r="O26" s="74"/>
      <c r="P26" s="60">
        <f>C26+SUM(D24:O25)</f>
        <v>-1989404.6199999996</v>
      </c>
    </row>
    <row r="27" spans="1:16" ht="18" customHeight="1" thickBot="1" x14ac:dyDescent="0.3">
      <c r="A27" s="63"/>
      <c r="B27" s="40"/>
      <c r="C27" s="77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61">
        <f t="shared" ref="P27" si="1">C27+SUM(D28:O29)</f>
        <v>0</v>
      </c>
    </row>
    <row r="28" spans="1:16" ht="18" customHeight="1" thickTop="1" x14ac:dyDescent="0.25"/>
  </sheetData>
  <mergeCells count="60">
    <mergeCell ref="N26:N27"/>
    <mergeCell ref="O26:O27"/>
    <mergeCell ref="I26:I27"/>
    <mergeCell ref="J26:J27"/>
    <mergeCell ref="K26:K27"/>
    <mergeCell ref="L26:L27"/>
    <mergeCell ref="M26:M27"/>
    <mergeCell ref="D26:D27"/>
    <mergeCell ref="E26:E27"/>
    <mergeCell ref="F26:F27"/>
    <mergeCell ref="G26:G27"/>
    <mergeCell ref="H26:H27"/>
    <mergeCell ref="L17:L18"/>
    <mergeCell ref="C26:C27"/>
    <mergeCell ref="M21:M22"/>
    <mergeCell ref="N21:N22"/>
    <mergeCell ref="O21:O22"/>
    <mergeCell ref="E21:E22"/>
    <mergeCell ref="F21:F22"/>
    <mergeCell ref="G21:G22"/>
    <mergeCell ref="H21:H22"/>
    <mergeCell ref="I21:I22"/>
    <mergeCell ref="J21:J22"/>
    <mergeCell ref="K21:K22"/>
    <mergeCell ref="L21:L22"/>
    <mergeCell ref="M17:M18"/>
    <mergeCell ref="N17:N18"/>
    <mergeCell ref="O17:O18"/>
    <mergeCell ref="M8:M9"/>
    <mergeCell ref="N8:N9"/>
    <mergeCell ref="C8:C9"/>
    <mergeCell ref="B8:B9"/>
    <mergeCell ref="B21:B22"/>
    <mergeCell ref="C21:C22"/>
    <mergeCell ref="D21:D22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P26:P27"/>
    <mergeCell ref="A17:A18"/>
    <mergeCell ref="P8:P9"/>
    <mergeCell ref="P21:P22"/>
    <mergeCell ref="P17:P18"/>
    <mergeCell ref="A26:A27"/>
    <mergeCell ref="O8:O9"/>
    <mergeCell ref="D8:D9"/>
    <mergeCell ref="E8:E9"/>
    <mergeCell ref="F8:F9"/>
    <mergeCell ref="G8:G9"/>
    <mergeCell ref="H8:H9"/>
    <mergeCell ref="I8:I9"/>
    <mergeCell ref="J8:J9"/>
    <mergeCell ref="K8:K9"/>
    <mergeCell ref="L8:L9"/>
  </mergeCells>
  <pageMargins left="0.7" right="0.7" top="1" bottom="0.75" header="0.55000000000000004" footer="0.55000000000000004"/>
  <pageSetup scale="53" fitToHeight="0" orientation="landscape" r:id="rId1"/>
  <headerFooter>
    <oddFooter>&amp;R&amp;"Times New Roman,Bold"&amp;12May 25, 2017 Supplemental Attachment to Response to KU KIUC - 2 Question No. 19
Page 1 of 1
Scott/Arbough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4-30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2017-02-11T14:46:01Z</dcterms:created>
  <dcterms:modified xsi:type="dcterms:W3CDTF">2017-05-22T18:35:52Z</dcterms:modified>
</cp:coreProperties>
</file>