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ustomProperty23.bin" ContentType="application/vnd.openxmlformats-officedocument.spreadsheetml.customProperty"/>
  <Override PartName="/xl/calcChain.xml" ContentType="application/vnd.openxmlformats-officedocument.spreadsheetml.calcChain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0.bin" ContentType="application/vnd.openxmlformats-officedocument.spreadsheetml.customProperty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xl/customProperty19.bin" ContentType="application/vnd.openxmlformats-officedocument.spreadsheetml.customProperty"/>
  <Override PartName="/xl/customProperty18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7.bin" ContentType="application/vnd.openxmlformats-officedocument.spreadsheetml.customProperty"/>
  <Override PartName="/xl/customProperty16.bin" ContentType="application/vnd.openxmlformats-officedocument.spreadsheetml.customProperty"/>
  <Override PartName="/xl/customProperty15.bin" ContentType="application/vnd.openxmlformats-officedocument.spreadsheetml.customProperty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2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30" windowHeight="7245" activeTab="1"/>
  </bookViews>
  <sheets>
    <sheet name="Notes" sheetId="23" r:id="rId1"/>
    <sheet name="Recap" sheetId="22" r:id="rId2"/>
    <sheet name="120201" sheetId="1" r:id="rId3"/>
    <sheet name="120206" sheetId="3" r:id="rId4"/>
    <sheet name="120250" sheetId="2" r:id="rId5"/>
    <sheet name="120251" sheetId="4" r:id="rId6"/>
    <sheet name="120252" sheetId="9" r:id="rId7"/>
    <sheet name="123001" sheetId="10" r:id="rId8"/>
    <sheet name="125001" sheetId="5" r:id="rId9"/>
    <sheet name="120201-Amort" sheetId="25" r:id="rId10"/>
    <sheet name="Hyperion Dwld" sheetId="24" r:id="rId11"/>
    <sheet name="24121000 Inv List" sheetId="26" r:id="rId12"/>
    <sheet name="Recap upld" sheetId="28" r:id="rId13"/>
    <sheet name="Smartview" sheetId="27" r:id="rId14"/>
  </sheets>
  <definedNames>
    <definedName name="_xlnm.Print_Titles" localSheetId="5">'120251'!$1:$3</definedName>
  </definedNames>
  <calcPr calcId="145621" iterate="1" iterateCount="9999"/>
</workbook>
</file>

<file path=xl/calcChain.xml><?xml version="1.0" encoding="utf-8"?>
<calcChain xmlns="http://schemas.openxmlformats.org/spreadsheetml/2006/main">
  <c r="A16" i="27" l="1"/>
  <c r="A15" i="27"/>
  <c r="A14" i="27"/>
  <c r="A13" i="27"/>
  <c r="A12" i="27"/>
  <c r="A11" i="27"/>
  <c r="A10" i="27"/>
  <c r="A9" i="27"/>
  <c r="N16" i="28"/>
  <c r="M16" i="28"/>
  <c r="L16" i="28"/>
  <c r="K16" i="28"/>
  <c r="J16" i="28"/>
  <c r="I16" i="28"/>
  <c r="H16" i="28"/>
  <c r="G16" i="28"/>
  <c r="F16" i="28"/>
  <c r="E16" i="28"/>
  <c r="D16" i="28"/>
  <c r="C16" i="28"/>
  <c r="A16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A15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A14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A13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A12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A11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A10" i="28"/>
  <c r="N9" i="28"/>
  <c r="M9" i="28"/>
  <c r="L9" i="28"/>
  <c r="K9" i="28"/>
  <c r="J9" i="28"/>
  <c r="I9" i="28"/>
  <c r="H9" i="28"/>
  <c r="G9" i="28"/>
  <c r="F9" i="28"/>
  <c r="E9" i="28"/>
  <c r="D9" i="28"/>
  <c r="C9" i="28"/>
  <c r="A9" i="28"/>
  <c r="F24" i="22" l="1"/>
  <c r="J24" i="22"/>
  <c r="M24" i="22"/>
  <c r="N24" i="22"/>
  <c r="O24" i="22"/>
  <c r="P37" i="25"/>
  <c r="O37" i="25"/>
  <c r="N37" i="25"/>
  <c r="M37" i="25"/>
  <c r="L37" i="25"/>
  <c r="K37" i="25"/>
  <c r="J37" i="25"/>
  <c r="I37" i="25"/>
  <c r="H37" i="25"/>
  <c r="G37" i="25"/>
  <c r="F37" i="25"/>
  <c r="E37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P32" i="25"/>
  <c r="P38" i="25" s="1"/>
  <c r="P47" i="25" s="1"/>
  <c r="O32" i="25"/>
  <c r="O38" i="25" s="1"/>
  <c r="O47" i="25" s="1"/>
  <c r="N32" i="25"/>
  <c r="N38" i="25" s="1"/>
  <c r="N47" i="25" s="1"/>
  <c r="M32" i="25"/>
  <c r="M38" i="25" s="1"/>
  <c r="M47" i="25" s="1"/>
  <c r="L32" i="25"/>
  <c r="L38" i="25" s="1"/>
  <c r="L47" i="25" s="1"/>
  <c r="K32" i="25"/>
  <c r="K38" i="25" s="1"/>
  <c r="K47" i="25" s="1"/>
  <c r="J32" i="25"/>
  <c r="J38" i="25" s="1"/>
  <c r="J47" i="25" s="1"/>
  <c r="I32" i="25"/>
  <c r="I38" i="25" s="1"/>
  <c r="I47" i="25" s="1"/>
  <c r="H32" i="25"/>
  <c r="H38" i="25" s="1"/>
  <c r="H47" i="25" s="1"/>
  <c r="G32" i="25"/>
  <c r="G38" i="25" s="1"/>
  <c r="G47" i="25" s="1"/>
  <c r="F32" i="25"/>
  <c r="F38" i="25" s="1"/>
  <c r="F47" i="25" s="1"/>
  <c r="E32" i="25"/>
  <c r="E38" i="25" s="1"/>
  <c r="E47" i="25" s="1"/>
  <c r="P29" i="25"/>
  <c r="O29" i="25"/>
  <c r="N29" i="25"/>
  <c r="M29" i="25"/>
  <c r="L29" i="25"/>
  <c r="K29" i="25"/>
  <c r="J29" i="25"/>
  <c r="I29" i="25"/>
  <c r="H29" i="25"/>
  <c r="G29" i="25"/>
  <c r="F29" i="25"/>
  <c r="E29" i="25"/>
  <c r="Q28" i="25"/>
  <c r="Q27" i="25"/>
  <c r="Q26" i="25"/>
  <c r="Q25" i="25"/>
  <c r="Q24" i="25"/>
  <c r="Q23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Q19" i="25"/>
  <c r="Q18" i="25"/>
  <c r="Q17" i="25"/>
  <c r="Q16" i="25"/>
  <c r="Q15" i="25"/>
  <c r="Q14" i="25"/>
  <c r="P24" i="22" l="1"/>
  <c r="I24" i="22"/>
  <c r="L24" i="22"/>
  <c r="H24" i="22"/>
  <c r="K24" i="22"/>
  <c r="G24" i="22"/>
  <c r="E24" i="22"/>
  <c r="Q29" i="25"/>
  <c r="Q20" i="25"/>
  <c r="Q33" i="25"/>
  <c r="Q34" i="25"/>
  <c r="Q35" i="25"/>
  <c r="Q36" i="25"/>
  <c r="Q37" i="25"/>
  <c r="Q32" i="25"/>
  <c r="Q40" i="10"/>
  <c r="Q41" i="10"/>
  <c r="Q42" i="10"/>
  <c r="Q39" i="10"/>
  <c r="Q30" i="5"/>
  <c r="Q31" i="5"/>
  <c r="Q32" i="5"/>
  <c r="Q29" i="5"/>
  <c r="F44" i="4"/>
  <c r="G44" i="4"/>
  <c r="H44" i="4"/>
  <c r="I44" i="4"/>
  <c r="J44" i="4"/>
  <c r="K44" i="4"/>
  <c r="L44" i="4"/>
  <c r="M44" i="4"/>
  <c r="N44" i="4"/>
  <c r="O44" i="4"/>
  <c r="P44" i="4"/>
  <c r="F45" i="4"/>
  <c r="G45" i="4"/>
  <c r="H45" i="4"/>
  <c r="I45" i="4"/>
  <c r="J45" i="4"/>
  <c r="K45" i="4"/>
  <c r="L45" i="4"/>
  <c r="M45" i="4"/>
  <c r="N45" i="4"/>
  <c r="O45" i="4"/>
  <c r="P45" i="4"/>
  <c r="Q45" i="4"/>
  <c r="F46" i="4"/>
  <c r="G46" i="4"/>
  <c r="H46" i="4"/>
  <c r="I46" i="4"/>
  <c r="J46" i="4"/>
  <c r="K46" i="4"/>
  <c r="L46" i="4"/>
  <c r="M46" i="4"/>
  <c r="N46" i="4"/>
  <c r="O46" i="4"/>
  <c r="P46" i="4"/>
  <c r="Q46" i="4"/>
  <c r="F47" i="4"/>
  <c r="G47" i="4"/>
  <c r="H47" i="4"/>
  <c r="I47" i="4"/>
  <c r="J47" i="4"/>
  <c r="K47" i="4"/>
  <c r="L47" i="4"/>
  <c r="M47" i="4"/>
  <c r="N47" i="4"/>
  <c r="O47" i="4"/>
  <c r="P47" i="4"/>
  <c r="Q47" i="4"/>
  <c r="F48" i="4"/>
  <c r="G48" i="4"/>
  <c r="H48" i="4"/>
  <c r="I48" i="4"/>
  <c r="J48" i="4"/>
  <c r="K48" i="4"/>
  <c r="L48" i="4"/>
  <c r="M48" i="4"/>
  <c r="N48" i="4"/>
  <c r="O48" i="4"/>
  <c r="P48" i="4"/>
  <c r="Q48" i="4"/>
  <c r="F49" i="4"/>
  <c r="G49" i="4"/>
  <c r="H49" i="4"/>
  <c r="I49" i="4"/>
  <c r="J49" i="4"/>
  <c r="K49" i="4"/>
  <c r="L49" i="4"/>
  <c r="M49" i="4"/>
  <c r="N49" i="4"/>
  <c r="O49" i="4"/>
  <c r="P49" i="4"/>
  <c r="Q49" i="4"/>
  <c r="E45" i="4"/>
  <c r="E46" i="4"/>
  <c r="E47" i="4"/>
  <c r="E48" i="4"/>
  <c r="E49" i="4"/>
  <c r="R15" i="4"/>
  <c r="R19" i="4"/>
  <c r="R9" i="2"/>
  <c r="Q38" i="25" l="1"/>
  <c r="Q47" i="25" s="1"/>
  <c r="Q24" i="22" s="1"/>
  <c r="Q17" i="1" l="1"/>
  <c r="Q18" i="1"/>
  <c r="Q19" i="1"/>
  <c r="Q20" i="1"/>
  <c r="Q16" i="1"/>
  <c r="F21" i="5" l="1"/>
  <c r="G21" i="5"/>
  <c r="H21" i="5"/>
  <c r="I21" i="5"/>
  <c r="J21" i="5"/>
  <c r="K21" i="5"/>
  <c r="L21" i="5"/>
  <c r="M21" i="5"/>
  <c r="N21" i="5"/>
  <c r="O21" i="5"/>
  <c r="P21" i="5"/>
  <c r="F22" i="5"/>
  <c r="G22" i="5"/>
  <c r="H22" i="5"/>
  <c r="I22" i="5"/>
  <c r="J22" i="5"/>
  <c r="K22" i="5"/>
  <c r="L22" i="5"/>
  <c r="M22" i="5"/>
  <c r="N22" i="5"/>
  <c r="O22" i="5"/>
  <c r="P22" i="5"/>
  <c r="E22" i="5"/>
  <c r="Q21" i="10" l="1"/>
  <c r="F29" i="10"/>
  <c r="G29" i="10"/>
  <c r="H29" i="10"/>
  <c r="I29" i="10"/>
  <c r="J29" i="10"/>
  <c r="K29" i="10"/>
  <c r="L29" i="10"/>
  <c r="M29" i="10"/>
  <c r="N29" i="10"/>
  <c r="O29" i="10"/>
  <c r="P29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E30" i="10"/>
  <c r="E31" i="10"/>
  <c r="E32" i="10"/>
  <c r="E29" i="10"/>
  <c r="E27" i="9"/>
  <c r="F27" i="9"/>
  <c r="G27" i="9"/>
  <c r="H27" i="9"/>
  <c r="I27" i="9"/>
  <c r="J27" i="9"/>
  <c r="K27" i="9"/>
  <c r="L27" i="9"/>
  <c r="M27" i="9"/>
  <c r="N27" i="9"/>
  <c r="O27" i="9"/>
  <c r="P27" i="9"/>
  <c r="E28" i="9"/>
  <c r="F28" i="9"/>
  <c r="G28" i="9"/>
  <c r="H28" i="9"/>
  <c r="I28" i="9"/>
  <c r="J28" i="9"/>
  <c r="K28" i="9"/>
  <c r="L28" i="9"/>
  <c r="M28" i="9"/>
  <c r="N28" i="9"/>
  <c r="O28" i="9"/>
  <c r="P28" i="9"/>
  <c r="E44" i="4"/>
  <c r="P26" i="10"/>
  <c r="O26" i="10"/>
  <c r="N26" i="10"/>
  <c r="M26" i="10"/>
  <c r="L26" i="10"/>
  <c r="K26" i="10"/>
  <c r="J26" i="10"/>
  <c r="I26" i="10"/>
  <c r="H26" i="10"/>
  <c r="G26" i="10"/>
  <c r="F26" i="10"/>
  <c r="E26" i="10"/>
  <c r="Q25" i="10"/>
  <c r="Q24" i="10"/>
  <c r="Q23" i="10"/>
  <c r="Q22" i="10"/>
  <c r="Q17" i="10"/>
  <c r="Q16" i="10"/>
  <c r="L18" i="10"/>
  <c r="K18" i="10"/>
  <c r="J18" i="10"/>
  <c r="H18" i="10"/>
  <c r="G18" i="10"/>
  <c r="F18" i="10"/>
  <c r="P30" i="9"/>
  <c r="O30" i="9"/>
  <c r="N30" i="9"/>
  <c r="M30" i="9"/>
  <c r="L30" i="9"/>
  <c r="K30" i="9"/>
  <c r="J30" i="9"/>
  <c r="I30" i="9"/>
  <c r="H30" i="9"/>
  <c r="G30" i="9"/>
  <c r="F30" i="9"/>
  <c r="E30" i="9"/>
  <c r="P29" i="9"/>
  <c r="O29" i="9"/>
  <c r="N29" i="9"/>
  <c r="M29" i="9"/>
  <c r="L29" i="9"/>
  <c r="K29" i="9"/>
  <c r="J29" i="9"/>
  <c r="I29" i="9"/>
  <c r="H29" i="9"/>
  <c r="G29" i="9"/>
  <c r="F29" i="9"/>
  <c r="E29" i="9"/>
  <c r="O26" i="9"/>
  <c r="P23" i="9"/>
  <c r="O23" i="9"/>
  <c r="N23" i="9"/>
  <c r="M23" i="9"/>
  <c r="L23" i="9"/>
  <c r="K23" i="9"/>
  <c r="J23" i="9"/>
  <c r="I23" i="9"/>
  <c r="H23" i="9"/>
  <c r="G23" i="9"/>
  <c r="F23" i="9"/>
  <c r="E23" i="9"/>
  <c r="Q22" i="9"/>
  <c r="Q21" i="9"/>
  <c r="Q20" i="9"/>
  <c r="Q19" i="9"/>
  <c r="Q18" i="9"/>
  <c r="Q14" i="9"/>
  <c r="Q13" i="9"/>
  <c r="P15" i="9"/>
  <c r="N26" i="9"/>
  <c r="L15" i="9"/>
  <c r="K15" i="9"/>
  <c r="J26" i="9"/>
  <c r="I15" i="9"/>
  <c r="H15" i="9"/>
  <c r="G15" i="9"/>
  <c r="F26" i="9"/>
  <c r="E15" i="9"/>
  <c r="P23" i="5"/>
  <c r="O23" i="5"/>
  <c r="N23" i="5"/>
  <c r="M23" i="5"/>
  <c r="L23" i="5"/>
  <c r="K23" i="5"/>
  <c r="J23" i="5"/>
  <c r="I23" i="5"/>
  <c r="H23" i="5"/>
  <c r="G23" i="5"/>
  <c r="F23" i="5"/>
  <c r="E23" i="5"/>
  <c r="Q22" i="5"/>
  <c r="P18" i="5"/>
  <c r="O18" i="5"/>
  <c r="N18" i="5"/>
  <c r="M18" i="5"/>
  <c r="L18" i="5"/>
  <c r="K18" i="5"/>
  <c r="J18" i="5"/>
  <c r="I18" i="5"/>
  <c r="H18" i="5"/>
  <c r="G18" i="5"/>
  <c r="F18" i="5"/>
  <c r="E18" i="5"/>
  <c r="Q17" i="5"/>
  <c r="Q16" i="5"/>
  <c r="Q15" i="5"/>
  <c r="Q11" i="5"/>
  <c r="O12" i="5"/>
  <c r="L12" i="5"/>
  <c r="K12" i="5"/>
  <c r="I12" i="5"/>
  <c r="H12" i="5"/>
  <c r="G12" i="5"/>
  <c r="E12" i="5"/>
  <c r="Q29" i="10" l="1"/>
  <c r="Q23" i="5"/>
  <c r="P12" i="5"/>
  <c r="K24" i="5"/>
  <c r="K33" i="5" s="1"/>
  <c r="Q18" i="5"/>
  <c r="G24" i="5"/>
  <c r="G33" i="5" s="1"/>
  <c r="J24" i="5"/>
  <c r="J33" i="5" s="1"/>
  <c r="O24" i="5"/>
  <c r="O33" i="5" s="1"/>
  <c r="F24" i="5"/>
  <c r="F33" i="5" s="1"/>
  <c r="N24" i="5"/>
  <c r="N33" i="5" s="1"/>
  <c r="P18" i="10"/>
  <c r="Q15" i="10"/>
  <c r="Q26" i="10"/>
  <c r="J34" i="10"/>
  <c r="J43" i="10" s="1"/>
  <c r="N18" i="10"/>
  <c r="K34" i="10"/>
  <c r="K43" i="10" s="1"/>
  <c r="O18" i="10"/>
  <c r="F34" i="10"/>
  <c r="F43" i="10" s="1"/>
  <c r="N34" i="10"/>
  <c r="N43" i="10" s="1"/>
  <c r="I34" i="10"/>
  <c r="I43" i="10" s="1"/>
  <c r="O34" i="10"/>
  <c r="O43" i="10" s="1"/>
  <c r="Q29" i="9"/>
  <c r="Q30" i="9"/>
  <c r="Q23" i="9"/>
  <c r="K26" i="9"/>
  <c r="K31" i="9" s="1"/>
  <c r="K40" i="9" s="1"/>
  <c r="Q27" i="9"/>
  <c r="J31" i="9"/>
  <c r="J40" i="9" s="1"/>
  <c r="O15" i="9"/>
  <c r="F31" i="9"/>
  <c r="F40" i="9" s="1"/>
  <c r="N31" i="9"/>
  <c r="N40" i="9" s="1"/>
  <c r="Q28" i="9"/>
  <c r="G26" i="9"/>
  <c r="G31" i="9" s="1"/>
  <c r="G40" i="9" s="1"/>
  <c r="G34" i="10"/>
  <c r="G43" i="10" s="1"/>
  <c r="I18" i="10"/>
  <c r="M34" i="10"/>
  <c r="M43" i="10" s="1"/>
  <c r="H34" i="10"/>
  <c r="H43" i="10" s="1"/>
  <c r="L34" i="10"/>
  <c r="L43" i="10" s="1"/>
  <c r="P34" i="10"/>
  <c r="P43" i="10" s="1"/>
  <c r="Q14" i="10"/>
  <c r="E18" i="10"/>
  <c r="O31" i="9"/>
  <c r="O40" i="9" s="1"/>
  <c r="H26" i="9"/>
  <c r="H31" i="9" s="1"/>
  <c r="H40" i="9" s="1"/>
  <c r="L26" i="9"/>
  <c r="L31" i="9" s="1"/>
  <c r="L40" i="9" s="1"/>
  <c r="P26" i="9"/>
  <c r="P31" i="9" s="1"/>
  <c r="P40" i="9" s="1"/>
  <c r="J15" i="9"/>
  <c r="N15" i="9"/>
  <c r="E26" i="9"/>
  <c r="I26" i="9"/>
  <c r="I31" i="9" s="1"/>
  <c r="I40" i="9" s="1"/>
  <c r="M26" i="9"/>
  <c r="Q11" i="9"/>
  <c r="F15" i="9"/>
  <c r="Q10" i="9"/>
  <c r="J12" i="5"/>
  <c r="N12" i="5"/>
  <c r="H24" i="5"/>
  <c r="H33" i="5" s="1"/>
  <c r="L24" i="5"/>
  <c r="L33" i="5" s="1"/>
  <c r="P24" i="5"/>
  <c r="P33" i="5" s="1"/>
  <c r="E21" i="5"/>
  <c r="I24" i="5"/>
  <c r="I33" i="5" s="1"/>
  <c r="F12" i="5"/>
  <c r="Q8" i="5"/>
  <c r="E34" i="10" l="1"/>
  <c r="E43" i="10" s="1"/>
  <c r="Q18" i="10"/>
  <c r="M18" i="10"/>
  <c r="Q12" i="9"/>
  <c r="Q15" i="9" s="1"/>
  <c r="M31" i="9"/>
  <c r="M40" i="9" s="1"/>
  <c r="E31" i="9"/>
  <c r="E40" i="9" s="1"/>
  <c r="Q26" i="9"/>
  <c r="Q31" i="9" s="1"/>
  <c r="Q40" i="9" s="1"/>
  <c r="M15" i="9"/>
  <c r="M24" i="5"/>
  <c r="M33" i="5" s="1"/>
  <c r="Q9" i="5"/>
  <c r="Q12" i="5" s="1"/>
  <c r="M12" i="5"/>
  <c r="E24" i="5"/>
  <c r="E33" i="5" s="1"/>
  <c r="Q21" i="5"/>
  <c r="Q24" i="5" s="1"/>
  <c r="Q33" i="5" s="1"/>
  <c r="P41" i="4"/>
  <c r="O41" i="4"/>
  <c r="N41" i="4"/>
  <c r="M41" i="4"/>
  <c r="L41" i="4"/>
  <c r="K41" i="4"/>
  <c r="J41" i="4"/>
  <c r="I41" i="4"/>
  <c r="H41" i="4"/>
  <c r="G41" i="4"/>
  <c r="F41" i="4"/>
  <c r="E41" i="4"/>
  <c r="Q40" i="4"/>
  <c r="Q39" i="4"/>
  <c r="Q38" i="4"/>
  <c r="Q37" i="4"/>
  <c r="Q36" i="4"/>
  <c r="Q35" i="4"/>
  <c r="Q34" i="4"/>
  <c r="Q33" i="4"/>
  <c r="F33" i="3"/>
  <c r="G33" i="3"/>
  <c r="H33" i="3"/>
  <c r="I33" i="3"/>
  <c r="J33" i="3"/>
  <c r="K33" i="3"/>
  <c r="L33" i="3"/>
  <c r="M33" i="3"/>
  <c r="N33" i="3"/>
  <c r="O33" i="3"/>
  <c r="P33" i="3"/>
  <c r="F34" i="3"/>
  <c r="G34" i="3"/>
  <c r="H34" i="3"/>
  <c r="I34" i="3"/>
  <c r="J34" i="3"/>
  <c r="K34" i="3"/>
  <c r="L34" i="3"/>
  <c r="M34" i="3"/>
  <c r="N34" i="3"/>
  <c r="O34" i="3"/>
  <c r="P34" i="3"/>
  <c r="F35" i="3"/>
  <c r="G35" i="3"/>
  <c r="H35" i="3"/>
  <c r="I35" i="3"/>
  <c r="J35" i="3"/>
  <c r="K35" i="3"/>
  <c r="L35" i="3"/>
  <c r="M35" i="3"/>
  <c r="N35" i="3"/>
  <c r="O35" i="3"/>
  <c r="P35" i="3"/>
  <c r="F36" i="3"/>
  <c r="G36" i="3"/>
  <c r="H36" i="3"/>
  <c r="I36" i="3"/>
  <c r="J36" i="3"/>
  <c r="K36" i="3"/>
  <c r="L36" i="3"/>
  <c r="M36" i="3"/>
  <c r="N36" i="3"/>
  <c r="O36" i="3"/>
  <c r="P36" i="3"/>
  <c r="F37" i="3"/>
  <c r="G37" i="3"/>
  <c r="H37" i="3"/>
  <c r="I37" i="3"/>
  <c r="J37" i="3"/>
  <c r="K37" i="3"/>
  <c r="L37" i="3"/>
  <c r="M37" i="3"/>
  <c r="N37" i="3"/>
  <c r="O37" i="3"/>
  <c r="P37" i="3"/>
  <c r="F38" i="3"/>
  <c r="G38" i="3"/>
  <c r="H38" i="3"/>
  <c r="I38" i="3"/>
  <c r="J38" i="3"/>
  <c r="K38" i="3"/>
  <c r="L38" i="3"/>
  <c r="M38" i="3"/>
  <c r="N38" i="3"/>
  <c r="O38" i="3"/>
  <c r="P38" i="3"/>
  <c r="F39" i="3"/>
  <c r="G39" i="3"/>
  <c r="H39" i="3"/>
  <c r="I39" i="3"/>
  <c r="J39" i="3"/>
  <c r="K39" i="3"/>
  <c r="L39" i="3"/>
  <c r="M39" i="3"/>
  <c r="N39" i="3"/>
  <c r="O39" i="3"/>
  <c r="P39" i="3"/>
  <c r="E33" i="3"/>
  <c r="E34" i="3"/>
  <c r="E35" i="3"/>
  <c r="E36" i="3"/>
  <c r="E37" i="3"/>
  <c r="E38" i="3"/>
  <c r="E39" i="3"/>
  <c r="F29" i="3"/>
  <c r="G29" i="3"/>
  <c r="H29" i="3"/>
  <c r="I29" i="3"/>
  <c r="J29" i="3"/>
  <c r="K29" i="3"/>
  <c r="L29" i="3"/>
  <c r="M29" i="3"/>
  <c r="N29" i="3"/>
  <c r="O29" i="3"/>
  <c r="P29" i="3"/>
  <c r="E29" i="3"/>
  <c r="Q25" i="3"/>
  <c r="Q26" i="3"/>
  <c r="Q27" i="3"/>
  <c r="Q28" i="3"/>
  <c r="Q16" i="3"/>
  <c r="Q17" i="3"/>
  <c r="Q4" i="3"/>
  <c r="Q6" i="3"/>
  <c r="Q7" i="3"/>
  <c r="Q5" i="3"/>
  <c r="F20" i="3"/>
  <c r="J20" i="3"/>
  <c r="L20" i="3"/>
  <c r="N20" i="3"/>
  <c r="E20" i="3"/>
  <c r="Q24" i="3"/>
  <c r="Q23" i="3"/>
  <c r="Q22" i="3"/>
  <c r="Q21" i="3"/>
  <c r="F29" i="2"/>
  <c r="G29" i="2"/>
  <c r="H29" i="2"/>
  <c r="I29" i="2"/>
  <c r="J29" i="2"/>
  <c r="K29" i="2"/>
  <c r="L29" i="2"/>
  <c r="M29" i="2"/>
  <c r="N29" i="2"/>
  <c r="O29" i="2"/>
  <c r="P29" i="2"/>
  <c r="E29" i="2"/>
  <c r="F33" i="2"/>
  <c r="G33" i="2"/>
  <c r="H33" i="2"/>
  <c r="I33" i="2"/>
  <c r="J33" i="2"/>
  <c r="K33" i="2"/>
  <c r="L33" i="2"/>
  <c r="M33" i="2"/>
  <c r="N33" i="2"/>
  <c r="O33" i="2"/>
  <c r="P33" i="2"/>
  <c r="F34" i="2"/>
  <c r="G34" i="2"/>
  <c r="H34" i="2"/>
  <c r="I34" i="2"/>
  <c r="J34" i="2"/>
  <c r="K34" i="2"/>
  <c r="L34" i="2"/>
  <c r="M34" i="2"/>
  <c r="N34" i="2"/>
  <c r="O34" i="2"/>
  <c r="P34" i="2"/>
  <c r="F35" i="2"/>
  <c r="G35" i="2"/>
  <c r="H35" i="2"/>
  <c r="I35" i="2"/>
  <c r="J35" i="2"/>
  <c r="K35" i="2"/>
  <c r="L35" i="2"/>
  <c r="M35" i="2"/>
  <c r="N35" i="2"/>
  <c r="O35" i="2"/>
  <c r="P35" i="2"/>
  <c r="G36" i="2"/>
  <c r="H36" i="2"/>
  <c r="I36" i="2"/>
  <c r="K36" i="2"/>
  <c r="L36" i="2"/>
  <c r="M36" i="2"/>
  <c r="O36" i="2"/>
  <c r="P36" i="2"/>
  <c r="F37" i="2"/>
  <c r="G37" i="2"/>
  <c r="H37" i="2"/>
  <c r="I37" i="2"/>
  <c r="J37" i="2"/>
  <c r="K37" i="2"/>
  <c r="L37" i="2"/>
  <c r="M37" i="2"/>
  <c r="N37" i="2"/>
  <c r="O37" i="2"/>
  <c r="P37" i="2"/>
  <c r="E33" i="2"/>
  <c r="E34" i="2"/>
  <c r="E35" i="2"/>
  <c r="E37" i="2"/>
  <c r="Q15" i="2"/>
  <c r="Q17" i="2"/>
  <c r="F36" i="2"/>
  <c r="J36" i="2"/>
  <c r="N36" i="2"/>
  <c r="E36" i="2"/>
  <c r="F32" i="2"/>
  <c r="G20" i="2"/>
  <c r="H32" i="2"/>
  <c r="I20" i="2"/>
  <c r="J32" i="2"/>
  <c r="K20" i="2"/>
  <c r="L32" i="2"/>
  <c r="M32" i="2"/>
  <c r="N32" i="2"/>
  <c r="O20" i="2"/>
  <c r="P20" i="2"/>
  <c r="Q28" i="2"/>
  <c r="Q27" i="2"/>
  <c r="Q26" i="2"/>
  <c r="Q25" i="2"/>
  <c r="Q24" i="2"/>
  <c r="Q23" i="2"/>
  <c r="Q19" i="2"/>
  <c r="E32" i="2"/>
  <c r="K32" i="2" l="1"/>
  <c r="K38" i="2" s="1"/>
  <c r="K47" i="2" s="1"/>
  <c r="Q29" i="2"/>
  <c r="M20" i="2"/>
  <c r="I32" i="2"/>
  <c r="O32" i="2"/>
  <c r="O38" i="2" s="1"/>
  <c r="O47" i="2" s="1"/>
  <c r="G32" i="2"/>
  <c r="G38" i="2" s="1"/>
  <c r="G47" i="2" s="1"/>
  <c r="H20" i="2"/>
  <c r="L20" i="2"/>
  <c r="P32" i="2"/>
  <c r="P38" i="2" s="1"/>
  <c r="P47" i="2" s="1"/>
  <c r="J38" i="2"/>
  <c r="J47" i="2" s="1"/>
  <c r="M38" i="2"/>
  <c r="H38" i="2"/>
  <c r="H47" i="2" s="1"/>
  <c r="H20" i="3"/>
  <c r="Q39" i="3"/>
  <c r="Q38" i="3"/>
  <c r="Q37" i="3"/>
  <c r="P20" i="3"/>
  <c r="M20" i="3"/>
  <c r="I20" i="3"/>
  <c r="Q29" i="3"/>
  <c r="O20" i="3"/>
  <c r="K20" i="3"/>
  <c r="G20" i="3"/>
  <c r="L38" i="2"/>
  <c r="L47" i="2" s="1"/>
  <c r="N38" i="2"/>
  <c r="N47" i="2" s="1"/>
  <c r="E38" i="2"/>
  <c r="E47" i="2" s="1"/>
  <c r="F38" i="2"/>
  <c r="F47" i="2" s="1"/>
  <c r="I38" i="2"/>
  <c r="I47" i="2" s="1"/>
  <c r="F20" i="2"/>
  <c r="Q18" i="2"/>
  <c r="N20" i="2"/>
  <c r="J20" i="2"/>
  <c r="Q34" i="10"/>
  <c r="Q43" i="10" s="1"/>
  <c r="G51" i="4"/>
  <c r="G60" i="4" s="1"/>
  <c r="K30" i="4"/>
  <c r="Q29" i="4"/>
  <c r="Q41" i="4"/>
  <c r="P30" i="4"/>
  <c r="F51" i="4"/>
  <c r="F60" i="4" s="1"/>
  <c r="N51" i="4"/>
  <c r="N60" i="4" s="1"/>
  <c r="O30" i="4"/>
  <c r="Q24" i="4"/>
  <c r="Q25" i="4"/>
  <c r="Q26" i="4"/>
  <c r="K51" i="4"/>
  <c r="K60" i="4" s="1"/>
  <c r="J51" i="4"/>
  <c r="J60" i="4" s="1"/>
  <c r="O51" i="4"/>
  <c r="O60" i="4" s="1"/>
  <c r="P51" i="4"/>
  <c r="P60" i="4" s="1"/>
  <c r="Q23" i="4"/>
  <c r="F30" i="4"/>
  <c r="J30" i="4"/>
  <c r="N30" i="4"/>
  <c r="Q22" i="4"/>
  <c r="Q44" i="4" s="1"/>
  <c r="Q12" i="3"/>
  <c r="Q34" i="3"/>
  <c r="Q14" i="3"/>
  <c r="Q13" i="3"/>
  <c r="Q15" i="3"/>
  <c r="Q11" i="3"/>
  <c r="Q35" i="3"/>
  <c r="Q36" i="3"/>
  <c r="Q37" i="2"/>
  <c r="Q16" i="2"/>
  <c r="Q36" i="2"/>
  <c r="Q33" i="2"/>
  <c r="E20" i="2"/>
  <c r="Q35" i="2"/>
  <c r="M47" i="2"/>
  <c r="Q32" i="2" l="1"/>
  <c r="Q20" i="2"/>
  <c r="L30" i="4"/>
  <c r="L51" i="4"/>
  <c r="L60" i="4" s="1"/>
  <c r="G30" i="4"/>
  <c r="I30" i="4"/>
  <c r="I51" i="4"/>
  <c r="I60" i="4" s="1"/>
  <c r="E30" i="4"/>
  <c r="H30" i="4"/>
  <c r="H51" i="4"/>
  <c r="H60" i="4" s="1"/>
  <c r="Q28" i="4"/>
  <c r="Q27" i="4"/>
  <c r="M51" i="4"/>
  <c r="M60" i="4" s="1"/>
  <c r="M30" i="4"/>
  <c r="E51" i="4"/>
  <c r="E60" i="4" s="1"/>
  <c r="Q33" i="3"/>
  <c r="Q34" i="2"/>
  <c r="L32" i="3" l="1"/>
  <c r="L40" i="3" s="1"/>
  <c r="L49" i="3" s="1"/>
  <c r="L18" i="3"/>
  <c r="H32" i="3"/>
  <c r="H40" i="3" s="1"/>
  <c r="H49" i="3" s="1"/>
  <c r="H18" i="3"/>
  <c r="N32" i="3"/>
  <c r="N40" i="3" s="1"/>
  <c r="N49" i="3" s="1"/>
  <c r="N18" i="3"/>
  <c r="J18" i="3"/>
  <c r="J32" i="3"/>
  <c r="J40" i="3" s="1"/>
  <c r="J49" i="3" s="1"/>
  <c r="K32" i="3"/>
  <c r="K40" i="3" s="1"/>
  <c r="K49" i="3" s="1"/>
  <c r="K18" i="3"/>
  <c r="E32" i="3"/>
  <c r="E18" i="3"/>
  <c r="Q10" i="3"/>
  <c r="Q18" i="3" s="1"/>
  <c r="M32" i="3"/>
  <c r="M40" i="3" s="1"/>
  <c r="M49" i="3" s="1"/>
  <c r="M18" i="3"/>
  <c r="O32" i="3"/>
  <c r="O40" i="3" s="1"/>
  <c r="O49" i="3" s="1"/>
  <c r="O18" i="3"/>
  <c r="I32" i="3"/>
  <c r="I40" i="3" s="1"/>
  <c r="I49" i="3" s="1"/>
  <c r="I18" i="3"/>
  <c r="F32" i="3"/>
  <c r="F40" i="3" s="1"/>
  <c r="F49" i="3" s="1"/>
  <c r="F18" i="3"/>
  <c r="P32" i="3"/>
  <c r="P40" i="3" s="1"/>
  <c r="P49" i="3" s="1"/>
  <c r="P18" i="3"/>
  <c r="G32" i="3"/>
  <c r="G40" i="3" s="1"/>
  <c r="G49" i="3" s="1"/>
  <c r="G18" i="3"/>
  <c r="Q38" i="2"/>
  <c r="Q47" i="2" s="1"/>
  <c r="Q30" i="4"/>
  <c r="Q51" i="4"/>
  <c r="Q60" i="4" s="1"/>
  <c r="P34" i="1"/>
  <c r="F34" i="1"/>
  <c r="H34" i="1"/>
  <c r="I34" i="1"/>
  <c r="N34" i="1"/>
  <c r="I35" i="1"/>
  <c r="M35" i="1"/>
  <c r="O35" i="1"/>
  <c r="P35" i="1"/>
  <c r="F36" i="1"/>
  <c r="H36" i="1"/>
  <c r="J36" i="1"/>
  <c r="L36" i="1"/>
  <c r="M36" i="1"/>
  <c r="N36" i="1"/>
  <c r="P36" i="1"/>
  <c r="G37" i="1"/>
  <c r="I37" i="1"/>
  <c r="J37" i="1"/>
  <c r="K37" i="1"/>
  <c r="M37" i="1"/>
  <c r="O37" i="1"/>
  <c r="E35" i="1"/>
  <c r="E37" i="1"/>
  <c r="Q29" i="1"/>
  <c r="Q30" i="1"/>
  <c r="Q21" i="1"/>
  <c r="J34" i="1"/>
  <c r="L34" i="1"/>
  <c r="F35" i="1"/>
  <c r="G35" i="1"/>
  <c r="H35" i="1"/>
  <c r="J35" i="1"/>
  <c r="K35" i="1"/>
  <c r="L35" i="1"/>
  <c r="N35" i="1"/>
  <c r="G36" i="1"/>
  <c r="I36" i="1"/>
  <c r="K36" i="1"/>
  <c r="O36" i="1"/>
  <c r="F37" i="1"/>
  <c r="H37" i="1"/>
  <c r="L37" i="1"/>
  <c r="N37" i="1"/>
  <c r="P37" i="1"/>
  <c r="F38" i="1"/>
  <c r="G38" i="1"/>
  <c r="H38" i="1"/>
  <c r="I38" i="1"/>
  <c r="J38" i="1"/>
  <c r="K38" i="1"/>
  <c r="L38" i="1"/>
  <c r="M38" i="1"/>
  <c r="N38" i="1"/>
  <c r="O38" i="1"/>
  <c r="P38" i="1"/>
  <c r="F39" i="1"/>
  <c r="G39" i="1"/>
  <c r="H39" i="1"/>
  <c r="I39" i="1"/>
  <c r="J39" i="1"/>
  <c r="K39" i="1"/>
  <c r="L39" i="1"/>
  <c r="M39" i="1"/>
  <c r="N39" i="1"/>
  <c r="O39" i="1"/>
  <c r="P39" i="1"/>
  <c r="E36" i="1"/>
  <c r="E38" i="1"/>
  <c r="E39" i="1"/>
  <c r="E34" i="1"/>
  <c r="Q32" i="3" l="1"/>
  <c r="Q40" i="3" s="1"/>
  <c r="Q49" i="3" s="1"/>
  <c r="E40" i="3"/>
  <c r="E49" i="3" s="1"/>
  <c r="Q38" i="1"/>
  <c r="Q39" i="1"/>
  <c r="M22" i="1"/>
  <c r="I22" i="1"/>
  <c r="Q35" i="1"/>
  <c r="M34" i="1"/>
  <c r="H22" i="1"/>
  <c r="N22" i="1"/>
  <c r="J22" i="1"/>
  <c r="F22" i="1"/>
  <c r="Q36" i="1"/>
  <c r="O22" i="1"/>
  <c r="K22" i="1"/>
  <c r="G22" i="1"/>
  <c r="L22" i="1"/>
  <c r="E22" i="1"/>
  <c r="P22" i="1"/>
  <c r="K34" i="1"/>
  <c r="G34" i="1"/>
  <c r="Q37" i="1"/>
  <c r="O34" i="1"/>
  <c r="P40" i="1" l="1"/>
  <c r="P49" i="1" s="1"/>
  <c r="O40" i="1"/>
  <c r="O49" i="1" s="1"/>
  <c r="N40" i="1"/>
  <c r="N49" i="1" s="1"/>
  <c r="M40" i="1"/>
  <c r="M49" i="1" s="1"/>
  <c r="L40" i="1"/>
  <c r="L49" i="1" s="1"/>
  <c r="K40" i="1"/>
  <c r="K49" i="1" s="1"/>
  <c r="J40" i="1"/>
  <c r="J49" i="1" s="1"/>
  <c r="I40" i="1"/>
  <c r="I49" i="1" s="1"/>
  <c r="H40" i="1"/>
  <c r="H49" i="1" s="1"/>
  <c r="G40" i="1"/>
  <c r="G49" i="1" s="1"/>
  <c r="F40" i="1"/>
  <c r="F49" i="1" s="1"/>
  <c r="E40" i="1"/>
  <c r="E49" i="1" s="1"/>
  <c r="Q34" i="1"/>
  <c r="P31" i="1"/>
  <c r="O31" i="1"/>
  <c r="N31" i="1"/>
  <c r="M31" i="1"/>
  <c r="L31" i="1"/>
  <c r="K31" i="1"/>
  <c r="J31" i="1"/>
  <c r="I31" i="1"/>
  <c r="H31" i="1"/>
  <c r="G31" i="1"/>
  <c r="F31" i="1"/>
  <c r="E31" i="1"/>
  <c r="Q28" i="1"/>
  <c r="Q27" i="1"/>
  <c r="Q26" i="1"/>
  <c r="Q25" i="1"/>
  <c r="G13" i="22" l="1"/>
  <c r="K13" i="22"/>
  <c r="O13" i="22"/>
  <c r="H13" i="22"/>
  <c r="L13" i="22"/>
  <c r="P13" i="22"/>
  <c r="I13" i="22"/>
  <c r="M13" i="22"/>
  <c r="F13" i="22"/>
  <c r="J13" i="22"/>
  <c r="N13" i="22"/>
  <c r="E13" i="22"/>
  <c r="Q22" i="1"/>
  <c r="Q40" i="1"/>
  <c r="Q49" i="1" s="1"/>
  <c r="Q13" i="22" s="1"/>
  <c r="Q31" i="1"/>
  <c r="Q20" i="3"/>
</calcChain>
</file>

<file path=xl/sharedStrings.xml><?xml version="1.0" encoding="utf-8"?>
<sst xmlns="http://schemas.openxmlformats.org/spreadsheetml/2006/main" count="1476" uniqueCount="177">
  <si>
    <t>2013</t>
  </si>
  <si>
    <t>KR</t>
  </si>
  <si>
    <t>SG</t>
  </si>
  <si>
    <t>Accrued Waste Disposal</t>
  </si>
  <si>
    <t>SV</t>
  </si>
  <si>
    <t>2013 Total</t>
  </si>
  <si>
    <t>2014</t>
  </si>
  <si>
    <t>2014 Total</t>
  </si>
  <si>
    <t>2016 Total</t>
  </si>
  <si>
    <t>Adjustments</t>
  </si>
  <si>
    <t>2016 Plan</t>
  </si>
  <si>
    <t>Actual</t>
  </si>
  <si>
    <t>Budget</t>
  </si>
  <si>
    <t>A51110000_Waste Disposal</t>
  </si>
  <si>
    <t>2015</t>
  </si>
  <si>
    <t>2016</t>
  </si>
  <si>
    <t>A51110000</t>
  </si>
  <si>
    <t>Hyperion Recap</t>
  </si>
  <si>
    <t>Doc T ype</t>
  </si>
  <si>
    <t>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</si>
  <si>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</si>
  <si>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</si>
  <si>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</si>
  <si>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</si>
  <si>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</si>
  <si>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</si>
  <si>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</si>
  <si>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</si>
  <si>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</si>
  <si>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</si>
  <si>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</si>
  <si>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</si>
  <si>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</si>
  <si>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Year</t>
  </si>
  <si>
    <t>Cost Center</t>
  </si>
  <si>
    <t>GL Account</t>
  </si>
  <si>
    <t>Actual/Budget</t>
  </si>
  <si>
    <t>ZF</t>
  </si>
  <si>
    <t>Waste Disposal</t>
  </si>
  <si>
    <t>SX</t>
  </si>
  <si>
    <t>AMERICAN WATER WORKS SERV</t>
  </si>
  <si>
    <t xml:space="preserve">Waste Disposal </t>
  </si>
  <si>
    <t>2016 Budget</t>
  </si>
  <si>
    <t>Notes:</t>
  </si>
  <si>
    <t>Color Coding</t>
  </si>
  <si>
    <t>Orange</t>
  </si>
  <si>
    <t>Finance input range.</t>
  </si>
  <si>
    <t>Yellow</t>
  </si>
  <si>
    <t>Input by operations</t>
  </si>
  <si>
    <t>Green</t>
  </si>
  <si>
    <t xml:space="preserve">2016 Total Budget </t>
  </si>
  <si>
    <t>Blue</t>
  </si>
  <si>
    <t>Download information</t>
  </si>
  <si>
    <t>Print ranges are set for all tabs -  except the backup information tabs</t>
  </si>
  <si>
    <t>Each tab shows recap of actual costs for SAP &amp; Hyperion for the years 2013 &amp; 2014</t>
  </si>
  <si>
    <t>Each tab shows  Budgeted  costs for SAP &amp; Hyperion for the year 2015</t>
  </si>
  <si>
    <t>USD</t>
  </si>
  <si>
    <t>Final</t>
  </si>
  <si>
    <t>TradingPartner</t>
  </si>
  <si>
    <t>No_Project</t>
  </si>
  <si>
    <t>DECYTD</t>
  </si>
  <si>
    <t>Source:</t>
  </si>
  <si>
    <t>Kentucky American</t>
  </si>
  <si>
    <t>E120201</t>
  </si>
  <si>
    <t>E120201_CEN-Production</t>
  </si>
  <si>
    <t>FY13</t>
  </si>
  <si>
    <t>FY14</t>
  </si>
  <si>
    <t>FY15</t>
  </si>
  <si>
    <t>E120206</t>
  </si>
  <si>
    <t>E120206_CEN-Field Services</t>
  </si>
  <si>
    <t>E120250</t>
  </si>
  <si>
    <t>E120250_CEN-Kentucky River St</t>
  </si>
  <si>
    <t>E120251</t>
  </si>
  <si>
    <t>E120251_CEN-Richmond Road St</t>
  </si>
  <si>
    <t>E120252</t>
  </si>
  <si>
    <t>E120252_CEN-Pool III WTP</t>
  </si>
  <si>
    <t>E123001</t>
  </si>
  <si>
    <t>E123001_NRTH-Production</t>
  </si>
  <si>
    <t>E125001</t>
  </si>
  <si>
    <t>E125001_RWWW-Treatment</t>
  </si>
  <si>
    <t>E12</t>
  </si>
  <si>
    <t>E12_Kentucky American</t>
  </si>
  <si>
    <t>A51120000</t>
  </si>
  <si>
    <t>A51120000_Amort Waste Disposal</t>
  </si>
  <si>
    <t>P13</t>
  </si>
  <si>
    <t>Waste disposal</t>
  </si>
  <si>
    <t>E12-1100-120201</t>
  </si>
  <si>
    <t>Accrued Power</t>
  </si>
  <si>
    <t>ZN</t>
  </si>
  <si>
    <t>E12-1300-120201</t>
  </si>
  <si>
    <t>SR</t>
  </si>
  <si>
    <t>WA</t>
  </si>
  <si>
    <t>Inventory - Chemicals</t>
  </si>
  <si>
    <t>No expenses</t>
  </si>
  <si>
    <t>E12-1300-120250</t>
  </si>
  <si>
    <t>C B CONSTRUTION CO</t>
  </si>
  <si>
    <t>KENTUCKY STATE TREASURER</t>
  </si>
  <si>
    <t>E12-2300-120250</t>
  </si>
  <si>
    <t>Evoqua Water Technologies LLC</t>
  </si>
  <si>
    <t>E12-1100-120251</t>
  </si>
  <si>
    <t>E12-1300-120251</t>
  </si>
  <si>
    <t>BADGER DAYLIGHTING CORP</t>
  </si>
  <si>
    <t>Chemicals</t>
  </si>
  <si>
    <t>E12-1300-120252</t>
  </si>
  <si>
    <t>E12-1300-123001</t>
  </si>
  <si>
    <t>SA</t>
  </si>
  <si>
    <t>Other Revenue - Misc Service</t>
  </si>
  <si>
    <t>E12-1300-125001</t>
  </si>
  <si>
    <t>SAP download  GL account 51110000 &amp; 51120000</t>
  </si>
  <si>
    <t>Hyperion download GL account A51110000 &amp; 51120000</t>
  </si>
  <si>
    <t>A51120001</t>
  </si>
  <si>
    <t>A51120002</t>
  </si>
  <si>
    <t>A51120003</t>
  </si>
  <si>
    <t>A51120004</t>
  </si>
  <si>
    <t>Reg Asset - Waste Disposal</t>
  </si>
  <si>
    <t>SA Total</t>
  </si>
  <si>
    <t>SR Total</t>
  </si>
  <si>
    <t>Company Code</t>
  </si>
  <si>
    <t>Ledger</t>
  </si>
  <si>
    <t>Account</t>
  </si>
  <si>
    <t>Posting Date</t>
  </si>
  <si>
    <t>Fiscal Year</t>
  </si>
  <si>
    <t>Posting Period</t>
  </si>
  <si>
    <t>Document Type</t>
  </si>
  <si>
    <t>Document Number</t>
  </si>
  <si>
    <t>Posting Key</t>
  </si>
  <si>
    <t>General ledger amount</t>
  </si>
  <si>
    <t>Document currency</t>
  </si>
  <si>
    <t>Text</t>
  </si>
  <si>
    <t>Profit Center</t>
  </si>
  <si>
    <t>Trading Partner</t>
  </si>
  <si>
    <t>WBS element</t>
  </si>
  <si>
    <t>Order</t>
  </si>
  <si>
    <t>Assignment</t>
  </si>
  <si>
    <t>Reference</t>
  </si>
  <si>
    <t>Offsett.account type</t>
  </si>
  <si>
    <t>Offsetting acct no.</t>
  </si>
  <si>
    <t>Name of offsetting account</t>
  </si>
  <si>
    <t>Document Date</t>
  </si>
  <si>
    <t>Entry Date</t>
  </si>
  <si>
    <t>1012</t>
  </si>
  <si>
    <t>0L</t>
  </si>
  <si>
    <t>24121000</t>
  </si>
  <si>
    <t/>
  </si>
  <si>
    <t>1202</t>
  </si>
  <si>
    <t>40</t>
  </si>
  <si>
    <t>9</t>
  </si>
  <si>
    <t>5000011529</t>
  </si>
  <si>
    <t>090613</t>
  </si>
  <si>
    <t>K</t>
  </si>
  <si>
    <t>109662</t>
  </si>
  <si>
    <t>10</t>
  </si>
  <si>
    <t>5000012240</t>
  </si>
  <si>
    <t>100113</t>
  </si>
  <si>
    <t>5000021656</t>
  </si>
  <si>
    <t>56063</t>
  </si>
  <si>
    <t>113333</t>
  </si>
  <si>
    <t>GULLETT SANITATION SERVICES IN</t>
  </si>
  <si>
    <t>Production_Model_WD</t>
  </si>
  <si>
    <t>Plan_PreClose</t>
  </si>
  <si>
    <t>Working</t>
  </si>
  <si>
    <t>GL account 51110000</t>
  </si>
  <si>
    <t xml:space="preserve">Actual costs incurred and/or accrued costs for the removal, processing and transporting sludge or waste by products resulting from the treatment of water or wastewater as part of the operation process. </t>
  </si>
  <si>
    <t xml:space="preserve">2014 Actual </t>
  </si>
  <si>
    <t>Current charges in Feb &amp; Mar 2015 only.</t>
  </si>
  <si>
    <t>Should this cost center be budgeted?</t>
  </si>
  <si>
    <t xml:space="preserve"> 2015 Budget</t>
  </si>
  <si>
    <t>Requires further investigation</t>
  </si>
  <si>
    <t>Used the 2015 Budget.</t>
  </si>
  <si>
    <t>Used the 2015 Budget</t>
  </si>
  <si>
    <t>Used 2015 Budget</t>
  </si>
  <si>
    <t>No direct charges in 2014.</t>
  </si>
  <si>
    <t>One time charge in2013 and 2015.</t>
  </si>
  <si>
    <t>Amortization</t>
  </si>
  <si>
    <t>PL_Movement</t>
  </si>
  <si>
    <t>T_NO_TP</t>
  </si>
  <si>
    <t>FY16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</si>
</sst>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3" borderId="0" xfId="0" applyFill="1" applyAlignment="1">
      <alignment horizontal="left"/>
    </xf>
    <xf numFmtId="0" fontId="0" fillId="3" borderId="0" xfId="0" applyFill="1"/>
    <xf numFmtId="0" fontId="0" fillId="4" borderId="0" xfId="0" applyFill="1"/>
    <xf numFmtId="0" fontId="0" fillId="0" borderId="0" xfId="0" applyAlignment="1">
      <alignment vertical="top"/>
    </xf>
    <xf numFmtId="164" fontId="0" fillId="0" borderId="0" xfId="1" applyNumberFormat="1" applyFont="1"/>
    <xf numFmtId="164" fontId="0" fillId="3" borderId="0" xfId="1" applyNumberFormat="1" applyFont="1" applyFill="1"/>
    <xf numFmtId="164" fontId="0" fillId="2" borderId="0" xfId="1" applyNumberFormat="1" applyFont="1" applyFill="1"/>
    <xf numFmtId="164" fontId="0" fillId="4" borderId="0" xfId="1" applyNumberFormat="1" applyFont="1" applyFill="1"/>
    <xf numFmtId="0" fontId="3" fillId="0" borderId="0" xfId="0" applyFont="1"/>
    <xf numFmtId="0" fontId="2" fillId="0" borderId="2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0" fontId="0" fillId="0" borderId="0" xfId="0" applyBorder="1"/>
    <xf numFmtId="0" fontId="0" fillId="4" borderId="2" xfId="0" applyFill="1" applyBorder="1"/>
    <xf numFmtId="164" fontId="0" fillId="4" borderId="2" xfId="1" applyNumberFormat="1" applyFont="1" applyFill="1" applyBorder="1"/>
    <xf numFmtId="164" fontId="0" fillId="4" borderId="6" xfId="1" applyNumberFormat="1" applyFont="1" applyFill="1" applyBorder="1"/>
    <xf numFmtId="0" fontId="0" fillId="0" borderId="0" xfId="0" quotePrefix="1" applyBorder="1" applyAlignment="1">
      <alignment horizontal="center"/>
    </xf>
    <xf numFmtId="0" fontId="0" fillId="4" borderId="2" xfId="0" quotePrefix="1" applyFill="1" applyBorder="1" applyAlignment="1">
      <alignment horizontal="center"/>
    </xf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0" fillId="4" borderId="0" xfId="0" applyFill="1" applyBorder="1"/>
    <xf numFmtId="0" fontId="4" fillId="0" borderId="0" xfId="0" applyFont="1" applyAlignment="1">
      <alignment vertical="top"/>
    </xf>
    <xf numFmtId="164" fontId="0" fillId="0" borderId="0" xfId="1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top"/>
    </xf>
    <xf numFmtId="164" fontId="0" fillId="0" borderId="0" xfId="1" applyNumberFormat="1" applyFont="1" applyFill="1"/>
    <xf numFmtId="0" fontId="0" fillId="0" borderId="0" xfId="0" applyFill="1"/>
    <xf numFmtId="0" fontId="4" fillId="0" borderId="7" xfId="0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/>
    <xf numFmtId="0" fontId="6" fillId="5" borderId="0" xfId="0" applyFont="1" applyFill="1" applyAlignment="1">
      <alignment vertical="top"/>
    </xf>
    <xf numFmtId="164" fontId="0" fillId="5" borderId="0" xfId="1" applyNumberFormat="1" applyFont="1" applyFill="1" applyAlignment="1">
      <alignment vertical="top"/>
    </xf>
    <xf numFmtId="164" fontId="7" fillId="5" borderId="0" xfId="1" applyNumberFormat="1" applyFont="1" applyFill="1" applyAlignment="1">
      <alignment vertical="top"/>
    </xf>
    <xf numFmtId="0" fontId="0" fillId="0" borderId="0" xfId="0" quotePrefix="1" applyFill="1"/>
    <xf numFmtId="0" fontId="2" fillId="0" borderId="1" xfId="0" applyFont="1" applyBorder="1" applyAlignment="1">
      <alignment horizontal="left"/>
    </xf>
    <xf numFmtId="0" fontId="0" fillId="4" borderId="0" xfId="0" quotePrefix="1" applyFill="1"/>
    <xf numFmtId="164" fontId="0" fillId="0" borderId="0" xfId="1" applyNumberFormat="1" applyFont="1" applyFill="1" applyAlignment="1">
      <alignment vertical="top"/>
    </xf>
    <xf numFmtId="0" fontId="2" fillId="0" borderId="0" xfId="0" applyFont="1"/>
    <xf numFmtId="0" fontId="8" fillId="0" borderId="0" xfId="0" applyFont="1"/>
    <xf numFmtId="0" fontId="8" fillId="3" borderId="0" xfId="0" applyFont="1" applyFill="1"/>
    <xf numFmtId="0" fontId="8" fillId="2" borderId="0" xfId="0" applyFont="1" applyFill="1"/>
    <xf numFmtId="0" fontId="8" fillId="4" borderId="0" xfId="0" applyFont="1" applyFill="1"/>
    <xf numFmtId="0" fontId="8" fillId="5" borderId="0" xfId="0" applyFont="1" applyFill="1"/>
    <xf numFmtId="0" fontId="0" fillId="0" borderId="0" xfId="0" quotePrefix="1"/>
    <xf numFmtId="0" fontId="0" fillId="0" borderId="7" xfId="0" applyFont="1" applyBorder="1" applyAlignment="1">
      <alignment vertical="top"/>
    </xf>
    <xf numFmtId="0" fontId="0" fillId="5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/>
    </xf>
    <xf numFmtId="164" fontId="6" fillId="5" borderId="0" xfId="1" applyNumberFormat="1" applyFont="1" applyFill="1" applyAlignment="1">
      <alignment vertical="top"/>
    </xf>
    <xf numFmtId="164" fontId="0" fillId="0" borderId="0" xfId="0" applyNumberFormat="1" applyFont="1"/>
    <xf numFmtId="0" fontId="0" fillId="3" borderId="0" xfId="0" applyFont="1" applyFill="1"/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vertical="top"/>
    </xf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vertical="top"/>
    </xf>
    <xf numFmtId="0" fontId="0" fillId="0" borderId="0" xfId="0" applyFont="1" applyAlignment="1">
      <alignment horizontal="left"/>
    </xf>
    <xf numFmtId="0" fontId="0" fillId="4" borderId="0" xfId="0" applyFont="1" applyFill="1"/>
    <xf numFmtId="0" fontId="0" fillId="0" borderId="0" xfId="0" applyFont="1" applyBorder="1"/>
    <xf numFmtId="0" fontId="0" fillId="0" borderId="0" xfId="0" quotePrefix="1" applyFont="1" applyBorder="1" applyAlignment="1">
      <alignment horizontal="center"/>
    </xf>
    <xf numFmtId="0" fontId="0" fillId="4" borderId="0" xfId="0" applyFont="1" applyFill="1" applyBorder="1"/>
    <xf numFmtId="0" fontId="0" fillId="4" borderId="2" xfId="0" quotePrefix="1" applyFont="1" applyFill="1" applyBorder="1" applyAlignment="1">
      <alignment horizontal="center"/>
    </xf>
    <xf numFmtId="0" fontId="0" fillId="4" borderId="2" xfId="0" applyFont="1" applyFill="1" applyBorder="1"/>
    <xf numFmtId="0" fontId="2" fillId="0" borderId="7" xfId="0" applyFont="1" applyBorder="1" applyAlignment="1">
      <alignment vertical="top"/>
    </xf>
    <xf numFmtId="164" fontId="0" fillId="0" borderId="0" xfId="0" applyNumberFormat="1" applyFont="1" applyFill="1"/>
    <xf numFmtId="0" fontId="0" fillId="0" borderId="0" xfId="0" applyFont="1" applyFill="1"/>
    <xf numFmtId="164" fontId="0" fillId="0" borderId="0" xfId="0" applyNumberFormat="1" applyFont="1" applyFill="1" applyAlignment="1">
      <alignment vertical="top"/>
    </xf>
    <xf numFmtId="0" fontId="7" fillId="5" borderId="0" xfId="0" applyFont="1" applyFill="1" applyAlignment="1">
      <alignment vertical="top"/>
    </xf>
    <xf numFmtId="164" fontId="1" fillId="0" borderId="0" xfId="1" applyNumberFormat="1" applyFont="1" applyAlignment="1">
      <alignment vertical="top"/>
    </xf>
    <xf numFmtId="0" fontId="6" fillId="0" borderId="0" xfId="0" applyNumberFormat="1" applyFont="1" applyAlignment="1">
      <alignment vertical="top"/>
    </xf>
    <xf numFmtId="0" fontId="0" fillId="6" borderId="8" xfId="0" applyFill="1" applyBorder="1" applyAlignment="1">
      <alignment vertical="top"/>
    </xf>
    <xf numFmtId="0" fontId="0" fillId="6" borderId="8" xfId="0" applyFill="1" applyBorder="1" applyAlignment="1">
      <alignment vertical="top" wrapText="1"/>
    </xf>
    <xf numFmtId="14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right" vertical="top"/>
    </xf>
    <xf numFmtId="49" fontId="0" fillId="0" borderId="0" xfId="0" applyNumberFormat="1"/>
    <xf numFmtId="0" fontId="8" fillId="7" borderId="0" xfId="0" applyFont="1" applyFill="1"/>
    <xf numFmtId="0" fontId="8" fillId="7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1.bin"/><Relationship Id="rId3" Type="http://schemas.openxmlformats.org/officeDocument/2006/relationships/customProperty" Target="../customProperty16.bin"/><Relationship Id="rId7" Type="http://schemas.openxmlformats.org/officeDocument/2006/relationships/customProperty" Target="../customProperty20.bin"/><Relationship Id="rId2" Type="http://schemas.openxmlformats.org/officeDocument/2006/relationships/customProperty" Target="../customProperty15.bin"/><Relationship Id="rId1" Type="http://schemas.openxmlformats.org/officeDocument/2006/relationships/customProperty" Target="../customProperty14.bin"/><Relationship Id="rId6" Type="http://schemas.openxmlformats.org/officeDocument/2006/relationships/customProperty" Target="../customProperty19.bin"/><Relationship Id="rId5" Type="http://schemas.openxmlformats.org/officeDocument/2006/relationships/customProperty" Target="../customProperty18.bin"/><Relationship Id="rId10" Type="http://schemas.openxmlformats.org/officeDocument/2006/relationships/customProperty" Target="../customProperty23.bin"/><Relationship Id="rId4" Type="http://schemas.openxmlformats.org/officeDocument/2006/relationships/customProperty" Target="../customProperty17.bin"/><Relationship Id="rId9" Type="http://schemas.openxmlformats.org/officeDocument/2006/relationships/customProperty" Target="../customProperty2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43" sqref="A43"/>
    </sheetView>
  </sheetViews>
  <sheetFormatPr defaultRowHeight="12.75" x14ac:dyDescent="0.2"/>
  <sheetData>
    <row r="1" spans="1:8" ht="15.75" x14ac:dyDescent="0.25">
      <c r="A1" s="50" t="s">
        <v>62</v>
      </c>
    </row>
    <row r="2" spans="1:8" x14ac:dyDescent="0.2">
      <c r="A2" s="49" t="s">
        <v>41</v>
      </c>
    </row>
    <row r="3" spans="1:8" ht="15.75" x14ac:dyDescent="0.25">
      <c r="A3" s="50" t="s">
        <v>43</v>
      </c>
      <c r="B3" s="50"/>
      <c r="C3" s="50"/>
      <c r="D3" s="50"/>
      <c r="E3" s="50"/>
    </row>
    <row r="4" spans="1:8" ht="15.75" x14ac:dyDescent="0.25">
      <c r="A4" s="50"/>
      <c r="B4" s="50"/>
      <c r="C4" s="50"/>
      <c r="D4" s="50"/>
      <c r="E4" s="50"/>
      <c r="F4" s="41"/>
      <c r="G4" s="41"/>
    </row>
    <row r="5" spans="1:8" ht="15.75" x14ac:dyDescent="0.25">
      <c r="A5" s="50" t="s">
        <v>44</v>
      </c>
      <c r="B5" s="50"/>
      <c r="C5" s="50"/>
      <c r="D5" s="50"/>
      <c r="E5" s="50"/>
      <c r="F5" s="41"/>
      <c r="G5" s="41"/>
    </row>
    <row r="6" spans="1:8" ht="15.75" x14ac:dyDescent="0.25">
      <c r="A6" s="50"/>
      <c r="B6" s="50"/>
      <c r="C6" s="50"/>
      <c r="D6" s="50"/>
      <c r="E6" s="50"/>
      <c r="F6" s="41"/>
      <c r="G6" s="41"/>
    </row>
    <row r="7" spans="1:8" ht="15.75" x14ac:dyDescent="0.25">
      <c r="A7" s="51" t="s">
        <v>45</v>
      </c>
      <c r="B7" s="50" t="s">
        <v>46</v>
      </c>
      <c r="C7" s="50"/>
      <c r="D7" s="50"/>
      <c r="E7" s="50"/>
      <c r="F7" s="41"/>
      <c r="G7" s="41"/>
    </row>
    <row r="8" spans="1:8" ht="15.75" x14ac:dyDescent="0.25">
      <c r="A8" s="52" t="s">
        <v>47</v>
      </c>
      <c r="B8" s="50" t="s">
        <v>48</v>
      </c>
      <c r="C8" s="50"/>
      <c r="D8" s="50"/>
      <c r="E8" s="50"/>
      <c r="F8" s="41"/>
      <c r="G8" s="41"/>
    </row>
    <row r="9" spans="1:8" ht="15.75" x14ac:dyDescent="0.25">
      <c r="A9" s="53" t="s">
        <v>49</v>
      </c>
      <c r="B9" s="50" t="s">
        <v>50</v>
      </c>
      <c r="C9" s="50"/>
      <c r="D9" s="50"/>
      <c r="E9" s="50"/>
      <c r="F9" s="41"/>
      <c r="G9" s="41"/>
    </row>
    <row r="10" spans="1:8" ht="15.75" x14ac:dyDescent="0.25">
      <c r="A10" s="54" t="s">
        <v>51</v>
      </c>
      <c r="B10" s="50" t="s">
        <v>52</v>
      </c>
      <c r="C10" s="50"/>
      <c r="D10" s="50"/>
      <c r="E10" s="50"/>
      <c r="F10" s="41"/>
      <c r="G10" s="41"/>
    </row>
    <row r="11" spans="1:8" x14ac:dyDescent="0.2">
      <c r="A11" s="41"/>
      <c r="B11" s="41"/>
      <c r="C11" s="41"/>
      <c r="D11" s="41"/>
      <c r="E11" s="41"/>
      <c r="F11" s="41"/>
      <c r="G11" s="41"/>
    </row>
    <row r="12" spans="1:8" ht="15.75" x14ac:dyDescent="0.25">
      <c r="A12" s="50" t="s">
        <v>53</v>
      </c>
      <c r="B12" s="50"/>
      <c r="C12" s="50"/>
      <c r="D12" s="50"/>
      <c r="E12" s="50"/>
      <c r="F12" s="50"/>
      <c r="G12" s="50"/>
      <c r="H12" s="50"/>
    </row>
    <row r="13" spans="1:8" ht="15.75" x14ac:dyDescent="0.25">
      <c r="A13" s="50"/>
      <c r="B13" s="50"/>
      <c r="C13" s="50"/>
      <c r="D13" s="50"/>
      <c r="E13" s="50"/>
      <c r="F13" s="50"/>
      <c r="G13" s="50"/>
      <c r="H13" s="50"/>
    </row>
    <row r="14" spans="1:8" ht="15.75" x14ac:dyDescent="0.25">
      <c r="A14" s="50" t="s">
        <v>61</v>
      </c>
      <c r="B14" s="50" t="s">
        <v>108</v>
      </c>
      <c r="C14" s="50"/>
      <c r="D14" s="50"/>
      <c r="E14" s="50"/>
      <c r="F14" s="50"/>
      <c r="G14" s="50"/>
      <c r="H14" s="50"/>
    </row>
    <row r="15" spans="1:8" ht="15.75" x14ac:dyDescent="0.25">
      <c r="A15" s="50"/>
      <c r="B15" s="50" t="s">
        <v>109</v>
      </c>
      <c r="C15" s="50"/>
      <c r="D15" s="50"/>
      <c r="E15" s="50"/>
      <c r="F15" s="50"/>
      <c r="G15" s="50"/>
      <c r="H15" s="50"/>
    </row>
    <row r="16" spans="1:8" ht="15.75" x14ac:dyDescent="0.25">
      <c r="A16" s="50"/>
      <c r="B16" s="50"/>
      <c r="C16" s="50"/>
      <c r="D16" s="50"/>
      <c r="E16" s="50"/>
      <c r="F16" s="50"/>
      <c r="G16" s="50"/>
      <c r="H16" s="50"/>
    </row>
    <row r="17" spans="1:8" ht="15.75" x14ac:dyDescent="0.25">
      <c r="A17" s="50" t="s">
        <v>54</v>
      </c>
      <c r="B17" s="50"/>
      <c r="C17" s="50"/>
      <c r="D17" s="50"/>
      <c r="E17" s="50"/>
      <c r="F17" s="50"/>
      <c r="G17" s="50"/>
      <c r="H17" s="50"/>
    </row>
    <row r="18" spans="1:8" ht="15.75" x14ac:dyDescent="0.25">
      <c r="A18" s="50" t="s">
        <v>55</v>
      </c>
      <c r="B18" s="50"/>
      <c r="C18" s="50"/>
      <c r="D18" s="50"/>
      <c r="E18" s="50"/>
      <c r="F18" s="50"/>
      <c r="G18" s="50"/>
      <c r="H18" s="50"/>
    </row>
    <row r="19" spans="1:8" ht="15.75" x14ac:dyDescent="0.25">
      <c r="A19" s="50"/>
      <c r="B19" s="50"/>
      <c r="C19" s="50"/>
      <c r="D19" s="50"/>
      <c r="E19" s="50"/>
      <c r="F19" s="50"/>
      <c r="G19" s="50"/>
      <c r="H19" s="50"/>
    </row>
    <row r="20" spans="1:8" ht="15.75" x14ac:dyDescent="0.25">
      <c r="A20" s="88" t="s">
        <v>161</v>
      </c>
      <c r="B20" s="88"/>
      <c r="C20" s="88"/>
      <c r="D20" s="88"/>
      <c r="E20" s="88"/>
      <c r="F20" s="88"/>
      <c r="G20" s="88"/>
      <c r="H20" s="50"/>
    </row>
    <row r="21" spans="1:8" ht="15.75" x14ac:dyDescent="0.25">
      <c r="A21" s="89" t="s">
        <v>162</v>
      </c>
      <c r="B21" s="89"/>
      <c r="C21" s="89"/>
      <c r="D21" s="89"/>
      <c r="E21" s="89"/>
      <c r="F21" s="89"/>
      <c r="G21" s="89"/>
      <c r="H21" s="50"/>
    </row>
    <row r="22" spans="1:8" ht="15.75" x14ac:dyDescent="0.25">
      <c r="A22" s="89"/>
      <c r="B22" s="89"/>
      <c r="C22" s="89"/>
      <c r="D22" s="89"/>
      <c r="E22" s="89"/>
      <c r="F22" s="89"/>
      <c r="G22" s="89"/>
      <c r="H22" s="50"/>
    </row>
    <row r="23" spans="1:8" x14ac:dyDescent="0.2">
      <c r="A23" s="89"/>
      <c r="B23" s="89"/>
      <c r="C23" s="89"/>
      <c r="D23" s="89"/>
      <c r="E23" s="89"/>
      <c r="F23" s="89"/>
      <c r="G23" s="89"/>
    </row>
    <row r="24" spans="1:8" x14ac:dyDescent="0.2">
      <c r="A24" s="89"/>
      <c r="B24" s="89"/>
      <c r="C24" s="89"/>
      <c r="D24" s="89"/>
      <c r="E24" s="89"/>
      <c r="F24" s="89"/>
      <c r="G24" s="89"/>
    </row>
    <row r="25" spans="1:8" x14ac:dyDescent="0.2">
      <c r="A25" s="89"/>
      <c r="B25" s="89"/>
      <c r="C25" s="89"/>
      <c r="D25" s="89"/>
      <c r="E25" s="89"/>
      <c r="F25" s="89"/>
      <c r="G25" s="89"/>
    </row>
    <row r="28" spans="1:8" ht="15.75" x14ac:dyDescent="0.25">
      <c r="A28" s="12" t="s">
        <v>69</v>
      </c>
    </row>
    <row r="29" spans="1:8" x14ac:dyDescent="0.2">
      <c r="A29" t="s">
        <v>164</v>
      </c>
    </row>
    <row r="30" spans="1:8" x14ac:dyDescent="0.2">
      <c r="A30" t="s">
        <v>165</v>
      </c>
    </row>
    <row r="33" spans="1:1" x14ac:dyDescent="0.2">
      <c r="A33" s="49" t="s">
        <v>71</v>
      </c>
    </row>
    <row r="34" spans="1:1" x14ac:dyDescent="0.2">
      <c r="A34" t="s">
        <v>167</v>
      </c>
    </row>
    <row r="35" spans="1:1" x14ac:dyDescent="0.2">
      <c r="A35" t="s">
        <v>168</v>
      </c>
    </row>
    <row r="37" spans="1:1" ht="15.75" x14ac:dyDescent="0.25">
      <c r="A37" s="12" t="s">
        <v>77</v>
      </c>
    </row>
    <row r="38" spans="1:1" x14ac:dyDescent="0.2">
      <c r="A38" t="s">
        <v>171</v>
      </c>
    </row>
    <row r="39" spans="1:1" x14ac:dyDescent="0.2">
      <c r="A39" t="s">
        <v>165</v>
      </c>
    </row>
    <row r="41" spans="1:1" ht="15.75" x14ac:dyDescent="0.25">
      <c r="A41" s="12" t="s">
        <v>79</v>
      </c>
    </row>
    <row r="42" spans="1:1" x14ac:dyDescent="0.2">
      <c r="A42" t="s">
        <v>172</v>
      </c>
    </row>
    <row r="43" spans="1:1" x14ac:dyDescent="0.2">
      <c r="A43" t="s">
        <v>165</v>
      </c>
    </row>
  </sheetData>
  <mergeCells count="1">
    <mergeCell ref="A21:G25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workbookViewId="0">
      <selection activeCell="B47" sqref="B47"/>
    </sheetView>
  </sheetViews>
  <sheetFormatPr defaultRowHeight="12.75" x14ac:dyDescent="0.2"/>
  <cols>
    <col min="1" max="1" width="19.7109375" bestFit="1" customWidth="1"/>
    <col min="2" max="2" width="12.28515625" customWidth="1"/>
    <col min="4" max="4" width="20.42578125" bestFit="1" customWidth="1"/>
    <col min="5" max="5" width="11" bestFit="1" customWidth="1"/>
    <col min="6" max="6" width="10.7109375" bestFit="1" customWidth="1"/>
    <col min="7" max="7" width="11.140625" bestFit="1" customWidth="1"/>
    <col min="8" max="16" width="11.7109375" bestFit="1" customWidth="1"/>
    <col min="17" max="17" width="13.28515625" bestFit="1" customWidth="1"/>
    <col min="18" max="18" width="10" bestFit="1" customWidth="1"/>
  </cols>
  <sheetData>
    <row r="1" spans="1:17" ht="15.75" x14ac:dyDescent="0.25">
      <c r="A1" s="12" t="s">
        <v>64</v>
      </c>
      <c r="B1" s="12"/>
      <c r="C1" s="12"/>
      <c r="D1" s="12" t="s">
        <v>83</v>
      </c>
    </row>
    <row r="2" spans="1:17" ht="15.75" x14ac:dyDescent="0.25">
      <c r="A2" s="12"/>
      <c r="B2" s="12"/>
      <c r="C2" s="12"/>
      <c r="D2" s="12"/>
    </row>
    <row r="3" spans="1:17" x14ac:dyDescent="0.2">
      <c r="A3" s="13" t="s">
        <v>34</v>
      </c>
      <c r="B3" s="13" t="s">
        <v>33</v>
      </c>
      <c r="C3" s="13" t="s">
        <v>18</v>
      </c>
      <c r="D3" s="13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4" t="s">
        <v>28</v>
      </c>
      <c r="N3" s="14" t="s">
        <v>29</v>
      </c>
      <c r="O3" s="14" t="s">
        <v>30</v>
      </c>
      <c r="P3" s="14" t="s">
        <v>31</v>
      </c>
      <c r="Q3" s="14" t="s">
        <v>32</v>
      </c>
    </row>
    <row r="4" spans="1:17" x14ac:dyDescent="0.2">
      <c r="A4" s="30" t="s">
        <v>89</v>
      </c>
      <c r="B4" s="39" t="s">
        <v>0</v>
      </c>
      <c r="C4" s="40" t="s">
        <v>105</v>
      </c>
      <c r="D4" s="40" t="s">
        <v>114</v>
      </c>
      <c r="E4" s="81"/>
      <c r="F4" s="81"/>
      <c r="G4" s="81"/>
      <c r="H4" s="81"/>
      <c r="I4" s="81"/>
      <c r="J4" s="81"/>
      <c r="K4" s="81"/>
      <c r="L4" s="81"/>
      <c r="M4" s="81">
        <v>-8333.33</v>
      </c>
      <c r="N4" s="81"/>
      <c r="O4" s="81">
        <v>24999.989999999998</v>
      </c>
      <c r="P4" s="81"/>
      <c r="Q4" s="81">
        <v>16666.659999999996</v>
      </c>
    </row>
    <row r="5" spans="1:17" x14ac:dyDescent="0.2">
      <c r="A5" s="30"/>
      <c r="B5" s="39"/>
      <c r="C5" s="40" t="s">
        <v>115</v>
      </c>
      <c r="D5" s="40"/>
      <c r="E5" s="81"/>
      <c r="F5" s="81"/>
      <c r="G5" s="81"/>
      <c r="H5" s="81"/>
      <c r="I5" s="81"/>
      <c r="J5" s="81"/>
      <c r="K5" s="81"/>
      <c r="L5" s="81"/>
      <c r="M5" s="81">
        <v>-8333.33</v>
      </c>
      <c r="N5" s="81"/>
      <c r="O5" s="81">
        <v>24999.989999999998</v>
      </c>
      <c r="P5" s="81"/>
      <c r="Q5" s="81">
        <v>16666.659999999996</v>
      </c>
    </row>
    <row r="6" spans="1:17" x14ac:dyDescent="0.2">
      <c r="A6" s="30"/>
      <c r="B6" s="39"/>
      <c r="C6" s="40" t="s">
        <v>90</v>
      </c>
      <c r="D6" s="40" t="s">
        <v>114</v>
      </c>
      <c r="E6" s="81">
        <v>8333.33</v>
      </c>
      <c r="F6" s="81">
        <v>8333.33</v>
      </c>
      <c r="G6" s="81">
        <v>8333.33</v>
      </c>
      <c r="H6" s="81">
        <v>8333.33</v>
      </c>
      <c r="I6" s="81">
        <v>8333.33</v>
      </c>
      <c r="J6" s="81">
        <v>8333.33</v>
      </c>
      <c r="K6" s="81">
        <v>8333.33</v>
      </c>
      <c r="L6" s="81">
        <v>8333.33</v>
      </c>
      <c r="M6" s="81"/>
      <c r="N6" s="81"/>
      <c r="O6" s="81">
        <v>8333.33</v>
      </c>
      <c r="P6" s="81">
        <v>8333.33</v>
      </c>
      <c r="Q6" s="81">
        <v>83333.3</v>
      </c>
    </row>
    <row r="7" spans="1:17" x14ac:dyDescent="0.2">
      <c r="A7" s="30"/>
      <c r="B7" s="39"/>
      <c r="C7" s="40" t="s">
        <v>116</v>
      </c>
      <c r="D7" s="40"/>
      <c r="E7" s="81">
        <v>8333.33</v>
      </c>
      <c r="F7" s="81">
        <v>8333.33</v>
      </c>
      <c r="G7" s="81">
        <v>8333.33</v>
      </c>
      <c r="H7" s="81">
        <v>8333.33</v>
      </c>
      <c r="I7" s="81">
        <v>8333.33</v>
      </c>
      <c r="J7" s="81">
        <v>8333.33</v>
      </c>
      <c r="K7" s="81">
        <v>8333.33</v>
      </c>
      <c r="L7" s="81">
        <v>8333.33</v>
      </c>
      <c r="M7" s="81"/>
      <c r="N7" s="81"/>
      <c r="O7" s="81">
        <v>8333.33</v>
      </c>
      <c r="P7" s="81">
        <v>8333.33</v>
      </c>
      <c r="Q7" s="81">
        <v>83333.3</v>
      </c>
    </row>
    <row r="8" spans="1:17" x14ac:dyDescent="0.2">
      <c r="A8" s="30"/>
      <c r="B8" s="42" t="s">
        <v>5</v>
      </c>
      <c r="C8" s="42"/>
      <c r="D8" s="42"/>
      <c r="E8" s="61">
        <v>8333.33</v>
      </c>
      <c r="F8" s="61">
        <v>8333.33</v>
      </c>
      <c r="G8" s="61">
        <v>8333.33</v>
      </c>
      <c r="H8" s="61">
        <v>8333.33</v>
      </c>
      <c r="I8" s="61">
        <v>8333.33</v>
      </c>
      <c r="J8" s="61">
        <v>8333.33</v>
      </c>
      <c r="K8" s="61">
        <v>8333.33</v>
      </c>
      <c r="L8" s="61">
        <v>8333.33</v>
      </c>
      <c r="M8" s="61">
        <v>-8333.33</v>
      </c>
      <c r="N8" s="61"/>
      <c r="O8" s="61">
        <v>33333.32</v>
      </c>
      <c r="P8" s="61">
        <v>8333.33</v>
      </c>
      <c r="Q8" s="61">
        <v>99999.959999999992</v>
      </c>
    </row>
    <row r="9" spans="1:17" x14ac:dyDescent="0.2">
      <c r="A9" s="30"/>
      <c r="B9" s="39" t="s">
        <v>6</v>
      </c>
      <c r="C9" s="40" t="s">
        <v>90</v>
      </c>
      <c r="D9" s="40" t="s">
        <v>114</v>
      </c>
      <c r="E9" s="81">
        <v>8333.33</v>
      </c>
      <c r="F9" s="81">
        <v>8333.33</v>
      </c>
      <c r="G9" s="81">
        <v>8333.33</v>
      </c>
      <c r="H9" s="81">
        <v>8333.33</v>
      </c>
      <c r="I9" s="81">
        <v>8333.33</v>
      </c>
      <c r="J9" s="81">
        <v>8333.33</v>
      </c>
      <c r="K9" s="81">
        <v>8333.33</v>
      </c>
      <c r="L9" s="81">
        <v>8333.33</v>
      </c>
      <c r="M9" s="81">
        <v>8333.33</v>
      </c>
      <c r="N9" s="81">
        <v>8333.33</v>
      </c>
      <c r="O9" s="81">
        <v>8333.33</v>
      </c>
      <c r="P9" s="81">
        <v>8333.33</v>
      </c>
      <c r="Q9" s="81">
        <v>99999.96</v>
      </c>
    </row>
    <row r="10" spans="1:17" x14ac:dyDescent="0.2">
      <c r="A10" s="30"/>
      <c r="B10" s="39"/>
      <c r="C10" s="40" t="s">
        <v>116</v>
      </c>
      <c r="D10" s="40"/>
      <c r="E10" s="81">
        <v>8333.33</v>
      </c>
      <c r="F10" s="81">
        <v>8333.33</v>
      </c>
      <c r="G10" s="81">
        <v>8333.33</v>
      </c>
      <c r="H10" s="81">
        <v>8333.33</v>
      </c>
      <c r="I10" s="81">
        <v>8333.33</v>
      </c>
      <c r="J10" s="81">
        <v>8333.33</v>
      </c>
      <c r="K10" s="81">
        <v>8333.33</v>
      </c>
      <c r="L10" s="81">
        <v>8333.33</v>
      </c>
      <c r="M10" s="81">
        <v>8333.33</v>
      </c>
      <c r="N10" s="81">
        <v>8333.33</v>
      </c>
      <c r="O10" s="81">
        <v>8333.33</v>
      </c>
      <c r="P10" s="81">
        <v>8333.33</v>
      </c>
      <c r="Q10" s="81">
        <v>99999.96</v>
      </c>
    </row>
    <row r="11" spans="1:17" x14ac:dyDescent="0.2">
      <c r="A11" s="30"/>
      <c r="B11" s="42" t="s">
        <v>7</v>
      </c>
      <c r="C11" s="42"/>
      <c r="D11" s="42"/>
      <c r="E11" s="61">
        <v>8333.33</v>
      </c>
      <c r="F11" s="61">
        <v>8333.33</v>
      </c>
      <c r="G11" s="61">
        <v>8333.33</v>
      </c>
      <c r="H11" s="61">
        <v>8333.33</v>
      </c>
      <c r="I11" s="61">
        <v>8333.33</v>
      </c>
      <c r="J11" s="61">
        <v>8333.33</v>
      </c>
      <c r="K11" s="61">
        <v>8333.33</v>
      </c>
      <c r="L11" s="61">
        <v>8333.33</v>
      </c>
      <c r="M11" s="61">
        <v>8333.33</v>
      </c>
      <c r="N11" s="61">
        <v>8333.33</v>
      </c>
      <c r="O11" s="61">
        <v>8333.33</v>
      </c>
      <c r="P11" s="61">
        <v>8333.33</v>
      </c>
      <c r="Q11" s="61">
        <v>99999.96</v>
      </c>
    </row>
    <row r="12" spans="1:17" x14ac:dyDescent="0.2">
      <c r="A12" s="30"/>
      <c r="B12" s="39"/>
      <c r="C12" s="39"/>
      <c r="D12" s="39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7" x14ac:dyDescent="0.2">
      <c r="A13" s="60"/>
      <c r="B13" s="30"/>
      <c r="C13" s="30"/>
      <c r="D13" s="30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x14ac:dyDescent="0.2">
      <c r="A14" s="5"/>
      <c r="B14" s="4">
        <v>2016</v>
      </c>
      <c r="C14" s="5"/>
      <c r="D14" s="5" t="s">
        <v>173</v>
      </c>
      <c r="E14" s="9">
        <v>8333</v>
      </c>
      <c r="F14" s="9">
        <v>8333</v>
      </c>
      <c r="G14" s="9">
        <v>8333</v>
      </c>
      <c r="H14" s="9">
        <v>8333</v>
      </c>
      <c r="I14" s="9">
        <v>8333</v>
      </c>
      <c r="J14" s="9">
        <v>8333</v>
      </c>
      <c r="K14" s="9">
        <v>8333</v>
      </c>
      <c r="L14" s="9">
        <v>8333</v>
      </c>
      <c r="M14" s="9">
        <v>8333</v>
      </c>
      <c r="N14" s="9">
        <v>8333</v>
      </c>
      <c r="O14" s="9">
        <v>8333</v>
      </c>
      <c r="P14" s="9">
        <v>8333</v>
      </c>
      <c r="Q14" s="9">
        <f>SUM(E14:P14)</f>
        <v>99996</v>
      </c>
    </row>
    <row r="15" spans="1:17" x14ac:dyDescent="0.2">
      <c r="B15" s="5"/>
      <c r="C15" s="5"/>
      <c r="D15" s="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f t="shared" ref="Q15:Q19" si="0">SUM(E15:P15)</f>
        <v>0</v>
      </c>
    </row>
    <row r="16" spans="1:17" x14ac:dyDescent="0.2">
      <c r="B16" s="5"/>
      <c r="C16" s="5"/>
      <c r="D16" s="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f t="shared" si="0"/>
        <v>0</v>
      </c>
    </row>
    <row r="17" spans="1:17" x14ac:dyDescent="0.2">
      <c r="B17" s="5"/>
      <c r="C17" s="5"/>
      <c r="D17" s="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f t="shared" si="0"/>
        <v>0</v>
      </c>
    </row>
    <row r="18" spans="1:17" x14ac:dyDescent="0.2">
      <c r="B18" s="5"/>
      <c r="C18" s="5"/>
      <c r="D18" s="5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f t="shared" si="0"/>
        <v>0</v>
      </c>
    </row>
    <row r="19" spans="1:17" x14ac:dyDescent="0.2">
      <c r="B19" s="5"/>
      <c r="C19" s="5"/>
      <c r="D19" s="5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f t="shared" si="0"/>
        <v>0</v>
      </c>
    </row>
    <row r="20" spans="1:17" x14ac:dyDescent="0.2">
      <c r="B20" s="5" t="s">
        <v>8</v>
      </c>
      <c r="C20" s="5"/>
      <c r="D20" s="5"/>
      <c r="E20" s="9">
        <f>SUM(E14:E19)</f>
        <v>8333</v>
      </c>
      <c r="F20" s="9">
        <f t="shared" ref="F20:Q20" si="1">SUM(F14:F19)</f>
        <v>8333</v>
      </c>
      <c r="G20" s="9">
        <f t="shared" si="1"/>
        <v>8333</v>
      </c>
      <c r="H20" s="9">
        <f t="shared" si="1"/>
        <v>8333</v>
      </c>
      <c r="I20" s="9">
        <f t="shared" si="1"/>
        <v>8333</v>
      </c>
      <c r="J20" s="9">
        <f t="shared" si="1"/>
        <v>8333</v>
      </c>
      <c r="K20" s="9">
        <f t="shared" si="1"/>
        <v>8333</v>
      </c>
      <c r="L20" s="9">
        <f t="shared" si="1"/>
        <v>8333</v>
      </c>
      <c r="M20" s="9">
        <f t="shared" si="1"/>
        <v>8333</v>
      </c>
      <c r="N20" s="9">
        <f t="shared" si="1"/>
        <v>8333</v>
      </c>
      <c r="O20" s="9">
        <f t="shared" si="1"/>
        <v>8333</v>
      </c>
      <c r="P20" s="9">
        <f t="shared" si="1"/>
        <v>8333</v>
      </c>
      <c r="Q20" s="9">
        <f t="shared" si="1"/>
        <v>99996</v>
      </c>
    </row>
    <row r="21" spans="1:17" x14ac:dyDescent="0.2"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3" t="s">
        <v>9</v>
      </c>
      <c r="B23" s="2">
        <v>2016</v>
      </c>
      <c r="C23" s="3"/>
      <c r="D23" s="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SUM(E23:P23)</f>
        <v>0</v>
      </c>
    </row>
    <row r="24" spans="1:17" x14ac:dyDescent="0.2">
      <c r="B24" s="3"/>
      <c r="C24" s="3"/>
      <c r="D24" s="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SUM(E24:P24)</f>
        <v>0</v>
      </c>
    </row>
    <row r="25" spans="1:17" x14ac:dyDescent="0.2">
      <c r="B25" s="3"/>
      <c r="C25" s="3"/>
      <c r="D25" s="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 t="shared" ref="Q25:Q28" si="2">SUM(E25:P25)</f>
        <v>0</v>
      </c>
    </row>
    <row r="26" spans="1:17" x14ac:dyDescent="0.2">
      <c r="B26" s="3"/>
      <c r="C26" s="3"/>
      <c r="D26" s="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2"/>
        <v>0</v>
      </c>
    </row>
    <row r="27" spans="1:17" x14ac:dyDescent="0.2">
      <c r="B27" s="3"/>
      <c r="C27" s="3"/>
      <c r="D27" s="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 t="shared" si="2"/>
        <v>0</v>
      </c>
    </row>
    <row r="28" spans="1:17" x14ac:dyDescent="0.2">
      <c r="B28" s="3"/>
      <c r="C28" s="3"/>
      <c r="D28" s="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2"/>
        <v>0</v>
      </c>
    </row>
    <row r="29" spans="1:17" x14ac:dyDescent="0.2">
      <c r="B29" s="3" t="s">
        <v>8</v>
      </c>
      <c r="C29" s="3"/>
      <c r="D29" s="3"/>
      <c r="E29" s="10">
        <f>SUM(E23:E26)</f>
        <v>0</v>
      </c>
      <c r="F29" s="10">
        <f t="shared" ref="F29:Q29" si="3">SUM(F23:F26)</f>
        <v>0</v>
      </c>
      <c r="G29" s="10">
        <f t="shared" si="3"/>
        <v>0</v>
      </c>
      <c r="H29" s="10">
        <f t="shared" si="3"/>
        <v>0</v>
      </c>
      <c r="I29" s="10">
        <f t="shared" si="3"/>
        <v>0</v>
      </c>
      <c r="J29" s="10">
        <f t="shared" si="3"/>
        <v>0</v>
      </c>
      <c r="K29" s="10">
        <f t="shared" si="3"/>
        <v>0</v>
      </c>
      <c r="L29" s="10">
        <f t="shared" si="3"/>
        <v>0</v>
      </c>
      <c r="M29" s="10">
        <f t="shared" si="3"/>
        <v>0</v>
      </c>
      <c r="N29" s="10">
        <f t="shared" si="3"/>
        <v>0</v>
      </c>
      <c r="O29" s="10">
        <f t="shared" si="3"/>
        <v>0</v>
      </c>
      <c r="P29" s="10">
        <f t="shared" si="3"/>
        <v>0</v>
      </c>
      <c r="Q29" s="10">
        <f t="shared" si="3"/>
        <v>0</v>
      </c>
    </row>
    <row r="30" spans="1:17" x14ac:dyDescent="0.2"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t="s">
        <v>10</v>
      </c>
      <c r="B32" s="1">
        <v>2016</v>
      </c>
      <c r="E32" s="8">
        <f t="shared" ref="E32:P37" si="4">+E23+E14</f>
        <v>8333</v>
      </c>
      <c r="F32" s="8">
        <f t="shared" si="4"/>
        <v>8333</v>
      </c>
      <c r="G32" s="8">
        <f t="shared" si="4"/>
        <v>8333</v>
      </c>
      <c r="H32" s="8">
        <f t="shared" si="4"/>
        <v>8333</v>
      </c>
      <c r="I32" s="8">
        <f t="shared" si="4"/>
        <v>8333</v>
      </c>
      <c r="J32" s="8">
        <f t="shared" si="4"/>
        <v>8333</v>
      </c>
      <c r="K32" s="8">
        <f t="shared" si="4"/>
        <v>8333</v>
      </c>
      <c r="L32" s="8">
        <f t="shared" si="4"/>
        <v>8333</v>
      </c>
      <c r="M32" s="8">
        <f t="shared" si="4"/>
        <v>8333</v>
      </c>
      <c r="N32" s="8">
        <f t="shared" si="4"/>
        <v>8333</v>
      </c>
      <c r="O32" s="8">
        <f t="shared" si="4"/>
        <v>8333</v>
      </c>
      <c r="P32" s="8">
        <f t="shared" si="4"/>
        <v>8333</v>
      </c>
      <c r="Q32" s="8">
        <f>SUM(E32:P32)</f>
        <v>99996</v>
      </c>
    </row>
    <row r="33" spans="1:17" x14ac:dyDescent="0.2">
      <c r="E33" s="8">
        <f t="shared" si="4"/>
        <v>0</v>
      </c>
      <c r="F33" s="8">
        <f t="shared" si="4"/>
        <v>0</v>
      </c>
      <c r="G33" s="8">
        <f t="shared" si="4"/>
        <v>0</v>
      </c>
      <c r="H33" s="8">
        <f t="shared" si="4"/>
        <v>0</v>
      </c>
      <c r="I33" s="8">
        <f t="shared" si="4"/>
        <v>0</v>
      </c>
      <c r="J33" s="8">
        <f t="shared" si="4"/>
        <v>0</v>
      </c>
      <c r="K33" s="8">
        <f t="shared" si="4"/>
        <v>0</v>
      </c>
      <c r="L33" s="8">
        <f t="shared" si="4"/>
        <v>0</v>
      </c>
      <c r="M33" s="8">
        <f t="shared" si="4"/>
        <v>0</v>
      </c>
      <c r="N33" s="8">
        <f t="shared" si="4"/>
        <v>0</v>
      </c>
      <c r="O33" s="8">
        <f t="shared" si="4"/>
        <v>0</v>
      </c>
      <c r="P33" s="8">
        <f t="shared" si="4"/>
        <v>0</v>
      </c>
      <c r="Q33" s="8">
        <f t="shared" ref="Q33:Q37" si="5">SUM(E33:P33)</f>
        <v>0</v>
      </c>
    </row>
    <row r="34" spans="1:17" x14ac:dyDescent="0.2">
      <c r="E34" s="8">
        <f t="shared" si="4"/>
        <v>0</v>
      </c>
      <c r="F34" s="8">
        <f t="shared" si="4"/>
        <v>0</v>
      </c>
      <c r="G34" s="8">
        <f t="shared" si="4"/>
        <v>0</v>
      </c>
      <c r="H34" s="8">
        <f t="shared" si="4"/>
        <v>0</v>
      </c>
      <c r="I34" s="8">
        <f t="shared" si="4"/>
        <v>0</v>
      </c>
      <c r="J34" s="8">
        <f t="shared" si="4"/>
        <v>0</v>
      </c>
      <c r="K34" s="8">
        <f t="shared" si="4"/>
        <v>0</v>
      </c>
      <c r="L34" s="8">
        <f t="shared" si="4"/>
        <v>0</v>
      </c>
      <c r="M34" s="8">
        <f t="shared" si="4"/>
        <v>0</v>
      </c>
      <c r="N34" s="8">
        <f t="shared" si="4"/>
        <v>0</v>
      </c>
      <c r="O34" s="8">
        <f t="shared" si="4"/>
        <v>0</v>
      </c>
      <c r="P34" s="8">
        <f t="shared" si="4"/>
        <v>0</v>
      </c>
      <c r="Q34" s="8">
        <f t="shared" si="5"/>
        <v>0</v>
      </c>
    </row>
    <row r="35" spans="1:17" x14ac:dyDescent="0.2">
      <c r="E35" s="8">
        <f t="shared" si="4"/>
        <v>0</v>
      </c>
      <c r="F35" s="8">
        <f t="shared" si="4"/>
        <v>0</v>
      </c>
      <c r="G35" s="8">
        <f t="shared" si="4"/>
        <v>0</v>
      </c>
      <c r="H35" s="8">
        <f t="shared" si="4"/>
        <v>0</v>
      </c>
      <c r="I35" s="8">
        <f t="shared" si="4"/>
        <v>0</v>
      </c>
      <c r="J35" s="8">
        <f t="shared" si="4"/>
        <v>0</v>
      </c>
      <c r="K35" s="8">
        <f t="shared" si="4"/>
        <v>0</v>
      </c>
      <c r="L35" s="8">
        <f t="shared" si="4"/>
        <v>0</v>
      </c>
      <c r="M35" s="8">
        <f t="shared" si="4"/>
        <v>0</v>
      </c>
      <c r="N35" s="8">
        <f t="shared" si="4"/>
        <v>0</v>
      </c>
      <c r="O35" s="8">
        <f t="shared" si="4"/>
        <v>0</v>
      </c>
      <c r="P35" s="8">
        <f t="shared" si="4"/>
        <v>0</v>
      </c>
      <c r="Q35" s="8">
        <f t="shared" si="5"/>
        <v>0</v>
      </c>
    </row>
    <row r="36" spans="1:17" x14ac:dyDescent="0.2">
      <c r="E36" s="8">
        <f t="shared" si="4"/>
        <v>0</v>
      </c>
      <c r="F36" s="8">
        <f t="shared" si="4"/>
        <v>0</v>
      </c>
      <c r="G36" s="8">
        <f t="shared" si="4"/>
        <v>0</v>
      </c>
      <c r="H36" s="8">
        <f t="shared" si="4"/>
        <v>0</v>
      </c>
      <c r="I36" s="8">
        <f t="shared" si="4"/>
        <v>0</v>
      </c>
      <c r="J36" s="8">
        <f t="shared" si="4"/>
        <v>0</v>
      </c>
      <c r="K36" s="8">
        <f t="shared" si="4"/>
        <v>0</v>
      </c>
      <c r="L36" s="8">
        <f t="shared" si="4"/>
        <v>0</v>
      </c>
      <c r="M36" s="8">
        <f t="shared" si="4"/>
        <v>0</v>
      </c>
      <c r="N36" s="8">
        <f t="shared" si="4"/>
        <v>0</v>
      </c>
      <c r="O36" s="8">
        <f t="shared" si="4"/>
        <v>0</v>
      </c>
      <c r="P36" s="8">
        <f t="shared" si="4"/>
        <v>0</v>
      </c>
      <c r="Q36" s="8">
        <f t="shared" si="5"/>
        <v>0</v>
      </c>
    </row>
    <row r="37" spans="1:17" x14ac:dyDescent="0.2">
      <c r="E37" s="8">
        <f t="shared" si="4"/>
        <v>0</v>
      </c>
      <c r="F37" s="8">
        <f t="shared" si="4"/>
        <v>0</v>
      </c>
      <c r="G37" s="8">
        <f t="shared" si="4"/>
        <v>0</v>
      </c>
      <c r="H37" s="8">
        <f t="shared" si="4"/>
        <v>0</v>
      </c>
      <c r="I37" s="8">
        <f t="shared" si="4"/>
        <v>0</v>
      </c>
      <c r="J37" s="8">
        <f t="shared" si="4"/>
        <v>0</v>
      </c>
      <c r="K37" s="8">
        <f t="shared" si="4"/>
        <v>0</v>
      </c>
      <c r="L37" s="8">
        <f t="shared" si="4"/>
        <v>0</v>
      </c>
      <c r="M37" s="8">
        <f t="shared" si="4"/>
        <v>0</v>
      </c>
      <c r="N37" s="8">
        <f t="shared" si="4"/>
        <v>0</v>
      </c>
      <c r="O37" s="8">
        <f t="shared" si="4"/>
        <v>0</v>
      </c>
      <c r="P37" s="8">
        <f t="shared" si="4"/>
        <v>0</v>
      </c>
      <c r="Q37" s="8">
        <f t="shared" si="5"/>
        <v>0</v>
      </c>
    </row>
    <row r="38" spans="1:17" x14ac:dyDescent="0.2">
      <c r="B38" s="6" t="s">
        <v>8</v>
      </c>
      <c r="C38" s="6"/>
      <c r="D38" s="6"/>
      <c r="E38" s="11">
        <f>SUM(E32:E35)</f>
        <v>8333</v>
      </c>
      <c r="F38" s="11">
        <f t="shared" ref="F38:Q38" si="6">SUM(F32:F35)</f>
        <v>8333</v>
      </c>
      <c r="G38" s="11">
        <f t="shared" si="6"/>
        <v>8333</v>
      </c>
      <c r="H38" s="11">
        <f t="shared" si="6"/>
        <v>8333</v>
      </c>
      <c r="I38" s="11">
        <f t="shared" si="6"/>
        <v>8333</v>
      </c>
      <c r="J38" s="11">
        <f t="shared" si="6"/>
        <v>8333</v>
      </c>
      <c r="K38" s="11">
        <f t="shared" si="6"/>
        <v>8333</v>
      </c>
      <c r="L38" s="11">
        <f t="shared" si="6"/>
        <v>8333</v>
      </c>
      <c r="M38" s="11">
        <f t="shared" si="6"/>
        <v>8333</v>
      </c>
      <c r="N38" s="11">
        <f t="shared" si="6"/>
        <v>8333</v>
      </c>
      <c r="O38" s="11">
        <f t="shared" si="6"/>
        <v>8333</v>
      </c>
      <c r="P38" s="11">
        <f t="shared" si="6"/>
        <v>8333</v>
      </c>
      <c r="Q38" s="11">
        <f t="shared" si="6"/>
        <v>99996</v>
      </c>
    </row>
    <row r="39" spans="1:17" x14ac:dyDescent="0.2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5" t="s">
        <v>17</v>
      </c>
      <c r="B41" s="16"/>
      <c r="C41" s="16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</row>
    <row r="42" spans="1:17" x14ac:dyDescent="0.2">
      <c r="A42" s="19" t="s">
        <v>34</v>
      </c>
      <c r="B42" s="13" t="s">
        <v>35</v>
      </c>
      <c r="C42" s="13" t="s">
        <v>33</v>
      </c>
      <c r="D42" s="13" t="s">
        <v>36</v>
      </c>
      <c r="E42" s="14" t="s">
        <v>20</v>
      </c>
      <c r="F42" s="14" t="s">
        <v>21</v>
      </c>
      <c r="G42" s="14" t="s">
        <v>22</v>
      </c>
      <c r="H42" s="14" t="s">
        <v>23</v>
      </c>
      <c r="I42" s="14" t="s">
        <v>24</v>
      </c>
      <c r="J42" s="14" t="s">
        <v>25</v>
      </c>
      <c r="K42" s="14" t="s">
        <v>26</v>
      </c>
      <c r="L42" s="14" t="s">
        <v>27</v>
      </c>
      <c r="M42" s="14" t="s">
        <v>28</v>
      </c>
      <c r="N42" s="14" t="s">
        <v>29</v>
      </c>
      <c r="O42" s="14" t="s">
        <v>30</v>
      </c>
      <c r="P42" s="14" t="s">
        <v>31</v>
      </c>
      <c r="Q42" s="20" t="s">
        <v>32</v>
      </c>
    </row>
    <row r="43" spans="1:17" x14ac:dyDescent="0.2">
      <c r="A43" t="s">
        <v>63</v>
      </c>
      <c r="B43" t="s">
        <v>82</v>
      </c>
      <c r="C43" s="25" t="s">
        <v>0</v>
      </c>
      <c r="D43" s="21" t="s">
        <v>11</v>
      </c>
      <c r="E43" s="8">
        <v>8333.33</v>
      </c>
      <c r="F43" s="8">
        <v>8333.33</v>
      </c>
      <c r="G43" s="8">
        <v>8333.33</v>
      </c>
      <c r="H43" s="8">
        <v>8333.33</v>
      </c>
      <c r="I43" s="8">
        <v>8333.33</v>
      </c>
      <c r="J43" s="8">
        <v>8333.33</v>
      </c>
      <c r="K43" s="8">
        <v>8333.33</v>
      </c>
      <c r="L43" s="8">
        <v>8333.33</v>
      </c>
      <c r="M43" s="8">
        <v>-8333.33</v>
      </c>
      <c r="N43" s="8">
        <v>0</v>
      </c>
      <c r="O43" s="8">
        <v>33333.32</v>
      </c>
      <c r="P43" s="8">
        <v>8333.33</v>
      </c>
      <c r="Q43" s="8">
        <v>99999.96</v>
      </c>
    </row>
    <row r="44" spans="1:17" x14ac:dyDescent="0.2">
      <c r="A44" t="s">
        <v>63</v>
      </c>
      <c r="B44" t="s">
        <v>82</v>
      </c>
      <c r="C44" s="25" t="s">
        <v>6</v>
      </c>
      <c r="D44" s="21" t="s">
        <v>11</v>
      </c>
      <c r="E44" s="8">
        <v>8333.33</v>
      </c>
      <c r="F44" s="8">
        <v>8333.33</v>
      </c>
      <c r="G44" s="8">
        <v>8333.33</v>
      </c>
      <c r="H44" s="8">
        <v>8333.33</v>
      </c>
      <c r="I44" s="8">
        <v>8333.33</v>
      </c>
      <c r="J44" s="8">
        <v>8333.33</v>
      </c>
      <c r="K44" s="8">
        <v>8333.33</v>
      </c>
      <c r="L44" s="8">
        <v>8333.33</v>
      </c>
      <c r="M44" s="8">
        <v>8333.33</v>
      </c>
      <c r="N44" s="8">
        <v>8333.33</v>
      </c>
      <c r="O44" s="8">
        <v>8333.33</v>
      </c>
      <c r="P44" s="8">
        <v>8333.33</v>
      </c>
      <c r="Q44" s="8">
        <v>99999.96</v>
      </c>
    </row>
    <row r="45" spans="1:17" x14ac:dyDescent="0.2">
      <c r="A45" t="s">
        <v>63</v>
      </c>
      <c r="B45" t="s">
        <v>82</v>
      </c>
      <c r="C45" s="25" t="s">
        <v>14</v>
      </c>
      <c r="D45" s="21" t="s">
        <v>11</v>
      </c>
      <c r="E45" s="8">
        <v>8333.33</v>
      </c>
      <c r="F45" s="8">
        <v>8333.33</v>
      </c>
      <c r="G45" s="8">
        <v>8333.33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24999.989999999998</v>
      </c>
    </row>
    <row r="46" spans="1:17" x14ac:dyDescent="0.2">
      <c r="A46" t="s">
        <v>63</v>
      </c>
      <c r="B46" t="s">
        <v>82</v>
      </c>
      <c r="C46" s="25" t="s">
        <v>14</v>
      </c>
      <c r="D46" s="21" t="s">
        <v>12</v>
      </c>
      <c r="E46" s="8">
        <v>8333</v>
      </c>
      <c r="F46" s="8">
        <v>8333</v>
      </c>
      <c r="G46" s="8">
        <v>8333</v>
      </c>
      <c r="H46" s="8">
        <v>8333</v>
      </c>
      <c r="I46" s="8">
        <v>8333</v>
      </c>
      <c r="J46" s="8">
        <v>8333</v>
      </c>
      <c r="K46" s="8">
        <v>8333</v>
      </c>
      <c r="L46" s="8">
        <v>8333</v>
      </c>
      <c r="M46" s="8">
        <v>8333</v>
      </c>
      <c r="N46" s="8">
        <v>8333</v>
      </c>
      <c r="O46" s="8">
        <v>8333</v>
      </c>
      <c r="P46" s="8">
        <v>8333</v>
      </c>
      <c r="Q46" s="8">
        <v>99996</v>
      </c>
    </row>
    <row r="47" spans="1:17" x14ac:dyDescent="0.2">
      <c r="A47" s="22" t="s">
        <v>63</v>
      </c>
      <c r="B47" s="22" t="s">
        <v>82</v>
      </c>
      <c r="C47" s="26" t="s">
        <v>15</v>
      </c>
      <c r="D47" s="22" t="s">
        <v>12</v>
      </c>
      <c r="E47" s="23">
        <f>+E38</f>
        <v>8333</v>
      </c>
      <c r="F47" s="23">
        <f t="shared" ref="F47:Q47" si="7">+F38</f>
        <v>8333</v>
      </c>
      <c r="G47" s="23">
        <f t="shared" si="7"/>
        <v>8333</v>
      </c>
      <c r="H47" s="23">
        <f t="shared" si="7"/>
        <v>8333</v>
      </c>
      <c r="I47" s="23">
        <f t="shared" si="7"/>
        <v>8333</v>
      </c>
      <c r="J47" s="23">
        <f t="shared" si="7"/>
        <v>8333</v>
      </c>
      <c r="K47" s="23">
        <f t="shared" si="7"/>
        <v>8333</v>
      </c>
      <c r="L47" s="23">
        <f t="shared" si="7"/>
        <v>8333</v>
      </c>
      <c r="M47" s="23">
        <f t="shared" si="7"/>
        <v>8333</v>
      </c>
      <c r="N47" s="23">
        <f t="shared" si="7"/>
        <v>8333</v>
      </c>
      <c r="O47" s="23">
        <f t="shared" si="7"/>
        <v>8333</v>
      </c>
      <c r="P47" s="23">
        <f t="shared" si="7"/>
        <v>8333</v>
      </c>
      <c r="Q47" s="24">
        <f t="shared" si="7"/>
        <v>99996</v>
      </c>
    </row>
    <row r="48" spans="1:17" x14ac:dyDescent="0.2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5:17" x14ac:dyDescent="0.2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5:17" x14ac:dyDescent="0.2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5:17" x14ac:dyDescent="0.2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5:17" x14ac:dyDescent="0.2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5:17" x14ac:dyDescent="0.2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5:17" x14ac:dyDescent="0.2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5:17" x14ac:dyDescent="0.2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5:17" x14ac:dyDescent="0.2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5:17" x14ac:dyDescent="0.2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5:17" x14ac:dyDescent="0.2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5:17" x14ac:dyDescent="0.2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</sheetData>
  <pageMargins left="0.45" right="0.45" top="0.5" bottom="0.5" header="0.3" footer="0.3"/>
  <pageSetup scale="67" fitToHeight="0" orientation="landscape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workbookViewId="0">
      <pane xSplit="8" ySplit="5" topLeftCell="N6" activePane="bottomRight" state="frozen"/>
      <selection pane="topRight" activeCell="I1" sqref="I1"/>
      <selection pane="bottomLeft" activeCell="A6" sqref="A6"/>
      <selection pane="bottomRight" activeCell="C33" sqref="C33"/>
    </sheetView>
  </sheetViews>
  <sheetFormatPr defaultRowHeight="12.75" x14ac:dyDescent="0.2"/>
  <cols>
    <col min="1" max="1" width="7.85546875" bestFit="1" customWidth="1"/>
    <col min="2" max="2" width="24.85546875" bestFit="1" customWidth="1"/>
    <col min="3" max="3" width="11.42578125" customWidth="1"/>
    <col min="4" max="4" width="29" bestFit="1" customWidth="1"/>
    <col min="5" max="5" width="6.28515625" bestFit="1" customWidth="1"/>
    <col min="6" max="18" width="12.85546875" bestFit="1" customWidth="1"/>
  </cols>
  <sheetData>
    <row r="1" spans="1:21" x14ac:dyDescent="0.2">
      <c r="I1" t="s">
        <v>56</v>
      </c>
      <c r="J1" t="s">
        <v>56</v>
      </c>
      <c r="K1" t="s">
        <v>56</v>
      </c>
      <c r="L1" t="s">
        <v>56</v>
      </c>
      <c r="M1" t="s">
        <v>56</v>
      </c>
      <c r="N1" t="s">
        <v>56</v>
      </c>
      <c r="O1" t="s">
        <v>56</v>
      </c>
      <c r="P1" t="s">
        <v>56</v>
      </c>
      <c r="Q1" t="s">
        <v>56</v>
      </c>
      <c r="R1" t="s">
        <v>56</v>
      </c>
      <c r="S1" t="s">
        <v>56</v>
      </c>
      <c r="T1" t="s">
        <v>56</v>
      </c>
      <c r="U1" t="s">
        <v>56</v>
      </c>
    </row>
    <row r="2" spans="1:21" x14ac:dyDescent="0.2">
      <c r="I2" t="s">
        <v>57</v>
      </c>
      <c r="J2" t="s">
        <v>57</v>
      </c>
      <c r="K2" t="s">
        <v>57</v>
      </c>
      <c r="L2" t="s">
        <v>57</v>
      </c>
      <c r="M2" t="s">
        <v>57</v>
      </c>
      <c r="N2" t="s">
        <v>57</v>
      </c>
      <c r="O2" t="s">
        <v>57</v>
      </c>
      <c r="P2" t="s">
        <v>57</v>
      </c>
      <c r="Q2" t="s">
        <v>57</v>
      </c>
      <c r="R2" t="s">
        <v>57</v>
      </c>
      <c r="S2" t="s">
        <v>57</v>
      </c>
      <c r="T2" t="s">
        <v>57</v>
      </c>
      <c r="U2" t="s">
        <v>57</v>
      </c>
    </row>
    <row r="3" spans="1:21" x14ac:dyDescent="0.2">
      <c r="I3" t="s">
        <v>58</v>
      </c>
      <c r="J3" t="s">
        <v>58</v>
      </c>
      <c r="K3" t="s">
        <v>58</v>
      </c>
      <c r="L3" t="s">
        <v>58</v>
      </c>
      <c r="M3" t="s">
        <v>58</v>
      </c>
      <c r="N3" t="s">
        <v>58</v>
      </c>
      <c r="O3" t="s">
        <v>58</v>
      </c>
      <c r="P3" t="s">
        <v>58</v>
      </c>
      <c r="Q3" t="s">
        <v>58</v>
      </c>
      <c r="R3" t="s">
        <v>58</v>
      </c>
      <c r="S3" t="s">
        <v>58</v>
      </c>
      <c r="T3" t="s">
        <v>58</v>
      </c>
      <c r="U3" t="s">
        <v>58</v>
      </c>
    </row>
    <row r="4" spans="1:21" x14ac:dyDescent="0.2">
      <c r="I4" t="s">
        <v>59</v>
      </c>
      <c r="J4" t="s">
        <v>59</v>
      </c>
      <c r="K4" t="s">
        <v>59</v>
      </c>
      <c r="L4" t="s">
        <v>59</v>
      </c>
      <c r="M4" t="s">
        <v>59</v>
      </c>
      <c r="N4" t="s">
        <v>59</v>
      </c>
      <c r="O4" t="s">
        <v>59</v>
      </c>
      <c r="P4" t="s">
        <v>59</v>
      </c>
      <c r="Q4" t="s">
        <v>59</v>
      </c>
      <c r="R4" t="s">
        <v>59</v>
      </c>
      <c r="S4" t="s">
        <v>59</v>
      </c>
      <c r="T4" t="s">
        <v>59</v>
      </c>
      <c r="U4" t="s">
        <v>59</v>
      </c>
    </row>
    <row r="5" spans="1:21" x14ac:dyDescent="0.2"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60</v>
      </c>
    </row>
    <row r="6" spans="1:21" x14ac:dyDescent="0.2">
      <c r="A6" t="s">
        <v>63</v>
      </c>
      <c r="B6" t="s">
        <v>64</v>
      </c>
      <c r="C6" t="s">
        <v>16</v>
      </c>
      <c r="D6" t="s">
        <v>13</v>
      </c>
      <c r="E6" t="s">
        <v>65</v>
      </c>
      <c r="F6" s="55" t="s">
        <v>0</v>
      </c>
      <c r="G6" t="s">
        <v>11</v>
      </c>
      <c r="H6" t="s">
        <v>11</v>
      </c>
      <c r="I6">
        <v>13044.59</v>
      </c>
      <c r="J6">
        <v>6683.13</v>
      </c>
      <c r="K6">
        <v>6250</v>
      </c>
      <c r="L6">
        <v>6250</v>
      </c>
      <c r="M6">
        <v>6250</v>
      </c>
      <c r="N6">
        <v>6250</v>
      </c>
      <c r="O6">
        <v>6250</v>
      </c>
      <c r="P6">
        <v>6250</v>
      </c>
      <c r="Q6">
        <v>6250</v>
      </c>
      <c r="R6">
        <v>6250</v>
      </c>
      <c r="S6">
        <v>6250</v>
      </c>
      <c r="T6">
        <v>6250</v>
      </c>
      <c r="U6">
        <v>82227.72</v>
      </c>
    </row>
    <row r="7" spans="1:21" x14ac:dyDescent="0.2">
      <c r="A7" t="s">
        <v>63</v>
      </c>
      <c r="B7" t="s">
        <v>64</v>
      </c>
      <c r="C7" t="s">
        <v>16</v>
      </c>
      <c r="D7" t="s">
        <v>13</v>
      </c>
      <c r="E7" t="s">
        <v>66</v>
      </c>
      <c r="F7" s="55" t="s">
        <v>6</v>
      </c>
      <c r="G7" t="s">
        <v>11</v>
      </c>
      <c r="H7" t="s">
        <v>11</v>
      </c>
      <c r="I7">
        <v>6250</v>
      </c>
      <c r="J7">
        <v>6250</v>
      </c>
      <c r="K7">
        <v>6250</v>
      </c>
      <c r="L7">
        <v>6250</v>
      </c>
      <c r="M7">
        <v>6250</v>
      </c>
      <c r="N7">
        <v>6250</v>
      </c>
      <c r="O7">
        <v>6250</v>
      </c>
      <c r="P7">
        <v>6250</v>
      </c>
      <c r="Q7">
        <v>6250</v>
      </c>
      <c r="R7">
        <v>6250</v>
      </c>
      <c r="S7">
        <v>6250</v>
      </c>
      <c r="T7">
        <v>6250</v>
      </c>
      <c r="U7">
        <v>75000</v>
      </c>
    </row>
    <row r="8" spans="1:21" x14ac:dyDescent="0.2">
      <c r="A8" t="s">
        <v>63</v>
      </c>
      <c r="B8" t="s">
        <v>64</v>
      </c>
      <c r="C8" t="s">
        <v>16</v>
      </c>
      <c r="D8" t="s">
        <v>13</v>
      </c>
      <c r="E8" t="s">
        <v>67</v>
      </c>
      <c r="F8" s="55" t="s">
        <v>14</v>
      </c>
      <c r="G8" t="s">
        <v>11</v>
      </c>
      <c r="H8" t="s">
        <v>11</v>
      </c>
      <c r="I8">
        <v>6250</v>
      </c>
      <c r="J8">
        <v>6250</v>
      </c>
      <c r="K8">
        <v>6250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18750</v>
      </c>
    </row>
    <row r="9" spans="1:21" x14ac:dyDescent="0.2">
      <c r="A9" t="s">
        <v>63</v>
      </c>
      <c r="B9" t="s">
        <v>64</v>
      </c>
      <c r="C9" t="s">
        <v>16</v>
      </c>
      <c r="D9" t="s">
        <v>13</v>
      </c>
      <c r="E9" t="s">
        <v>67</v>
      </c>
      <c r="F9" s="55" t="s">
        <v>14</v>
      </c>
      <c r="G9" t="s">
        <v>12</v>
      </c>
      <c r="H9" t="s">
        <v>12</v>
      </c>
      <c r="I9">
        <v>6250</v>
      </c>
      <c r="J9">
        <v>6250</v>
      </c>
      <c r="K9">
        <v>6250</v>
      </c>
      <c r="L9">
        <v>6250</v>
      </c>
      <c r="M9">
        <v>6250</v>
      </c>
      <c r="N9">
        <v>6250</v>
      </c>
      <c r="O9">
        <v>6250</v>
      </c>
      <c r="P9">
        <v>6250</v>
      </c>
      <c r="Q9">
        <v>6250</v>
      </c>
      <c r="R9">
        <v>6250</v>
      </c>
      <c r="S9">
        <v>6250</v>
      </c>
      <c r="T9">
        <v>6250</v>
      </c>
      <c r="U9">
        <v>75000</v>
      </c>
    </row>
    <row r="10" spans="1:21" x14ac:dyDescent="0.2">
      <c r="A10" t="s">
        <v>68</v>
      </c>
      <c r="B10" t="s">
        <v>69</v>
      </c>
      <c r="C10" t="s">
        <v>16</v>
      </c>
      <c r="D10" t="s">
        <v>13</v>
      </c>
      <c r="E10" t="s">
        <v>67</v>
      </c>
      <c r="F10" s="55" t="s">
        <v>14</v>
      </c>
      <c r="G10" t="s">
        <v>11</v>
      </c>
      <c r="H10" t="s">
        <v>11</v>
      </c>
      <c r="I10">
        <v>0</v>
      </c>
      <c r="J10">
        <v>4073.09</v>
      </c>
      <c r="K10">
        <v>3908.18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7981.27</v>
      </c>
    </row>
    <row r="11" spans="1:21" x14ac:dyDescent="0.2">
      <c r="A11" t="s">
        <v>70</v>
      </c>
      <c r="B11" t="s">
        <v>71</v>
      </c>
      <c r="C11" t="s">
        <v>16</v>
      </c>
      <c r="D11" t="s">
        <v>13</v>
      </c>
      <c r="E11" t="s">
        <v>65</v>
      </c>
      <c r="F11" s="55" t="s">
        <v>0</v>
      </c>
      <c r="G11" t="s">
        <v>11</v>
      </c>
      <c r="H11" t="s">
        <v>11</v>
      </c>
      <c r="I11">
        <v>14416.91</v>
      </c>
      <c r="J11">
        <v>10496.69</v>
      </c>
      <c r="K11">
        <v>9520.66</v>
      </c>
      <c r="L11">
        <v>12306.1</v>
      </c>
      <c r="M11">
        <v>8976.77</v>
      </c>
      <c r="N11">
        <v>14286.28</v>
      </c>
      <c r="O11">
        <v>12942.41</v>
      </c>
      <c r="P11">
        <v>12219.87</v>
      </c>
      <c r="Q11">
        <v>8966.5</v>
      </c>
      <c r="R11">
        <v>13743.01</v>
      </c>
      <c r="S11">
        <v>6332.84</v>
      </c>
      <c r="T11">
        <v>6537.34</v>
      </c>
      <c r="U11">
        <v>130745.37999999998</v>
      </c>
    </row>
    <row r="12" spans="1:21" x14ac:dyDescent="0.2">
      <c r="A12" t="s">
        <v>70</v>
      </c>
      <c r="B12" t="s">
        <v>71</v>
      </c>
      <c r="C12" t="s">
        <v>16</v>
      </c>
      <c r="D12" t="s">
        <v>13</v>
      </c>
      <c r="E12" t="s">
        <v>66</v>
      </c>
      <c r="F12" s="55" t="s">
        <v>6</v>
      </c>
      <c r="G12" t="s">
        <v>11</v>
      </c>
      <c r="H12" t="s">
        <v>11</v>
      </c>
      <c r="I12">
        <v>3226.97</v>
      </c>
      <c r="J12">
        <v>3133.1</v>
      </c>
      <c r="K12">
        <v>2744.94</v>
      </c>
      <c r="L12">
        <v>3443.98</v>
      </c>
      <c r="M12">
        <v>3340.08</v>
      </c>
      <c r="N12">
        <v>2518.4699999999998</v>
      </c>
      <c r="O12">
        <v>3049.13</v>
      </c>
      <c r="P12">
        <v>2952.31</v>
      </c>
      <c r="Q12">
        <v>2512.61</v>
      </c>
      <c r="R12">
        <v>4992.2299999999996</v>
      </c>
      <c r="S12">
        <v>5491.83</v>
      </c>
      <c r="T12">
        <v>4442.55</v>
      </c>
      <c r="U12">
        <v>41848.200000000004</v>
      </c>
    </row>
    <row r="13" spans="1:21" x14ac:dyDescent="0.2">
      <c r="A13" t="s">
        <v>70</v>
      </c>
      <c r="B13" t="s">
        <v>71</v>
      </c>
      <c r="C13" t="s">
        <v>16</v>
      </c>
      <c r="D13" t="s">
        <v>13</v>
      </c>
      <c r="E13" t="s">
        <v>67</v>
      </c>
      <c r="F13" s="55" t="s">
        <v>14</v>
      </c>
      <c r="G13" t="s">
        <v>11</v>
      </c>
      <c r="H13" t="s">
        <v>11</v>
      </c>
      <c r="I13">
        <v>0</v>
      </c>
      <c r="J13">
        <v>3487.04</v>
      </c>
      <c r="K13">
        <v>3349.6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6836.6399999999994</v>
      </c>
    </row>
    <row r="14" spans="1:21" x14ac:dyDescent="0.2">
      <c r="A14" t="s">
        <v>70</v>
      </c>
      <c r="B14" t="s">
        <v>71</v>
      </c>
      <c r="C14" t="s">
        <v>16</v>
      </c>
      <c r="D14" t="s">
        <v>13</v>
      </c>
      <c r="E14" t="s">
        <v>67</v>
      </c>
      <c r="F14" s="55" t="s">
        <v>14</v>
      </c>
      <c r="G14" t="s">
        <v>12</v>
      </c>
      <c r="H14" t="s">
        <v>12</v>
      </c>
      <c r="I14">
        <v>5000</v>
      </c>
      <c r="J14">
        <v>5000</v>
      </c>
      <c r="K14">
        <v>5000</v>
      </c>
      <c r="L14">
        <v>5000</v>
      </c>
      <c r="M14">
        <v>5000</v>
      </c>
      <c r="N14">
        <v>5000</v>
      </c>
      <c r="O14">
        <v>5000</v>
      </c>
      <c r="P14">
        <v>5000</v>
      </c>
      <c r="Q14">
        <v>5000</v>
      </c>
      <c r="R14">
        <v>5000</v>
      </c>
      <c r="S14">
        <v>5000</v>
      </c>
      <c r="T14">
        <v>5000</v>
      </c>
      <c r="U14">
        <v>60000</v>
      </c>
    </row>
    <row r="15" spans="1:21" x14ac:dyDescent="0.2">
      <c r="A15" t="s">
        <v>72</v>
      </c>
      <c r="B15" t="s">
        <v>73</v>
      </c>
      <c r="C15" t="s">
        <v>16</v>
      </c>
      <c r="D15" t="s">
        <v>13</v>
      </c>
      <c r="E15" t="s">
        <v>65</v>
      </c>
      <c r="F15" s="55" t="s">
        <v>0</v>
      </c>
      <c r="G15" t="s">
        <v>11</v>
      </c>
      <c r="H15" t="s">
        <v>11</v>
      </c>
      <c r="I15">
        <v>2718.44</v>
      </c>
      <c r="J15">
        <v>4636.96</v>
      </c>
      <c r="K15">
        <v>4525.29</v>
      </c>
      <c r="L15">
        <v>3872.47</v>
      </c>
      <c r="M15">
        <v>4749.88</v>
      </c>
      <c r="N15">
        <v>6196.24</v>
      </c>
      <c r="O15">
        <v>4262.2299999999996</v>
      </c>
      <c r="P15">
        <v>2646.77</v>
      </c>
      <c r="Q15">
        <v>1842.63</v>
      </c>
      <c r="R15">
        <v>2901.51</v>
      </c>
      <c r="S15">
        <v>3145.91</v>
      </c>
      <c r="T15">
        <v>4365.05</v>
      </c>
      <c r="U15">
        <v>45863.380000000005</v>
      </c>
    </row>
    <row r="16" spans="1:21" x14ac:dyDescent="0.2">
      <c r="A16" t="s">
        <v>72</v>
      </c>
      <c r="B16" t="s">
        <v>73</v>
      </c>
      <c r="C16" t="s">
        <v>16</v>
      </c>
      <c r="D16" t="s">
        <v>13</v>
      </c>
      <c r="E16" t="s">
        <v>66</v>
      </c>
      <c r="F16" s="55" t="s">
        <v>6</v>
      </c>
      <c r="G16" t="s">
        <v>11</v>
      </c>
      <c r="H16" t="s">
        <v>11</v>
      </c>
      <c r="I16">
        <v>4811.41</v>
      </c>
      <c r="J16">
        <v>5433.72</v>
      </c>
      <c r="K16">
        <v>5598.73</v>
      </c>
      <c r="L16">
        <v>3571.76</v>
      </c>
      <c r="M16">
        <v>4698.41</v>
      </c>
      <c r="N16">
        <v>4336.12</v>
      </c>
      <c r="O16">
        <v>4208.62</v>
      </c>
      <c r="P16">
        <v>4348.82</v>
      </c>
      <c r="Q16">
        <v>5471.57</v>
      </c>
      <c r="R16">
        <v>5052.28</v>
      </c>
      <c r="S16">
        <v>2772.99</v>
      </c>
      <c r="T16">
        <v>9065.7199999999993</v>
      </c>
      <c r="U16">
        <v>59370.149999999994</v>
      </c>
    </row>
    <row r="17" spans="1:21" x14ac:dyDescent="0.2">
      <c r="A17" t="s">
        <v>72</v>
      </c>
      <c r="B17" t="s">
        <v>73</v>
      </c>
      <c r="C17" t="s">
        <v>16</v>
      </c>
      <c r="D17" t="s">
        <v>13</v>
      </c>
      <c r="E17" t="s">
        <v>67</v>
      </c>
      <c r="F17" s="55" t="s">
        <v>14</v>
      </c>
      <c r="G17" t="s">
        <v>11</v>
      </c>
      <c r="H17" t="s">
        <v>11</v>
      </c>
      <c r="I17">
        <v>4957.78</v>
      </c>
      <c r="J17">
        <v>2064.7399999999998</v>
      </c>
      <c r="K17">
        <v>1531.08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8553.5999999999985</v>
      </c>
    </row>
    <row r="18" spans="1:21" x14ac:dyDescent="0.2">
      <c r="A18" t="s">
        <v>72</v>
      </c>
      <c r="B18" t="s">
        <v>73</v>
      </c>
      <c r="C18" t="s">
        <v>16</v>
      </c>
      <c r="D18" t="s">
        <v>13</v>
      </c>
      <c r="E18" t="s">
        <v>67</v>
      </c>
      <c r="F18" s="55" t="s">
        <v>14</v>
      </c>
      <c r="G18" t="s">
        <v>12</v>
      </c>
      <c r="H18" t="s">
        <v>12</v>
      </c>
      <c r="I18">
        <v>4850</v>
      </c>
      <c r="J18">
        <v>4850</v>
      </c>
      <c r="K18">
        <v>4850</v>
      </c>
      <c r="L18">
        <v>4850</v>
      </c>
      <c r="M18">
        <v>4850</v>
      </c>
      <c r="N18">
        <v>4850</v>
      </c>
      <c r="O18">
        <v>4850</v>
      </c>
      <c r="P18">
        <v>4850</v>
      </c>
      <c r="Q18">
        <v>4850</v>
      </c>
      <c r="R18">
        <v>4850</v>
      </c>
      <c r="S18">
        <v>4850</v>
      </c>
      <c r="T18">
        <v>4850</v>
      </c>
      <c r="U18">
        <v>58200</v>
      </c>
    </row>
    <row r="19" spans="1:21" x14ac:dyDescent="0.2">
      <c r="A19" t="s">
        <v>74</v>
      </c>
      <c r="B19" t="s">
        <v>75</v>
      </c>
      <c r="C19" t="s">
        <v>16</v>
      </c>
      <c r="D19" t="s">
        <v>13</v>
      </c>
      <c r="E19" t="s">
        <v>65</v>
      </c>
      <c r="F19" s="55" t="s">
        <v>0</v>
      </c>
      <c r="G19" t="s">
        <v>11</v>
      </c>
      <c r="H19" t="s">
        <v>11</v>
      </c>
      <c r="I19">
        <v>0</v>
      </c>
      <c r="J19">
        <v>1832.07</v>
      </c>
      <c r="K19">
        <v>1021.47</v>
      </c>
      <c r="L19">
        <v>4032.83</v>
      </c>
      <c r="M19">
        <v>1827.7</v>
      </c>
      <c r="N19">
        <v>1661.67</v>
      </c>
      <c r="O19">
        <v>1627.64</v>
      </c>
      <c r="P19">
        <v>1912.26</v>
      </c>
      <c r="Q19">
        <v>1512.97</v>
      </c>
      <c r="R19">
        <v>2268.64</v>
      </c>
      <c r="S19">
        <v>927.82</v>
      </c>
      <c r="T19">
        <v>0</v>
      </c>
      <c r="U19">
        <v>18625.07</v>
      </c>
    </row>
    <row r="20" spans="1:21" x14ac:dyDescent="0.2">
      <c r="A20" t="s">
        <v>74</v>
      </c>
      <c r="B20" t="s">
        <v>75</v>
      </c>
      <c r="C20" t="s">
        <v>16</v>
      </c>
      <c r="D20" t="s">
        <v>13</v>
      </c>
      <c r="E20" t="s">
        <v>66</v>
      </c>
      <c r="F20" s="55" t="s">
        <v>6</v>
      </c>
      <c r="G20" t="s">
        <v>11</v>
      </c>
      <c r="H20" t="s">
        <v>11</v>
      </c>
      <c r="I20">
        <v>0</v>
      </c>
      <c r="J20">
        <v>922.56</v>
      </c>
      <c r="K20">
        <v>2357.36</v>
      </c>
      <c r="L20">
        <v>1659.42</v>
      </c>
      <c r="M20">
        <v>1005.57</v>
      </c>
      <c r="N20">
        <v>1633.17</v>
      </c>
      <c r="O20">
        <v>240.27</v>
      </c>
      <c r="P20">
        <v>890.08</v>
      </c>
      <c r="Q20">
        <v>188.24</v>
      </c>
      <c r="R20">
        <v>3312.12</v>
      </c>
      <c r="S20">
        <v>1629.64</v>
      </c>
      <c r="T20">
        <v>101.99</v>
      </c>
      <c r="U20">
        <v>13940.42</v>
      </c>
    </row>
    <row r="21" spans="1:21" x14ac:dyDescent="0.2">
      <c r="A21" t="s">
        <v>74</v>
      </c>
      <c r="B21" t="s">
        <v>75</v>
      </c>
      <c r="C21" t="s">
        <v>16</v>
      </c>
      <c r="D21" t="s">
        <v>13</v>
      </c>
      <c r="E21" t="s">
        <v>67</v>
      </c>
      <c r="F21" s="55" t="s">
        <v>14</v>
      </c>
      <c r="G21" t="s">
        <v>11</v>
      </c>
      <c r="H21" t="s">
        <v>11</v>
      </c>
      <c r="I21">
        <v>868.02</v>
      </c>
      <c r="J21">
        <v>639.39</v>
      </c>
      <c r="K21">
        <v>1622.46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3129.87</v>
      </c>
    </row>
    <row r="22" spans="1:21" x14ac:dyDescent="0.2">
      <c r="A22" t="s">
        <v>74</v>
      </c>
      <c r="B22" t="s">
        <v>75</v>
      </c>
      <c r="C22" t="s">
        <v>16</v>
      </c>
      <c r="D22" t="s">
        <v>13</v>
      </c>
      <c r="E22" t="s">
        <v>67</v>
      </c>
      <c r="F22" s="55" t="s">
        <v>14</v>
      </c>
      <c r="G22" t="s">
        <v>12</v>
      </c>
      <c r="H22" t="s">
        <v>12</v>
      </c>
      <c r="I22">
        <v>2250</v>
      </c>
      <c r="J22">
        <v>2250</v>
      </c>
      <c r="K22">
        <v>2250</v>
      </c>
      <c r="L22">
        <v>2250</v>
      </c>
      <c r="M22">
        <v>2250</v>
      </c>
      <c r="N22">
        <v>2250</v>
      </c>
      <c r="O22">
        <v>2250</v>
      </c>
      <c r="P22">
        <v>2250</v>
      </c>
      <c r="Q22">
        <v>2250</v>
      </c>
      <c r="R22">
        <v>2250</v>
      </c>
      <c r="S22">
        <v>2250</v>
      </c>
      <c r="T22">
        <v>2250</v>
      </c>
      <c r="U22">
        <v>27000</v>
      </c>
    </row>
    <row r="23" spans="1:21" x14ac:dyDescent="0.2">
      <c r="A23" t="s">
        <v>76</v>
      </c>
      <c r="B23" t="s">
        <v>77</v>
      </c>
      <c r="C23" t="s">
        <v>16</v>
      </c>
      <c r="D23" t="s">
        <v>13</v>
      </c>
      <c r="E23" t="s">
        <v>65</v>
      </c>
      <c r="F23" s="55" t="s">
        <v>0</v>
      </c>
      <c r="G23" t="s">
        <v>11</v>
      </c>
      <c r="H23" t="s">
        <v>11</v>
      </c>
      <c r="I23">
        <v>1005.98</v>
      </c>
      <c r="J23">
        <v>1099.83</v>
      </c>
      <c r="K23">
        <v>1036.3499999999999</v>
      </c>
      <c r="L23">
        <v>1013.39</v>
      </c>
      <c r="M23">
        <v>1022.01</v>
      </c>
      <c r="N23">
        <v>101</v>
      </c>
      <c r="O23">
        <v>21.79</v>
      </c>
      <c r="P23">
        <v>29.53</v>
      </c>
      <c r="Q23">
        <v>16.940000000000001</v>
      </c>
      <c r="R23">
        <v>4.3600000000000003</v>
      </c>
      <c r="S23">
        <v>22.75</v>
      </c>
      <c r="T23">
        <v>45.02</v>
      </c>
      <c r="U23">
        <v>5418.95</v>
      </c>
    </row>
    <row r="24" spans="1:21" x14ac:dyDescent="0.2">
      <c r="A24" t="s">
        <v>76</v>
      </c>
      <c r="B24" t="s">
        <v>77</v>
      </c>
      <c r="C24" t="s">
        <v>16</v>
      </c>
      <c r="D24" t="s">
        <v>13</v>
      </c>
      <c r="E24" t="s">
        <v>66</v>
      </c>
      <c r="F24" s="55" t="s">
        <v>6</v>
      </c>
      <c r="G24" t="s">
        <v>11</v>
      </c>
      <c r="H24" t="s">
        <v>11</v>
      </c>
      <c r="I24">
        <v>4.3600000000000003</v>
      </c>
      <c r="J24">
        <v>-11993.71</v>
      </c>
      <c r="K24">
        <v>72.14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-11917.21</v>
      </c>
    </row>
    <row r="25" spans="1:21" x14ac:dyDescent="0.2">
      <c r="A25" t="s">
        <v>78</v>
      </c>
      <c r="B25" t="s">
        <v>79</v>
      </c>
      <c r="C25" t="s">
        <v>16</v>
      </c>
      <c r="D25" t="s">
        <v>13</v>
      </c>
      <c r="E25" t="s">
        <v>65</v>
      </c>
      <c r="F25" s="55" t="s">
        <v>0</v>
      </c>
      <c r="G25" t="s">
        <v>11</v>
      </c>
      <c r="H25" t="s">
        <v>11</v>
      </c>
      <c r="I25">
        <v>0</v>
      </c>
      <c r="J25">
        <v>0</v>
      </c>
      <c r="K25">
        <v>0</v>
      </c>
      <c r="L25">
        <v>332.99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332.99</v>
      </c>
    </row>
    <row r="26" spans="1:21" x14ac:dyDescent="0.2">
      <c r="A26" t="s">
        <v>78</v>
      </c>
      <c r="B26" t="s">
        <v>79</v>
      </c>
      <c r="C26" t="s">
        <v>16</v>
      </c>
      <c r="D26" t="s">
        <v>13</v>
      </c>
      <c r="E26" t="s">
        <v>67</v>
      </c>
      <c r="F26" s="55" t="s">
        <v>14</v>
      </c>
      <c r="G26" t="s">
        <v>11</v>
      </c>
      <c r="H26" t="s">
        <v>11</v>
      </c>
      <c r="I26">
        <v>3107.34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3107.34</v>
      </c>
    </row>
    <row r="27" spans="1:21" x14ac:dyDescent="0.2">
      <c r="A27" t="s">
        <v>80</v>
      </c>
      <c r="B27" t="s">
        <v>81</v>
      </c>
      <c r="C27" t="s">
        <v>16</v>
      </c>
      <c r="D27" t="s">
        <v>13</v>
      </c>
      <c r="E27" t="s">
        <v>65</v>
      </c>
      <c r="F27" s="55" t="s">
        <v>0</v>
      </c>
      <c r="G27" t="s">
        <v>11</v>
      </c>
      <c r="H27" t="s">
        <v>11</v>
      </c>
      <c r="I27">
        <v>31185.919999999998</v>
      </c>
      <c r="J27">
        <v>24748.68</v>
      </c>
      <c r="K27">
        <v>22353.77</v>
      </c>
      <c r="L27">
        <v>27807.780000000002</v>
      </c>
      <c r="M27">
        <v>22826.36</v>
      </c>
      <c r="N27">
        <v>28495.189999999995</v>
      </c>
      <c r="O27">
        <v>25104.07</v>
      </c>
      <c r="P27">
        <v>23058.43</v>
      </c>
      <c r="Q27">
        <v>18589.04</v>
      </c>
      <c r="R27">
        <v>25167.520000000004</v>
      </c>
      <c r="S27">
        <v>16679.32</v>
      </c>
      <c r="T27">
        <v>17197.41</v>
      </c>
      <c r="U27">
        <v>283213.49</v>
      </c>
    </row>
    <row r="28" spans="1:21" x14ac:dyDescent="0.2">
      <c r="A28" t="s">
        <v>80</v>
      </c>
      <c r="B28" t="s">
        <v>81</v>
      </c>
      <c r="C28" t="s">
        <v>16</v>
      </c>
      <c r="D28" t="s">
        <v>13</v>
      </c>
      <c r="E28" t="s">
        <v>66</v>
      </c>
      <c r="F28" s="55" t="s">
        <v>6</v>
      </c>
      <c r="G28" t="s">
        <v>11</v>
      </c>
      <c r="H28" t="s">
        <v>11</v>
      </c>
      <c r="I28">
        <v>14292.74</v>
      </c>
      <c r="J28">
        <v>3745.67</v>
      </c>
      <c r="K28">
        <v>17023.169999999998</v>
      </c>
      <c r="L28">
        <v>14925.16</v>
      </c>
      <c r="M28">
        <v>15294.06</v>
      </c>
      <c r="N28">
        <v>14737.76</v>
      </c>
      <c r="O28">
        <v>13748.02</v>
      </c>
      <c r="P28">
        <v>14441.21</v>
      </c>
      <c r="Q28">
        <v>14422.42</v>
      </c>
      <c r="R28">
        <v>19606.629999999997</v>
      </c>
      <c r="S28">
        <v>16144.46</v>
      </c>
      <c r="T28">
        <v>19860.259999999998</v>
      </c>
      <c r="U28">
        <v>178241.56</v>
      </c>
    </row>
    <row r="29" spans="1:21" x14ac:dyDescent="0.2">
      <c r="A29" t="s">
        <v>80</v>
      </c>
      <c r="B29" t="s">
        <v>81</v>
      </c>
      <c r="C29" t="s">
        <v>16</v>
      </c>
      <c r="D29" t="s">
        <v>13</v>
      </c>
      <c r="E29" t="s">
        <v>67</v>
      </c>
      <c r="F29" s="55" t="s">
        <v>14</v>
      </c>
      <c r="G29" t="s">
        <v>11</v>
      </c>
      <c r="H29" t="s">
        <v>11</v>
      </c>
      <c r="I29">
        <v>15183.14</v>
      </c>
      <c r="J29">
        <v>16514.260000000002</v>
      </c>
      <c r="K29">
        <v>16661.32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48358.720000000001</v>
      </c>
    </row>
    <row r="30" spans="1:21" x14ac:dyDescent="0.2">
      <c r="A30" t="s">
        <v>80</v>
      </c>
      <c r="B30" t="s">
        <v>81</v>
      </c>
      <c r="C30" t="s">
        <v>16</v>
      </c>
      <c r="D30" t="s">
        <v>13</v>
      </c>
      <c r="E30" t="s">
        <v>67</v>
      </c>
      <c r="F30" s="55" t="s">
        <v>14</v>
      </c>
      <c r="G30" t="s">
        <v>12</v>
      </c>
      <c r="H30" t="s">
        <v>12</v>
      </c>
      <c r="I30">
        <v>18350</v>
      </c>
      <c r="J30">
        <v>18350</v>
      </c>
      <c r="K30">
        <v>18350</v>
      </c>
      <c r="L30">
        <v>18350</v>
      </c>
      <c r="M30">
        <v>18350</v>
      </c>
      <c r="N30">
        <v>18350</v>
      </c>
      <c r="O30">
        <v>18350</v>
      </c>
      <c r="P30">
        <v>18350</v>
      </c>
      <c r="Q30">
        <v>18350</v>
      </c>
      <c r="R30">
        <v>18350</v>
      </c>
      <c r="S30">
        <v>18350</v>
      </c>
      <c r="T30">
        <v>18350</v>
      </c>
      <c r="U30">
        <v>220200</v>
      </c>
    </row>
    <row r="31" spans="1:21" x14ac:dyDescent="0.2">
      <c r="A31" t="s">
        <v>63</v>
      </c>
      <c r="B31" t="s">
        <v>64</v>
      </c>
      <c r="C31" t="s">
        <v>82</v>
      </c>
      <c r="D31" t="s">
        <v>83</v>
      </c>
      <c r="E31" t="s">
        <v>65</v>
      </c>
      <c r="F31" s="55" t="s">
        <v>0</v>
      </c>
      <c r="G31" t="s">
        <v>11</v>
      </c>
      <c r="H31" t="s">
        <v>11</v>
      </c>
      <c r="I31">
        <v>8333.33</v>
      </c>
      <c r="J31">
        <v>8333.33</v>
      </c>
      <c r="K31">
        <v>8333.33</v>
      </c>
      <c r="L31">
        <v>8333.33</v>
      </c>
      <c r="M31">
        <v>8333.33</v>
      </c>
      <c r="N31">
        <v>8333.33</v>
      </c>
      <c r="O31">
        <v>8333.33</v>
      </c>
      <c r="P31">
        <v>8333.33</v>
      </c>
      <c r="Q31">
        <v>-8333.33</v>
      </c>
      <c r="R31">
        <v>0</v>
      </c>
      <c r="S31">
        <v>33333.32</v>
      </c>
      <c r="T31">
        <v>8333.33</v>
      </c>
      <c r="U31">
        <v>99999.96</v>
      </c>
    </row>
    <row r="32" spans="1:21" x14ac:dyDescent="0.2">
      <c r="A32" t="s">
        <v>63</v>
      </c>
      <c r="B32" t="s">
        <v>64</v>
      </c>
      <c r="C32" t="s">
        <v>82</v>
      </c>
      <c r="D32" t="s">
        <v>83</v>
      </c>
      <c r="E32" t="s">
        <v>66</v>
      </c>
      <c r="F32" s="55" t="s">
        <v>6</v>
      </c>
      <c r="G32" t="s">
        <v>11</v>
      </c>
      <c r="H32" t="s">
        <v>11</v>
      </c>
      <c r="I32">
        <v>8333.33</v>
      </c>
      <c r="J32">
        <v>8333.33</v>
      </c>
      <c r="K32">
        <v>8333.33</v>
      </c>
      <c r="L32">
        <v>8333.33</v>
      </c>
      <c r="M32">
        <v>8333.33</v>
      </c>
      <c r="N32">
        <v>8333.33</v>
      </c>
      <c r="O32">
        <v>8333.33</v>
      </c>
      <c r="P32">
        <v>8333.33</v>
      </c>
      <c r="Q32">
        <v>8333.33</v>
      </c>
      <c r="R32">
        <v>8333.33</v>
      </c>
      <c r="S32">
        <v>8333.33</v>
      </c>
      <c r="T32">
        <v>8333.33</v>
      </c>
      <c r="U32">
        <v>99999.96</v>
      </c>
    </row>
    <row r="33" spans="1:21" x14ac:dyDescent="0.2">
      <c r="A33" t="s">
        <v>63</v>
      </c>
      <c r="B33" t="s">
        <v>64</v>
      </c>
      <c r="C33" t="s">
        <v>82</v>
      </c>
      <c r="D33" t="s">
        <v>83</v>
      </c>
      <c r="E33" t="s">
        <v>67</v>
      </c>
      <c r="F33" s="55" t="s">
        <v>14</v>
      </c>
      <c r="G33" t="s">
        <v>11</v>
      </c>
      <c r="H33" t="s">
        <v>11</v>
      </c>
      <c r="I33">
        <v>8333.33</v>
      </c>
      <c r="J33">
        <v>8333.33</v>
      </c>
      <c r="K33">
        <v>8333.33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24999.989999999998</v>
      </c>
    </row>
    <row r="34" spans="1:21" x14ac:dyDescent="0.2">
      <c r="A34" t="s">
        <v>63</v>
      </c>
      <c r="B34" t="s">
        <v>64</v>
      </c>
      <c r="C34" t="s">
        <v>82</v>
      </c>
      <c r="D34" t="s">
        <v>83</v>
      </c>
      <c r="E34" t="s">
        <v>67</v>
      </c>
      <c r="F34" s="55" t="s">
        <v>14</v>
      </c>
      <c r="G34" t="s">
        <v>12</v>
      </c>
      <c r="H34" t="s">
        <v>12</v>
      </c>
      <c r="I34">
        <v>8333</v>
      </c>
      <c r="J34">
        <v>8333</v>
      </c>
      <c r="K34">
        <v>8333</v>
      </c>
      <c r="L34">
        <v>8333</v>
      </c>
      <c r="M34">
        <v>8333</v>
      </c>
      <c r="N34">
        <v>8333</v>
      </c>
      <c r="O34">
        <v>8333</v>
      </c>
      <c r="P34">
        <v>8333</v>
      </c>
      <c r="Q34">
        <v>8333</v>
      </c>
      <c r="R34">
        <v>8333</v>
      </c>
      <c r="S34">
        <v>8333</v>
      </c>
      <c r="T34">
        <v>8333</v>
      </c>
      <c r="U34">
        <v>99996</v>
      </c>
    </row>
    <row r="35" spans="1:21" x14ac:dyDescent="0.2">
      <c r="A35" t="s">
        <v>80</v>
      </c>
      <c r="B35" t="s">
        <v>81</v>
      </c>
      <c r="C35" t="s">
        <v>82</v>
      </c>
      <c r="D35" t="s">
        <v>83</v>
      </c>
      <c r="E35" t="s">
        <v>65</v>
      </c>
      <c r="F35" s="55" t="s">
        <v>0</v>
      </c>
      <c r="G35" t="s">
        <v>11</v>
      </c>
      <c r="H35" t="s">
        <v>11</v>
      </c>
      <c r="I35">
        <v>8333.33</v>
      </c>
      <c r="J35">
        <v>8333.33</v>
      </c>
      <c r="K35">
        <v>8333.33</v>
      </c>
      <c r="L35">
        <v>8333.33</v>
      </c>
      <c r="M35">
        <v>8333.33</v>
      </c>
      <c r="N35">
        <v>8333.33</v>
      </c>
      <c r="O35">
        <v>8333.33</v>
      </c>
      <c r="P35">
        <v>8333.33</v>
      </c>
      <c r="Q35">
        <v>-8333.33</v>
      </c>
      <c r="R35">
        <v>0</v>
      </c>
      <c r="S35">
        <v>33333.32</v>
      </c>
      <c r="T35">
        <v>8333.33</v>
      </c>
      <c r="U35">
        <v>99999.96</v>
      </c>
    </row>
    <row r="36" spans="1:21" x14ac:dyDescent="0.2">
      <c r="A36" t="s">
        <v>80</v>
      </c>
      <c r="B36" t="s">
        <v>81</v>
      </c>
      <c r="C36" t="s">
        <v>82</v>
      </c>
      <c r="D36" t="s">
        <v>83</v>
      </c>
      <c r="E36" t="s">
        <v>66</v>
      </c>
      <c r="F36" s="55" t="s">
        <v>6</v>
      </c>
      <c r="G36" t="s">
        <v>11</v>
      </c>
      <c r="H36" t="s">
        <v>11</v>
      </c>
      <c r="I36">
        <v>8333.33</v>
      </c>
      <c r="J36">
        <v>8333.33</v>
      </c>
      <c r="K36">
        <v>8333.33</v>
      </c>
      <c r="L36">
        <v>8333.33</v>
      </c>
      <c r="M36">
        <v>8333.33</v>
      </c>
      <c r="N36">
        <v>8333.33</v>
      </c>
      <c r="O36">
        <v>8333.33</v>
      </c>
      <c r="P36">
        <v>8333.33</v>
      </c>
      <c r="Q36">
        <v>8333.33</v>
      </c>
      <c r="R36">
        <v>8333.33</v>
      </c>
      <c r="S36">
        <v>8333.33</v>
      </c>
      <c r="T36">
        <v>8333.33</v>
      </c>
      <c r="U36">
        <v>99999.96</v>
      </c>
    </row>
    <row r="37" spans="1:21" x14ac:dyDescent="0.2">
      <c r="A37" t="s">
        <v>80</v>
      </c>
      <c r="B37" t="s">
        <v>81</v>
      </c>
      <c r="C37" t="s">
        <v>82</v>
      </c>
      <c r="D37" t="s">
        <v>83</v>
      </c>
      <c r="E37" t="s">
        <v>67</v>
      </c>
      <c r="F37" s="55" t="s">
        <v>14</v>
      </c>
      <c r="G37" t="s">
        <v>11</v>
      </c>
      <c r="H37" t="s">
        <v>11</v>
      </c>
      <c r="I37">
        <v>8333.33</v>
      </c>
      <c r="J37">
        <v>8333.33</v>
      </c>
      <c r="K37">
        <v>8333.33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24999.989999999998</v>
      </c>
    </row>
    <row r="38" spans="1:21" x14ac:dyDescent="0.2">
      <c r="A38" t="s">
        <v>80</v>
      </c>
      <c r="B38" t="s">
        <v>81</v>
      </c>
      <c r="C38" t="s">
        <v>82</v>
      </c>
      <c r="D38" t="s">
        <v>83</v>
      </c>
      <c r="E38" t="s">
        <v>67</v>
      </c>
      <c r="F38" s="55" t="s">
        <v>14</v>
      </c>
      <c r="G38" t="s">
        <v>12</v>
      </c>
      <c r="H38" t="s">
        <v>12</v>
      </c>
      <c r="I38">
        <v>8333</v>
      </c>
      <c r="J38">
        <v>8333</v>
      </c>
      <c r="K38">
        <v>8333</v>
      </c>
      <c r="L38">
        <v>8333</v>
      </c>
      <c r="M38">
        <v>8333</v>
      </c>
      <c r="N38">
        <v>8333</v>
      </c>
      <c r="O38">
        <v>8333</v>
      </c>
      <c r="P38">
        <v>8333</v>
      </c>
      <c r="Q38">
        <v>8333</v>
      </c>
      <c r="R38">
        <v>8333</v>
      </c>
      <c r="S38">
        <v>8333</v>
      </c>
      <c r="T38">
        <v>8333</v>
      </c>
      <c r="U38">
        <v>99996</v>
      </c>
    </row>
    <row r="39" spans="1:21" x14ac:dyDescent="0.2">
      <c r="A39" t="s">
        <v>63</v>
      </c>
      <c r="B39" t="s">
        <v>64</v>
      </c>
      <c r="C39" t="s">
        <v>84</v>
      </c>
      <c r="D39" t="s">
        <v>85</v>
      </c>
      <c r="E39" t="s">
        <v>65</v>
      </c>
      <c r="F39" s="55" t="s">
        <v>0</v>
      </c>
      <c r="G39" t="s">
        <v>11</v>
      </c>
      <c r="H39" t="s">
        <v>11</v>
      </c>
      <c r="I39">
        <v>21377.919999999998</v>
      </c>
      <c r="J39">
        <v>15016.46</v>
      </c>
      <c r="K39">
        <v>14583.33</v>
      </c>
      <c r="L39">
        <v>14583.33</v>
      </c>
      <c r="M39">
        <v>14583.33</v>
      </c>
      <c r="N39">
        <v>14583.33</v>
      </c>
      <c r="O39">
        <v>14583.33</v>
      </c>
      <c r="P39">
        <v>14583.33</v>
      </c>
      <c r="Q39">
        <v>-2083.33</v>
      </c>
      <c r="R39">
        <v>6250</v>
      </c>
      <c r="S39">
        <v>39583.32</v>
      </c>
      <c r="T39">
        <v>14583.33</v>
      </c>
      <c r="U39">
        <v>182227.68</v>
      </c>
    </row>
    <row r="40" spans="1:21" x14ac:dyDescent="0.2">
      <c r="A40" t="s">
        <v>63</v>
      </c>
      <c r="B40" t="s">
        <v>64</v>
      </c>
      <c r="C40" t="s">
        <v>84</v>
      </c>
      <c r="D40" t="s">
        <v>85</v>
      </c>
      <c r="E40" t="s">
        <v>66</v>
      </c>
      <c r="F40" s="55" t="s">
        <v>6</v>
      </c>
      <c r="G40" t="s">
        <v>11</v>
      </c>
      <c r="H40" t="s">
        <v>11</v>
      </c>
      <c r="I40">
        <v>14583.33</v>
      </c>
      <c r="J40">
        <v>14583.33</v>
      </c>
      <c r="K40">
        <v>14583.33</v>
      </c>
      <c r="L40">
        <v>14583.33</v>
      </c>
      <c r="M40">
        <v>14583.33</v>
      </c>
      <c r="N40">
        <v>14583.33</v>
      </c>
      <c r="O40">
        <v>14583.33</v>
      </c>
      <c r="P40">
        <v>14583.33</v>
      </c>
      <c r="Q40">
        <v>14583.33</v>
      </c>
      <c r="R40">
        <v>14583.33</v>
      </c>
      <c r="S40">
        <v>14583.33</v>
      </c>
      <c r="T40">
        <v>14583.33</v>
      </c>
      <c r="U40">
        <v>174999.95999999996</v>
      </c>
    </row>
    <row r="41" spans="1:21" x14ac:dyDescent="0.2">
      <c r="A41" t="s">
        <v>63</v>
      </c>
      <c r="B41" t="s">
        <v>64</v>
      </c>
      <c r="C41" t="s">
        <v>84</v>
      </c>
      <c r="D41" t="s">
        <v>85</v>
      </c>
      <c r="E41" t="s">
        <v>67</v>
      </c>
      <c r="F41" s="55" t="s">
        <v>14</v>
      </c>
      <c r="G41" t="s">
        <v>11</v>
      </c>
      <c r="H41" t="s">
        <v>11</v>
      </c>
      <c r="I41">
        <v>14583.33</v>
      </c>
      <c r="J41">
        <v>14583.33</v>
      </c>
      <c r="K41">
        <v>14583.33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43749.99</v>
      </c>
    </row>
    <row r="42" spans="1:21" x14ac:dyDescent="0.2">
      <c r="A42" t="s">
        <v>63</v>
      </c>
      <c r="B42" t="s">
        <v>64</v>
      </c>
      <c r="C42" t="s">
        <v>84</v>
      </c>
      <c r="D42" t="s">
        <v>85</v>
      </c>
      <c r="E42" t="s">
        <v>67</v>
      </c>
      <c r="F42" s="55" t="s">
        <v>14</v>
      </c>
      <c r="G42" t="s">
        <v>12</v>
      </c>
      <c r="H42" t="s">
        <v>12</v>
      </c>
      <c r="I42">
        <v>14583</v>
      </c>
      <c r="J42">
        <v>14583</v>
      </c>
      <c r="K42">
        <v>14583</v>
      </c>
      <c r="L42">
        <v>14583</v>
      </c>
      <c r="M42">
        <v>14583</v>
      </c>
      <c r="N42">
        <v>14583</v>
      </c>
      <c r="O42">
        <v>14583</v>
      </c>
      <c r="P42">
        <v>14583</v>
      </c>
      <c r="Q42">
        <v>14583</v>
      </c>
      <c r="R42">
        <v>14583</v>
      </c>
      <c r="S42">
        <v>14583</v>
      </c>
      <c r="T42">
        <v>14583</v>
      </c>
      <c r="U42">
        <v>174996</v>
      </c>
    </row>
    <row r="43" spans="1:21" x14ac:dyDescent="0.2">
      <c r="A43" t="s">
        <v>68</v>
      </c>
      <c r="B43" t="s">
        <v>69</v>
      </c>
      <c r="C43" t="s">
        <v>84</v>
      </c>
      <c r="D43" t="s">
        <v>85</v>
      </c>
      <c r="E43" t="s">
        <v>67</v>
      </c>
      <c r="F43" s="55" t="s">
        <v>14</v>
      </c>
      <c r="G43" t="s">
        <v>11</v>
      </c>
      <c r="H43" t="s">
        <v>11</v>
      </c>
      <c r="I43">
        <v>0</v>
      </c>
      <c r="J43">
        <v>4073.09</v>
      </c>
      <c r="K43">
        <v>3908.18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7981.27</v>
      </c>
    </row>
    <row r="44" spans="1:21" x14ac:dyDescent="0.2">
      <c r="A44" t="s">
        <v>70</v>
      </c>
      <c r="B44" t="s">
        <v>71</v>
      </c>
      <c r="C44" t="s">
        <v>84</v>
      </c>
      <c r="D44" t="s">
        <v>85</v>
      </c>
      <c r="E44" t="s">
        <v>65</v>
      </c>
      <c r="F44" s="55" t="s">
        <v>0</v>
      </c>
      <c r="G44" t="s">
        <v>11</v>
      </c>
      <c r="H44" t="s">
        <v>11</v>
      </c>
      <c r="I44">
        <v>14416.91</v>
      </c>
      <c r="J44">
        <v>10496.69</v>
      </c>
      <c r="K44">
        <v>9520.66</v>
      </c>
      <c r="L44">
        <v>12306.1</v>
      </c>
      <c r="M44">
        <v>8976.77</v>
      </c>
      <c r="N44">
        <v>14286.28</v>
      </c>
      <c r="O44">
        <v>12942.41</v>
      </c>
      <c r="P44">
        <v>12219.87</v>
      </c>
      <c r="Q44">
        <v>8966.5</v>
      </c>
      <c r="R44">
        <v>13743.01</v>
      </c>
      <c r="S44">
        <v>6332.84</v>
      </c>
      <c r="T44">
        <v>6537.34</v>
      </c>
      <c r="U44">
        <v>130745.37999999998</v>
      </c>
    </row>
    <row r="45" spans="1:21" x14ac:dyDescent="0.2">
      <c r="A45" t="s">
        <v>70</v>
      </c>
      <c r="B45" t="s">
        <v>71</v>
      </c>
      <c r="C45" t="s">
        <v>84</v>
      </c>
      <c r="D45" t="s">
        <v>85</v>
      </c>
      <c r="E45" t="s">
        <v>66</v>
      </c>
      <c r="F45" s="55" t="s">
        <v>6</v>
      </c>
      <c r="G45" t="s">
        <v>11</v>
      </c>
      <c r="H45" t="s">
        <v>11</v>
      </c>
      <c r="I45">
        <v>3226.97</v>
      </c>
      <c r="J45">
        <v>3133.1</v>
      </c>
      <c r="K45">
        <v>2744.94</v>
      </c>
      <c r="L45">
        <v>3443.98</v>
      </c>
      <c r="M45">
        <v>3340.08</v>
      </c>
      <c r="N45">
        <v>2518.4699999999998</v>
      </c>
      <c r="O45">
        <v>3049.13</v>
      </c>
      <c r="P45">
        <v>2952.31</v>
      </c>
      <c r="Q45">
        <v>2512.61</v>
      </c>
      <c r="R45">
        <v>4992.2299999999996</v>
      </c>
      <c r="S45">
        <v>5491.83</v>
      </c>
      <c r="T45">
        <v>4442.55</v>
      </c>
      <c r="U45">
        <v>41848.200000000004</v>
      </c>
    </row>
    <row r="46" spans="1:21" x14ac:dyDescent="0.2">
      <c r="A46" t="s">
        <v>70</v>
      </c>
      <c r="B46" t="s">
        <v>71</v>
      </c>
      <c r="C46" t="s">
        <v>84</v>
      </c>
      <c r="D46" t="s">
        <v>85</v>
      </c>
      <c r="E46" t="s">
        <v>67</v>
      </c>
      <c r="F46" s="55" t="s">
        <v>14</v>
      </c>
      <c r="G46" t="s">
        <v>11</v>
      </c>
      <c r="H46" t="s">
        <v>11</v>
      </c>
      <c r="I46">
        <v>0</v>
      </c>
      <c r="J46">
        <v>3487.04</v>
      </c>
      <c r="K46">
        <v>3349.6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6836.6399999999994</v>
      </c>
    </row>
    <row r="47" spans="1:21" x14ac:dyDescent="0.2">
      <c r="A47" t="s">
        <v>70</v>
      </c>
      <c r="B47" t="s">
        <v>71</v>
      </c>
      <c r="C47" t="s">
        <v>84</v>
      </c>
      <c r="D47" t="s">
        <v>85</v>
      </c>
      <c r="E47" t="s">
        <v>67</v>
      </c>
      <c r="F47" s="55" t="s">
        <v>14</v>
      </c>
      <c r="G47" t="s">
        <v>12</v>
      </c>
      <c r="H47" t="s">
        <v>12</v>
      </c>
      <c r="I47">
        <v>5000</v>
      </c>
      <c r="J47">
        <v>5000</v>
      </c>
      <c r="K47">
        <v>5000</v>
      </c>
      <c r="L47">
        <v>5000</v>
      </c>
      <c r="M47">
        <v>5000</v>
      </c>
      <c r="N47">
        <v>5000</v>
      </c>
      <c r="O47">
        <v>5000</v>
      </c>
      <c r="P47">
        <v>5000</v>
      </c>
      <c r="Q47">
        <v>5000</v>
      </c>
      <c r="R47">
        <v>5000</v>
      </c>
      <c r="S47">
        <v>5000</v>
      </c>
      <c r="T47">
        <v>5000</v>
      </c>
      <c r="U47">
        <v>60000</v>
      </c>
    </row>
    <row r="48" spans="1:21" x14ac:dyDescent="0.2">
      <c r="A48" t="s">
        <v>72</v>
      </c>
      <c r="B48" t="s">
        <v>73</v>
      </c>
      <c r="C48" t="s">
        <v>84</v>
      </c>
      <c r="D48" t="s">
        <v>85</v>
      </c>
      <c r="E48" t="s">
        <v>65</v>
      </c>
      <c r="F48" s="55" t="s">
        <v>0</v>
      </c>
      <c r="G48" t="s">
        <v>11</v>
      </c>
      <c r="H48" t="s">
        <v>11</v>
      </c>
      <c r="I48">
        <v>2718.44</v>
      </c>
      <c r="J48">
        <v>4636.96</v>
      </c>
      <c r="K48">
        <v>4525.29</v>
      </c>
      <c r="L48">
        <v>3872.47</v>
      </c>
      <c r="M48">
        <v>4749.88</v>
      </c>
      <c r="N48">
        <v>6196.24</v>
      </c>
      <c r="O48">
        <v>4262.2299999999996</v>
      </c>
      <c r="P48">
        <v>2646.77</v>
      </c>
      <c r="Q48">
        <v>1842.63</v>
      </c>
      <c r="R48">
        <v>2901.51</v>
      </c>
      <c r="S48">
        <v>3145.91</v>
      </c>
      <c r="T48">
        <v>4365.05</v>
      </c>
      <c r="U48">
        <v>45863.380000000005</v>
      </c>
    </row>
    <row r="49" spans="1:21" x14ac:dyDescent="0.2">
      <c r="A49" t="s">
        <v>72</v>
      </c>
      <c r="B49" t="s">
        <v>73</v>
      </c>
      <c r="C49" t="s">
        <v>84</v>
      </c>
      <c r="D49" t="s">
        <v>85</v>
      </c>
      <c r="E49" t="s">
        <v>66</v>
      </c>
      <c r="F49" s="55" t="s">
        <v>6</v>
      </c>
      <c r="G49" t="s">
        <v>11</v>
      </c>
      <c r="H49" t="s">
        <v>11</v>
      </c>
      <c r="I49">
        <v>4811.41</v>
      </c>
      <c r="J49">
        <v>5433.72</v>
      </c>
      <c r="K49">
        <v>5598.73</v>
      </c>
      <c r="L49">
        <v>3571.76</v>
      </c>
      <c r="M49">
        <v>4698.41</v>
      </c>
      <c r="N49">
        <v>4336.12</v>
      </c>
      <c r="O49">
        <v>4208.62</v>
      </c>
      <c r="P49">
        <v>4348.82</v>
      </c>
      <c r="Q49">
        <v>5471.57</v>
      </c>
      <c r="R49">
        <v>5052.28</v>
      </c>
      <c r="S49">
        <v>2772.99</v>
      </c>
      <c r="T49">
        <v>9065.7199999999993</v>
      </c>
      <c r="U49">
        <v>59370.149999999994</v>
      </c>
    </row>
    <row r="50" spans="1:21" x14ac:dyDescent="0.2">
      <c r="A50" t="s">
        <v>72</v>
      </c>
      <c r="B50" t="s">
        <v>73</v>
      </c>
      <c r="C50" t="s">
        <v>84</v>
      </c>
      <c r="D50" t="s">
        <v>85</v>
      </c>
      <c r="E50" t="s">
        <v>67</v>
      </c>
      <c r="F50" s="55" t="s">
        <v>14</v>
      </c>
      <c r="G50" t="s">
        <v>11</v>
      </c>
      <c r="H50" t="s">
        <v>11</v>
      </c>
      <c r="I50">
        <v>4957.78</v>
      </c>
      <c r="J50">
        <v>2064.7399999999998</v>
      </c>
      <c r="K50">
        <v>1531.08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8553.5999999999985</v>
      </c>
    </row>
    <row r="51" spans="1:21" x14ac:dyDescent="0.2">
      <c r="A51" t="s">
        <v>72</v>
      </c>
      <c r="B51" t="s">
        <v>73</v>
      </c>
      <c r="C51" t="s">
        <v>84</v>
      </c>
      <c r="D51" t="s">
        <v>85</v>
      </c>
      <c r="E51" t="s">
        <v>67</v>
      </c>
      <c r="F51" s="55" t="s">
        <v>14</v>
      </c>
      <c r="G51" t="s">
        <v>12</v>
      </c>
      <c r="H51" t="s">
        <v>12</v>
      </c>
      <c r="I51">
        <v>4850</v>
      </c>
      <c r="J51">
        <v>4850</v>
      </c>
      <c r="K51">
        <v>4850</v>
      </c>
      <c r="L51">
        <v>4850</v>
      </c>
      <c r="M51">
        <v>4850</v>
      </c>
      <c r="N51">
        <v>4850</v>
      </c>
      <c r="O51">
        <v>4850</v>
      </c>
      <c r="P51">
        <v>4850</v>
      </c>
      <c r="Q51">
        <v>4850</v>
      </c>
      <c r="R51">
        <v>4850</v>
      </c>
      <c r="S51">
        <v>4850</v>
      </c>
      <c r="T51">
        <v>4850</v>
      </c>
      <c r="U51">
        <v>58200</v>
      </c>
    </row>
    <row r="52" spans="1:21" x14ac:dyDescent="0.2">
      <c r="A52" t="s">
        <v>74</v>
      </c>
      <c r="B52" t="s">
        <v>75</v>
      </c>
      <c r="C52" t="s">
        <v>84</v>
      </c>
      <c r="D52" t="s">
        <v>85</v>
      </c>
      <c r="E52" t="s">
        <v>65</v>
      </c>
      <c r="F52" s="55" t="s">
        <v>0</v>
      </c>
      <c r="G52" t="s">
        <v>11</v>
      </c>
      <c r="H52" t="s">
        <v>11</v>
      </c>
      <c r="I52">
        <v>0</v>
      </c>
      <c r="J52">
        <v>1832.07</v>
      </c>
      <c r="K52">
        <v>1021.47</v>
      </c>
      <c r="L52">
        <v>4032.83</v>
      </c>
      <c r="M52">
        <v>1827.7</v>
      </c>
      <c r="N52">
        <v>1661.67</v>
      </c>
      <c r="O52">
        <v>1627.64</v>
      </c>
      <c r="P52">
        <v>1912.26</v>
      </c>
      <c r="Q52">
        <v>1512.97</v>
      </c>
      <c r="R52">
        <v>2268.64</v>
      </c>
      <c r="S52">
        <v>927.82</v>
      </c>
      <c r="T52">
        <v>0</v>
      </c>
      <c r="U52">
        <v>18625.07</v>
      </c>
    </row>
    <row r="53" spans="1:21" x14ac:dyDescent="0.2">
      <c r="A53" t="s">
        <v>74</v>
      </c>
      <c r="B53" t="s">
        <v>75</v>
      </c>
      <c r="C53" t="s">
        <v>84</v>
      </c>
      <c r="D53" t="s">
        <v>85</v>
      </c>
      <c r="E53" t="s">
        <v>66</v>
      </c>
      <c r="F53" s="55" t="s">
        <v>6</v>
      </c>
      <c r="G53" t="s">
        <v>11</v>
      </c>
      <c r="H53" t="s">
        <v>11</v>
      </c>
      <c r="I53">
        <v>0</v>
      </c>
      <c r="J53">
        <v>922.56</v>
      </c>
      <c r="K53">
        <v>2357.36</v>
      </c>
      <c r="L53">
        <v>1659.42</v>
      </c>
      <c r="M53">
        <v>1005.57</v>
      </c>
      <c r="N53">
        <v>1633.17</v>
      </c>
      <c r="O53">
        <v>240.27</v>
      </c>
      <c r="P53">
        <v>890.08</v>
      </c>
      <c r="Q53">
        <v>188.24</v>
      </c>
      <c r="R53">
        <v>3312.12</v>
      </c>
      <c r="S53">
        <v>1629.64</v>
      </c>
      <c r="T53">
        <v>101.99</v>
      </c>
      <c r="U53">
        <v>13940.42</v>
      </c>
    </row>
    <row r="54" spans="1:21" x14ac:dyDescent="0.2">
      <c r="A54" t="s">
        <v>74</v>
      </c>
      <c r="B54" t="s">
        <v>75</v>
      </c>
      <c r="C54" t="s">
        <v>84</v>
      </c>
      <c r="D54" t="s">
        <v>85</v>
      </c>
      <c r="E54" t="s">
        <v>67</v>
      </c>
      <c r="F54" s="55" t="s">
        <v>14</v>
      </c>
      <c r="G54" t="s">
        <v>11</v>
      </c>
      <c r="H54" t="s">
        <v>11</v>
      </c>
      <c r="I54">
        <v>868.02</v>
      </c>
      <c r="J54">
        <v>639.39</v>
      </c>
      <c r="K54">
        <v>1622.46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3129.87</v>
      </c>
    </row>
    <row r="55" spans="1:21" x14ac:dyDescent="0.2">
      <c r="A55" t="s">
        <v>74</v>
      </c>
      <c r="B55" t="s">
        <v>75</v>
      </c>
      <c r="C55" t="s">
        <v>84</v>
      </c>
      <c r="D55" t="s">
        <v>85</v>
      </c>
      <c r="E55" t="s">
        <v>67</v>
      </c>
      <c r="F55" s="55" t="s">
        <v>14</v>
      </c>
      <c r="G55" t="s">
        <v>12</v>
      </c>
      <c r="H55" t="s">
        <v>12</v>
      </c>
      <c r="I55">
        <v>2250</v>
      </c>
      <c r="J55">
        <v>2250</v>
      </c>
      <c r="K55">
        <v>2250</v>
      </c>
      <c r="L55">
        <v>2250</v>
      </c>
      <c r="M55">
        <v>2250</v>
      </c>
      <c r="N55">
        <v>2250</v>
      </c>
      <c r="O55">
        <v>2250</v>
      </c>
      <c r="P55">
        <v>2250</v>
      </c>
      <c r="Q55">
        <v>2250</v>
      </c>
      <c r="R55">
        <v>2250</v>
      </c>
      <c r="S55">
        <v>2250</v>
      </c>
      <c r="T55">
        <v>2250</v>
      </c>
      <c r="U55">
        <v>27000</v>
      </c>
    </row>
    <row r="56" spans="1:21" x14ac:dyDescent="0.2">
      <c r="A56" t="s">
        <v>76</v>
      </c>
      <c r="B56" t="s">
        <v>77</v>
      </c>
      <c r="C56" t="s">
        <v>84</v>
      </c>
      <c r="D56" t="s">
        <v>85</v>
      </c>
      <c r="E56" t="s">
        <v>65</v>
      </c>
      <c r="F56" s="55" t="s">
        <v>0</v>
      </c>
      <c r="G56" t="s">
        <v>11</v>
      </c>
      <c r="H56" t="s">
        <v>11</v>
      </c>
      <c r="I56">
        <v>1005.98</v>
      </c>
      <c r="J56">
        <v>1099.83</v>
      </c>
      <c r="K56">
        <v>1036.3499999999999</v>
      </c>
      <c r="L56">
        <v>1013.39</v>
      </c>
      <c r="M56">
        <v>1022.01</v>
      </c>
      <c r="N56">
        <v>101</v>
      </c>
      <c r="O56">
        <v>21.79</v>
      </c>
      <c r="P56">
        <v>29.53</v>
      </c>
      <c r="Q56">
        <v>16.940000000000001</v>
      </c>
      <c r="R56">
        <v>4.3600000000000003</v>
      </c>
      <c r="S56">
        <v>22.75</v>
      </c>
      <c r="T56">
        <v>45.02</v>
      </c>
      <c r="U56">
        <v>5418.95</v>
      </c>
    </row>
    <row r="57" spans="1:21" x14ac:dyDescent="0.2">
      <c r="A57" t="s">
        <v>76</v>
      </c>
      <c r="B57" t="s">
        <v>77</v>
      </c>
      <c r="C57" t="s">
        <v>84</v>
      </c>
      <c r="D57" t="s">
        <v>85</v>
      </c>
      <c r="E57" t="s">
        <v>66</v>
      </c>
      <c r="F57" s="55" t="s">
        <v>6</v>
      </c>
      <c r="G57" t="s">
        <v>11</v>
      </c>
      <c r="H57" t="s">
        <v>11</v>
      </c>
      <c r="I57">
        <v>4.3600000000000003</v>
      </c>
      <c r="J57">
        <v>-11993.71</v>
      </c>
      <c r="K57">
        <v>72.14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-11917.21</v>
      </c>
    </row>
    <row r="58" spans="1:21" x14ac:dyDescent="0.2">
      <c r="A58" t="s">
        <v>78</v>
      </c>
      <c r="B58" t="s">
        <v>79</v>
      </c>
      <c r="C58" t="s">
        <v>84</v>
      </c>
      <c r="D58" t="s">
        <v>85</v>
      </c>
      <c r="E58" t="s">
        <v>65</v>
      </c>
      <c r="F58" s="55" t="s">
        <v>0</v>
      </c>
      <c r="G58" t="s">
        <v>11</v>
      </c>
      <c r="H58" t="s">
        <v>11</v>
      </c>
      <c r="I58">
        <v>0</v>
      </c>
      <c r="J58">
        <v>0</v>
      </c>
      <c r="K58">
        <v>0</v>
      </c>
      <c r="L58">
        <v>332.99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332.99</v>
      </c>
    </row>
    <row r="59" spans="1:21" x14ac:dyDescent="0.2">
      <c r="A59" t="s">
        <v>78</v>
      </c>
      <c r="B59" t="s">
        <v>79</v>
      </c>
      <c r="C59" t="s">
        <v>84</v>
      </c>
      <c r="D59" t="s">
        <v>85</v>
      </c>
      <c r="E59" t="s">
        <v>67</v>
      </c>
      <c r="F59" s="55" t="s">
        <v>14</v>
      </c>
      <c r="G59" t="s">
        <v>11</v>
      </c>
      <c r="H59" t="s">
        <v>11</v>
      </c>
      <c r="I59">
        <v>3107.34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3107.34</v>
      </c>
    </row>
    <row r="60" spans="1:21" x14ac:dyDescent="0.2">
      <c r="A60" t="s">
        <v>80</v>
      </c>
      <c r="B60" t="s">
        <v>81</v>
      </c>
      <c r="C60" t="s">
        <v>84</v>
      </c>
      <c r="D60" t="s">
        <v>85</v>
      </c>
      <c r="E60" t="s">
        <v>65</v>
      </c>
      <c r="F60" s="55" t="s">
        <v>0</v>
      </c>
      <c r="G60" t="s">
        <v>11</v>
      </c>
      <c r="H60" t="s">
        <v>11</v>
      </c>
      <c r="I60">
        <v>39519.25</v>
      </c>
      <c r="J60">
        <v>33082.01</v>
      </c>
      <c r="K60">
        <v>30687.1</v>
      </c>
      <c r="L60">
        <v>36141.11</v>
      </c>
      <c r="M60">
        <v>31159.690000000002</v>
      </c>
      <c r="N60">
        <v>36828.519999999997</v>
      </c>
      <c r="O60">
        <v>33437.4</v>
      </c>
      <c r="P60">
        <v>31391.760000000002</v>
      </c>
      <c r="Q60">
        <v>10255.710000000001</v>
      </c>
      <c r="R60">
        <v>25167.520000000004</v>
      </c>
      <c r="S60">
        <v>50012.639999999999</v>
      </c>
      <c r="T60">
        <v>25530.739999999998</v>
      </c>
      <c r="U60">
        <v>383213.45000000007</v>
      </c>
    </row>
    <row r="61" spans="1:21" x14ac:dyDescent="0.2">
      <c r="A61" t="s">
        <v>80</v>
      </c>
      <c r="B61" t="s">
        <v>81</v>
      </c>
      <c r="C61" t="s">
        <v>84</v>
      </c>
      <c r="D61" t="s">
        <v>85</v>
      </c>
      <c r="E61" t="s">
        <v>66</v>
      </c>
      <c r="F61" s="55" t="s">
        <v>6</v>
      </c>
      <c r="G61" t="s">
        <v>11</v>
      </c>
      <c r="H61" t="s">
        <v>11</v>
      </c>
      <c r="I61">
        <v>22626.07</v>
      </c>
      <c r="J61">
        <v>12079</v>
      </c>
      <c r="K61">
        <v>25356.5</v>
      </c>
      <c r="L61">
        <v>23258.489999999998</v>
      </c>
      <c r="M61">
        <v>23627.39</v>
      </c>
      <c r="N61">
        <v>23071.09</v>
      </c>
      <c r="O61">
        <v>22081.35</v>
      </c>
      <c r="P61">
        <v>22774.54</v>
      </c>
      <c r="Q61">
        <v>22755.75</v>
      </c>
      <c r="R61">
        <v>27939.96</v>
      </c>
      <c r="S61">
        <v>24477.79</v>
      </c>
      <c r="T61">
        <v>28193.589999999997</v>
      </c>
      <c r="U61">
        <v>278241.52</v>
      </c>
    </row>
    <row r="62" spans="1:21" x14ac:dyDescent="0.2">
      <c r="A62" t="s">
        <v>80</v>
      </c>
      <c r="B62" t="s">
        <v>81</v>
      </c>
      <c r="C62" t="s">
        <v>84</v>
      </c>
      <c r="D62" t="s">
        <v>85</v>
      </c>
      <c r="E62" t="s">
        <v>67</v>
      </c>
      <c r="F62" s="55" t="s">
        <v>14</v>
      </c>
      <c r="G62" t="s">
        <v>11</v>
      </c>
      <c r="H62" t="s">
        <v>11</v>
      </c>
      <c r="I62">
        <v>23516.47</v>
      </c>
      <c r="J62">
        <v>24847.590000000004</v>
      </c>
      <c r="K62">
        <v>24994.65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73358.710000000006</v>
      </c>
    </row>
    <row r="63" spans="1:21" x14ac:dyDescent="0.2">
      <c r="A63" t="s">
        <v>80</v>
      </c>
      <c r="B63" t="s">
        <v>81</v>
      </c>
      <c r="C63" t="s">
        <v>84</v>
      </c>
      <c r="D63" t="s">
        <v>85</v>
      </c>
      <c r="E63" t="s">
        <v>67</v>
      </c>
      <c r="F63" s="55" t="s">
        <v>14</v>
      </c>
      <c r="G63" t="s">
        <v>12</v>
      </c>
      <c r="H63" t="s">
        <v>12</v>
      </c>
      <c r="I63">
        <v>26683</v>
      </c>
      <c r="J63">
        <v>26683</v>
      </c>
      <c r="K63">
        <v>26683</v>
      </c>
      <c r="L63">
        <v>26683</v>
      </c>
      <c r="M63">
        <v>26683</v>
      </c>
      <c r="N63">
        <v>26683</v>
      </c>
      <c r="O63">
        <v>26683</v>
      </c>
      <c r="P63">
        <v>26683</v>
      </c>
      <c r="Q63">
        <v>26683</v>
      </c>
      <c r="R63">
        <v>26683</v>
      </c>
      <c r="S63">
        <v>26683</v>
      </c>
      <c r="T63">
        <v>26683</v>
      </c>
      <c r="U63">
        <v>320196</v>
      </c>
    </row>
    <row r="64" spans="1:21" x14ac:dyDescent="0.2">
      <c r="A64" s="36"/>
      <c r="B64" s="36"/>
      <c r="C64" s="36"/>
      <c r="D64" s="45"/>
      <c r="E64" s="36"/>
      <c r="F64" s="35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x14ac:dyDescent="0.2">
      <c r="A65" s="36"/>
      <c r="B65" s="36"/>
      <c r="C65" s="36"/>
      <c r="D65" s="45"/>
      <c r="E65" s="36"/>
      <c r="F65" s="35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x14ac:dyDescent="0.2">
      <c r="A66" s="36"/>
      <c r="B66" s="36"/>
      <c r="C66" s="36"/>
      <c r="D66" s="45"/>
      <c r="E66" s="36"/>
      <c r="F66" s="35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x14ac:dyDescent="0.2">
      <c r="A67" s="36"/>
      <c r="B67" s="36"/>
      <c r="C67" s="36"/>
      <c r="D67" s="45"/>
      <c r="E67" s="36"/>
      <c r="F67" s="35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x14ac:dyDescent="0.2">
      <c r="A68" s="36"/>
      <c r="B68" s="36"/>
      <c r="C68" s="36"/>
      <c r="D68" s="45"/>
      <c r="E68" s="36"/>
      <c r="F68" s="35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x14ac:dyDescent="0.2">
      <c r="A69" s="36"/>
      <c r="B69" s="36"/>
      <c r="C69" s="36"/>
      <c r="D69" s="45"/>
      <c r="E69" s="36"/>
      <c r="F69" s="35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x14ac:dyDescent="0.2">
      <c r="A70" s="36"/>
      <c r="B70" s="36"/>
      <c r="C70" s="36"/>
      <c r="D70" s="45"/>
      <c r="E70" s="36"/>
      <c r="F70" s="35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2">
      <c r="A71" s="36"/>
      <c r="B71" s="36"/>
      <c r="C71" s="36"/>
      <c r="D71" s="45"/>
      <c r="E71" s="36"/>
      <c r="F71" s="35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">
      <c r="A72" s="36"/>
      <c r="B72" s="36"/>
      <c r="C72" s="36"/>
      <c r="D72" s="45"/>
      <c r="E72" s="36"/>
      <c r="F72" s="35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2">
      <c r="A73" s="36"/>
      <c r="B73" s="36"/>
      <c r="C73" s="36"/>
      <c r="D73" s="45"/>
      <c r="E73" s="36"/>
      <c r="F73" s="35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2">
      <c r="A74" s="36"/>
      <c r="B74" s="36"/>
      <c r="C74" s="36"/>
      <c r="D74" s="45"/>
      <c r="E74" s="36"/>
      <c r="F74" s="35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2">
      <c r="A75" s="36"/>
      <c r="B75" s="36"/>
      <c r="C75" s="36"/>
      <c r="D75" s="45"/>
      <c r="E75" s="36"/>
      <c r="F75" s="35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2">
      <c r="A76" s="36"/>
      <c r="B76" s="36"/>
      <c r="C76" s="36"/>
      <c r="D76" s="45"/>
      <c r="E76" s="36"/>
      <c r="F76" s="35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2">
      <c r="A77" s="36"/>
      <c r="B77" s="36"/>
      <c r="C77" s="36"/>
      <c r="D77" s="45"/>
      <c r="E77" s="36"/>
      <c r="F77" s="35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">
      <c r="A78" s="36"/>
      <c r="B78" s="36"/>
      <c r="C78" s="36"/>
      <c r="D78" s="45"/>
      <c r="E78" s="36"/>
      <c r="F78" s="35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2">
      <c r="A79" s="36"/>
      <c r="B79" s="36"/>
      <c r="C79" s="36"/>
      <c r="D79" s="45"/>
      <c r="E79" s="36"/>
      <c r="F79" s="35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2">
      <c r="A80" s="36"/>
      <c r="B80" s="36"/>
      <c r="C80" s="36"/>
      <c r="D80" s="45"/>
      <c r="E80" s="36"/>
      <c r="F80" s="35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x14ac:dyDescent="0.2">
      <c r="A81" s="36"/>
      <c r="B81" s="36"/>
      <c r="C81" s="36"/>
      <c r="D81" s="45"/>
      <c r="E81" s="36"/>
      <c r="F81" s="35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x14ac:dyDescent="0.2">
      <c r="A82" s="36"/>
      <c r="B82" s="36"/>
      <c r="C82" s="36"/>
      <c r="D82" s="45"/>
      <c r="E82" s="36"/>
      <c r="F82" s="35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x14ac:dyDescent="0.2">
      <c r="A83" s="36"/>
      <c r="B83" s="36"/>
      <c r="C83" s="36"/>
      <c r="D83" s="45"/>
      <c r="E83" s="36"/>
      <c r="F83" s="35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</sheetData>
  <pageMargins left="0.7" right="0.7" top="0.75" bottom="0.75" header="0.3" footer="0.3"/>
  <customProperties>
    <customPr name="_pios_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workbookViewId="0">
      <selection activeCell="D12" sqref="D12"/>
    </sheetView>
  </sheetViews>
  <sheetFormatPr defaultRowHeight="12.75" x14ac:dyDescent="0.2"/>
  <cols>
    <col min="4" max="4" width="10.85546875" bestFit="1" customWidth="1"/>
    <col min="10" max="10" width="10" bestFit="1" customWidth="1"/>
    <col min="22" max="22" width="27.140625" bestFit="1" customWidth="1"/>
  </cols>
  <sheetData>
    <row r="1" spans="1:24" ht="38.25" x14ac:dyDescent="0.2">
      <c r="A1" s="83" t="s">
        <v>117</v>
      </c>
      <c r="B1" s="83" t="s">
        <v>118</v>
      </c>
      <c r="C1" s="83" t="s">
        <v>119</v>
      </c>
      <c r="D1" s="83" t="s">
        <v>120</v>
      </c>
      <c r="E1" s="83" t="s">
        <v>121</v>
      </c>
      <c r="F1" s="84" t="s">
        <v>122</v>
      </c>
      <c r="G1" s="84" t="s">
        <v>123</v>
      </c>
      <c r="H1" s="83" t="s">
        <v>124</v>
      </c>
      <c r="I1" s="83" t="s">
        <v>125</v>
      </c>
      <c r="J1" s="84" t="s">
        <v>126</v>
      </c>
      <c r="K1" s="84" t="s">
        <v>127</v>
      </c>
      <c r="L1" s="83" t="s">
        <v>128</v>
      </c>
      <c r="M1" s="83" t="s">
        <v>129</v>
      </c>
      <c r="N1" s="83" t="s">
        <v>130</v>
      </c>
      <c r="O1" s="83" t="s">
        <v>34</v>
      </c>
      <c r="P1" s="83" t="s">
        <v>131</v>
      </c>
      <c r="Q1" s="83" t="s">
        <v>132</v>
      </c>
      <c r="R1" s="83" t="s">
        <v>133</v>
      </c>
      <c r="S1" s="83" t="s">
        <v>134</v>
      </c>
      <c r="T1" s="84" t="s">
        <v>135</v>
      </c>
      <c r="U1" s="84" t="s">
        <v>136</v>
      </c>
      <c r="V1" s="83" t="s">
        <v>137</v>
      </c>
      <c r="W1" s="83" t="s">
        <v>138</v>
      </c>
      <c r="X1" s="83" t="s">
        <v>139</v>
      </c>
    </row>
    <row r="2" spans="1:24" x14ac:dyDescent="0.2">
      <c r="A2" s="7" t="s">
        <v>140</v>
      </c>
      <c r="B2" s="7" t="s">
        <v>141</v>
      </c>
      <c r="C2" s="7" t="s">
        <v>142</v>
      </c>
      <c r="D2" s="85">
        <v>41530</v>
      </c>
      <c r="E2" s="7" t="s">
        <v>0</v>
      </c>
      <c r="F2" s="7" t="s">
        <v>146</v>
      </c>
      <c r="G2" s="7" t="s">
        <v>1</v>
      </c>
      <c r="H2" s="7" t="s">
        <v>147</v>
      </c>
      <c r="I2" s="7" t="s">
        <v>145</v>
      </c>
      <c r="J2" s="86">
        <v>25000</v>
      </c>
      <c r="K2" s="7" t="s">
        <v>56</v>
      </c>
      <c r="L2" s="7" t="s">
        <v>143</v>
      </c>
      <c r="M2" s="7" t="s">
        <v>143</v>
      </c>
      <c r="N2" s="7" t="s">
        <v>143</v>
      </c>
      <c r="O2" s="7" t="s">
        <v>143</v>
      </c>
      <c r="P2" s="7" t="s">
        <v>143</v>
      </c>
      <c r="Q2" s="7" t="s">
        <v>143</v>
      </c>
      <c r="R2" s="7" t="s">
        <v>143</v>
      </c>
      <c r="S2" s="7" t="s">
        <v>148</v>
      </c>
      <c r="T2" s="7" t="s">
        <v>149</v>
      </c>
      <c r="U2" s="7" t="s">
        <v>150</v>
      </c>
      <c r="V2" s="7" t="s">
        <v>95</v>
      </c>
      <c r="W2" s="85">
        <v>41523</v>
      </c>
      <c r="X2" s="85">
        <v>41530</v>
      </c>
    </row>
    <row r="3" spans="1:24" x14ac:dyDescent="0.2">
      <c r="A3" s="7" t="s">
        <v>140</v>
      </c>
      <c r="B3" s="7" t="s">
        <v>141</v>
      </c>
      <c r="C3" s="7" t="s">
        <v>142</v>
      </c>
      <c r="D3" s="85">
        <v>41558</v>
      </c>
      <c r="E3" s="7" t="s">
        <v>0</v>
      </c>
      <c r="F3" s="7" t="s">
        <v>151</v>
      </c>
      <c r="G3" s="7" t="s">
        <v>1</v>
      </c>
      <c r="H3" s="7" t="s">
        <v>152</v>
      </c>
      <c r="I3" s="7" t="s">
        <v>145</v>
      </c>
      <c r="J3" s="86">
        <v>175000</v>
      </c>
      <c r="K3" s="7" t="s">
        <v>56</v>
      </c>
      <c r="L3" s="7" t="s">
        <v>143</v>
      </c>
      <c r="M3" s="7" t="s">
        <v>144</v>
      </c>
      <c r="N3" s="7" t="s">
        <v>143</v>
      </c>
      <c r="O3" s="7" t="s">
        <v>143</v>
      </c>
      <c r="P3" s="7" t="s">
        <v>143</v>
      </c>
      <c r="Q3" s="7" t="s">
        <v>143</v>
      </c>
      <c r="R3" s="7" t="s">
        <v>143</v>
      </c>
      <c r="S3" s="7" t="s">
        <v>153</v>
      </c>
      <c r="T3" s="7" t="s">
        <v>149</v>
      </c>
      <c r="U3" s="7" t="s">
        <v>150</v>
      </c>
      <c r="V3" s="7" t="s">
        <v>95</v>
      </c>
      <c r="W3" s="85">
        <v>41548</v>
      </c>
      <c r="X3" s="85">
        <v>41558</v>
      </c>
    </row>
    <row r="4" spans="1:24" x14ac:dyDescent="0.2">
      <c r="A4" s="7" t="s">
        <v>140</v>
      </c>
      <c r="B4" s="7" t="s">
        <v>141</v>
      </c>
      <c r="C4" s="7" t="s">
        <v>142</v>
      </c>
      <c r="D4" s="85">
        <v>41942</v>
      </c>
      <c r="E4" s="7" t="s">
        <v>6</v>
      </c>
      <c r="F4" s="7" t="s">
        <v>151</v>
      </c>
      <c r="G4" s="7" t="s">
        <v>1</v>
      </c>
      <c r="H4" s="7" t="s">
        <v>154</v>
      </c>
      <c r="I4" s="7" t="s">
        <v>145</v>
      </c>
      <c r="J4" s="86">
        <v>150000</v>
      </c>
      <c r="K4" s="7" t="s">
        <v>56</v>
      </c>
      <c r="L4" s="7" t="s">
        <v>143</v>
      </c>
      <c r="M4" s="7" t="s">
        <v>143</v>
      </c>
      <c r="N4" s="7" t="s">
        <v>143</v>
      </c>
      <c r="O4" s="7" t="s">
        <v>143</v>
      </c>
      <c r="P4" s="7" t="s">
        <v>143</v>
      </c>
      <c r="Q4" s="7" t="s">
        <v>143</v>
      </c>
      <c r="R4" s="7" t="s">
        <v>143</v>
      </c>
      <c r="S4" s="7" t="s">
        <v>155</v>
      </c>
      <c r="T4" s="7" t="s">
        <v>149</v>
      </c>
      <c r="U4" s="7" t="s">
        <v>156</v>
      </c>
      <c r="V4" s="7" t="s">
        <v>157</v>
      </c>
      <c r="W4" s="85">
        <v>41935</v>
      </c>
      <c r="X4" s="85">
        <v>41942</v>
      </c>
    </row>
    <row r="5" spans="1:24" x14ac:dyDescent="0.2">
      <c r="A5" s="7"/>
      <c r="B5" s="7"/>
      <c r="C5" s="7"/>
      <c r="D5" s="85"/>
      <c r="E5" s="7"/>
      <c r="F5" s="7"/>
      <c r="G5" s="7"/>
      <c r="H5" s="7"/>
      <c r="I5" s="7"/>
      <c r="J5" s="8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5"/>
      <c r="X5" s="85"/>
    </row>
    <row r="6" spans="1:24" x14ac:dyDescent="0.2">
      <c r="A6" s="7"/>
      <c r="B6" s="7"/>
      <c r="C6" s="7"/>
      <c r="D6" s="85"/>
      <c r="E6" s="7"/>
      <c r="F6" s="7"/>
      <c r="G6" s="7"/>
      <c r="H6" s="7"/>
      <c r="I6" s="7"/>
      <c r="J6" s="8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5"/>
      <c r="X6" s="85"/>
    </row>
    <row r="7" spans="1:24" x14ac:dyDescent="0.2">
      <c r="A7" s="7"/>
      <c r="B7" s="7"/>
      <c r="C7" s="7"/>
      <c r="D7" s="85"/>
      <c r="E7" s="7"/>
      <c r="F7" s="7"/>
      <c r="G7" s="7"/>
      <c r="H7" s="7"/>
      <c r="I7" s="7"/>
      <c r="J7" s="8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5"/>
      <c r="X7" s="85"/>
    </row>
    <row r="8" spans="1:24" x14ac:dyDescent="0.2">
      <c r="A8" s="7"/>
      <c r="B8" s="7"/>
      <c r="C8" s="7"/>
      <c r="D8" s="85"/>
      <c r="E8" s="7"/>
      <c r="F8" s="7"/>
      <c r="G8" s="7"/>
      <c r="H8" s="7"/>
      <c r="I8" s="7"/>
      <c r="J8" s="8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85"/>
      <c r="X8" s="85"/>
    </row>
    <row r="9" spans="1:24" x14ac:dyDescent="0.2">
      <c r="A9" s="7"/>
      <c r="B9" s="7"/>
      <c r="C9" s="7"/>
      <c r="D9" s="85"/>
      <c r="E9" s="7"/>
      <c r="F9" s="7"/>
      <c r="G9" s="7"/>
      <c r="H9" s="7"/>
      <c r="I9" s="7"/>
      <c r="J9" s="8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5"/>
      <c r="X9" s="85"/>
    </row>
    <row r="10" spans="1:24" x14ac:dyDescent="0.2">
      <c r="A10" s="7"/>
      <c r="B10" s="7"/>
      <c r="C10" s="7"/>
      <c r="D10" s="85"/>
      <c r="E10" s="7"/>
      <c r="F10" s="7"/>
      <c r="G10" s="7"/>
      <c r="H10" s="7"/>
      <c r="I10" s="7"/>
      <c r="J10" s="8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5"/>
      <c r="X10" s="85"/>
    </row>
    <row r="11" spans="1:24" x14ac:dyDescent="0.2">
      <c r="A11" s="7"/>
      <c r="B11" s="7"/>
      <c r="C11" s="7"/>
      <c r="D11" s="85"/>
      <c r="E11" s="7"/>
      <c r="F11" s="7"/>
      <c r="G11" s="7"/>
      <c r="H11" s="7"/>
      <c r="I11" s="7"/>
      <c r="J11" s="8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85"/>
      <c r="X11" s="85"/>
    </row>
    <row r="12" spans="1:24" x14ac:dyDescent="0.2">
      <c r="A12" s="7"/>
      <c r="B12" s="7"/>
      <c r="C12" s="7"/>
      <c r="D12" s="85"/>
      <c r="E12" s="7"/>
      <c r="F12" s="7"/>
      <c r="G12" s="7"/>
      <c r="H12" s="7"/>
      <c r="I12" s="7"/>
      <c r="J12" s="8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5"/>
      <c r="X12" s="85"/>
    </row>
    <row r="13" spans="1:24" x14ac:dyDescent="0.2">
      <c r="A13" s="7"/>
      <c r="B13" s="7"/>
      <c r="C13" s="7"/>
      <c r="D13" s="85"/>
      <c r="E13" s="7"/>
      <c r="F13" s="7"/>
      <c r="G13" s="7"/>
      <c r="H13" s="7"/>
      <c r="I13" s="7"/>
      <c r="J13" s="8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5"/>
      <c r="X13" s="85"/>
    </row>
    <row r="14" spans="1:24" x14ac:dyDescent="0.2">
      <c r="A14" s="7"/>
      <c r="B14" s="7"/>
      <c r="C14" s="7"/>
      <c r="D14" s="85"/>
      <c r="E14" s="7"/>
      <c r="F14" s="7"/>
      <c r="G14" s="7"/>
      <c r="H14" s="7"/>
      <c r="I14" s="7"/>
      <c r="J14" s="8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5"/>
      <c r="X14" s="85"/>
    </row>
    <row r="15" spans="1:24" x14ac:dyDescent="0.2">
      <c r="A15" s="7"/>
      <c r="B15" s="7"/>
      <c r="C15" s="7"/>
      <c r="D15" s="85"/>
      <c r="E15" s="7"/>
      <c r="F15" s="7"/>
      <c r="G15" s="7"/>
      <c r="H15" s="7"/>
      <c r="I15" s="7"/>
      <c r="J15" s="8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85"/>
      <c r="X15" s="85"/>
    </row>
    <row r="16" spans="1:24" x14ac:dyDescent="0.2">
      <c r="A16" s="7"/>
      <c r="B16" s="7"/>
      <c r="C16" s="7"/>
      <c r="D16" s="85"/>
      <c r="E16" s="7"/>
      <c r="F16" s="7"/>
      <c r="G16" s="7"/>
      <c r="H16" s="7"/>
      <c r="I16" s="7"/>
      <c r="J16" s="8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5"/>
      <c r="X16" s="85"/>
    </row>
    <row r="17" spans="1:24" x14ac:dyDescent="0.2">
      <c r="A17" s="7"/>
      <c r="B17" s="7"/>
      <c r="C17" s="7"/>
      <c r="D17" s="85"/>
      <c r="E17" s="7"/>
      <c r="F17" s="7"/>
      <c r="G17" s="7"/>
      <c r="H17" s="7"/>
      <c r="I17" s="7"/>
      <c r="J17" s="8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5"/>
      <c r="X17" s="85"/>
    </row>
    <row r="18" spans="1:24" x14ac:dyDescent="0.2">
      <c r="A18" s="7"/>
      <c r="B18" s="7"/>
      <c r="C18" s="7"/>
      <c r="D18" s="85"/>
      <c r="E18" s="7"/>
      <c r="F18" s="7"/>
      <c r="G18" s="7"/>
      <c r="H18" s="7"/>
      <c r="I18" s="7"/>
      <c r="J18" s="8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5"/>
      <c r="X18" s="85"/>
    </row>
    <row r="19" spans="1:24" x14ac:dyDescent="0.2">
      <c r="A19" s="7"/>
      <c r="B19" s="7"/>
      <c r="C19" s="7"/>
      <c r="D19" s="85"/>
      <c r="E19" s="7"/>
      <c r="F19" s="7"/>
      <c r="G19" s="7"/>
      <c r="H19" s="7"/>
      <c r="I19" s="7"/>
      <c r="J19" s="8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85"/>
      <c r="X19" s="85"/>
    </row>
    <row r="20" spans="1:24" x14ac:dyDescent="0.2">
      <c r="A20" s="7"/>
      <c r="B20" s="7"/>
      <c r="C20" s="7"/>
      <c r="D20" s="85"/>
      <c r="E20" s="7"/>
      <c r="F20" s="7"/>
      <c r="G20" s="7"/>
      <c r="H20" s="7"/>
      <c r="I20" s="7"/>
      <c r="J20" s="8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5"/>
      <c r="X20" s="85"/>
    </row>
    <row r="21" spans="1:24" x14ac:dyDescent="0.2">
      <c r="A21" s="7"/>
      <c r="B21" s="7"/>
      <c r="C21" s="7"/>
      <c r="D21" s="85"/>
      <c r="E21" s="7"/>
      <c r="F21" s="7"/>
      <c r="G21" s="7"/>
      <c r="H21" s="7"/>
      <c r="I21" s="7"/>
      <c r="J21" s="8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85"/>
      <c r="X21" s="85"/>
    </row>
    <row r="22" spans="1:24" x14ac:dyDescent="0.2">
      <c r="A22" s="7"/>
      <c r="B22" s="7"/>
      <c r="C22" s="7"/>
      <c r="D22" s="85"/>
      <c r="E22" s="7"/>
      <c r="F22" s="7"/>
      <c r="G22" s="7"/>
      <c r="H22" s="7"/>
      <c r="I22" s="7"/>
      <c r="J22" s="8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85"/>
      <c r="X22" s="85"/>
    </row>
    <row r="23" spans="1:24" x14ac:dyDescent="0.2">
      <c r="A23" s="7"/>
      <c r="B23" s="7"/>
      <c r="C23" s="7"/>
      <c r="D23" s="85"/>
      <c r="E23" s="7"/>
      <c r="F23" s="7"/>
      <c r="G23" s="7"/>
      <c r="H23" s="7"/>
      <c r="I23" s="7"/>
      <c r="J23" s="8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5"/>
      <c r="X23" s="85"/>
    </row>
    <row r="24" spans="1:24" x14ac:dyDescent="0.2">
      <c r="A24" s="7"/>
      <c r="B24" s="7"/>
      <c r="C24" s="7"/>
      <c r="D24" s="85"/>
      <c r="E24" s="7"/>
      <c r="F24" s="7"/>
      <c r="G24" s="7"/>
      <c r="H24" s="7"/>
      <c r="I24" s="7"/>
      <c r="J24" s="8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85"/>
      <c r="X24" s="85"/>
    </row>
    <row r="25" spans="1:24" x14ac:dyDescent="0.2">
      <c r="A25" s="7"/>
      <c r="B25" s="7"/>
      <c r="C25" s="7"/>
      <c r="D25" s="85"/>
      <c r="E25" s="7"/>
      <c r="F25" s="7"/>
      <c r="G25" s="7"/>
      <c r="H25" s="7"/>
      <c r="I25" s="7"/>
      <c r="J25" s="8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85"/>
      <c r="X25" s="85"/>
    </row>
    <row r="26" spans="1:24" x14ac:dyDescent="0.2">
      <c r="A26" s="7"/>
      <c r="B26" s="7"/>
      <c r="C26" s="7"/>
      <c r="D26" s="85"/>
      <c r="E26" s="7"/>
      <c r="F26" s="7"/>
      <c r="G26" s="7"/>
      <c r="H26" s="7"/>
      <c r="I26" s="7"/>
      <c r="J26" s="8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85"/>
      <c r="X26" s="85"/>
    </row>
    <row r="27" spans="1:24" x14ac:dyDescent="0.2">
      <c r="A27" s="7"/>
      <c r="B27" s="7"/>
      <c r="C27" s="7"/>
      <c r="D27" s="85"/>
      <c r="E27" s="7"/>
      <c r="F27" s="7"/>
      <c r="G27" s="7"/>
      <c r="H27" s="7"/>
      <c r="I27" s="7"/>
      <c r="J27" s="8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85"/>
      <c r="X27" s="85"/>
    </row>
    <row r="28" spans="1:24" x14ac:dyDescent="0.2">
      <c r="A28" s="7"/>
      <c r="B28" s="7"/>
      <c r="C28" s="7"/>
      <c r="D28" s="85"/>
      <c r="E28" s="7"/>
      <c r="F28" s="7"/>
      <c r="G28" s="7"/>
      <c r="H28" s="7"/>
      <c r="I28" s="7"/>
      <c r="J28" s="8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85"/>
      <c r="X28" s="85"/>
    </row>
    <row r="29" spans="1:24" x14ac:dyDescent="0.2">
      <c r="A29" s="7"/>
      <c r="B29" s="7"/>
      <c r="C29" s="7"/>
      <c r="D29" s="85"/>
      <c r="E29" s="7"/>
      <c r="F29" s="7"/>
      <c r="G29" s="7"/>
      <c r="H29" s="7"/>
      <c r="I29" s="7"/>
      <c r="J29" s="8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85"/>
      <c r="X29" s="85"/>
    </row>
    <row r="30" spans="1:24" x14ac:dyDescent="0.2">
      <c r="A30" s="7"/>
      <c r="B30" s="7"/>
      <c r="C30" s="7"/>
      <c r="D30" s="85"/>
      <c r="E30" s="7"/>
      <c r="F30" s="7"/>
      <c r="G30" s="7"/>
      <c r="H30" s="7"/>
      <c r="I30" s="7"/>
      <c r="J30" s="8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5"/>
      <c r="X30" s="85"/>
    </row>
    <row r="31" spans="1:24" x14ac:dyDescent="0.2">
      <c r="A31" s="7"/>
      <c r="B31" s="7"/>
      <c r="C31" s="7"/>
      <c r="D31" s="85"/>
      <c r="E31" s="7"/>
      <c r="F31" s="7"/>
      <c r="G31" s="7"/>
      <c r="H31" s="7"/>
      <c r="I31" s="7"/>
      <c r="J31" s="8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85"/>
      <c r="X31" s="85"/>
    </row>
    <row r="32" spans="1:24" x14ac:dyDescent="0.2">
      <c r="A32" s="7"/>
      <c r="B32" s="7"/>
      <c r="C32" s="7"/>
      <c r="D32" s="85"/>
      <c r="E32" s="7"/>
      <c r="F32" s="7"/>
      <c r="G32" s="7"/>
      <c r="H32" s="7"/>
      <c r="I32" s="7"/>
      <c r="J32" s="8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85"/>
      <c r="X32" s="85"/>
    </row>
    <row r="33" spans="1:24" x14ac:dyDescent="0.2">
      <c r="A33" s="7"/>
      <c r="B33" s="7"/>
      <c r="C33" s="7"/>
      <c r="D33" s="85"/>
      <c r="E33" s="7"/>
      <c r="F33" s="7"/>
      <c r="G33" s="7"/>
      <c r="H33" s="7"/>
      <c r="I33" s="7"/>
      <c r="J33" s="8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85"/>
      <c r="X33" s="85"/>
    </row>
    <row r="34" spans="1:24" x14ac:dyDescent="0.2">
      <c r="A34" s="7"/>
      <c r="B34" s="7"/>
      <c r="C34" s="7"/>
      <c r="D34" s="85"/>
      <c r="E34" s="7"/>
      <c r="F34" s="7"/>
      <c r="G34" s="7"/>
      <c r="H34" s="7"/>
      <c r="I34" s="7"/>
      <c r="J34" s="8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85"/>
      <c r="X34" s="85"/>
    </row>
    <row r="35" spans="1:24" x14ac:dyDescent="0.2">
      <c r="A35" s="7"/>
      <c r="B35" s="7"/>
      <c r="C35" s="7"/>
      <c r="D35" s="85"/>
      <c r="E35" s="7"/>
      <c r="F35" s="7"/>
      <c r="G35" s="7"/>
      <c r="H35" s="7"/>
      <c r="I35" s="7"/>
      <c r="J35" s="8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85"/>
      <c r="X35" s="85"/>
    </row>
    <row r="36" spans="1:24" x14ac:dyDescent="0.2">
      <c r="A36" s="7"/>
      <c r="B36" s="7"/>
      <c r="C36" s="7"/>
      <c r="D36" s="85"/>
      <c r="E36" s="7"/>
      <c r="F36" s="7"/>
      <c r="G36" s="7"/>
      <c r="H36" s="7"/>
      <c r="I36" s="7"/>
      <c r="J36" s="8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5"/>
      <c r="X36" s="85"/>
    </row>
    <row r="37" spans="1:24" x14ac:dyDescent="0.2">
      <c r="A37" s="7"/>
      <c r="B37" s="7"/>
      <c r="C37" s="7"/>
      <c r="D37" s="85"/>
      <c r="E37" s="7"/>
      <c r="F37" s="7"/>
      <c r="G37" s="7"/>
      <c r="H37" s="7"/>
      <c r="I37" s="7"/>
      <c r="J37" s="8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85"/>
      <c r="X37" s="85"/>
    </row>
    <row r="38" spans="1:24" x14ac:dyDescent="0.2">
      <c r="A38" s="7"/>
      <c r="B38" s="7"/>
      <c r="C38" s="7"/>
      <c r="D38" s="85"/>
      <c r="E38" s="7"/>
      <c r="F38" s="7"/>
      <c r="G38" s="7"/>
      <c r="H38" s="7"/>
      <c r="I38" s="7"/>
      <c r="J38" s="8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5"/>
      <c r="X38" s="85"/>
    </row>
    <row r="39" spans="1:24" x14ac:dyDescent="0.2">
      <c r="A39" s="7"/>
      <c r="B39" s="7"/>
      <c r="C39" s="7"/>
      <c r="D39" s="85"/>
      <c r="E39" s="7"/>
      <c r="F39" s="7"/>
      <c r="G39" s="7"/>
      <c r="H39" s="7"/>
      <c r="I39" s="7"/>
      <c r="J39" s="8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85"/>
      <c r="X39" s="85"/>
    </row>
  </sheetData>
  <pageMargins left="0.7" right="0.7" top="0.75" bottom="0.75" header="0.3" footer="0.3"/>
  <customProperties>
    <customPr name="_pios_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C9" sqref="C9:N16"/>
    </sheetView>
  </sheetViews>
  <sheetFormatPr defaultRowHeight="12.75" x14ac:dyDescent="0.2"/>
  <cols>
    <col min="1" max="1" width="28" bestFit="1" customWidth="1"/>
    <col min="2" max="2" width="27" bestFit="1" customWidth="1"/>
    <col min="3" max="14" width="19.5703125" bestFit="1" customWidth="1"/>
  </cols>
  <sheetData>
    <row r="1" spans="1:14" x14ac:dyDescent="0.2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7" spans="1:14" x14ac:dyDescent="0.2">
      <c r="C7" s="55" t="s">
        <v>15</v>
      </c>
      <c r="D7" s="55" t="s">
        <v>15</v>
      </c>
      <c r="E7" s="55" t="s">
        <v>15</v>
      </c>
      <c r="F7" s="55" t="s">
        <v>15</v>
      </c>
      <c r="G7" s="55" t="s">
        <v>15</v>
      </c>
      <c r="H7" s="55" t="s">
        <v>15</v>
      </c>
      <c r="I7" s="55" t="s">
        <v>15</v>
      </c>
      <c r="J7" s="55" t="s">
        <v>15</v>
      </c>
      <c r="K7" s="55" t="s">
        <v>15</v>
      </c>
      <c r="L7" s="55" t="s">
        <v>15</v>
      </c>
      <c r="M7" s="55" t="s">
        <v>15</v>
      </c>
      <c r="N7" s="55" t="s">
        <v>15</v>
      </c>
    </row>
    <row r="8" spans="1:14" x14ac:dyDescent="0.2">
      <c r="C8" t="s">
        <v>20</v>
      </c>
      <c r="D8" t="s">
        <v>21</v>
      </c>
      <c r="E8" t="s">
        <v>22</v>
      </c>
      <c r="F8" t="s">
        <v>23</v>
      </c>
      <c r="G8" t="s">
        <v>24</v>
      </c>
      <c r="H8" t="s">
        <v>25</v>
      </c>
      <c r="I8" t="s">
        <v>26</v>
      </c>
      <c r="J8" t="s">
        <v>27</v>
      </c>
      <c r="K8" t="s">
        <v>28</v>
      </c>
      <c r="L8" t="s">
        <v>29</v>
      </c>
      <c r="M8" t="s">
        <v>30</v>
      </c>
      <c r="N8" t="s">
        <v>31</v>
      </c>
    </row>
    <row r="9" spans="1:14" x14ac:dyDescent="0.2">
      <c r="A9" t="str">
        <f>+'120201'!A1</f>
        <v>E120201_CEN-Production</v>
      </c>
      <c r="B9" t="s">
        <v>13</v>
      </c>
      <c r="C9">
        <f>+'120201'!E49</f>
        <v>6250</v>
      </c>
      <c r="D9">
        <f>+'120201'!F49</f>
        <v>6250</v>
      </c>
      <c r="E9">
        <f>+'120201'!G49</f>
        <v>6250</v>
      </c>
      <c r="F9">
        <f>+'120201'!H49</f>
        <v>6250</v>
      </c>
      <c r="G9">
        <f>+'120201'!I49</f>
        <v>6250</v>
      </c>
      <c r="H9">
        <f>+'120201'!J49</f>
        <v>6250</v>
      </c>
      <c r="I9">
        <f>+'120201'!K49</f>
        <v>6250</v>
      </c>
      <c r="J9">
        <f>+'120201'!L49</f>
        <v>6250</v>
      </c>
      <c r="K9">
        <f>+'120201'!M49</f>
        <v>6250</v>
      </c>
      <c r="L9">
        <f>+'120201'!N49</f>
        <v>6250</v>
      </c>
      <c r="M9">
        <f>+'120201'!O49</f>
        <v>6250</v>
      </c>
      <c r="N9">
        <f>+'120201'!P49</f>
        <v>6250</v>
      </c>
    </row>
    <row r="10" spans="1:14" x14ac:dyDescent="0.2">
      <c r="A10" t="str">
        <f>+'120206'!A1</f>
        <v>E120206_CEN-Field Services</v>
      </c>
      <c r="B10" t="s">
        <v>13</v>
      </c>
      <c r="C10">
        <f>+'120206'!E49</f>
        <v>0</v>
      </c>
      <c r="D10">
        <f>+'120206'!F49</f>
        <v>0</v>
      </c>
      <c r="E10">
        <f>+'120206'!G49</f>
        <v>0</v>
      </c>
      <c r="F10">
        <f>+'120206'!H49</f>
        <v>0</v>
      </c>
      <c r="G10">
        <f>+'120206'!I49</f>
        <v>0</v>
      </c>
      <c r="H10">
        <f>+'120206'!J49</f>
        <v>0</v>
      </c>
      <c r="I10">
        <f>+'120206'!K49</f>
        <v>0</v>
      </c>
      <c r="J10">
        <f>+'120206'!L49</f>
        <v>0</v>
      </c>
      <c r="K10">
        <f>+'120206'!M49</f>
        <v>0</v>
      </c>
      <c r="L10">
        <f>+'120206'!N49</f>
        <v>0</v>
      </c>
      <c r="M10">
        <f>+'120206'!O49</f>
        <v>0</v>
      </c>
      <c r="N10">
        <f>+'120206'!P49</f>
        <v>0</v>
      </c>
    </row>
    <row r="11" spans="1:14" x14ac:dyDescent="0.2">
      <c r="A11" t="str">
        <f>+'120250'!A1</f>
        <v>E120250_CEN-Kentucky River St</v>
      </c>
      <c r="B11" t="s">
        <v>13</v>
      </c>
      <c r="C11">
        <f>+'120250'!E47</f>
        <v>5000</v>
      </c>
      <c r="D11">
        <f>+'120250'!F47</f>
        <v>5000</v>
      </c>
      <c r="E11">
        <f>+'120250'!G47</f>
        <v>5000</v>
      </c>
      <c r="F11">
        <f>+'120250'!H47</f>
        <v>5000</v>
      </c>
      <c r="G11">
        <f>+'120250'!I47</f>
        <v>5000</v>
      </c>
      <c r="H11">
        <f>+'120250'!J47</f>
        <v>5000</v>
      </c>
      <c r="I11">
        <f>+'120250'!K47</f>
        <v>5000</v>
      </c>
      <c r="J11">
        <f>+'120250'!L47</f>
        <v>5000</v>
      </c>
      <c r="K11">
        <f>+'120250'!M47</f>
        <v>5000</v>
      </c>
      <c r="L11">
        <f>+'120250'!N47</f>
        <v>5000</v>
      </c>
      <c r="M11">
        <f>+'120250'!O47</f>
        <v>5000</v>
      </c>
      <c r="N11">
        <f>+'120250'!P47</f>
        <v>5000</v>
      </c>
    </row>
    <row r="12" spans="1:14" x14ac:dyDescent="0.2">
      <c r="A12" t="str">
        <f>+'120251'!A1</f>
        <v>E120251_CEN-Richmond Road St</v>
      </c>
      <c r="B12" t="s">
        <v>13</v>
      </c>
      <c r="C12">
        <f>+'120251'!E60</f>
        <v>4850</v>
      </c>
      <c r="D12">
        <f>+'120251'!F60</f>
        <v>4850</v>
      </c>
      <c r="E12">
        <f>+'120251'!G60</f>
        <v>4850</v>
      </c>
      <c r="F12">
        <f>+'120251'!H60</f>
        <v>4850</v>
      </c>
      <c r="G12">
        <f>+'120251'!I60</f>
        <v>4850</v>
      </c>
      <c r="H12">
        <f>+'120251'!J60</f>
        <v>4850</v>
      </c>
      <c r="I12">
        <f>+'120251'!K60</f>
        <v>4850</v>
      </c>
      <c r="J12">
        <f>+'120251'!L60</f>
        <v>4850</v>
      </c>
      <c r="K12">
        <f>+'120251'!M60</f>
        <v>4850</v>
      </c>
      <c r="L12">
        <f>+'120251'!N60</f>
        <v>4850</v>
      </c>
      <c r="M12">
        <f>+'120251'!O60</f>
        <v>4850</v>
      </c>
      <c r="N12">
        <f>+'120251'!P60</f>
        <v>4850</v>
      </c>
    </row>
    <row r="13" spans="1:14" x14ac:dyDescent="0.2">
      <c r="A13" t="str">
        <f>+'120252'!A1</f>
        <v>E120252_CEN-Pool III WTP</v>
      </c>
      <c r="B13" t="s">
        <v>13</v>
      </c>
      <c r="C13">
        <f>+'120252'!E40</f>
        <v>2250</v>
      </c>
      <c r="D13">
        <f>+'120252'!F40</f>
        <v>2250</v>
      </c>
      <c r="E13">
        <f>+'120252'!G40</f>
        <v>2250</v>
      </c>
      <c r="F13">
        <f>+'120252'!H40</f>
        <v>2250</v>
      </c>
      <c r="G13">
        <f>+'120252'!I40</f>
        <v>2250</v>
      </c>
      <c r="H13">
        <f>+'120252'!J40</f>
        <v>2250</v>
      </c>
      <c r="I13">
        <f>+'120252'!K40</f>
        <v>2250</v>
      </c>
      <c r="J13">
        <f>+'120252'!L40</f>
        <v>2250</v>
      </c>
      <c r="K13">
        <f>+'120252'!M40</f>
        <v>2250</v>
      </c>
      <c r="L13">
        <f>+'120252'!N40</f>
        <v>2250</v>
      </c>
      <c r="M13">
        <f>+'120252'!O40</f>
        <v>2250</v>
      </c>
      <c r="N13">
        <f>+'120252'!P40</f>
        <v>2250</v>
      </c>
    </row>
    <row r="14" spans="1:14" x14ac:dyDescent="0.2">
      <c r="A14" s="49" t="str">
        <f>+'123001'!A1</f>
        <v>E123001_NRTH-Production</v>
      </c>
      <c r="B14" t="s">
        <v>13</v>
      </c>
      <c r="C14">
        <f>+'123001'!E43</f>
        <v>0</v>
      </c>
      <c r="D14">
        <f>+'123001'!F43</f>
        <v>0</v>
      </c>
      <c r="E14">
        <f>+'123001'!G43</f>
        <v>0</v>
      </c>
      <c r="F14">
        <f>+'123001'!H43</f>
        <v>0</v>
      </c>
      <c r="G14">
        <f>+'123001'!I43</f>
        <v>0</v>
      </c>
      <c r="H14">
        <f>+'123001'!J43</f>
        <v>0</v>
      </c>
      <c r="I14">
        <f>+'123001'!K43</f>
        <v>0</v>
      </c>
      <c r="J14">
        <f>+'123001'!L43</f>
        <v>0</v>
      </c>
      <c r="K14">
        <f>+'123001'!M43</f>
        <v>0</v>
      </c>
      <c r="L14">
        <f>+'123001'!N43</f>
        <v>0</v>
      </c>
      <c r="M14">
        <f>+'123001'!O43</f>
        <v>0</v>
      </c>
      <c r="N14">
        <f>+'123001'!P43</f>
        <v>0</v>
      </c>
    </row>
    <row r="15" spans="1:14" x14ac:dyDescent="0.2">
      <c r="A15" t="str">
        <f>+'125001'!A1</f>
        <v>E125001_RWWW-Treatment</v>
      </c>
      <c r="B15" t="s">
        <v>13</v>
      </c>
      <c r="C15">
        <f>+'125001'!E33</f>
        <v>0</v>
      </c>
      <c r="D15">
        <f>+'125001'!F33</f>
        <v>0</v>
      </c>
      <c r="E15">
        <f>+'125001'!G33</f>
        <v>0</v>
      </c>
      <c r="F15">
        <f>+'125001'!H33</f>
        <v>0</v>
      </c>
      <c r="G15">
        <f>+'125001'!I33</f>
        <v>0</v>
      </c>
      <c r="H15">
        <f>+'125001'!J33</f>
        <v>0</v>
      </c>
      <c r="I15">
        <f>+'125001'!K33</f>
        <v>0</v>
      </c>
      <c r="J15">
        <f>+'125001'!L33</f>
        <v>0</v>
      </c>
      <c r="K15">
        <f>+'125001'!M33</f>
        <v>0</v>
      </c>
      <c r="L15">
        <f>+'125001'!N33</f>
        <v>0</v>
      </c>
      <c r="M15">
        <f>+'125001'!O33</f>
        <v>0</v>
      </c>
      <c r="N15">
        <f>+'125001'!P33</f>
        <v>0</v>
      </c>
    </row>
    <row r="16" spans="1:14" x14ac:dyDescent="0.2">
      <c r="A16" t="str">
        <f>+'120201-Amort'!A1</f>
        <v>E120201_CEN-Production</v>
      </c>
      <c r="B16" t="s">
        <v>83</v>
      </c>
      <c r="C16">
        <f>+'120201-Amort'!E47</f>
        <v>8333</v>
      </c>
      <c r="D16">
        <f>+'120201-Amort'!F47</f>
        <v>8333</v>
      </c>
      <c r="E16">
        <f>+'120201-Amort'!G47</f>
        <v>8333</v>
      </c>
      <c r="F16">
        <f>+'120201-Amort'!H47</f>
        <v>8333</v>
      </c>
      <c r="G16">
        <f>+'120201-Amort'!I47</f>
        <v>8333</v>
      </c>
      <c r="H16">
        <f>+'120201-Amort'!J47</f>
        <v>8333</v>
      </c>
      <c r="I16">
        <f>+'120201-Amort'!K47</f>
        <v>8333</v>
      </c>
      <c r="J16">
        <f>+'120201-Amort'!L47</f>
        <v>8333</v>
      </c>
      <c r="K16">
        <f>+'120201-Amort'!M47</f>
        <v>8333</v>
      </c>
      <c r="L16">
        <f>+'120201-Amort'!N47</f>
        <v>8333</v>
      </c>
      <c r="M16">
        <f>+'120201-Amort'!O47</f>
        <v>8333</v>
      </c>
      <c r="N16">
        <f>+'120201-Amort'!P47</f>
        <v>8333</v>
      </c>
    </row>
  </sheetData>
  <pageMargins left="0.7" right="0.7" top="0.75" bottom="0.75" header="0.3" footer="0.3"/>
  <customProperties>
    <customPr name="_pios_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C9" sqref="C9:M26"/>
    </sheetView>
  </sheetViews>
  <sheetFormatPr defaultRowHeight="12.75" x14ac:dyDescent="0.2"/>
  <cols>
    <col min="1" max="1" width="27" bestFit="1" customWidth="1"/>
    <col min="2" max="2" width="10" bestFit="1" customWidth="1"/>
    <col min="3" max="14" width="19.5703125" bestFit="1" customWidth="1"/>
  </cols>
  <sheetData>
    <row r="1" spans="1:14" x14ac:dyDescent="0.2">
      <c r="C1" s="87" t="s">
        <v>158</v>
      </c>
      <c r="D1" s="87" t="s">
        <v>158</v>
      </c>
      <c r="E1" s="87" t="s">
        <v>158</v>
      </c>
      <c r="F1" s="87" t="s">
        <v>158</v>
      </c>
      <c r="G1" s="87" t="s">
        <v>158</v>
      </c>
      <c r="H1" s="87" t="s">
        <v>158</v>
      </c>
      <c r="I1" s="87" t="s">
        <v>158</v>
      </c>
      <c r="J1" s="87" t="s">
        <v>158</v>
      </c>
      <c r="K1" s="87" t="s">
        <v>158</v>
      </c>
      <c r="L1" s="87" t="s">
        <v>158</v>
      </c>
      <c r="M1" s="87" t="s">
        <v>158</v>
      </c>
      <c r="N1" s="87" t="s">
        <v>158</v>
      </c>
    </row>
    <row r="2" spans="1:14" x14ac:dyDescent="0.2">
      <c r="C2" t="s">
        <v>174</v>
      </c>
      <c r="D2" t="s">
        <v>174</v>
      </c>
      <c r="E2" t="s">
        <v>174</v>
      </c>
      <c r="F2" t="s">
        <v>174</v>
      </c>
      <c r="G2" t="s">
        <v>174</v>
      </c>
      <c r="H2" t="s">
        <v>174</v>
      </c>
      <c r="I2" t="s">
        <v>174</v>
      </c>
      <c r="J2" t="s">
        <v>174</v>
      </c>
      <c r="K2" t="s">
        <v>174</v>
      </c>
      <c r="L2" t="s">
        <v>174</v>
      </c>
      <c r="M2" t="s">
        <v>174</v>
      </c>
      <c r="N2" t="s">
        <v>174</v>
      </c>
    </row>
    <row r="3" spans="1:14" x14ac:dyDescent="0.2">
      <c r="C3" t="s">
        <v>175</v>
      </c>
      <c r="D3" t="s">
        <v>175</v>
      </c>
      <c r="E3" t="s">
        <v>175</v>
      </c>
      <c r="F3" t="s">
        <v>175</v>
      </c>
      <c r="G3" t="s">
        <v>175</v>
      </c>
      <c r="H3" t="s">
        <v>175</v>
      </c>
      <c r="I3" t="s">
        <v>175</v>
      </c>
      <c r="J3" t="s">
        <v>175</v>
      </c>
      <c r="K3" t="s">
        <v>175</v>
      </c>
      <c r="L3" t="s">
        <v>175</v>
      </c>
      <c r="M3" t="s">
        <v>175</v>
      </c>
      <c r="N3" t="s">
        <v>175</v>
      </c>
    </row>
    <row r="4" spans="1:14" x14ac:dyDescent="0.2">
      <c r="C4" t="s">
        <v>59</v>
      </c>
      <c r="D4" t="s">
        <v>59</v>
      </c>
      <c r="E4" t="s">
        <v>59</v>
      </c>
      <c r="F4" t="s">
        <v>59</v>
      </c>
      <c r="G4" t="s">
        <v>59</v>
      </c>
      <c r="H4" t="s">
        <v>59</v>
      </c>
      <c r="I4" t="s">
        <v>59</v>
      </c>
      <c r="J4" t="s">
        <v>59</v>
      </c>
      <c r="K4" t="s">
        <v>59</v>
      </c>
      <c r="L4" t="s">
        <v>59</v>
      </c>
      <c r="M4" t="s">
        <v>59</v>
      </c>
      <c r="N4" t="s">
        <v>59</v>
      </c>
    </row>
    <row r="5" spans="1:14" x14ac:dyDescent="0.2">
      <c r="C5" t="s">
        <v>159</v>
      </c>
      <c r="D5" t="s">
        <v>159</v>
      </c>
      <c r="E5" t="s">
        <v>159</v>
      </c>
      <c r="F5" t="s">
        <v>159</v>
      </c>
      <c r="G5" t="s">
        <v>159</v>
      </c>
      <c r="H5" t="s">
        <v>159</v>
      </c>
      <c r="I5" t="s">
        <v>159</v>
      </c>
      <c r="J5" t="s">
        <v>159</v>
      </c>
      <c r="K5" t="s">
        <v>159</v>
      </c>
      <c r="L5" t="s">
        <v>159</v>
      </c>
      <c r="M5" t="s">
        <v>159</v>
      </c>
      <c r="N5" t="s">
        <v>159</v>
      </c>
    </row>
    <row r="6" spans="1:14" x14ac:dyDescent="0.2">
      <c r="C6" t="s">
        <v>160</v>
      </c>
      <c r="D6" t="s">
        <v>160</v>
      </c>
      <c r="E6" t="s">
        <v>160</v>
      </c>
      <c r="F6" t="s">
        <v>160</v>
      </c>
      <c r="G6" t="s">
        <v>160</v>
      </c>
      <c r="H6" t="s">
        <v>160</v>
      </c>
      <c r="I6" t="s">
        <v>160</v>
      </c>
      <c r="J6" t="s">
        <v>160</v>
      </c>
      <c r="K6" t="s">
        <v>160</v>
      </c>
      <c r="L6" t="s">
        <v>160</v>
      </c>
      <c r="M6" t="s">
        <v>160</v>
      </c>
      <c r="N6" t="s">
        <v>160</v>
      </c>
    </row>
    <row r="7" spans="1:14" x14ac:dyDescent="0.2">
      <c r="C7" s="55" t="s">
        <v>176</v>
      </c>
      <c r="D7" s="55" t="s">
        <v>176</v>
      </c>
      <c r="E7" s="55" t="s">
        <v>176</v>
      </c>
      <c r="F7" s="55" t="s">
        <v>176</v>
      </c>
      <c r="G7" s="55" t="s">
        <v>176</v>
      </c>
      <c r="H7" s="55" t="s">
        <v>176</v>
      </c>
      <c r="I7" s="55" t="s">
        <v>176</v>
      </c>
      <c r="J7" s="55" t="s">
        <v>176</v>
      </c>
      <c r="K7" s="55" t="s">
        <v>176</v>
      </c>
      <c r="L7" s="55" t="s">
        <v>176</v>
      </c>
      <c r="M7" s="55" t="s">
        <v>176</v>
      </c>
      <c r="N7" s="55" t="s">
        <v>176</v>
      </c>
    </row>
    <row r="8" spans="1:14" x14ac:dyDescent="0.2">
      <c r="C8" t="s">
        <v>20</v>
      </c>
      <c r="D8" t="s">
        <v>21</v>
      </c>
      <c r="E8" t="s">
        <v>22</v>
      </c>
      <c r="F8" t="s">
        <v>23</v>
      </c>
      <c r="G8" t="s">
        <v>24</v>
      </c>
      <c r="H8" t="s">
        <v>25</v>
      </c>
      <c r="I8" t="s">
        <v>26</v>
      </c>
      <c r="J8" t="s">
        <v>27</v>
      </c>
      <c r="K8" t="s">
        <v>28</v>
      </c>
      <c r="L8" t="s">
        <v>29</v>
      </c>
      <c r="M8" t="s">
        <v>30</v>
      </c>
      <c r="N8" t="s">
        <v>31</v>
      </c>
    </row>
    <row r="9" spans="1:14" x14ac:dyDescent="0.2">
      <c r="A9" t="str">
        <f>+'120201'!A1</f>
        <v>E120201_CEN-Production</v>
      </c>
      <c r="B9" t="s">
        <v>16</v>
      </c>
      <c r="C9">
        <v>6250</v>
      </c>
      <c r="D9">
        <v>6250</v>
      </c>
      <c r="E9">
        <v>6250</v>
      </c>
      <c r="F9">
        <v>6250</v>
      </c>
      <c r="G9">
        <v>6250</v>
      </c>
      <c r="H9">
        <v>6250</v>
      </c>
      <c r="I9">
        <v>6250</v>
      </c>
      <c r="J9">
        <v>6250</v>
      </c>
      <c r="K9">
        <v>6250</v>
      </c>
      <c r="L9">
        <v>6250</v>
      </c>
      <c r="M9">
        <v>6250</v>
      </c>
      <c r="N9">
        <v>6250</v>
      </c>
    </row>
    <row r="10" spans="1:14" x14ac:dyDescent="0.2">
      <c r="A10" t="str">
        <f>+'120206'!A1</f>
        <v>E120206_CEN-Field Services</v>
      </c>
      <c r="B10" t="s">
        <v>16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</row>
    <row r="11" spans="1:14" x14ac:dyDescent="0.2">
      <c r="A11" t="str">
        <f>+'120250'!A1</f>
        <v>E120250_CEN-Kentucky River St</v>
      </c>
      <c r="B11" t="s">
        <v>16</v>
      </c>
      <c r="C11">
        <v>5000</v>
      </c>
      <c r="D11">
        <v>5000</v>
      </c>
      <c r="E11">
        <v>5000</v>
      </c>
      <c r="F11">
        <v>5000</v>
      </c>
      <c r="G11">
        <v>5000</v>
      </c>
      <c r="H11">
        <v>5000</v>
      </c>
      <c r="I11">
        <v>5000</v>
      </c>
      <c r="J11">
        <v>5000</v>
      </c>
      <c r="K11">
        <v>5000</v>
      </c>
      <c r="L11">
        <v>5000</v>
      </c>
      <c r="M11">
        <v>5000</v>
      </c>
      <c r="N11">
        <v>5000</v>
      </c>
    </row>
    <row r="12" spans="1:14" x14ac:dyDescent="0.2">
      <c r="A12" t="str">
        <f>+'120251'!A1</f>
        <v>E120251_CEN-Richmond Road St</v>
      </c>
      <c r="B12" t="s">
        <v>16</v>
      </c>
      <c r="C12">
        <v>4850</v>
      </c>
      <c r="D12">
        <v>4850</v>
      </c>
      <c r="E12">
        <v>4850</v>
      </c>
      <c r="F12">
        <v>4850</v>
      </c>
      <c r="G12">
        <v>4850</v>
      </c>
      <c r="H12">
        <v>4850</v>
      </c>
      <c r="I12">
        <v>4850</v>
      </c>
      <c r="J12">
        <v>4850</v>
      </c>
      <c r="K12">
        <v>4850</v>
      </c>
      <c r="L12">
        <v>4850</v>
      </c>
      <c r="M12">
        <v>4850</v>
      </c>
      <c r="N12">
        <v>4850</v>
      </c>
    </row>
    <row r="13" spans="1:14" x14ac:dyDescent="0.2">
      <c r="A13" t="str">
        <f>+'120252'!A1</f>
        <v>E120252_CEN-Pool III WTP</v>
      </c>
      <c r="B13" t="s">
        <v>16</v>
      </c>
      <c r="C13">
        <v>2250</v>
      </c>
      <c r="D13">
        <v>2250</v>
      </c>
      <c r="E13">
        <v>2250</v>
      </c>
      <c r="F13">
        <v>2250</v>
      </c>
      <c r="G13">
        <v>2250</v>
      </c>
      <c r="H13">
        <v>2250</v>
      </c>
      <c r="I13">
        <v>2250</v>
      </c>
      <c r="J13">
        <v>2250</v>
      </c>
      <c r="K13">
        <v>2250</v>
      </c>
      <c r="L13">
        <v>2250</v>
      </c>
      <c r="M13">
        <v>2250</v>
      </c>
      <c r="N13">
        <v>2250</v>
      </c>
    </row>
    <row r="14" spans="1:14" x14ac:dyDescent="0.2">
      <c r="A14" s="49" t="str">
        <f>+'123001'!A1</f>
        <v>E123001_NRTH-Production</v>
      </c>
      <c r="B14" t="s">
        <v>16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 x14ac:dyDescent="0.2">
      <c r="A15" t="str">
        <f>+'125001'!A1</f>
        <v>E125001_RWWW-Treatment</v>
      </c>
      <c r="B15" t="s">
        <v>16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4" x14ac:dyDescent="0.2">
      <c r="A16" t="str">
        <f>+'120201-Amort'!A1</f>
        <v>E120201_CEN-Production</v>
      </c>
      <c r="B16" t="s">
        <v>82</v>
      </c>
      <c r="C16">
        <v>8333</v>
      </c>
      <c r="D16">
        <v>8333</v>
      </c>
      <c r="E16">
        <v>8333</v>
      </c>
      <c r="F16">
        <v>8333</v>
      </c>
      <c r="G16">
        <v>8333</v>
      </c>
      <c r="H16">
        <v>8333</v>
      </c>
      <c r="I16">
        <v>8333</v>
      </c>
      <c r="J16">
        <v>8333</v>
      </c>
      <c r="K16">
        <v>8333</v>
      </c>
      <c r="L16">
        <v>8333</v>
      </c>
      <c r="M16">
        <v>8333</v>
      </c>
      <c r="N16">
        <v>8333</v>
      </c>
    </row>
  </sheetData>
  <pageMargins left="0.7" right="0.7" top="0.75" bottom="0.75" header="0.3" footer="0.3"/>
  <customProperties>
    <customPr name="_pios_id" r:id="rId1"/>
    <customPr name="CellIDs" r:id="rId2"/>
    <customPr name="ConnName" r:id="rId3"/>
    <customPr name="ConnPOV" r:id="rId4"/>
    <customPr name="HyperionXML" r:id="rId5"/>
    <customPr name="NameConnectionMap" r:id="rId6"/>
    <customPr name="POVPosition" r:id="rId7"/>
    <customPr name="SheetHasParityContent" r:id="rId8"/>
    <customPr name="SheetOptions" r:id="rId9"/>
    <customPr name="ShowPOV" r:id="rId10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4"/>
  <sheetViews>
    <sheetView tabSelected="1" workbookViewId="0">
      <selection activeCell="C44" sqref="C44"/>
    </sheetView>
  </sheetViews>
  <sheetFormatPr defaultRowHeight="12.75" x14ac:dyDescent="0.2"/>
  <cols>
    <col min="1" max="1" width="13.28515625" customWidth="1"/>
    <col min="2" max="2" width="10" bestFit="1" customWidth="1"/>
    <col min="5" max="16" width="11" bestFit="1" customWidth="1"/>
    <col min="17" max="17" width="12.42578125" bestFit="1" customWidth="1"/>
  </cols>
  <sheetData>
    <row r="2" spans="1:18" x14ac:dyDescent="0.2">
      <c r="A2" s="49" t="s">
        <v>81</v>
      </c>
    </row>
    <row r="3" spans="1:18" x14ac:dyDescent="0.2">
      <c r="A3" s="49" t="s">
        <v>41</v>
      </c>
    </row>
    <row r="4" spans="1:18" x14ac:dyDescent="0.2">
      <c r="A4" s="49" t="s">
        <v>42</v>
      </c>
    </row>
    <row r="5" spans="1:18" x14ac:dyDescent="0.2">
      <c r="A5" s="49"/>
    </row>
    <row r="6" spans="1:18" x14ac:dyDescent="0.2">
      <c r="A6" s="46" t="s">
        <v>17</v>
      </c>
      <c r="B6" s="16"/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8"/>
    </row>
    <row r="7" spans="1:18" x14ac:dyDescent="0.2">
      <c r="A7" s="19" t="s">
        <v>34</v>
      </c>
      <c r="B7" s="13" t="s">
        <v>35</v>
      </c>
      <c r="C7" s="13" t="s">
        <v>33</v>
      </c>
      <c r="D7" s="13" t="s">
        <v>36</v>
      </c>
      <c r="E7" s="14" t="s">
        <v>20</v>
      </c>
      <c r="F7" s="14" t="s">
        <v>21</v>
      </c>
      <c r="G7" s="14" t="s">
        <v>22</v>
      </c>
      <c r="H7" s="14" t="s">
        <v>23</v>
      </c>
      <c r="I7" s="14" t="s">
        <v>24</v>
      </c>
      <c r="J7" s="14" t="s">
        <v>25</v>
      </c>
      <c r="K7" s="14" t="s">
        <v>26</v>
      </c>
      <c r="L7" s="14" t="s">
        <v>27</v>
      </c>
      <c r="M7" s="14" t="s">
        <v>28</v>
      </c>
      <c r="N7" s="14" t="s">
        <v>29</v>
      </c>
      <c r="O7" s="14" t="s">
        <v>30</v>
      </c>
      <c r="P7" s="14" t="s">
        <v>31</v>
      </c>
      <c r="Q7" s="20" t="s">
        <v>32</v>
      </c>
      <c r="R7" s="8"/>
    </row>
    <row r="9" spans="1:18" x14ac:dyDescent="0.2">
      <c r="A9" t="s">
        <v>80</v>
      </c>
      <c r="B9" s="36" t="s">
        <v>16</v>
      </c>
      <c r="C9" s="45" t="s">
        <v>0</v>
      </c>
      <c r="D9" s="36" t="s">
        <v>11</v>
      </c>
      <c r="E9" s="8">
        <v>31185.919999999998</v>
      </c>
      <c r="F9" s="8">
        <v>24748.68</v>
      </c>
      <c r="G9" s="8">
        <v>22353.77</v>
      </c>
      <c r="H9" s="8">
        <v>27807.780000000002</v>
      </c>
      <c r="I9" s="8">
        <v>22826.36</v>
      </c>
      <c r="J9" s="8">
        <v>28495.189999999995</v>
      </c>
      <c r="K9" s="8">
        <v>25104.07</v>
      </c>
      <c r="L9" s="8">
        <v>23058.43</v>
      </c>
      <c r="M9" s="8">
        <v>18589.04</v>
      </c>
      <c r="N9" s="8">
        <v>25167.520000000004</v>
      </c>
      <c r="O9" s="8">
        <v>16679.32</v>
      </c>
      <c r="P9" s="8">
        <v>17197.41</v>
      </c>
      <c r="Q9" s="8">
        <v>283213.49</v>
      </c>
    </row>
    <row r="10" spans="1:18" x14ac:dyDescent="0.2">
      <c r="A10" t="s">
        <v>80</v>
      </c>
      <c r="B10" s="36" t="s">
        <v>16</v>
      </c>
      <c r="C10" s="45" t="s">
        <v>6</v>
      </c>
      <c r="D10" s="36" t="s">
        <v>11</v>
      </c>
      <c r="E10" s="8">
        <v>14292.74</v>
      </c>
      <c r="F10" s="8">
        <v>3745.67</v>
      </c>
      <c r="G10" s="8">
        <v>17023.169999999998</v>
      </c>
      <c r="H10" s="8">
        <v>14925.16</v>
      </c>
      <c r="I10" s="8">
        <v>15294.06</v>
      </c>
      <c r="J10" s="8">
        <v>14737.76</v>
      </c>
      <c r="K10" s="8">
        <v>13748.02</v>
      </c>
      <c r="L10" s="8">
        <v>14441.21</v>
      </c>
      <c r="M10" s="8">
        <v>14422.42</v>
      </c>
      <c r="N10" s="8">
        <v>19606.629999999997</v>
      </c>
      <c r="O10" s="8">
        <v>16144.46</v>
      </c>
      <c r="P10" s="8">
        <v>19860.259999999998</v>
      </c>
      <c r="Q10" s="8">
        <v>178241.56</v>
      </c>
    </row>
    <row r="11" spans="1:18" x14ac:dyDescent="0.2">
      <c r="A11" t="s">
        <v>80</v>
      </c>
      <c r="B11" s="36" t="s">
        <v>16</v>
      </c>
      <c r="C11" s="45" t="s">
        <v>14</v>
      </c>
      <c r="D11" s="36" t="s">
        <v>11</v>
      </c>
      <c r="E11" s="8">
        <v>15183.14</v>
      </c>
      <c r="F11" s="8">
        <v>16514.260000000002</v>
      </c>
      <c r="G11" s="8">
        <v>16661.32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48358.720000000001</v>
      </c>
    </row>
    <row r="12" spans="1:18" x14ac:dyDescent="0.2">
      <c r="A12" t="s">
        <v>80</v>
      </c>
      <c r="B12" s="36" t="s">
        <v>16</v>
      </c>
      <c r="C12" s="45" t="s">
        <v>14</v>
      </c>
      <c r="D12" s="36" t="s">
        <v>12</v>
      </c>
      <c r="E12" s="8">
        <v>18350</v>
      </c>
      <c r="F12" s="8">
        <v>18350</v>
      </c>
      <c r="G12" s="8">
        <v>18350</v>
      </c>
      <c r="H12" s="8">
        <v>18350</v>
      </c>
      <c r="I12" s="8">
        <v>18350</v>
      </c>
      <c r="J12" s="8">
        <v>18350</v>
      </c>
      <c r="K12" s="8">
        <v>18350</v>
      </c>
      <c r="L12" s="8">
        <v>18350</v>
      </c>
      <c r="M12" s="8">
        <v>18350</v>
      </c>
      <c r="N12" s="8">
        <v>18350</v>
      </c>
      <c r="O12" s="8">
        <v>18350</v>
      </c>
      <c r="P12" s="8">
        <v>18350</v>
      </c>
      <c r="Q12" s="8">
        <v>220200</v>
      </c>
    </row>
    <row r="13" spans="1:18" x14ac:dyDescent="0.2">
      <c r="A13" t="s">
        <v>80</v>
      </c>
      <c r="B13" s="6" t="s">
        <v>16</v>
      </c>
      <c r="C13" s="47" t="s">
        <v>15</v>
      </c>
      <c r="D13" s="6" t="s">
        <v>12</v>
      </c>
      <c r="E13" s="11">
        <f>+'120201'!E49+'120250'!E47+'120206'!E49+'120251'!E60+'120252'!E40+'123001'!E43+'125001'!E33</f>
        <v>18350</v>
      </c>
      <c r="F13" s="11">
        <f>+'120201'!F49+'120250'!F47+'120206'!F49+'120251'!F60+'120252'!F40+'123001'!F43+'125001'!F33</f>
        <v>18350</v>
      </c>
      <c r="G13" s="11">
        <f>+'120201'!G49+'120250'!G47+'120206'!G49+'120251'!G60+'120252'!G40+'123001'!G43+'125001'!G33</f>
        <v>18350</v>
      </c>
      <c r="H13" s="11">
        <f>+'120201'!H49+'120250'!H47+'120206'!H49+'120251'!H60+'120252'!H40+'123001'!H43+'125001'!H33</f>
        <v>18350</v>
      </c>
      <c r="I13" s="11">
        <f>+'120201'!I49+'120250'!I47+'120206'!I49+'120251'!I60+'120252'!I40+'123001'!I43+'125001'!I33</f>
        <v>18350</v>
      </c>
      <c r="J13" s="11">
        <f>+'120201'!J49+'120250'!J47+'120206'!J49+'120251'!J60+'120252'!J40+'123001'!J43+'125001'!J33</f>
        <v>18350</v>
      </c>
      <c r="K13" s="11">
        <f>+'120201'!K49+'120250'!K47+'120206'!K49+'120251'!K60+'120252'!K40+'123001'!K43+'125001'!K33</f>
        <v>18350</v>
      </c>
      <c r="L13" s="11">
        <f>+'120201'!L49+'120250'!L47+'120206'!L49+'120251'!L60+'120252'!L40+'123001'!L43+'125001'!L33</f>
        <v>18350</v>
      </c>
      <c r="M13" s="11">
        <f>+'120201'!M49+'120250'!M47+'120206'!M49+'120251'!M60+'120252'!M40+'123001'!M43+'125001'!M33</f>
        <v>18350</v>
      </c>
      <c r="N13" s="11">
        <f>+'120201'!N49+'120250'!N47+'120206'!N49+'120251'!N60+'120252'!N40+'123001'!N43+'125001'!N33</f>
        <v>18350</v>
      </c>
      <c r="O13" s="11">
        <f>+'120201'!O49+'120250'!O47+'120206'!O49+'120251'!O60+'120252'!O40+'123001'!O43+'125001'!O33</f>
        <v>18350</v>
      </c>
      <c r="P13" s="11">
        <f>+'120201'!P49+'120250'!P47+'120206'!P49+'120251'!P60+'120252'!P40+'123001'!P43+'125001'!P33</f>
        <v>18350</v>
      </c>
      <c r="Q13" s="11">
        <f>+'120201'!Q49+'120250'!Q47+'120206'!Q49+'120251'!Q60+'120252'!Q40+'123001'!Q43+'125001'!Q33</f>
        <v>220200</v>
      </c>
    </row>
    <row r="17" spans="1:17" x14ac:dyDescent="0.2">
      <c r="A17" s="46" t="s">
        <v>17</v>
      </c>
      <c r="B17" s="16"/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</row>
    <row r="18" spans="1:17" x14ac:dyDescent="0.2">
      <c r="A18" s="19" t="s">
        <v>34</v>
      </c>
      <c r="B18" s="13" t="s">
        <v>35</v>
      </c>
      <c r="C18" s="13" t="s">
        <v>33</v>
      </c>
      <c r="D18" s="13" t="s">
        <v>36</v>
      </c>
      <c r="E18" s="14" t="s">
        <v>20</v>
      </c>
      <c r="F18" s="14" t="s">
        <v>21</v>
      </c>
      <c r="G18" s="14" t="s">
        <v>22</v>
      </c>
      <c r="H18" s="14" t="s">
        <v>23</v>
      </c>
      <c r="I18" s="14" t="s">
        <v>24</v>
      </c>
      <c r="J18" s="14" t="s">
        <v>25</v>
      </c>
      <c r="K18" s="14" t="s">
        <v>26</v>
      </c>
      <c r="L18" s="14" t="s">
        <v>27</v>
      </c>
      <c r="M18" s="14" t="s">
        <v>28</v>
      </c>
      <c r="N18" s="14" t="s">
        <v>29</v>
      </c>
      <c r="O18" s="14" t="s">
        <v>30</v>
      </c>
      <c r="P18" s="14" t="s">
        <v>31</v>
      </c>
      <c r="Q18" s="20" t="s">
        <v>32</v>
      </c>
    </row>
    <row r="20" spans="1:17" x14ac:dyDescent="0.2">
      <c r="A20" t="s">
        <v>80</v>
      </c>
      <c r="B20" s="36" t="s">
        <v>82</v>
      </c>
      <c r="C20" s="45" t="s">
        <v>0</v>
      </c>
      <c r="D20" s="36" t="s">
        <v>11</v>
      </c>
      <c r="E20" s="8">
        <v>8333.33</v>
      </c>
      <c r="F20" s="8">
        <v>8333.33</v>
      </c>
      <c r="G20" s="8">
        <v>8333.33</v>
      </c>
      <c r="H20" s="8">
        <v>8333.33</v>
      </c>
      <c r="I20" s="8">
        <v>8333.33</v>
      </c>
      <c r="J20" s="8">
        <v>8333.33</v>
      </c>
      <c r="K20" s="8">
        <v>8333.33</v>
      </c>
      <c r="L20" s="8">
        <v>8333.33</v>
      </c>
      <c r="M20" s="8">
        <v>-8333.33</v>
      </c>
      <c r="N20" s="8">
        <v>0</v>
      </c>
      <c r="O20" s="8">
        <v>33333.32</v>
      </c>
      <c r="P20" s="8">
        <v>8333.33</v>
      </c>
      <c r="Q20" s="8">
        <v>99999.96</v>
      </c>
    </row>
    <row r="21" spans="1:17" x14ac:dyDescent="0.2">
      <c r="A21" t="s">
        <v>80</v>
      </c>
      <c r="B21" s="36" t="s">
        <v>110</v>
      </c>
      <c r="C21" s="45" t="s">
        <v>6</v>
      </c>
      <c r="D21" s="36" t="s">
        <v>11</v>
      </c>
      <c r="E21" s="8">
        <v>8333.33</v>
      </c>
      <c r="F21" s="8">
        <v>8333.33</v>
      </c>
      <c r="G21" s="8">
        <v>8333.33</v>
      </c>
      <c r="H21" s="8">
        <v>8333.33</v>
      </c>
      <c r="I21" s="8">
        <v>8333.33</v>
      </c>
      <c r="J21" s="8">
        <v>8333.33</v>
      </c>
      <c r="K21" s="8">
        <v>8333.33</v>
      </c>
      <c r="L21" s="8">
        <v>8333.33</v>
      </c>
      <c r="M21" s="8">
        <v>8333.33</v>
      </c>
      <c r="N21" s="8">
        <v>8333.33</v>
      </c>
      <c r="O21" s="8">
        <v>8333.33</v>
      </c>
      <c r="P21" s="8">
        <v>8333.33</v>
      </c>
      <c r="Q21" s="8">
        <v>99999.96</v>
      </c>
    </row>
    <row r="22" spans="1:17" x14ac:dyDescent="0.2">
      <c r="A22" t="s">
        <v>80</v>
      </c>
      <c r="B22" s="36" t="s">
        <v>111</v>
      </c>
      <c r="C22" s="45" t="s">
        <v>14</v>
      </c>
      <c r="D22" s="36" t="s">
        <v>11</v>
      </c>
      <c r="E22" s="8">
        <v>8333.33</v>
      </c>
      <c r="F22" s="8">
        <v>8333.33</v>
      </c>
      <c r="G22" s="8">
        <v>8333.33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24999.989999999998</v>
      </c>
    </row>
    <row r="23" spans="1:17" x14ac:dyDescent="0.2">
      <c r="A23" t="s">
        <v>80</v>
      </c>
      <c r="B23" s="36" t="s">
        <v>112</v>
      </c>
      <c r="C23" s="45" t="s">
        <v>14</v>
      </c>
      <c r="D23" s="36" t="s">
        <v>12</v>
      </c>
      <c r="E23" s="8">
        <v>8333</v>
      </c>
      <c r="F23" s="8">
        <v>8333</v>
      </c>
      <c r="G23" s="8">
        <v>8333</v>
      </c>
      <c r="H23" s="8">
        <v>8333</v>
      </c>
      <c r="I23" s="8">
        <v>8333</v>
      </c>
      <c r="J23" s="8">
        <v>8333</v>
      </c>
      <c r="K23" s="8">
        <v>8333</v>
      </c>
      <c r="L23" s="8">
        <v>8333</v>
      </c>
      <c r="M23" s="8">
        <v>8333</v>
      </c>
      <c r="N23" s="8">
        <v>8333</v>
      </c>
      <c r="O23" s="8">
        <v>8333</v>
      </c>
      <c r="P23" s="8">
        <v>8333</v>
      </c>
      <c r="Q23" s="8">
        <v>99996</v>
      </c>
    </row>
    <row r="24" spans="1:17" x14ac:dyDescent="0.2">
      <c r="A24" t="s">
        <v>80</v>
      </c>
      <c r="B24" s="47" t="s">
        <v>113</v>
      </c>
      <c r="C24" s="47" t="s">
        <v>15</v>
      </c>
      <c r="D24" s="6" t="s">
        <v>12</v>
      </c>
      <c r="E24" s="11">
        <f>+'120201-Amort'!E47</f>
        <v>8333</v>
      </c>
      <c r="F24" s="11">
        <f>+'120201-Amort'!F47</f>
        <v>8333</v>
      </c>
      <c r="G24" s="11">
        <f>+'120201-Amort'!G47</f>
        <v>8333</v>
      </c>
      <c r="H24" s="11">
        <f>+'120201-Amort'!H47</f>
        <v>8333</v>
      </c>
      <c r="I24" s="11">
        <f>+'120201-Amort'!I47</f>
        <v>8333</v>
      </c>
      <c r="J24" s="11">
        <f>+'120201-Amort'!J47</f>
        <v>8333</v>
      </c>
      <c r="K24" s="11">
        <f>+'120201-Amort'!K47</f>
        <v>8333</v>
      </c>
      <c r="L24" s="11">
        <f>+'120201-Amort'!L47</f>
        <v>8333</v>
      </c>
      <c r="M24" s="11">
        <f>+'120201-Amort'!M47</f>
        <v>8333</v>
      </c>
      <c r="N24" s="11">
        <f>+'120201-Amort'!N47</f>
        <v>8333</v>
      </c>
      <c r="O24" s="11">
        <f>+'120201-Amort'!O47</f>
        <v>8333</v>
      </c>
      <c r="P24" s="11">
        <f>+'120201-Amort'!P47</f>
        <v>8333</v>
      </c>
      <c r="Q24" s="11">
        <f>+'120201-Amort'!Q47</f>
        <v>99996</v>
      </c>
    </row>
  </sheetData>
  <pageMargins left="0.45" right="0.45" top="0.5" bottom="0.5" header="0.3" footer="0.3"/>
  <pageSetup scale="77" fitToHeight="0"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workbookViewId="0">
      <selection activeCell="E16" sqref="E16:P16"/>
    </sheetView>
  </sheetViews>
  <sheetFormatPr defaultRowHeight="12.75" x14ac:dyDescent="0.2"/>
  <cols>
    <col min="1" max="1" width="19.7109375" bestFit="1" customWidth="1"/>
    <col min="2" max="2" width="12.28515625" customWidth="1"/>
    <col min="4" max="4" width="20.42578125" bestFit="1" customWidth="1"/>
    <col min="5" max="6" width="10.5703125" bestFit="1" customWidth="1"/>
    <col min="7" max="7" width="11" bestFit="1" customWidth="1"/>
    <col min="8" max="16" width="11.5703125" bestFit="1" customWidth="1"/>
    <col min="17" max="17" width="13.140625" bestFit="1" customWidth="1"/>
    <col min="19" max="19" width="10" bestFit="1" customWidth="1"/>
  </cols>
  <sheetData>
    <row r="1" spans="1:18" ht="15.75" x14ac:dyDescent="0.25">
      <c r="A1" s="12" t="s">
        <v>64</v>
      </c>
      <c r="B1" s="12"/>
      <c r="C1" s="12"/>
      <c r="D1" s="12" t="s">
        <v>13</v>
      </c>
    </row>
    <row r="2" spans="1:18" ht="15.75" x14ac:dyDescent="0.25">
      <c r="A2" s="12"/>
      <c r="B2" s="12"/>
      <c r="C2" s="12"/>
      <c r="D2" s="12"/>
    </row>
    <row r="3" spans="1:18" x14ac:dyDescent="0.2">
      <c r="A3" s="13" t="s">
        <v>34</v>
      </c>
      <c r="B3" s="13" t="s">
        <v>33</v>
      </c>
      <c r="C3" s="13" t="s">
        <v>18</v>
      </c>
      <c r="D3" s="13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4" t="s">
        <v>28</v>
      </c>
      <c r="N3" s="14" t="s">
        <v>29</v>
      </c>
      <c r="O3" s="14" t="s">
        <v>30</v>
      </c>
      <c r="P3" s="14" t="s">
        <v>31</v>
      </c>
      <c r="Q3" s="14" t="s">
        <v>32</v>
      </c>
      <c r="R3" s="8"/>
    </row>
    <row r="4" spans="1:18" x14ac:dyDescent="0.2">
      <c r="A4" s="30" t="s">
        <v>86</v>
      </c>
      <c r="B4" s="30" t="s">
        <v>0</v>
      </c>
      <c r="C4" s="7" t="s">
        <v>2</v>
      </c>
      <c r="D4" s="7" t="s">
        <v>87</v>
      </c>
      <c r="E4" s="31">
        <v>-2455.5300000000002</v>
      </c>
      <c r="F4" s="31"/>
      <c r="G4" s="31"/>
      <c r="H4" s="31"/>
      <c r="I4" s="31">
        <v>-2776.9</v>
      </c>
      <c r="J4" s="31"/>
      <c r="K4" s="31"/>
      <c r="L4" s="31"/>
      <c r="M4" s="31"/>
      <c r="N4" s="31"/>
      <c r="O4" s="31"/>
      <c r="P4" s="31"/>
      <c r="Q4" s="31">
        <v>-5232.43</v>
      </c>
      <c r="R4" s="8"/>
    </row>
    <row r="5" spans="1:18" x14ac:dyDescent="0.2">
      <c r="A5" s="30"/>
      <c r="B5" s="30"/>
      <c r="C5" s="7" t="s">
        <v>4</v>
      </c>
      <c r="D5" s="7" t="s">
        <v>87</v>
      </c>
      <c r="E5" s="31">
        <v>2776.9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>
        <v>2776.9</v>
      </c>
      <c r="R5" s="8"/>
    </row>
    <row r="6" spans="1:18" x14ac:dyDescent="0.2">
      <c r="A6" s="30"/>
      <c r="B6" s="30"/>
      <c r="C6" s="7" t="s">
        <v>88</v>
      </c>
      <c r="D6" s="7" t="s">
        <v>40</v>
      </c>
      <c r="E6" s="31">
        <v>2300.75</v>
      </c>
      <c r="F6" s="31"/>
      <c r="G6" s="31"/>
      <c r="H6" s="31"/>
      <c r="I6" s="31">
        <v>3210.0299999999997</v>
      </c>
      <c r="J6" s="31"/>
      <c r="K6" s="31"/>
      <c r="L6" s="31"/>
      <c r="M6" s="31"/>
      <c r="N6" s="31"/>
      <c r="O6" s="31"/>
      <c r="P6" s="31"/>
      <c r="Q6" s="31">
        <v>5510.78</v>
      </c>
      <c r="R6" s="8"/>
    </row>
    <row r="7" spans="1:18" x14ac:dyDescent="0.2">
      <c r="A7" s="37"/>
      <c r="B7" s="42" t="s">
        <v>5</v>
      </c>
      <c r="C7" s="42"/>
      <c r="D7" s="42"/>
      <c r="E7" s="61">
        <v>2622.12</v>
      </c>
      <c r="F7" s="61"/>
      <c r="G7" s="61"/>
      <c r="H7" s="61"/>
      <c r="I7" s="61">
        <v>433.12999999999965</v>
      </c>
      <c r="J7" s="61"/>
      <c r="K7" s="61"/>
      <c r="L7" s="61"/>
      <c r="M7" s="61"/>
      <c r="N7" s="61"/>
      <c r="O7" s="61"/>
      <c r="P7" s="61"/>
      <c r="Q7" s="61">
        <v>3055.2499999999995</v>
      </c>
      <c r="R7" s="8"/>
    </row>
    <row r="8" spans="1:18" x14ac:dyDescent="0.2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2">
      <c r="A9" s="30" t="s">
        <v>89</v>
      </c>
      <c r="B9" s="39" t="s">
        <v>0</v>
      </c>
      <c r="C9" s="40" t="s">
        <v>90</v>
      </c>
      <c r="D9" s="40" t="s">
        <v>3</v>
      </c>
      <c r="E9" s="31">
        <v>6250</v>
      </c>
      <c r="F9" s="31">
        <v>6250</v>
      </c>
      <c r="G9" s="31">
        <v>6250</v>
      </c>
      <c r="H9" s="31">
        <v>6250</v>
      </c>
      <c r="I9" s="31">
        <v>6250</v>
      </c>
      <c r="J9" s="31">
        <v>6250</v>
      </c>
      <c r="K9" s="31">
        <v>6250</v>
      </c>
      <c r="L9" s="31">
        <v>6250</v>
      </c>
      <c r="M9" s="31">
        <v>6250</v>
      </c>
      <c r="N9" s="31">
        <v>6250</v>
      </c>
      <c r="O9" s="31">
        <v>6250</v>
      </c>
      <c r="P9" s="31">
        <v>6250</v>
      </c>
      <c r="Q9" s="31">
        <v>75000</v>
      </c>
      <c r="R9" s="8"/>
    </row>
    <row r="10" spans="1:18" x14ac:dyDescent="0.2">
      <c r="A10" s="30"/>
      <c r="B10" s="39"/>
      <c r="C10" s="40" t="s">
        <v>91</v>
      </c>
      <c r="D10" s="40" t="s">
        <v>92</v>
      </c>
      <c r="E10" s="31">
        <v>4172.47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>
        <v>4172.47</v>
      </c>
      <c r="R10" s="8"/>
    </row>
    <row r="11" spans="1:18" x14ac:dyDescent="0.2">
      <c r="A11" s="30"/>
      <c r="B11" s="42" t="s">
        <v>5</v>
      </c>
      <c r="C11" s="42"/>
      <c r="D11" s="42"/>
      <c r="E11" s="61">
        <v>10422.470000000001</v>
      </c>
      <c r="F11" s="61">
        <v>6250</v>
      </c>
      <c r="G11" s="61">
        <v>6250</v>
      </c>
      <c r="H11" s="61">
        <v>6250</v>
      </c>
      <c r="I11" s="61">
        <v>6250</v>
      </c>
      <c r="J11" s="61">
        <v>6250</v>
      </c>
      <c r="K11" s="61">
        <v>6250</v>
      </c>
      <c r="L11" s="61">
        <v>6250</v>
      </c>
      <c r="M11" s="61">
        <v>6250</v>
      </c>
      <c r="N11" s="61">
        <v>6250</v>
      </c>
      <c r="O11" s="61">
        <v>6250</v>
      </c>
      <c r="P11" s="61">
        <v>6250</v>
      </c>
      <c r="Q11" s="61">
        <v>79172.47</v>
      </c>
      <c r="R11" s="8"/>
    </row>
    <row r="12" spans="1:18" x14ac:dyDescent="0.2">
      <c r="A12" s="30"/>
      <c r="B12" s="39" t="s">
        <v>6</v>
      </c>
      <c r="C12" s="40" t="s">
        <v>90</v>
      </c>
      <c r="D12" s="40" t="s">
        <v>3</v>
      </c>
      <c r="E12" s="31">
        <v>6250</v>
      </c>
      <c r="F12" s="31">
        <v>6250</v>
      </c>
      <c r="G12" s="31">
        <v>6250</v>
      </c>
      <c r="H12" s="31">
        <v>6250</v>
      </c>
      <c r="I12" s="31">
        <v>6250</v>
      </c>
      <c r="J12" s="31">
        <v>6250</v>
      </c>
      <c r="K12" s="31">
        <v>6250</v>
      </c>
      <c r="L12" s="31">
        <v>6250</v>
      </c>
      <c r="M12" s="31">
        <v>6250</v>
      </c>
      <c r="N12" s="31">
        <v>6250</v>
      </c>
      <c r="O12" s="31">
        <v>6250</v>
      </c>
      <c r="P12" s="31">
        <v>6250</v>
      </c>
      <c r="Q12" s="31">
        <v>75000</v>
      </c>
      <c r="R12" s="8"/>
    </row>
    <row r="13" spans="1:18" x14ac:dyDescent="0.2">
      <c r="A13" s="37"/>
      <c r="B13" s="42" t="s">
        <v>7</v>
      </c>
      <c r="C13" s="42"/>
      <c r="D13" s="42"/>
      <c r="E13" s="61">
        <v>6250</v>
      </c>
      <c r="F13" s="61">
        <v>6250</v>
      </c>
      <c r="G13" s="61">
        <v>6250</v>
      </c>
      <c r="H13" s="61">
        <v>6250</v>
      </c>
      <c r="I13" s="61">
        <v>6250</v>
      </c>
      <c r="J13" s="61">
        <v>6250</v>
      </c>
      <c r="K13" s="61">
        <v>6250</v>
      </c>
      <c r="L13" s="61">
        <v>6250</v>
      </c>
      <c r="M13" s="61">
        <v>6250</v>
      </c>
      <c r="N13" s="61">
        <v>6250</v>
      </c>
      <c r="O13" s="61">
        <v>6250</v>
      </c>
      <c r="P13" s="61">
        <v>6250</v>
      </c>
      <c r="Q13" s="61">
        <v>75000</v>
      </c>
      <c r="R13" s="8"/>
    </row>
    <row r="14" spans="1:18" x14ac:dyDescent="0.2">
      <c r="A14" s="60"/>
      <c r="B14" s="30"/>
      <c r="C14" s="30"/>
      <c r="D14" s="30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8"/>
    </row>
    <row r="15" spans="1:18" x14ac:dyDescent="0.2">
      <c r="A15" s="60"/>
      <c r="B15" s="30"/>
      <c r="C15" s="30"/>
      <c r="D15" s="30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8"/>
    </row>
    <row r="16" spans="1:18" x14ac:dyDescent="0.2">
      <c r="A16" s="5"/>
      <c r="B16" s="4">
        <v>2016</v>
      </c>
      <c r="C16" s="5"/>
      <c r="D16" s="5" t="s">
        <v>163</v>
      </c>
      <c r="E16" s="9">
        <v>6250</v>
      </c>
      <c r="F16" s="9">
        <v>6250</v>
      </c>
      <c r="G16" s="9">
        <v>6250</v>
      </c>
      <c r="H16" s="9">
        <v>6250</v>
      </c>
      <c r="I16" s="9">
        <v>6250</v>
      </c>
      <c r="J16" s="9">
        <v>6250</v>
      </c>
      <c r="K16" s="9">
        <v>6250</v>
      </c>
      <c r="L16" s="9">
        <v>6250</v>
      </c>
      <c r="M16" s="9">
        <v>6250</v>
      </c>
      <c r="N16" s="9">
        <v>6250</v>
      </c>
      <c r="O16" s="9">
        <v>6250</v>
      </c>
      <c r="P16" s="9">
        <v>6250</v>
      </c>
      <c r="Q16" s="9">
        <f>SUM(E16:P16)</f>
        <v>75000</v>
      </c>
      <c r="R16" s="8"/>
    </row>
    <row r="17" spans="1:18" x14ac:dyDescent="0.2">
      <c r="B17" s="5"/>
      <c r="C17" s="5"/>
      <c r="D17" s="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f t="shared" ref="Q17:Q20" si="0">SUM(E17:P17)</f>
        <v>0</v>
      </c>
      <c r="R17" s="8"/>
    </row>
    <row r="18" spans="1:18" x14ac:dyDescent="0.2">
      <c r="B18" s="5"/>
      <c r="C18" s="5"/>
      <c r="D18" s="5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f t="shared" si="0"/>
        <v>0</v>
      </c>
      <c r="R18" s="8"/>
    </row>
    <row r="19" spans="1:18" x14ac:dyDescent="0.2">
      <c r="B19" s="5"/>
      <c r="C19" s="5"/>
      <c r="D19" s="5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f t="shared" si="0"/>
        <v>0</v>
      </c>
      <c r="R19" s="8"/>
    </row>
    <row r="20" spans="1:18" x14ac:dyDescent="0.2">
      <c r="B20" s="5"/>
      <c r="C20" s="5"/>
      <c r="D20" s="5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f t="shared" si="0"/>
        <v>0</v>
      </c>
      <c r="R20" s="8"/>
    </row>
    <row r="21" spans="1:18" x14ac:dyDescent="0.2">
      <c r="B21" s="5"/>
      <c r="C21" s="5"/>
      <c r="D21" s="5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f t="shared" ref="Q21" si="1">SUM(E21:P21)</f>
        <v>0</v>
      </c>
      <c r="R21" s="8"/>
    </row>
    <row r="22" spans="1:18" x14ac:dyDescent="0.2">
      <c r="B22" s="5" t="s">
        <v>8</v>
      </c>
      <c r="C22" s="5"/>
      <c r="D22" s="5"/>
      <c r="E22" s="9">
        <f>SUM(E16:E21)</f>
        <v>6250</v>
      </c>
      <c r="F22" s="9">
        <f t="shared" ref="F22:Q22" si="2">SUM(F16:F21)</f>
        <v>6250</v>
      </c>
      <c r="G22" s="9">
        <f t="shared" si="2"/>
        <v>6250</v>
      </c>
      <c r="H22" s="9">
        <f t="shared" si="2"/>
        <v>6250</v>
      </c>
      <c r="I22" s="9">
        <f t="shared" si="2"/>
        <v>6250</v>
      </c>
      <c r="J22" s="9">
        <f t="shared" si="2"/>
        <v>6250</v>
      </c>
      <c r="K22" s="9">
        <f t="shared" si="2"/>
        <v>6250</v>
      </c>
      <c r="L22" s="9">
        <f t="shared" si="2"/>
        <v>6250</v>
      </c>
      <c r="M22" s="9">
        <f t="shared" si="2"/>
        <v>6250</v>
      </c>
      <c r="N22" s="9">
        <f t="shared" si="2"/>
        <v>6250</v>
      </c>
      <c r="O22" s="9">
        <f t="shared" si="2"/>
        <v>6250</v>
      </c>
      <c r="P22" s="9">
        <f t="shared" si="2"/>
        <v>6250</v>
      </c>
      <c r="Q22" s="9">
        <f t="shared" si="2"/>
        <v>75000</v>
      </c>
      <c r="R22" s="8"/>
    </row>
    <row r="23" spans="1:18" x14ac:dyDescent="0.2"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x14ac:dyDescent="0.2"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x14ac:dyDescent="0.2">
      <c r="A25" s="3" t="s">
        <v>9</v>
      </c>
      <c r="B25" s="2">
        <v>2016</v>
      </c>
      <c r="C25" s="3"/>
      <c r="D25" s="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SUM(E25:P25)</f>
        <v>0</v>
      </c>
      <c r="R25" s="8"/>
    </row>
    <row r="26" spans="1:18" x14ac:dyDescent="0.2">
      <c r="B26" s="3"/>
      <c r="C26" s="3"/>
      <c r="D26" s="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SUM(E26:P26)</f>
        <v>0</v>
      </c>
      <c r="R26" s="8"/>
    </row>
    <row r="27" spans="1:18" x14ac:dyDescent="0.2">
      <c r="B27" s="3"/>
      <c r="C27" s="3"/>
      <c r="D27" s="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 t="shared" ref="Q27:Q30" si="3">SUM(E27:P27)</f>
        <v>0</v>
      </c>
      <c r="R27" s="8"/>
    </row>
    <row r="28" spans="1:18" x14ac:dyDescent="0.2">
      <c r="B28" s="3"/>
      <c r="C28" s="3"/>
      <c r="D28" s="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3"/>
        <v>0</v>
      </c>
      <c r="R28" s="8"/>
    </row>
    <row r="29" spans="1:18" x14ac:dyDescent="0.2">
      <c r="B29" s="3"/>
      <c r="C29" s="3"/>
      <c r="D29" s="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 t="shared" si="3"/>
        <v>0</v>
      </c>
      <c r="R29" s="8"/>
    </row>
    <row r="30" spans="1:18" x14ac:dyDescent="0.2">
      <c r="B30" s="3"/>
      <c r="C30" s="3"/>
      <c r="D30" s="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 t="shared" si="3"/>
        <v>0</v>
      </c>
      <c r="R30" s="8"/>
    </row>
    <row r="31" spans="1:18" x14ac:dyDescent="0.2">
      <c r="B31" s="3" t="s">
        <v>8</v>
      </c>
      <c r="C31" s="3"/>
      <c r="D31" s="3"/>
      <c r="E31" s="10">
        <f>SUM(E25:E28)</f>
        <v>0</v>
      </c>
      <c r="F31" s="10">
        <f t="shared" ref="F31" si="4">SUM(F25:F28)</f>
        <v>0</v>
      </c>
      <c r="G31" s="10">
        <f t="shared" ref="G31" si="5">SUM(G25:G28)</f>
        <v>0</v>
      </c>
      <c r="H31" s="10">
        <f t="shared" ref="H31" si="6">SUM(H25:H28)</f>
        <v>0</v>
      </c>
      <c r="I31" s="10">
        <f t="shared" ref="I31" si="7">SUM(I25:I28)</f>
        <v>0</v>
      </c>
      <c r="J31" s="10">
        <f t="shared" ref="J31" si="8">SUM(J25:J28)</f>
        <v>0</v>
      </c>
      <c r="K31" s="10">
        <f t="shared" ref="K31" si="9">SUM(K25:K28)</f>
        <v>0</v>
      </c>
      <c r="L31" s="10">
        <f t="shared" ref="L31" si="10">SUM(L25:L28)</f>
        <v>0</v>
      </c>
      <c r="M31" s="10">
        <f t="shared" ref="M31" si="11">SUM(M25:M28)</f>
        <v>0</v>
      </c>
      <c r="N31" s="10">
        <f t="shared" ref="N31" si="12">SUM(N25:N28)</f>
        <v>0</v>
      </c>
      <c r="O31" s="10">
        <f t="shared" ref="O31" si="13">SUM(O25:O28)</f>
        <v>0</v>
      </c>
      <c r="P31" s="10">
        <f t="shared" ref="P31" si="14">SUM(P25:P28)</f>
        <v>0</v>
      </c>
      <c r="Q31" s="10">
        <f t="shared" ref="Q31" si="15">SUM(Q25:Q28)</f>
        <v>0</v>
      </c>
      <c r="R31" s="8"/>
    </row>
    <row r="32" spans="1:18" x14ac:dyDescent="0.2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x14ac:dyDescent="0.2"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x14ac:dyDescent="0.2">
      <c r="A34" t="s">
        <v>10</v>
      </c>
      <c r="B34" s="1">
        <v>2016</v>
      </c>
      <c r="E34" s="8">
        <f t="shared" ref="E34:P34" si="16">+E25+E16</f>
        <v>6250</v>
      </c>
      <c r="F34" s="8">
        <f t="shared" si="16"/>
        <v>6250</v>
      </c>
      <c r="G34" s="8">
        <f t="shared" si="16"/>
        <v>6250</v>
      </c>
      <c r="H34" s="8">
        <f t="shared" si="16"/>
        <v>6250</v>
      </c>
      <c r="I34" s="8">
        <f t="shared" si="16"/>
        <v>6250</v>
      </c>
      <c r="J34" s="8">
        <f t="shared" si="16"/>
        <v>6250</v>
      </c>
      <c r="K34" s="8">
        <f t="shared" si="16"/>
        <v>6250</v>
      </c>
      <c r="L34" s="8">
        <f t="shared" si="16"/>
        <v>6250</v>
      </c>
      <c r="M34" s="8">
        <f t="shared" si="16"/>
        <v>6250</v>
      </c>
      <c r="N34" s="8">
        <f t="shared" si="16"/>
        <v>6250</v>
      </c>
      <c r="O34" s="8">
        <f t="shared" si="16"/>
        <v>6250</v>
      </c>
      <c r="P34" s="8">
        <f t="shared" si="16"/>
        <v>6250</v>
      </c>
      <c r="Q34" s="8">
        <f>SUM(E34:P34)</f>
        <v>75000</v>
      </c>
      <c r="R34" s="8"/>
    </row>
    <row r="35" spans="1:18" x14ac:dyDescent="0.2">
      <c r="E35" s="8">
        <f t="shared" ref="E35:P35" si="17">+E26+E17</f>
        <v>0</v>
      </c>
      <c r="F35" s="8">
        <f t="shared" si="17"/>
        <v>0</v>
      </c>
      <c r="G35" s="8">
        <f t="shared" si="17"/>
        <v>0</v>
      </c>
      <c r="H35" s="8">
        <f t="shared" si="17"/>
        <v>0</v>
      </c>
      <c r="I35" s="8">
        <f t="shared" si="17"/>
        <v>0</v>
      </c>
      <c r="J35" s="8">
        <f t="shared" si="17"/>
        <v>0</v>
      </c>
      <c r="K35" s="8">
        <f t="shared" si="17"/>
        <v>0</v>
      </c>
      <c r="L35" s="8">
        <f t="shared" si="17"/>
        <v>0</v>
      </c>
      <c r="M35" s="8">
        <f t="shared" si="17"/>
        <v>0</v>
      </c>
      <c r="N35" s="8">
        <f t="shared" si="17"/>
        <v>0</v>
      </c>
      <c r="O35" s="8">
        <f t="shared" si="17"/>
        <v>0</v>
      </c>
      <c r="P35" s="8">
        <f t="shared" si="17"/>
        <v>0</v>
      </c>
      <c r="Q35" s="8">
        <f t="shared" ref="Q35:Q39" si="18">SUM(E35:P35)</f>
        <v>0</v>
      </c>
      <c r="R35" s="8"/>
    </row>
    <row r="36" spans="1:18" x14ac:dyDescent="0.2">
      <c r="E36" s="8">
        <f t="shared" ref="E36:P36" si="19">+E27+E18</f>
        <v>0</v>
      </c>
      <c r="F36" s="8">
        <f t="shared" si="19"/>
        <v>0</v>
      </c>
      <c r="G36" s="8">
        <f t="shared" si="19"/>
        <v>0</v>
      </c>
      <c r="H36" s="8">
        <f t="shared" si="19"/>
        <v>0</v>
      </c>
      <c r="I36" s="8">
        <f t="shared" si="19"/>
        <v>0</v>
      </c>
      <c r="J36" s="8">
        <f t="shared" si="19"/>
        <v>0</v>
      </c>
      <c r="K36" s="8">
        <f t="shared" si="19"/>
        <v>0</v>
      </c>
      <c r="L36" s="8">
        <f t="shared" si="19"/>
        <v>0</v>
      </c>
      <c r="M36" s="8">
        <f t="shared" si="19"/>
        <v>0</v>
      </c>
      <c r="N36" s="8">
        <f t="shared" si="19"/>
        <v>0</v>
      </c>
      <c r="O36" s="8">
        <f t="shared" si="19"/>
        <v>0</v>
      </c>
      <c r="P36" s="8">
        <f t="shared" si="19"/>
        <v>0</v>
      </c>
      <c r="Q36" s="8">
        <f t="shared" si="18"/>
        <v>0</v>
      </c>
      <c r="R36" s="8"/>
    </row>
    <row r="37" spans="1:18" x14ac:dyDescent="0.2">
      <c r="E37" s="8">
        <f t="shared" ref="E37:P37" si="20">+E28+E19</f>
        <v>0</v>
      </c>
      <c r="F37" s="8">
        <f t="shared" si="20"/>
        <v>0</v>
      </c>
      <c r="G37" s="8">
        <f t="shared" si="20"/>
        <v>0</v>
      </c>
      <c r="H37" s="8">
        <f t="shared" si="20"/>
        <v>0</v>
      </c>
      <c r="I37" s="8">
        <f t="shared" si="20"/>
        <v>0</v>
      </c>
      <c r="J37" s="8">
        <f t="shared" si="20"/>
        <v>0</v>
      </c>
      <c r="K37" s="8">
        <f t="shared" si="20"/>
        <v>0</v>
      </c>
      <c r="L37" s="8">
        <f t="shared" si="20"/>
        <v>0</v>
      </c>
      <c r="M37" s="8">
        <f t="shared" si="20"/>
        <v>0</v>
      </c>
      <c r="N37" s="8">
        <f t="shared" si="20"/>
        <v>0</v>
      </c>
      <c r="O37" s="8">
        <f t="shared" si="20"/>
        <v>0</v>
      </c>
      <c r="P37" s="8">
        <f t="shared" si="20"/>
        <v>0</v>
      </c>
      <c r="Q37" s="8">
        <f t="shared" si="18"/>
        <v>0</v>
      </c>
      <c r="R37" s="8"/>
    </row>
    <row r="38" spans="1:18" x14ac:dyDescent="0.2">
      <c r="E38" s="8">
        <f t="shared" ref="E38:P38" si="21">+E29+E20</f>
        <v>0</v>
      </c>
      <c r="F38" s="8">
        <f t="shared" si="21"/>
        <v>0</v>
      </c>
      <c r="G38" s="8">
        <f t="shared" si="21"/>
        <v>0</v>
      </c>
      <c r="H38" s="8">
        <f t="shared" si="21"/>
        <v>0</v>
      </c>
      <c r="I38" s="8">
        <f t="shared" si="21"/>
        <v>0</v>
      </c>
      <c r="J38" s="8">
        <f t="shared" si="21"/>
        <v>0</v>
      </c>
      <c r="K38" s="8">
        <f t="shared" si="21"/>
        <v>0</v>
      </c>
      <c r="L38" s="8">
        <f t="shared" si="21"/>
        <v>0</v>
      </c>
      <c r="M38" s="8">
        <f t="shared" si="21"/>
        <v>0</v>
      </c>
      <c r="N38" s="8">
        <f t="shared" si="21"/>
        <v>0</v>
      </c>
      <c r="O38" s="8">
        <f t="shared" si="21"/>
        <v>0</v>
      </c>
      <c r="P38" s="8">
        <f t="shared" si="21"/>
        <v>0</v>
      </c>
      <c r="Q38" s="8">
        <f t="shared" si="18"/>
        <v>0</v>
      </c>
      <c r="R38" s="8"/>
    </row>
    <row r="39" spans="1:18" x14ac:dyDescent="0.2">
      <c r="E39" s="8">
        <f t="shared" ref="E39:P39" si="22">+E30+E21</f>
        <v>0</v>
      </c>
      <c r="F39" s="8">
        <f t="shared" si="22"/>
        <v>0</v>
      </c>
      <c r="G39" s="8">
        <f t="shared" si="22"/>
        <v>0</v>
      </c>
      <c r="H39" s="8">
        <f t="shared" si="22"/>
        <v>0</v>
      </c>
      <c r="I39" s="8">
        <f t="shared" si="22"/>
        <v>0</v>
      </c>
      <c r="J39" s="8">
        <f t="shared" si="22"/>
        <v>0</v>
      </c>
      <c r="K39" s="8">
        <f t="shared" si="22"/>
        <v>0</v>
      </c>
      <c r="L39" s="8">
        <f t="shared" si="22"/>
        <v>0</v>
      </c>
      <c r="M39" s="8">
        <f t="shared" si="22"/>
        <v>0</v>
      </c>
      <c r="N39" s="8">
        <f t="shared" si="22"/>
        <v>0</v>
      </c>
      <c r="O39" s="8">
        <f t="shared" si="22"/>
        <v>0</v>
      </c>
      <c r="P39" s="8">
        <f t="shared" si="22"/>
        <v>0</v>
      </c>
      <c r="Q39" s="8">
        <f t="shared" si="18"/>
        <v>0</v>
      </c>
      <c r="R39" s="8"/>
    </row>
    <row r="40" spans="1:18" x14ac:dyDescent="0.2">
      <c r="B40" s="6" t="s">
        <v>8</v>
      </c>
      <c r="C40" s="6"/>
      <c r="D40" s="6"/>
      <c r="E40" s="11">
        <f>SUM(E34:E37)</f>
        <v>6250</v>
      </c>
      <c r="F40" s="11">
        <f t="shared" ref="F40" si="23">SUM(F34:F37)</f>
        <v>6250</v>
      </c>
      <c r="G40" s="11">
        <f t="shared" ref="G40" si="24">SUM(G34:G37)</f>
        <v>6250</v>
      </c>
      <c r="H40" s="11">
        <f t="shared" ref="H40" si="25">SUM(H34:H37)</f>
        <v>6250</v>
      </c>
      <c r="I40" s="11">
        <f t="shared" ref="I40" si="26">SUM(I34:I37)</f>
        <v>6250</v>
      </c>
      <c r="J40" s="11">
        <f t="shared" ref="J40" si="27">SUM(J34:J37)</f>
        <v>6250</v>
      </c>
      <c r="K40" s="11">
        <f t="shared" ref="K40" si="28">SUM(K34:K37)</f>
        <v>6250</v>
      </c>
      <c r="L40" s="11">
        <f t="shared" ref="L40" si="29">SUM(L34:L37)</f>
        <v>6250</v>
      </c>
      <c r="M40" s="11">
        <f t="shared" ref="M40" si="30">SUM(M34:M37)</f>
        <v>6250</v>
      </c>
      <c r="N40" s="11">
        <f t="shared" ref="N40" si="31">SUM(N34:N37)</f>
        <v>6250</v>
      </c>
      <c r="O40" s="11">
        <f t="shared" ref="O40" si="32">SUM(O34:O37)</f>
        <v>6250</v>
      </c>
      <c r="P40" s="11">
        <f t="shared" ref="P40" si="33">SUM(P34:P37)</f>
        <v>6250</v>
      </c>
      <c r="Q40" s="11">
        <f t="shared" ref="Q40" si="34">SUM(Q34:Q37)</f>
        <v>75000</v>
      </c>
      <c r="R40" s="8"/>
    </row>
    <row r="41" spans="1:18" x14ac:dyDescent="0.2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x14ac:dyDescent="0.2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x14ac:dyDescent="0.2">
      <c r="A43" s="15" t="s">
        <v>17</v>
      </c>
      <c r="B43" s="16"/>
      <c r="C43" s="16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8"/>
      <c r="R43" s="8"/>
    </row>
    <row r="44" spans="1:18" x14ac:dyDescent="0.2">
      <c r="A44" s="19" t="s">
        <v>34</v>
      </c>
      <c r="B44" s="13" t="s">
        <v>35</v>
      </c>
      <c r="C44" s="13" t="s">
        <v>33</v>
      </c>
      <c r="D44" s="13" t="s">
        <v>36</v>
      </c>
      <c r="E44" s="14" t="s">
        <v>20</v>
      </c>
      <c r="F44" s="14" t="s">
        <v>21</v>
      </c>
      <c r="G44" s="14" t="s">
        <v>22</v>
      </c>
      <c r="H44" s="14" t="s">
        <v>23</v>
      </c>
      <c r="I44" s="14" t="s">
        <v>24</v>
      </c>
      <c r="J44" s="14" t="s">
        <v>25</v>
      </c>
      <c r="K44" s="14" t="s">
        <v>26</v>
      </c>
      <c r="L44" s="14" t="s">
        <v>27</v>
      </c>
      <c r="M44" s="14" t="s">
        <v>28</v>
      </c>
      <c r="N44" s="14" t="s">
        <v>29</v>
      </c>
      <c r="O44" s="14" t="s">
        <v>30</v>
      </c>
      <c r="P44" s="14" t="s">
        <v>31</v>
      </c>
      <c r="Q44" s="20" t="s">
        <v>32</v>
      </c>
      <c r="R44" s="8"/>
    </row>
    <row r="45" spans="1:18" x14ac:dyDescent="0.2">
      <c r="A45" t="s">
        <v>63</v>
      </c>
      <c r="B45" s="21" t="s">
        <v>16</v>
      </c>
      <c r="C45" s="25" t="s">
        <v>0</v>
      </c>
      <c r="D45" s="21" t="s">
        <v>11</v>
      </c>
      <c r="E45" s="8">
        <v>13044.59</v>
      </c>
      <c r="F45" s="8">
        <v>6683.13</v>
      </c>
      <c r="G45" s="8">
        <v>6250</v>
      </c>
      <c r="H45" s="8">
        <v>6250</v>
      </c>
      <c r="I45" s="8">
        <v>6250</v>
      </c>
      <c r="J45" s="8">
        <v>6250</v>
      </c>
      <c r="K45" s="8">
        <v>6250</v>
      </c>
      <c r="L45" s="8">
        <v>6250</v>
      </c>
      <c r="M45" s="8">
        <v>6250</v>
      </c>
      <c r="N45" s="8">
        <v>6250</v>
      </c>
      <c r="O45" s="8">
        <v>6250</v>
      </c>
      <c r="P45" s="8">
        <v>6250</v>
      </c>
      <c r="Q45" s="8">
        <v>82227.72</v>
      </c>
      <c r="R45" s="8"/>
    </row>
    <row r="46" spans="1:18" x14ac:dyDescent="0.2">
      <c r="A46" t="s">
        <v>63</v>
      </c>
      <c r="B46" s="21" t="s">
        <v>16</v>
      </c>
      <c r="C46" s="25" t="s">
        <v>6</v>
      </c>
      <c r="D46" s="21" t="s">
        <v>11</v>
      </c>
      <c r="E46" s="8">
        <v>6250</v>
      </c>
      <c r="F46" s="8">
        <v>6250</v>
      </c>
      <c r="G46" s="8">
        <v>6250</v>
      </c>
      <c r="H46" s="8">
        <v>6250</v>
      </c>
      <c r="I46" s="8">
        <v>6250</v>
      </c>
      <c r="J46" s="8">
        <v>6250</v>
      </c>
      <c r="K46" s="8">
        <v>6250</v>
      </c>
      <c r="L46" s="8">
        <v>6250</v>
      </c>
      <c r="M46" s="8">
        <v>6250</v>
      </c>
      <c r="N46" s="8">
        <v>6250</v>
      </c>
      <c r="O46" s="8">
        <v>6250</v>
      </c>
      <c r="P46" s="8">
        <v>6250</v>
      </c>
      <c r="Q46" s="8">
        <v>75000</v>
      </c>
      <c r="R46" s="8"/>
    </row>
    <row r="47" spans="1:18" x14ac:dyDescent="0.2">
      <c r="A47" t="s">
        <v>63</v>
      </c>
      <c r="B47" s="21" t="s">
        <v>16</v>
      </c>
      <c r="C47" s="25" t="s">
        <v>14</v>
      </c>
      <c r="D47" s="21" t="s">
        <v>11</v>
      </c>
      <c r="E47" s="8">
        <v>6250</v>
      </c>
      <c r="F47" s="8">
        <v>6250</v>
      </c>
      <c r="G47" s="8">
        <v>6250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18750</v>
      </c>
      <c r="R47" s="8"/>
    </row>
    <row r="48" spans="1:18" x14ac:dyDescent="0.2">
      <c r="A48" t="s">
        <v>63</v>
      </c>
      <c r="B48" s="21" t="s">
        <v>16</v>
      </c>
      <c r="C48" s="25" t="s">
        <v>14</v>
      </c>
      <c r="D48" s="21" t="s">
        <v>12</v>
      </c>
      <c r="E48" s="8">
        <v>6250</v>
      </c>
      <c r="F48" s="8">
        <v>6250</v>
      </c>
      <c r="G48" s="8">
        <v>6250</v>
      </c>
      <c r="H48" s="8">
        <v>6250</v>
      </c>
      <c r="I48" s="8">
        <v>6250</v>
      </c>
      <c r="J48" s="8">
        <v>6250</v>
      </c>
      <c r="K48" s="8">
        <v>6250</v>
      </c>
      <c r="L48" s="8">
        <v>6250</v>
      </c>
      <c r="M48" s="8">
        <v>6250</v>
      </c>
      <c r="N48" s="8">
        <v>6250</v>
      </c>
      <c r="O48" s="8">
        <v>6250</v>
      </c>
      <c r="P48" s="8">
        <v>6250</v>
      </c>
      <c r="Q48" s="8">
        <v>75000</v>
      </c>
      <c r="R48" s="8"/>
    </row>
    <row r="49" spans="1:18" x14ac:dyDescent="0.2">
      <c r="A49" s="22" t="s">
        <v>63</v>
      </c>
      <c r="B49" s="22" t="s">
        <v>16</v>
      </c>
      <c r="C49" s="26" t="s">
        <v>15</v>
      </c>
      <c r="D49" s="22" t="s">
        <v>12</v>
      </c>
      <c r="E49" s="23">
        <f>+E40</f>
        <v>6250</v>
      </c>
      <c r="F49" s="23">
        <f t="shared" ref="F49:Q49" si="35">+F40</f>
        <v>6250</v>
      </c>
      <c r="G49" s="23">
        <f t="shared" si="35"/>
        <v>6250</v>
      </c>
      <c r="H49" s="23">
        <f t="shared" si="35"/>
        <v>6250</v>
      </c>
      <c r="I49" s="23">
        <f t="shared" si="35"/>
        <v>6250</v>
      </c>
      <c r="J49" s="23">
        <f t="shared" si="35"/>
        <v>6250</v>
      </c>
      <c r="K49" s="23">
        <f t="shared" si="35"/>
        <v>6250</v>
      </c>
      <c r="L49" s="23">
        <f t="shared" si="35"/>
        <v>6250</v>
      </c>
      <c r="M49" s="23">
        <f t="shared" si="35"/>
        <v>6250</v>
      </c>
      <c r="N49" s="23">
        <f t="shared" si="35"/>
        <v>6250</v>
      </c>
      <c r="O49" s="23">
        <f t="shared" si="35"/>
        <v>6250</v>
      </c>
      <c r="P49" s="23">
        <f t="shared" si="35"/>
        <v>6250</v>
      </c>
      <c r="Q49" s="24">
        <f t="shared" si="35"/>
        <v>75000</v>
      </c>
      <c r="R49" s="8"/>
    </row>
    <row r="50" spans="1:18" x14ac:dyDescent="0.2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x14ac:dyDescent="0.2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x14ac:dyDescent="0.2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x14ac:dyDescent="0.2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x14ac:dyDescent="0.2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x14ac:dyDescent="0.2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x14ac:dyDescent="0.2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x14ac:dyDescent="0.2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8" x14ac:dyDescent="0.2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8" x14ac:dyDescent="0.2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8" x14ac:dyDescent="0.2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8" x14ac:dyDescent="0.2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</sheetData>
  <pageMargins left="0.45" right="0.45" top="0.5" bottom="0.5" header="0.3" footer="0.3"/>
  <pageSetup scale="68" fitToHeight="0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workbookViewId="0">
      <selection activeCell="B4" sqref="B4"/>
    </sheetView>
  </sheetViews>
  <sheetFormatPr defaultRowHeight="12.75" x14ac:dyDescent="0.2"/>
  <cols>
    <col min="1" max="1" width="24.42578125" customWidth="1"/>
    <col min="2" max="2" width="12.5703125" customWidth="1"/>
    <col min="4" max="4" width="28" bestFit="1" customWidth="1"/>
    <col min="5" max="7" width="10.5703125" bestFit="1" customWidth="1"/>
    <col min="8" max="8" width="11.5703125" bestFit="1" customWidth="1"/>
    <col min="9" max="10" width="10.5703125" bestFit="1" customWidth="1"/>
    <col min="11" max="11" width="10.7109375" bestFit="1" customWidth="1"/>
    <col min="12" max="15" width="10.5703125" bestFit="1" customWidth="1"/>
    <col min="16" max="16" width="11" bestFit="1" customWidth="1"/>
    <col min="17" max="17" width="11.5703125" bestFit="1" customWidth="1"/>
  </cols>
  <sheetData>
    <row r="1" spans="1:18" ht="15.75" x14ac:dyDescent="0.25">
      <c r="A1" s="12" t="s">
        <v>69</v>
      </c>
      <c r="B1" s="12"/>
      <c r="C1" s="12"/>
      <c r="D1" s="12" t="s">
        <v>13</v>
      </c>
    </row>
    <row r="2" spans="1:18" ht="15.75" x14ac:dyDescent="0.25">
      <c r="A2" s="12"/>
      <c r="B2" s="12"/>
      <c r="C2" s="12"/>
      <c r="D2" s="12"/>
    </row>
    <row r="3" spans="1:18" x14ac:dyDescent="0.2">
      <c r="A3" s="13" t="s">
        <v>34</v>
      </c>
      <c r="B3" s="13" t="s">
        <v>33</v>
      </c>
      <c r="C3" s="13" t="s">
        <v>18</v>
      </c>
      <c r="D3" s="13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4" t="s">
        <v>28</v>
      </c>
      <c r="N3" s="14" t="s">
        <v>29</v>
      </c>
      <c r="O3" s="14" t="s">
        <v>30</v>
      </c>
      <c r="P3" s="14" t="s">
        <v>31</v>
      </c>
      <c r="Q3" s="14" t="s">
        <v>32</v>
      </c>
      <c r="R3" s="8"/>
    </row>
    <row r="4" spans="1:18" s="7" customFormat="1" x14ac:dyDescent="0.2">
      <c r="A4" t="s">
        <v>69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>
        <f>SUM(E4:P4)</f>
        <v>0</v>
      </c>
    </row>
    <row r="5" spans="1:18" s="7" customFormat="1" x14ac:dyDescent="0.2"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>
        <f>SUM(E5:P5)</f>
        <v>0</v>
      </c>
    </row>
    <row r="6" spans="1:18" s="7" customFormat="1" x14ac:dyDescent="0.2">
      <c r="D6" s="7" t="s">
        <v>93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>
        <f t="shared" ref="Q6:Q7" si="0">SUM(E6:P6)</f>
        <v>0</v>
      </c>
    </row>
    <row r="7" spans="1:18" s="7" customFormat="1" x14ac:dyDescent="0.2"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>
        <f t="shared" si="0"/>
        <v>0</v>
      </c>
    </row>
    <row r="8" spans="1:18" x14ac:dyDescent="0.2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8" x14ac:dyDescent="0.2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8" x14ac:dyDescent="0.2">
      <c r="A10" s="5"/>
      <c r="B10" s="4">
        <v>2016</v>
      </c>
      <c r="C10" s="28"/>
      <c r="D10" s="2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f>SUM(E10:P10)</f>
        <v>0</v>
      </c>
    </row>
    <row r="11" spans="1:18" x14ac:dyDescent="0.2">
      <c r="B11" s="5"/>
      <c r="C11" s="28"/>
      <c r="D11" s="2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f t="shared" ref="Q11:Q17" si="1">SUM(E11:P11)</f>
        <v>0</v>
      </c>
    </row>
    <row r="12" spans="1:18" x14ac:dyDescent="0.2">
      <c r="B12" s="5"/>
      <c r="C12" s="28"/>
      <c r="D12" s="2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f t="shared" si="1"/>
        <v>0</v>
      </c>
    </row>
    <row r="13" spans="1:18" x14ac:dyDescent="0.2">
      <c r="B13" s="5"/>
      <c r="C13" s="28"/>
      <c r="D13" s="2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>
        <f t="shared" si="1"/>
        <v>0</v>
      </c>
    </row>
    <row r="14" spans="1:18" x14ac:dyDescent="0.2">
      <c r="B14" s="5"/>
      <c r="C14" s="28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f t="shared" si="1"/>
        <v>0</v>
      </c>
    </row>
    <row r="15" spans="1:18" x14ac:dyDescent="0.2">
      <c r="B15" s="5"/>
      <c r="C15" s="28"/>
      <c r="D15" s="2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f t="shared" si="1"/>
        <v>0</v>
      </c>
    </row>
    <row r="16" spans="1:18" x14ac:dyDescent="0.2">
      <c r="B16" s="5"/>
      <c r="C16" s="28"/>
      <c r="D16" s="2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f t="shared" si="1"/>
        <v>0</v>
      </c>
    </row>
    <row r="17" spans="1:17" x14ac:dyDescent="0.2">
      <c r="B17" s="5"/>
      <c r="C17" s="5"/>
      <c r="D17" s="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f t="shared" si="1"/>
        <v>0</v>
      </c>
    </row>
    <row r="18" spans="1:17" x14ac:dyDescent="0.2">
      <c r="B18" s="5" t="s">
        <v>8</v>
      </c>
      <c r="C18" s="5"/>
      <c r="D18" s="5"/>
      <c r="E18" s="9">
        <f>SUM(E10:E17)</f>
        <v>0</v>
      </c>
      <c r="F18" s="9">
        <f t="shared" ref="F18:Q18" si="2">SUM(F10:F17)</f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9">
        <f t="shared" si="2"/>
        <v>0</v>
      </c>
      <c r="N18" s="9">
        <f t="shared" si="2"/>
        <v>0</v>
      </c>
      <c r="O18" s="9">
        <f t="shared" si="2"/>
        <v>0</v>
      </c>
      <c r="P18" s="9">
        <f t="shared" si="2"/>
        <v>0</v>
      </c>
      <c r="Q18" s="9">
        <f t="shared" si="2"/>
        <v>0</v>
      </c>
    </row>
    <row r="19" spans="1:17" x14ac:dyDescent="0.2"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E20" s="8" t="e">
        <f>AVERAGE(#REF!,#REF!)</f>
        <v>#REF!</v>
      </c>
      <c r="F20" s="8" t="e">
        <f>AVERAGE(#REF!,#REF!)</f>
        <v>#REF!</v>
      </c>
      <c r="G20" s="8" t="e">
        <f>AVERAGE(#REF!,#REF!)</f>
        <v>#REF!</v>
      </c>
      <c r="H20" s="8" t="e">
        <f>AVERAGE(#REF!,#REF!)</f>
        <v>#REF!</v>
      </c>
      <c r="I20" s="8" t="e">
        <f>AVERAGE(#REF!,#REF!)</f>
        <v>#REF!</v>
      </c>
      <c r="J20" s="8" t="e">
        <f>AVERAGE(#REF!,#REF!)</f>
        <v>#REF!</v>
      </c>
      <c r="K20" s="8" t="e">
        <f>AVERAGE(#REF!,#REF!)</f>
        <v>#REF!</v>
      </c>
      <c r="L20" s="8" t="e">
        <f>AVERAGE(#REF!,#REF!)</f>
        <v>#REF!</v>
      </c>
      <c r="M20" s="8" t="e">
        <f>AVERAGE(#REF!,#REF!)</f>
        <v>#REF!</v>
      </c>
      <c r="N20" s="8" t="e">
        <f>AVERAGE(#REF!,#REF!)</f>
        <v>#REF!</v>
      </c>
      <c r="O20" s="8" t="e">
        <f>AVERAGE(#REF!,#REF!)</f>
        <v>#REF!</v>
      </c>
      <c r="P20" s="8" t="e">
        <f>AVERAGE(#REF!,#REF!)</f>
        <v>#REF!</v>
      </c>
      <c r="Q20" s="8" t="e">
        <f>AVERAGE(#REF!,#REF!)</f>
        <v>#REF!</v>
      </c>
    </row>
    <row r="21" spans="1:17" x14ac:dyDescent="0.2">
      <c r="A21" s="3" t="s">
        <v>9</v>
      </c>
      <c r="B21" s="2">
        <v>2016</v>
      </c>
      <c r="C21" s="27"/>
      <c r="D21" s="2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SUM(E21:P21)</f>
        <v>0</v>
      </c>
    </row>
    <row r="22" spans="1:17" x14ac:dyDescent="0.2">
      <c r="B22" s="3"/>
      <c r="C22" s="27"/>
      <c r="D22" s="27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SUM(E22:P22)</f>
        <v>0</v>
      </c>
    </row>
    <row r="23" spans="1:17" x14ac:dyDescent="0.2">
      <c r="B23" s="3"/>
      <c r="C23" s="27"/>
      <c r="D23" s="27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 t="shared" ref="Q23:Q28" si="3">SUM(E23:P23)</f>
        <v>0</v>
      </c>
    </row>
    <row r="24" spans="1:17" x14ac:dyDescent="0.2">
      <c r="B24" s="3"/>
      <c r="C24" s="27"/>
      <c r="D24" s="27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3"/>
        <v>0</v>
      </c>
    </row>
    <row r="25" spans="1:17" x14ac:dyDescent="0.2">
      <c r="B25" s="3"/>
      <c r="C25" s="27"/>
      <c r="D25" s="2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 t="shared" si="3"/>
        <v>0</v>
      </c>
    </row>
    <row r="26" spans="1:17" x14ac:dyDescent="0.2">
      <c r="B26" s="3"/>
      <c r="C26" s="27"/>
      <c r="D26" s="27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3"/>
        <v>0</v>
      </c>
    </row>
    <row r="27" spans="1:17" x14ac:dyDescent="0.2">
      <c r="B27" s="3"/>
      <c r="C27" s="27"/>
      <c r="D27" s="27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 t="shared" si="3"/>
        <v>0</v>
      </c>
    </row>
    <row r="28" spans="1:17" x14ac:dyDescent="0.2">
      <c r="B28" s="3"/>
      <c r="C28" s="27"/>
      <c r="D28" s="27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3"/>
        <v>0</v>
      </c>
    </row>
    <row r="29" spans="1:17" x14ac:dyDescent="0.2">
      <c r="B29" s="3" t="s">
        <v>8</v>
      </c>
      <c r="C29" s="3"/>
      <c r="D29" s="3"/>
      <c r="E29" s="10">
        <f>SUM(E21:E28)</f>
        <v>0</v>
      </c>
      <c r="F29" s="10">
        <f t="shared" ref="F29:Q29" si="4">SUM(F21:F28)</f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  <c r="N29" s="10">
        <f t="shared" si="4"/>
        <v>0</v>
      </c>
      <c r="O29" s="10">
        <f t="shared" si="4"/>
        <v>0</v>
      </c>
      <c r="P29" s="10">
        <f t="shared" si="4"/>
        <v>0</v>
      </c>
      <c r="Q29" s="10">
        <f t="shared" si="4"/>
        <v>0</v>
      </c>
    </row>
    <row r="30" spans="1:17" x14ac:dyDescent="0.2"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t="s">
        <v>10</v>
      </c>
      <c r="B32" s="1">
        <v>2016</v>
      </c>
      <c r="C32" s="7"/>
      <c r="D32" s="7"/>
      <c r="E32" s="8">
        <f>+E21+E10</f>
        <v>0</v>
      </c>
      <c r="F32" s="8">
        <f t="shared" ref="F32:P32" si="5">+F21+F10</f>
        <v>0</v>
      </c>
      <c r="G32" s="8">
        <f t="shared" si="5"/>
        <v>0</v>
      </c>
      <c r="H32" s="8">
        <f t="shared" si="5"/>
        <v>0</v>
      </c>
      <c r="I32" s="8">
        <f t="shared" si="5"/>
        <v>0</v>
      </c>
      <c r="J32" s="8">
        <f t="shared" si="5"/>
        <v>0</v>
      </c>
      <c r="K32" s="8">
        <f t="shared" si="5"/>
        <v>0</v>
      </c>
      <c r="L32" s="8">
        <f t="shared" si="5"/>
        <v>0</v>
      </c>
      <c r="M32" s="8">
        <f t="shared" si="5"/>
        <v>0</v>
      </c>
      <c r="N32" s="8">
        <f t="shared" si="5"/>
        <v>0</v>
      </c>
      <c r="O32" s="8">
        <f t="shared" si="5"/>
        <v>0</v>
      </c>
      <c r="P32" s="8">
        <f t="shared" si="5"/>
        <v>0</v>
      </c>
      <c r="Q32" s="8">
        <f>SUM(E32:P32)</f>
        <v>0</v>
      </c>
    </row>
    <row r="33" spans="1:17" x14ac:dyDescent="0.2">
      <c r="C33" s="7"/>
      <c r="D33" s="7"/>
      <c r="E33" s="8">
        <f t="shared" ref="E33:P39" si="6">+E22+E11</f>
        <v>0</v>
      </c>
      <c r="F33" s="8">
        <f t="shared" si="6"/>
        <v>0</v>
      </c>
      <c r="G33" s="8">
        <f t="shared" si="6"/>
        <v>0</v>
      </c>
      <c r="H33" s="8">
        <f t="shared" si="6"/>
        <v>0</v>
      </c>
      <c r="I33" s="8">
        <f t="shared" si="6"/>
        <v>0</v>
      </c>
      <c r="J33" s="8">
        <f t="shared" si="6"/>
        <v>0</v>
      </c>
      <c r="K33" s="8">
        <f t="shared" si="6"/>
        <v>0</v>
      </c>
      <c r="L33" s="8">
        <f t="shared" si="6"/>
        <v>0</v>
      </c>
      <c r="M33" s="8">
        <f t="shared" si="6"/>
        <v>0</v>
      </c>
      <c r="N33" s="8">
        <f t="shared" si="6"/>
        <v>0</v>
      </c>
      <c r="O33" s="8">
        <f t="shared" si="6"/>
        <v>0</v>
      </c>
      <c r="P33" s="8">
        <f t="shared" si="6"/>
        <v>0</v>
      </c>
      <c r="Q33" s="8">
        <f t="shared" ref="Q33:Q39" si="7">SUM(E33:P33)</f>
        <v>0</v>
      </c>
    </row>
    <row r="34" spans="1:17" x14ac:dyDescent="0.2">
      <c r="C34" s="7"/>
      <c r="D34" s="7"/>
      <c r="E34" s="8">
        <f t="shared" si="6"/>
        <v>0</v>
      </c>
      <c r="F34" s="8">
        <f t="shared" si="6"/>
        <v>0</v>
      </c>
      <c r="G34" s="8">
        <f t="shared" si="6"/>
        <v>0</v>
      </c>
      <c r="H34" s="8">
        <f t="shared" si="6"/>
        <v>0</v>
      </c>
      <c r="I34" s="8">
        <f t="shared" si="6"/>
        <v>0</v>
      </c>
      <c r="J34" s="8">
        <f t="shared" si="6"/>
        <v>0</v>
      </c>
      <c r="K34" s="8">
        <f t="shared" si="6"/>
        <v>0</v>
      </c>
      <c r="L34" s="8">
        <f t="shared" si="6"/>
        <v>0</v>
      </c>
      <c r="M34" s="8">
        <f t="shared" si="6"/>
        <v>0</v>
      </c>
      <c r="N34" s="8">
        <f t="shared" si="6"/>
        <v>0</v>
      </c>
      <c r="O34" s="8">
        <f t="shared" si="6"/>
        <v>0</v>
      </c>
      <c r="P34" s="8">
        <f t="shared" si="6"/>
        <v>0</v>
      </c>
      <c r="Q34" s="8">
        <f t="shared" si="7"/>
        <v>0</v>
      </c>
    </row>
    <row r="35" spans="1:17" x14ac:dyDescent="0.2">
      <c r="C35" s="7"/>
      <c r="D35" s="7"/>
      <c r="E35" s="8">
        <f t="shared" si="6"/>
        <v>0</v>
      </c>
      <c r="F35" s="8">
        <f t="shared" si="6"/>
        <v>0</v>
      </c>
      <c r="G35" s="8">
        <f t="shared" si="6"/>
        <v>0</v>
      </c>
      <c r="H35" s="8">
        <f t="shared" si="6"/>
        <v>0</v>
      </c>
      <c r="I35" s="8">
        <f t="shared" si="6"/>
        <v>0</v>
      </c>
      <c r="J35" s="8">
        <f t="shared" si="6"/>
        <v>0</v>
      </c>
      <c r="K35" s="8">
        <f t="shared" si="6"/>
        <v>0</v>
      </c>
      <c r="L35" s="8">
        <f t="shared" si="6"/>
        <v>0</v>
      </c>
      <c r="M35" s="8">
        <f t="shared" si="6"/>
        <v>0</v>
      </c>
      <c r="N35" s="8">
        <f t="shared" si="6"/>
        <v>0</v>
      </c>
      <c r="O35" s="8">
        <f t="shared" si="6"/>
        <v>0</v>
      </c>
      <c r="P35" s="8">
        <f t="shared" si="6"/>
        <v>0</v>
      </c>
      <c r="Q35" s="8">
        <f t="shared" si="7"/>
        <v>0</v>
      </c>
    </row>
    <row r="36" spans="1:17" x14ac:dyDescent="0.2">
      <c r="C36" s="7"/>
      <c r="D36" s="7"/>
      <c r="E36" s="8">
        <f t="shared" si="6"/>
        <v>0</v>
      </c>
      <c r="F36" s="8">
        <f t="shared" si="6"/>
        <v>0</v>
      </c>
      <c r="G36" s="8">
        <f t="shared" si="6"/>
        <v>0</v>
      </c>
      <c r="H36" s="8">
        <f t="shared" si="6"/>
        <v>0</v>
      </c>
      <c r="I36" s="8">
        <f t="shared" si="6"/>
        <v>0</v>
      </c>
      <c r="J36" s="8">
        <f t="shared" si="6"/>
        <v>0</v>
      </c>
      <c r="K36" s="8">
        <f t="shared" si="6"/>
        <v>0</v>
      </c>
      <c r="L36" s="8">
        <f t="shared" si="6"/>
        <v>0</v>
      </c>
      <c r="M36" s="8">
        <f t="shared" si="6"/>
        <v>0</v>
      </c>
      <c r="N36" s="8">
        <f t="shared" si="6"/>
        <v>0</v>
      </c>
      <c r="O36" s="8">
        <f t="shared" si="6"/>
        <v>0</v>
      </c>
      <c r="P36" s="8">
        <f t="shared" si="6"/>
        <v>0</v>
      </c>
      <c r="Q36" s="8">
        <f t="shared" si="7"/>
        <v>0</v>
      </c>
    </row>
    <row r="37" spans="1:17" x14ac:dyDescent="0.2">
      <c r="C37" s="7"/>
      <c r="D37" s="7"/>
      <c r="E37" s="8">
        <f t="shared" si="6"/>
        <v>0</v>
      </c>
      <c r="F37" s="8">
        <f t="shared" si="6"/>
        <v>0</v>
      </c>
      <c r="G37" s="8">
        <f t="shared" si="6"/>
        <v>0</v>
      </c>
      <c r="H37" s="8">
        <f t="shared" si="6"/>
        <v>0</v>
      </c>
      <c r="I37" s="8">
        <f t="shared" si="6"/>
        <v>0</v>
      </c>
      <c r="J37" s="8">
        <f t="shared" si="6"/>
        <v>0</v>
      </c>
      <c r="K37" s="8">
        <f t="shared" si="6"/>
        <v>0</v>
      </c>
      <c r="L37" s="8">
        <f t="shared" si="6"/>
        <v>0</v>
      </c>
      <c r="M37" s="8">
        <f t="shared" si="6"/>
        <v>0</v>
      </c>
      <c r="N37" s="8">
        <f t="shared" si="6"/>
        <v>0</v>
      </c>
      <c r="O37" s="8">
        <f t="shared" si="6"/>
        <v>0</v>
      </c>
      <c r="P37" s="8">
        <f t="shared" si="6"/>
        <v>0</v>
      </c>
      <c r="Q37" s="8">
        <f t="shared" si="7"/>
        <v>0</v>
      </c>
    </row>
    <row r="38" spans="1:17" x14ac:dyDescent="0.2">
      <c r="C38" s="7"/>
      <c r="D38" s="7"/>
      <c r="E38" s="8">
        <f t="shared" si="6"/>
        <v>0</v>
      </c>
      <c r="F38" s="8">
        <f t="shared" si="6"/>
        <v>0</v>
      </c>
      <c r="G38" s="8">
        <f t="shared" si="6"/>
        <v>0</v>
      </c>
      <c r="H38" s="8">
        <f t="shared" si="6"/>
        <v>0</v>
      </c>
      <c r="I38" s="8">
        <f t="shared" si="6"/>
        <v>0</v>
      </c>
      <c r="J38" s="8">
        <f t="shared" si="6"/>
        <v>0</v>
      </c>
      <c r="K38" s="8">
        <f t="shared" si="6"/>
        <v>0</v>
      </c>
      <c r="L38" s="8">
        <f t="shared" si="6"/>
        <v>0</v>
      </c>
      <c r="M38" s="8">
        <f t="shared" si="6"/>
        <v>0</v>
      </c>
      <c r="N38" s="8">
        <f t="shared" si="6"/>
        <v>0</v>
      </c>
      <c r="O38" s="8">
        <f t="shared" si="6"/>
        <v>0</v>
      </c>
      <c r="P38" s="8">
        <f t="shared" si="6"/>
        <v>0</v>
      </c>
      <c r="Q38" s="8">
        <f t="shared" si="7"/>
        <v>0</v>
      </c>
    </row>
    <row r="39" spans="1:17" x14ac:dyDescent="0.2">
      <c r="E39" s="8">
        <f t="shared" si="6"/>
        <v>0</v>
      </c>
      <c r="F39" s="8">
        <f t="shared" si="6"/>
        <v>0</v>
      </c>
      <c r="G39" s="8">
        <f t="shared" si="6"/>
        <v>0</v>
      </c>
      <c r="H39" s="8">
        <f t="shared" si="6"/>
        <v>0</v>
      </c>
      <c r="I39" s="8">
        <f t="shared" si="6"/>
        <v>0</v>
      </c>
      <c r="J39" s="8">
        <f t="shared" si="6"/>
        <v>0</v>
      </c>
      <c r="K39" s="8">
        <f t="shared" si="6"/>
        <v>0</v>
      </c>
      <c r="L39" s="8">
        <f t="shared" si="6"/>
        <v>0</v>
      </c>
      <c r="M39" s="8">
        <f t="shared" si="6"/>
        <v>0</v>
      </c>
      <c r="N39" s="8">
        <f t="shared" si="6"/>
        <v>0</v>
      </c>
      <c r="O39" s="8">
        <f t="shared" si="6"/>
        <v>0</v>
      </c>
      <c r="P39" s="8">
        <f t="shared" si="6"/>
        <v>0</v>
      </c>
      <c r="Q39" s="8">
        <f t="shared" si="7"/>
        <v>0</v>
      </c>
    </row>
    <row r="40" spans="1:17" x14ac:dyDescent="0.2">
      <c r="B40" s="6" t="s">
        <v>8</v>
      </c>
      <c r="C40" s="6"/>
      <c r="D40" s="6"/>
      <c r="E40" s="11">
        <f>SUM(E32:E39)</f>
        <v>0</v>
      </c>
      <c r="F40" s="11">
        <f t="shared" ref="F40:Q40" si="8">SUM(F32:F39)</f>
        <v>0</v>
      </c>
      <c r="G40" s="11">
        <f t="shared" si="8"/>
        <v>0</v>
      </c>
      <c r="H40" s="11">
        <f t="shared" si="8"/>
        <v>0</v>
      </c>
      <c r="I40" s="11">
        <f t="shared" si="8"/>
        <v>0</v>
      </c>
      <c r="J40" s="11">
        <f t="shared" si="8"/>
        <v>0</v>
      </c>
      <c r="K40" s="11">
        <f t="shared" si="8"/>
        <v>0</v>
      </c>
      <c r="L40" s="11">
        <f t="shared" si="8"/>
        <v>0</v>
      </c>
      <c r="M40" s="11">
        <f t="shared" si="8"/>
        <v>0</v>
      </c>
      <c r="N40" s="11">
        <f t="shared" si="8"/>
        <v>0</v>
      </c>
      <c r="O40" s="11">
        <f t="shared" si="8"/>
        <v>0</v>
      </c>
      <c r="P40" s="11">
        <f t="shared" si="8"/>
        <v>0</v>
      </c>
      <c r="Q40" s="11">
        <f t="shared" si="8"/>
        <v>0</v>
      </c>
    </row>
    <row r="41" spans="1:17" x14ac:dyDescent="0.2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5" t="s">
        <v>17</v>
      </c>
      <c r="B43" s="16"/>
      <c r="C43" s="16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8"/>
    </row>
    <row r="44" spans="1:17" x14ac:dyDescent="0.2">
      <c r="A44" s="19" t="s">
        <v>34</v>
      </c>
      <c r="B44" s="13" t="s">
        <v>35</v>
      </c>
      <c r="C44" s="13" t="s">
        <v>33</v>
      </c>
      <c r="D44" s="13" t="s">
        <v>36</v>
      </c>
      <c r="E44" s="14" t="s">
        <v>20</v>
      </c>
      <c r="F44" s="14" t="s">
        <v>21</v>
      </c>
      <c r="G44" s="14" t="s">
        <v>22</v>
      </c>
      <c r="H44" s="14" t="s">
        <v>23</v>
      </c>
      <c r="I44" s="14" t="s">
        <v>24</v>
      </c>
      <c r="J44" s="14" t="s">
        <v>25</v>
      </c>
      <c r="K44" s="14" t="s">
        <v>26</v>
      </c>
      <c r="L44" s="14" t="s">
        <v>27</v>
      </c>
      <c r="M44" s="14" t="s">
        <v>28</v>
      </c>
      <c r="N44" s="14" t="s">
        <v>29</v>
      </c>
      <c r="O44" s="14" t="s">
        <v>30</v>
      </c>
      <c r="P44" s="14" t="s">
        <v>31</v>
      </c>
      <c r="Q44" s="20" t="s">
        <v>32</v>
      </c>
    </row>
    <row r="45" spans="1:17" x14ac:dyDescent="0.2">
      <c r="A45" t="s">
        <v>68</v>
      </c>
      <c r="B45" s="21" t="s">
        <v>16</v>
      </c>
      <c r="C45" s="25" t="s">
        <v>0</v>
      </c>
      <c r="D45" s="21" t="s">
        <v>11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</row>
    <row r="46" spans="1:17" x14ac:dyDescent="0.2">
      <c r="A46" t="s">
        <v>68</v>
      </c>
      <c r="B46" s="21" t="s">
        <v>16</v>
      </c>
      <c r="C46" s="25" t="s">
        <v>6</v>
      </c>
      <c r="D46" s="21" t="s">
        <v>11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</row>
    <row r="47" spans="1:17" x14ac:dyDescent="0.2">
      <c r="A47" t="s">
        <v>68</v>
      </c>
      <c r="B47" s="21" t="s">
        <v>16</v>
      </c>
      <c r="C47" s="25" t="s">
        <v>14</v>
      </c>
      <c r="D47" s="21" t="s">
        <v>11</v>
      </c>
      <c r="E47" s="8">
        <v>0</v>
      </c>
      <c r="F47" s="8">
        <v>4073.09</v>
      </c>
      <c r="G47" s="8">
        <v>3908.18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7981.27</v>
      </c>
    </row>
    <row r="48" spans="1:17" x14ac:dyDescent="0.2">
      <c r="A48" t="s">
        <v>68</v>
      </c>
      <c r="B48" s="21" t="s">
        <v>16</v>
      </c>
      <c r="C48" s="25" t="s">
        <v>14</v>
      </c>
      <c r="D48" s="21" t="s">
        <v>12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</row>
    <row r="49" spans="1:17" x14ac:dyDescent="0.2">
      <c r="A49" s="29" t="s">
        <v>68</v>
      </c>
      <c r="B49" s="29" t="s">
        <v>16</v>
      </c>
      <c r="C49" s="26" t="s">
        <v>15</v>
      </c>
      <c r="D49" s="22" t="s">
        <v>12</v>
      </c>
      <c r="E49" s="23">
        <f>+E40</f>
        <v>0</v>
      </c>
      <c r="F49" s="23">
        <f t="shared" ref="F49:Q49" si="9">+F40</f>
        <v>0</v>
      </c>
      <c r="G49" s="23">
        <f t="shared" si="9"/>
        <v>0</v>
      </c>
      <c r="H49" s="23">
        <f t="shared" si="9"/>
        <v>0</v>
      </c>
      <c r="I49" s="23">
        <f t="shared" si="9"/>
        <v>0</v>
      </c>
      <c r="J49" s="23">
        <f t="shared" si="9"/>
        <v>0</v>
      </c>
      <c r="K49" s="23">
        <f t="shared" si="9"/>
        <v>0</v>
      </c>
      <c r="L49" s="23">
        <f t="shared" si="9"/>
        <v>0</v>
      </c>
      <c r="M49" s="23">
        <f t="shared" si="9"/>
        <v>0</v>
      </c>
      <c r="N49" s="23">
        <f t="shared" si="9"/>
        <v>0</v>
      </c>
      <c r="O49" s="23">
        <f t="shared" si="9"/>
        <v>0</v>
      </c>
      <c r="P49" s="23">
        <f t="shared" si="9"/>
        <v>0</v>
      </c>
      <c r="Q49" s="24">
        <f t="shared" si="9"/>
        <v>0</v>
      </c>
    </row>
    <row r="50" spans="1:17" x14ac:dyDescent="0.2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</sheetData>
  <pageMargins left="0.45" right="0.45" top="0.5" bottom="0.5" header="0.3" footer="0.3"/>
  <pageSetup scale="67" fitToWidth="0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workbookViewId="0">
      <selection activeCell="D15" sqref="D15"/>
    </sheetView>
  </sheetViews>
  <sheetFormatPr defaultRowHeight="12.75" x14ac:dyDescent="0.2"/>
  <cols>
    <col min="1" max="1" width="18.28515625" customWidth="1"/>
    <col min="2" max="2" width="12.5703125" customWidth="1"/>
    <col min="4" max="4" width="28" bestFit="1" customWidth="1"/>
    <col min="5" max="6" width="10.28515625" bestFit="1" customWidth="1"/>
    <col min="7" max="8" width="10.140625" bestFit="1" customWidth="1"/>
    <col min="9" max="9" width="10.28515625" bestFit="1" customWidth="1"/>
    <col min="10" max="10" width="10.140625" bestFit="1" customWidth="1"/>
    <col min="11" max="11" width="10.7109375" bestFit="1" customWidth="1"/>
    <col min="12" max="12" width="10.140625" bestFit="1" customWidth="1"/>
    <col min="13" max="15" width="10.28515625" bestFit="1" customWidth="1"/>
    <col min="16" max="16" width="10.140625" bestFit="1" customWidth="1"/>
    <col min="17" max="17" width="11.28515625" bestFit="1" customWidth="1"/>
  </cols>
  <sheetData>
    <row r="1" spans="1:18" x14ac:dyDescent="0.2">
      <c r="A1" s="49" t="s">
        <v>71</v>
      </c>
      <c r="B1" s="49"/>
      <c r="C1" s="49"/>
      <c r="D1" s="49" t="s">
        <v>13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x14ac:dyDescent="0.2">
      <c r="A2" s="49"/>
      <c r="B2" s="49"/>
      <c r="C2" s="49"/>
      <c r="D2" s="49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x14ac:dyDescent="0.2">
      <c r="A3" s="13" t="s">
        <v>34</v>
      </c>
      <c r="B3" s="13" t="s">
        <v>33</v>
      </c>
      <c r="C3" s="13" t="s">
        <v>18</v>
      </c>
      <c r="D3" s="13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4" t="s">
        <v>28</v>
      </c>
      <c r="N3" s="14" t="s">
        <v>29</v>
      </c>
      <c r="O3" s="14" t="s">
        <v>30</v>
      </c>
      <c r="P3" s="14" t="s">
        <v>31</v>
      </c>
      <c r="Q3" s="14" t="s">
        <v>32</v>
      </c>
      <c r="R3" s="8"/>
    </row>
    <row r="4" spans="1:18" s="7" customFormat="1" x14ac:dyDescent="0.2">
      <c r="A4" s="32" t="s">
        <v>97</v>
      </c>
      <c r="B4" s="31" t="s">
        <v>0</v>
      </c>
      <c r="C4" s="31" t="s">
        <v>1</v>
      </c>
      <c r="D4" s="31" t="s">
        <v>98</v>
      </c>
      <c r="E4" s="31"/>
      <c r="F4" s="31"/>
      <c r="G4" s="31">
        <v>429.3</v>
      </c>
      <c r="H4" s="31"/>
      <c r="I4" s="31"/>
      <c r="J4" s="31"/>
      <c r="K4" s="31"/>
      <c r="L4" s="31"/>
      <c r="M4" s="31"/>
      <c r="N4" s="31"/>
      <c r="O4" s="31"/>
      <c r="P4" s="31"/>
      <c r="Q4" s="31">
        <v>429.3</v>
      </c>
      <c r="R4" s="40"/>
    </row>
    <row r="5" spans="1:18" s="7" customFormat="1" x14ac:dyDescent="0.2">
      <c r="A5" s="76"/>
      <c r="B5" s="43" t="s">
        <v>5</v>
      </c>
      <c r="C5" s="43"/>
      <c r="D5" s="43"/>
      <c r="E5" s="43"/>
      <c r="F5" s="43"/>
      <c r="G5" s="43">
        <v>429.3</v>
      </c>
      <c r="H5" s="43"/>
      <c r="I5" s="43"/>
      <c r="J5" s="43"/>
      <c r="K5" s="43"/>
      <c r="L5" s="43"/>
      <c r="M5" s="43"/>
      <c r="N5" s="43"/>
      <c r="O5" s="43"/>
      <c r="P5" s="43"/>
      <c r="Q5" s="43">
        <v>429.3</v>
      </c>
      <c r="R5" s="40"/>
    </row>
    <row r="6" spans="1:18" s="7" customFormat="1" x14ac:dyDescent="0.2">
      <c r="A6" s="40" t="s">
        <v>94</v>
      </c>
      <c r="B6" s="31" t="s">
        <v>0</v>
      </c>
      <c r="C6" s="31" t="s">
        <v>1</v>
      </c>
      <c r="D6" s="31" t="s">
        <v>95</v>
      </c>
      <c r="E6" s="31"/>
      <c r="F6" s="31">
        <v>2650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>
        <v>2650</v>
      </c>
      <c r="R6" s="40"/>
    </row>
    <row r="7" spans="1:18" x14ac:dyDescent="0.2">
      <c r="A7" s="40"/>
      <c r="B7" s="31"/>
      <c r="C7" s="31" t="s">
        <v>91</v>
      </c>
      <c r="D7" s="31" t="s">
        <v>92</v>
      </c>
      <c r="E7" s="31">
        <v>14416.91</v>
      </c>
      <c r="F7" s="31">
        <v>11093.01</v>
      </c>
      <c r="G7" s="31">
        <v>5585.54</v>
      </c>
      <c r="H7" s="31">
        <v>6537.34</v>
      </c>
      <c r="I7" s="31">
        <v>10496.69</v>
      </c>
      <c r="J7" s="31">
        <v>9520.66</v>
      </c>
      <c r="K7" s="31">
        <v>12306.1</v>
      </c>
      <c r="L7" s="31">
        <v>8976.77</v>
      </c>
      <c r="M7" s="31">
        <v>14286.28</v>
      </c>
      <c r="N7" s="31">
        <v>12942.41</v>
      </c>
      <c r="O7" s="31">
        <v>12219.87</v>
      </c>
      <c r="P7" s="31">
        <v>8966.5</v>
      </c>
      <c r="Q7" s="31">
        <v>127348.08000000002</v>
      </c>
      <c r="R7" s="41"/>
    </row>
    <row r="8" spans="1:18" x14ac:dyDescent="0.2">
      <c r="A8" s="40"/>
      <c r="B8" s="31"/>
      <c r="C8" s="31" t="s">
        <v>37</v>
      </c>
      <c r="D8" s="31" t="s">
        <v>96</v>
      </c>
      <c r="E8" s="31"/>
      <c r="F8" s="31"/>
      <c r="G8" s="31">
        <v>318</v>
      </c>
      <c r="H8" s="31"/>
      <c r="I8" s="31"/>
      <c r="J8" s="31"/>
      <c r="K8" s="31"/>
      <c r="L8" s="31"/>
      <c r="M8" s="31"/>
      <c r="N8" s="31"/>
      <c r="O8" s="31"/>
      <c r="P8" s="31"/>
      <c r="Q8" s="31">
        <v>318</v>
      </c>
      <c r="R8" s="41"/>
    </row>
    <row r="9" spans="1:18" x14ac:dyDescent="0.2">
      <c r="A9" s="40"/>
      <c r="B9" s="43" t="s">
        <v>5</v>
      </c>
      <c r="C9" s="43"/>
      <c r="D9" s="43"/>
      <c r="E9" s="43">
        <v>14416.91</v>
      </c>
      <c r="F9" s="43">
        <v>13743.01</v>
      </c>
      <c r="G9" s="43">
        <v>5903.54</v>
      </c>
      <c r="H9" s="43">
        <v>6537.34</v>
      </c>
      <c r="I9" s="43">
        <v>10496.69</v>
      </c>
      <c r="J9" s="43">
        <v>9520.66</v>
      </c>
      <c r="K9" s="43">
        <v>12306.1</v>
      </c>
      <c r="L9" s="43">
        <v>8976.77</v>
      </c>
      <c r="M9" s="43">
        <v>14286.28</v>
      </c>
      <c r="N9" s="43">
        <v>12942.41</v>
      </c>
      <c r="O9" s="43">
        <v>12219.87</v>
      </c>
      <c r="P9" s="43">
        <v>8966.5</v>
      </c>
      <c r="Q9" s="43">
        <v>130316.08000000002</v>
      </c>
      <c r="R9" s="62">
        <f>+Q9+Q5</f>
        <v>130745.38000000002</v>
      </c>
    </row>
    <row r="10" spans="1:18" x14ac:dyDescent="0.2">
      <c r="A10" s="40"/>
      <c r="B10" s="31" t="s">
        <v>6</v>
      </c>
      <c r="C10" s="31" t="s">
        <v>91</v>
      </c>
      <c r="D10" s="31" t="s">
        <v>92</v>
      </c>
      <c r="E10" s="31">
        <v>3226.97</v>
      </c>
      <c r="F10" s="31">
        <v>4992.2299999999996</v>
      </c>
      <c r="G10" s="31">
        <v>5491.83</v>
      </c>
      <c r="H10" s="31">
        <v>4442.55</v>
      </c>
      <c r="I10" s="31">
        <v>3133.1</v>
      </c>
      <c r="J10" s="31">
        <v>2744.94</v>
      </c>
      <c r="K10" s="31">
        <v>3443.98</v>
      </c>
      <c r="L10" s="31">
        <v>3340.08</v>
      </c>
      <c r="M10" s="31">
        <v>2518.4699999999998</v>
      </c>
      <c r="N10" s="31">
        <v>3049.13</v>
      </c>
      <c r="O10" s="31">
        <v>2952.31</v>
      </c>
      <c r="P10" s="31">
        <v>2512.61</v>
      </c>
      <c r="Q10" s="31">
        <v>41848.19999999999</v>
      </c>
      <c r="R10" s="41"/>
    </row>
    <row r="11" spans="1:18" x14ac:dyDescent="0.2">
      <c r="A11" s="56"/>
      <c r="B11" s="43" t="s">
        <v>7</v>
      </c>
      <c r="C11" s="43"/>
      <c r="D11" s="43"/>
      <c r="E11" s="43">
        <v>3226.97</v>
      </c>
      <c r="F11" s="43">
        <v>4992.2299999999996</v>
      </c>
      <c r="G11" s="43">
        <v>5491.83</v>
      </c>
      <c r="H11" s="43">
        <v>4442.55</v>
      </c>
      <c r="I11" s="43">
        <v>3133.1</v>
      </c>
      <c r="J11" s="43">
        <v>2744.94</v>
      </c>
      <c r="K11" s="43">
        <v>3443.98</v>
      </c>
      <c r="L11" s="43">
        <v>3340.08</v>
      </c>
      <c r="M11" s="43">
        <v>2518.4699999999998</v>
      </c>
      <c r="N11" s="43">
        <v>3049.13</v>
      </c>
      <c r="O11" s="43">
        <v>2952.31</v>
      </c>
      <c r="P11" s="43">
        <v>2512.61</v>
      </c>
      <c r="Q11" s="43">
        <v>41848.19999999999</v>
      </c>
      <c r="R11" s="41"/>
    </row>
    <row r="12" spans="1:18" x14ac:dyDescent="0.2">
      <c r="A12" s="41"/>
      <c r="B12" s="41"/>
      <c r="C12" s="41"/>
      <c r="D12" s="41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41"/>
    </row>
    <row r="13" spans="1:18" x14ac:dyDescent="0.2">
      <c r="A13" s="41"/>
      <c r="B13" s="41"/>
      <c r="C13" s="41"/>
      <c r="D13" s="41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41"/>
    </row>
    <row r="14" spans="1:18" x14ac:dyDescent="0.2">
      <c r="A14" s="63"/>
      <c r="B14" s="64">
        <v>2016</v>
      </c>
      <c r="C14" s="65"/>
      <c r="D14" s="65" t="s">
        <v>166</v>
      </c>
      <c r="E14" s="9">
        <v>5000</v>
      </c>
      <c r="F14" s="9">
        <v>5000</v>
      </c>
      <c r="G14" s="9">
        <v>5000</v>
      </c>
      <c r="H14" s="9">
        <v>5000</v>
      </c>
      <c r="I14" s="9">
        <v>5000</v>
      </c>
      <c r="J14" s="9">
        <v>5000</v>
      </c>
      <c r="K14" s="9">
        <v>5000</v>
      </c>
      <c r="L14" s="9">
        <v>5000</v>
      </c>
      <c r="M14" s="9">
        <v>5000</v>
      </c>
      <c r="N14" s="9">
        <v>5000</v>
      </c>
      <c r="O14" s="9">
        <v>5000</v>
      </c>
      <c r="P14" s="9">
        <v>5000</v>
      </c>
      <c r="Q14" s="9">
        <v>60000</v>
      </c>
      <c r="R14" s="41"/>
    </row>
    <row r="15" spans="1:18" x14ac:dyDescent="0.2">
      <c r="A15" s="41"/>
      <c r="B15" s="63"/>
      <c r="C15" s="65"/>
      <c r="D15" s="6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f t="shared" ref="Q15:Q18" si="0">SUM(E15:P15)</f>
        <v>0</v>
      </c>
      <c r="R15" s="41"/>
    </row>
    <row r="16" spans="1:18" x14ac:dyDescent="0.2">
      <c r="A16" s="41"/>
      <c r="B16" s="63"/>
      <c r="C16" s="65"/>
      <c r="D16" s="6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f t="shared" si="0"/>
        <v>0</v>
      </c>
      <c r="R16" s="41"/>
    </row>
    <row r="17" spans="1:18" x14ac:dyDescent="0.2">
      <c r="A17" s="41"/>
      <c r="B17" s="63"/>
      <c r="C17" s="65"/>
      <c r="D17" s="6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f t="shared" si="0"/>
        <v>0</v>
      </c>
      <c r="R17" s="41"/>
    </row>
    <row r="18" spans="1:18" x14ac:dyDescent="0.2">
      <c r="A18" s="41"/>
      <c r="B18" s="63"/>
      <c r="C18" s="65"/>
      <c r="D18" s="65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f t="shared" si="0"/>
        <v>0</v>
      </c>
      <c r="R18" s="41"/>
    </row>
    <row r="19" spans="1:18" x14ac:dyDescent="0.2">
      <c r="A19" s="41"/>
      <c r="B19" s="63"/>
      <c r="C19" s="63"/>
      <c r="D19" s="6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f t="shared" ref="Q19" si="1">SUM(E19:P19)</f>
        <v>0</v>
      </c>
      <c r="R19" s="41"/>
    </row>
    <row r="20" spans="1:18" x14ac:dyDescent="0.2">
      <c r="A20" s="41"/>
      <c r="B20" s="63" t="s">
        <v>8</v>
      </c>
      <c r="C20" s="63"/>
      <c r="D20" s="63"/>
      <c r="E20" s="9">
        <f>SUM(E14:E19)</f>
        <v>5000</v>
      </c>
      <c r="F20" s="9">
        <f t="shared" ref="F20:Q20" si="2">SUM(F14:F19)</f>
        <v>5000</v>
      </c>
      <c r="G20" s="9">
        <f t="shared" si="2"/>
        <v>5000</v>
      </c>
      <c r="H20" s="9">
        <f t="shared" si="2"/>
        <v>5000</v>
      </c>
      <c r="I20" s="9">
        <f t="shared" si="2"/>
        <v>5000</v>
      </c>
      <c r="J20" s="9">
        <f t="shared" si="2"/>
        <v>5000</v>
      </c>
      <c r="K20" s="9">
        <f t="shared" si="2"/>
        <v>5000</v>
      </c>
      <c r="L20" s="9">
        <f t="shared" si="2"/>
        <v>5000</v>
      </c>
      <c r="M20" s="9">
        <f t="shared" si="2"/>
        <v>5000</v>
      </c>
      <c r="N20" s="9">
        <f t="shared" si="2"/>
        <v>5000</v>
      </c>
      <c r="O20" s="9">
        <f t="shared" si="2"/>
        <v>5000</v>
      </c>
      <c r="P20" s="9">
        <f t="shared" si="2"/>
        <v>5000</v>
      </c>
      <c r="Q20" s="9">
        <f t="shared" si="2"/>
        <v>60000</v>
      </c>
      <c r="R20" s="41"/>
    </row>
    <row r="21" spans="1:18" x14ac:dyDescent="0.2">
      <c r="A21" s="41"/>
      <c r="B21" s="41"/>
      <c r="C21" s="41"/>
      <c r="D21" s="41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41"/>
    </row>
    <row r="22" spans="1:18" x14ac:dyDescent="0.2">
      <c r="A22" s="41"/>
      <c r="B22" s="41"/>
      <c r="C22" s="41"/>
      <c r="D22" s="4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41"/>
    </row>
    <row r="23" spans="1:18" x14ac:dyDescent="0.2">
      <c r="A23" s="66" t="s">
        <v>9</v>
      </c>
      <c r="B23" s="67">
        <v>2016</v>
      </c>
      <c r="C23" s="68"/>
      <c r="D23" s="6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SUM(E23:P23)</f>
        <v>0</v>
      </c>
      <c r="R23" s="41"/>
    </row>
    <row r="24" spans="1:18" x14ac:dyDescent="0.2">
      <c r="A24" s="41"/>
      <c r="B24" s="66"/>
      <c r="C24" s="68"/>
      <c r="D24" s="68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SUM(E24:P24)</f>
        <v>0</v>
      </c>
      <c r="R24" s="41"/>
    </row>
    <row r="25" spans="1:18" x14ac:dyDescent="0.2">
      <c r="A25" s="41"/>
      <c r="B25" s="66"/>
      <c r="C25" s="68"/>
      <c r="D25" s="6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 t="shared" ref="Q25:Q28" si="3">SUM(E25:P25)</f>
        <v>0</v>
      </c>
      <c r="R25" s="41"/>
    </row>
    <row r="26" spans="1:18" x14ac:dyDescent="0.2">
      <c r="A26" s="41"/>
      <c r="B26" s="66"/>
      <c r="C26" s="68"/>
      <c r="D26" s="6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3"/>
        <v>0</v>
      </c>
      <c r="R26" s="41"/>
    </row>
    <row r="27" spans="1:18" x14ac:dyDescent="0.2">
      <c r="A27" s="41"/>
      <c r="B27" s="66"/>
      <c r="C27" s="68"/>
      <c r="D27" s="6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 t="shared" si="3"/>
        <v>0</v>
      </c>
      <c r="R27" s="41"/>
    </row>
    <row r="28" spans="1:18" x14ac:dyDescent="0.2">
      <c r="A28" s="41"/>
      <c r="B28" s="66"/>
      <c r="C28" s="66"/>
      <c r="D28" s="6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3"/>
        <v>0</v>
      </c>
      <c r="R28" s="41"/>
    </row>
    <row r="29" spans="1:18" x14ac:dyDescent="0.2">
      <c r="A29" s="41"/>
      <c r="B29" s="66" t="s">
        <v>8</v>
      </c>
      <c r="C29" s="66"/>
      <c r="D29" s="66"/>
      <c r="E29" s="10">
        <f>SUM(E23:E28)</f>
        <v>0</v>
      </c>
      <c r="F29" s="10">
        <f t="shared" ref="F29:Q29" si="4">SUM(F23:F28)</f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  <c r="N29" s="10">
        <f t="shared" si="4"/>
        <v>0</v>
      </c>
      <c r="O29" s="10">
        <f t="shared" si="4"/>
        <v>0</v>
      </c>
      <c r="P29" s="10">
        <f t="shared" si="4"/>
        <v>0</v>
      </c>
      <c r="Q29" s="10">
        <f t="shared" si="4"/>
        <v>0</v>
      </c>
      <c r="R29" s="41"/>
    </row>
    <row r="30" spans="1:18" x14ac:dyDescent="0.2">
      <c r="A30" s="41"/>
      <c r="B30" s="41"/>
      <c r="C30" s="41"/>
      <c r="D30" s="41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41"/>
    </row>
    <row r="31" spans="1:18" x14ac:dyDescent="0.2">
      <c r="A31" s="41"/>
      <c r="B31" s="41"/>
      <c r="C31" s="41"/>
      <c r="D31" s="41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41"/>
    </row>
    <row r="32" spans="1:18" x14ac:dyDescent="0.2">
      <c r="A32" s="41" t="s">
        <v>10</v>
      </c>
      <c r="B32" s="69">
        <v>2016</v>
      </c>
      <c r="C32" s="40"/>
      <c r="D32" s="40"/>
      <c r="E32" s="8">
        <f>+E23+E14</f>
        <v>5000</v>
      </c>
      <c r="F32" s="8">
        <f t="shared" ref="F32:P32" si="5">+F23+F14</f>
        <v>5000</v>
      </c>
      <c r="G32" s="8">
        <f t="shared" si="5"/>
        <v>5000</v>
      </c>
      <c r="H32" s="8">
        <f t="shared" si="5"/>
        <v>5000</v>
      </c>
      <c r="I32" s="8">
        <f t="shared" si="5"/>
        <v>5000</v>
      </c>
      <c r="J32" s="8">
        <f t="shared" si="5"/>
        <v>5000</v>
      </c>
      <c r="K32" s="8">
        <f t="shared" si="5"/>
        <v>5000</v>
      </c>
      <c r="L32" s="8">
        <f t="shared" si="5"/>
        <v>5000</v>
      </c>
      <c r="M32" s="8">
        <f t="shared" si="5"/>
        <v>5000</v>
      </c>
      <c r="N32" s="8">
        <f t="shared" si="5"/>
        <v>5000</v>
      </c>
      <c r="O32" s="8">
        <f t="shared" si="5"/>
        <v>5000</v>
      </c>
      <c r="P32" s="8">
        <f t="shared" si="5"/>
        <v>5000</v>
      </c>
      <c r="Q32" s="8">
        <f>SUM(E32:P32)</f>
        <v>60000</v>
      </c>
      <c r="R32" s="41"/>
    </row>
    <row r="33" spans="1:18" x14ac:dyDescent="0.2">
      <c r="A33" s="41"/>
      <c r="B33" s="41"/>
      <c r="C33" s="40"/>
      <c r="D33" s="40"/>
      <c r="E33" s="8">
        <f t="shared" ref="E33:P37" si="6">+E24+E15</f>
        <v>0</v>
      </c>
      <c r="F33" s="8">
        <f t="shared" si="6"/>
        <v>0</v>
      </c>
      <c r="G33" s="8">
        <f t="shared" si="6"/>
        <v>0</v>
      </c>
      <c r="H33" s="8">
        <f t="shared" si="6"/>
        <v>0</v>
      </c>
      <c r="I33" s="8">
        <f t="shared" si="6"/>
        <v>0</v>
      </c>
      <c r="J33" s="8">
        <f t="shared" si="6"/>
        <v>0</v>
      </c>
      <c r="K33" s="8">
        <f t="shared" si="6"/>
        <v>0</v>
      </c>
      <c r="L33" s="8">
        <f t="shared" si="6"/>
        <v>0</v>
      </c>
      <c r="M33" s="8">
        <f t="shared" si="6"/>
        <v>0</v>
      </c>
      <c r="N33" s="8">
        <f t="shared" si="6"/>
        <v>0</v>
      </c>
      <c r="O33" s="8">
        <f t="shared" si="6"/>
        <v>0</v>
      </c>
      <c r="P33" s="8">
        <f t="shared" si="6"/>
        <v>0</v>
      </c>
      <c r="Q33" s="8">
        <f t="shared" ref="Q33:Q37" si="7">SUM(E33:P33)</f>
        <v>0</v>
      </c>
      <c r="R33" s="41"/>
    </row>
    <row r="34" spans="1:18" x14ac:dyDescent="0.2">
      <c r="A34" s="41"/>
      <c r="B34" s="41"/>
      <c r="C34" s="40"/>
      <c r="D34" s="40"/>
      <c r="E34" s="8">
        <f t="shared" si="6"/>
        <v>0</v>
      </c>
      <c r="F34" s="8">
        <f t="shared" si="6"/>
        <v>0</v>
      </c>
      <c r="G34" s="8">
        <f t="shared" si="6"/>
        <v>0</v>
      </c>
      <c r="H34" s="8">
        <f t="shared" si="6"/>
        <v>0</v>
      </c>
      <c r="I34" s="8">
        <f t="shared" si="6"/>
        <v>0</v>
      </c>
      <c r="J34" s="8">
        <f t="shared" si="6"/>
        <v>0</v>
      </c>
      <c r="K34" s="8">
        <f t="shared" si="6"/>
        <v>0</v>
      </c>
      <c r="L34" s="8">
        <f t="shared" si="6"/>
        <v>0</v>
      </c>
      <c r="M34" s="8">
        <f t="shared" si="6"/>
        <v>0</v>
      </c>
      <c r="N34" s="8">
        <f t="shared" si="6"/>
        <v>0</v>
      </c>
      <c r="O34" s="8">
        <f t="shared" si="6"/>
        <v>0</v>
      </c>
      <c r="P34" s="8">
        <f t="shared" si="6"/>
        <v>0</v>
      </c>
      <c r="Q34" s="8">
        <f t="shared" si="7"/>
        <v>0</v>
      </c>
      <c r="R34" s="41"/>
    </row>
    <row r="35" spans="1:18" x14ac:dyDescent="0.2">
      <c r="A35" s="41"/>
      <c r="B35" s="41"/>
      <c r="C35" s="40"/>
      <c r="D35" s="40"/>
      <c r="E35" s="8">
        <f t="shared" si="6"/>
        <v>0</v>
      </c>
      <c r="F35" s="8">
        <f t="shared" si="6"/>
        <v>0</v>
      </c>
      <c r="G35" s="8">
        <f t="shared" si="6"/>
        <v>0</v>
      </c>
      <c r="H35" s="8">
        <f t="shared" si="6"/>
        <v>0</v>
      </c>
      <c r="I35" s="8">
        <f t="shared" si="6"/>
        <v>0</v>
      </c>
      <c r="J35" s="8">
        <f t="shared" si="6"/>
        <v>0</v>
      </c>
      <c r="K35" s="8">
        <f t="shared" si="6"/>
        <v>0</v>
      </c>
      <c r="L35" s="8">
        <f t="shared" si="6"/>
        <v>0</v>
      </c>
      <c r="M35" s="8">
        <f t="shared" si="6"/>
        <v>0</v>
      </c>
      <c r="N35" s="8">
        <f t="shared" si="6"/>
        <v>0</v>
      </c>
      <c r="O35" s="8">
        <f t="shared" si="6"/>
        <v>0</v>
      </c>
      <c r="P35" s="8">
        <f t="shared" si="6"/>
        <v>0</v>
      </c>
      <c r="Q35" s="8">
        <f t="shared" si="7"/>
        <v>0</v>
      </c>
      <c r="R35" s="41"/>
    </row>
    <row r="36" spans="1:18" x14ac:dyDescent="0.2">
      <c r="A36" s="41"/>
      <c r="B36" s="41"/>
      <c r="C36" s="40"/>
      <c r="D36" s="40"/>
      <c r="E36" s="8">
        <f t="shared" si="6"/>
        <v>0</v>
      </c>
      <c r="F36" s="8">
        <f t="shared" si="6"/>
        <v>0</v>
      </c>
      <c r="G36" s="8">
        <f t="shared" si="6"/>
        <v>0</v>
      </c>
      <c r="H36" s="8">
        <f t="shared" si="6"/>
        <v>0</v>
      </c>
      <c r="I36" s="8">
        <f t="shared" si="6"/>
        <v>0</v>
      </c>
      <c r="J36" s="8">
        <f t="shared" si="6"/>
        <v>0</v>
      </c>
      <c r="K36" s="8">
        <f t="shared" si="6"/>
        <v>0</v>
      </c>
      <c r="L36" s="8">
        <f t="shared" si="6"/>
        <v>0</v>
      </c>
      <c r="M36" s="8">
        <f t="shared" si="6"/>
        <v>0</v>
      </c>
      <c r="N36" s="8">
        <f t="shared" si="6"/>
        <v>0</v>
      </c>
      <c r="O36" s="8">
        <f t="shared" si="6"/>
        <v>0</v>
      </c>
      <c r="P36" s="8">
        <f t="shared" si="6"/>
        <v>0</v>
      </c>
      <c r="Q36" s="8">
        <f t="shared" si="7"/>
        <v>0</v>
      </c>
      <c r="R36" s="41"/>
    </row>
    <row r="37" spans="1:18" x14ac:dyDescent="0.2">
      <c r="A37" s="41"/>
      <c r="B37" s="41"/>
      <c r="C37" s="41"/>
      <c r="D37" s="41"/>
      <c r="E37" s="8">
        <f t="shared" si="6"/>
        <v>0</v>
      </c>
      <c r="F37" s="8">
        <f t="shared" si="6"/>
        <v>0</v>
      </c>
      <c r="G37" s="8">
        <f t="shared" si="6"/>
        <v>0</v>
      </c>
      <c r="H37" s="8">
        <f t="shared" si="6"/>
        <v>0</v>
      </c>
      <c r="I37" s="8">
        <f t="shared" si="6"/>
        <v>0</v>
      </c>
      <c r="J37" s="8">
        <f t="shared" si="6"/>
        <v>0</v>
      </c>
      <c r="K37" s="8">
        <f t="shared" si="6"/>
        <v>0</v>
      </c>
      <c r="L37" s="8">
        <f t="shared" si="6"/>
        <v>0</v>
      </c>
      <c r="M37" s="8">
        <f t="shared" si="6"/>
        <v>0</v>
      </c>
      <c r="N37" s="8">
        <f t="shared" si="6"/>
        <v>0</v>
      </c>
      <c r="O37" s="8">
        <f t="shared" si="6"/>
        <v>0</v>
      </c>
      <c r="P37" s="8">
        <f t="shared" si="6"/>
        <v>0</v>
      </c>
      <c r="Q37" s="8">
        <f t="shared" si="7"/>
        <v>0</v>
      </c>
      <c r="R37" s="41"/>
    </row>
    <row r="38" spans="1:18" x14ac:dyDescent="0.2">
      <c r="A38" s="41"/>
      <c r="B38" s="70" t="s">
        <v>8</v>
      </c>
      <c r="C38" s="70"/>
      <c r="D38" s="70"/>
      <c r="E38" s="11">
        <f>SUM(E32:E37)</f>
        <v>5000</v>
      </c>
      <c r="F38" s="11">
        <f t="shared" ref="F38:Q38" si="8">SUM(F32:F37)</f>
        <v>5000</v>
      </c>
      <c r="G38" s="11">
        <f t="shared" si="8"/>
        <v>5000</v>
      </c>
      <c r="H38" s="11">
        <f t="shared" si="8"/>
        <v>5000</v>
      </c>
      <c r="I38" s="11">
        <f t="shared" si="8"/>
        <v>5000</v>
      </c>
      <c r="J38" s="11">
        <f t="shared" si="8"/>
        <v>5000</v>
      </c>
      <c r="K38" s="11">
        <f t="shared" si="8"/>
        <v>5000</v>
      </c>
      <c r="L38" s="11">
        <f t="shared" si="8"/>
        <v>5000</v>
      </c>
      <c r="M38" s="11">
        <f t="shared" si="8"/>
        <v>5000</v>
      </c>
      <c r="N38" s="11">
        <f t="shared" si="8"/>
        <v>5000</v>
      </c>
      <c r="O38" s="11">
        <f t="shared" si="8"/>
        <v>5000</v>
      </c>
      <c r="P38" s="11">
        <f t="shared" si="8"/>
        <v>5000</v>
      </c>
      <c r="Q38" s="11">
        <f t="shared" si="8"/>
        <v>60000</v>
      </c>
      <c r="R38" s="41"/>
    </row>
    <row r="39" spans="1:18" x14ac:dyDescent="0.2">
      <c r="A39" s="41"/>
      <c r="B39" s="41"/>
      <c r="C39" s="41"/>
      <c r="D39" s="41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41"/>
    </row>
    <row r="40" spans="1:18" x14ac:dyDescent="0.2">
      <c r="A40" s="41"/>
      <c r="B40" s="41"/>
      <c r="C40" s="41"/>
      <c r="D40" s="41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41"/>
    </row>
    <row r="41" spans="1:18" x14ac:dyDescent="0.2">
      <c r="A41" s="15" t="s">
        <v>17</v>
      </c>
      <c r="B41" s="16"/>
      <c r="C41" s="16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  <c r="R41" s="41"/>
    </row>
    <row r="42" spans="1:18" x14ac:dyDescent="0.2">
      <c r="A42" s="19" t="s">
        <v>34</v>
      </c>
      <c r="B42" s="13" t="s">
        <v>35</v>
      </c>
      <c r="C42" s="13" t="s">
        <v>33</v>
      </c>
      <c r="D42" s="13" t="s">
        <v>36</v>
      </c>
      <c r="E42" s="14" t="s">
        <v>20</v>
      </c>
      <c r="F42" s="14" t="s">
        <v>21</v>
      </c>
      <c r="G42" s="14" t="s">
        <v>22</v>
      </c>
      <c r="H42" s="14" t="s">
        <v>23</v>
      </c>
      <c r="I42" s="14" t="s">
        <v>24</v>
      </c>
      <c r="J42" s="14" t="s">
        <v>25</v>
      </c>
      <c r="K42" s="14" t="s">
        <v>26</v>
      </c>
      <c r="L42" s="14" t="s">
        <v>27</v>
      </c>
      <c r="M42" s="14" t="s">
        <v>28</v>
      </c>
      <c r="N42" s="14" t="s">
        <v>29</v>
      </c>
      <c r="O42" s="14" t="s">
        <v>30</v>
      </c>
      <c r="P42" s="14" t="s">
        <v>31</v>
      </c>
      <c r="Q42" s="20" t="s">
        <v>32</v>
      </c>
      <c r="R42" s="41"/>
    </row>
    <row r="43" spans="1:18" x14ac:dyDescent="0.2">
      <c r="A43" s="41" t="s">
        <v>70</v>
      </c>
      <c r="B43" s="71" t="s">
        <v>16</v>
      </c>
      <c r="C43" s="72" t="s">
        <v>0</v>
      </c>
      <c r="D43" s="71" t="s">
        <v>11</v>
      </c>
      <c r="E43" s="8">
        <v>14416.91</v>
      </c>
      <c r="F43" s="8">
        <v>10496.69</v>
      </c>
      <c r="G43" s="8">
        <v>9520.66</v>
      </c>
      <c r="H43" s="8">
        <v>12306.1</v>
      </c>
      <c r="I43" s="8">
        <v>8976.77</v>
      </c>
      <c r="J43" s="8">
        <v>14286.28</v>
      </c>
      <c r="K43" s="8">
        <v>12942.41</v>
      </c>
      <c r="L43" s="8">
        <v>12219.87</v>
      </c>
      <c r="M43" s="8">
        <v>8966.5</v>
      </c>
      <c r="N43" s="8">
        <v>13743.01</v>
      </c>
      <c r="O43" s="8">
        <v>6332.84</v>
      </c>
      <c r="P43" s="8">
        <v>6537.34</v>
      </c>
      <c r="Q43" s="8">
        <v>130745.37999999998</v>
      </c>
      <c r="R43" s="41"/>
    </row>
    <row r="44" spans="1:18" x14ac:dyDescent="0.2">
      <c r="A44" s="41" t="s">
        <v>70</v>
      </c>
      <c r="B44" s="71" t="s">
        <v>16</v>
      </c>
      <c r="C44" s="72" t="s">
        <v>6</v>
      </c>
      <c r="D44" s="71" t="s">
        <v>11</v>
      </c>
      <c r="E44" s="8">
        <v>3226.97</v>
      </c>
      <c r="F44" s="8">
        <v>3133.1</v>
      </c>
      <c r="G44" s="8">
        <v>2744.94</v>
      </c>
      <c r="H44" s="8">
        <v>3443.98</v>
      </c>
      <c r="I44" s="8">
        <v>3340.08</v>
      </c>
      <c r="J44" s="8">
        <v>2518.4699999999998</v>
      </c>
      <c r="K44" s="8">
        <v>3049.13</v>
      </c>
      <c r="L44" s="8">
        <v>2952.31</v>
      </c>
      <c r="M44" s="8">
        <v>2512.61</v>
      </c>
      <c r="N44" s="8">
        <v>4992.2299999999996</v>
      </c>
      <c r="O44" s="8">
        <v>5491.83</v>
      </c>
      <c r="P44" s="8">
        <v>4442.55</v>
      </c>
      <c r="Q44" s="8">
        <v>41848.200000000004</v>
      </c>
      <c r="R44" s="41"/>
    </row>
    <row r="45" spans="1:18" x14ac:dyDescent="0.2">
      <c r="A45" s="41" t="s">
        <v>70</v>
      </c>
      <c r="B45" s="71" t="s">
        <v>16</v>
      </c>
      <c r="C45" s="72" t="s">
        <v>14</v>
      </c>
      <c r="D45" s="71" t="s">
        <v>11</v>
      </c>
      <c r="E45" s="8">
        <v>0</v>
      </c>
      <c r="F45" s="8">
        <v>3487.04</v>
      </c>
      <c r="G45" s="8">
        <v>3349.6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6836.6399999999994</v>
      </c>
      <c r="R45" s="41"/>
    </row>
    <row r="46" spans="1:18" x14ac:dyDescent="0.2">
      <c r="A46" s="41" t="s">
        <v>70</v>
      </c>
      <c r="B46" s="71" t="s">
        <v>16</v>
      </c>
      <c r="C46" s="72" t="s">
        <v>14</v>
      </c>
      <c r="D46" s="71" t="s">
        <v>12</v>
      </c>
      <c r="E46" s="8">
        <v>5000</v>
      </c>
      <c r="F46" s="8">
        <v>5000</v>
      </c>
      <c r="G46" s="8">
        <v>5000</v>
      </c>
      <c r="H46" s="8">
        <v>5000</v>
      </c>
      <c r="I46" s="8">
        <v>5000</v>
      </c>
      <c r="J46" s="8">
        <v>5000</v>
      </c>
      <c r="K46" s="8">
        <v>5000</v>
      </c>
      <c r="L46" s="8">
        <v>5000</v>
      </c>
      <c r="M46" s="8">
        <v>5000</v>
      </c>
      <c r="N46" s="8">
        <v>5000</v>
      </c>
      <c r="O46" s="8">
        <v>5000</v>
      </c>
      <c r="P46" s="8">
        <v>5000</v>
      </c>
      <c r="Q46" s="8">
        <v>60000</v>
      </c>
      <c r="R46" s="41"/>
    </row>
    <row r="47" spans="1:18" x14ac:dyDescent="0.2">
      <c r="A47" s="73" t="s">
        <v>70</v>
      </c>
      <c r="B47" s="73" t="s">
        <v>16</v>
      </c>
      <c r="C47" s="74" t="s">
        <v>15</v>
      </c>
      <c r="D47" s="75" t="s">
        <v>12</v>
      </c>
      <c r="E47" s="23">
        <f>+E38</f>
        <v>5000</v>
      </c>
      <c r="F47" s="23">
        <f t="shared" ref="F47:Q47" si="9">+F38</f>
        <v>5000</v>
      </c>
      <c r="G47" s="23">
        <f t="shared" si="9"/>
        <v>5000</v>
      </c>
      <c r="H47" s="23">
        <f t="shared" si="9"/>
        <v>5000</v>
      </c>
      <c r="I47" s="23">
        <f t="shared" si="9"/>
        <v>5000</v>
      </c>
      <c r="J47" s="23">
        <f t="shared" si="9"/>
        <v>5000</v>
      </c>
      <c r="K47" s="23">
        <f t="shared" si="9"/>
        <v>5000</v>
      </c>
      <c r="L47" s="23">
        <f t="shared" si="9"/>
        <v>5000</v>
      </c>
      <c r="M47" s="23">
        <f t="shared" si="9"/>
        <v>5000</v>
      </c>
      <c r="N47" s="23">
        <f t="shared" si="9"/>
        <v>5000</v>
      </c>
      <c r="O47" s="23">
        <f t="shared" si="9"/>
        <v>5000</v>
      </c>
      <c r="P47" s="23">
        <f t="shared" si="9"/>
        <v>5000</v>
      </c>
      <c r="Q47" s="24">
        <f t="shared" si="9"/>
        <v>60000</v>
      </c>
      <c r="R47" s="41"/>
    </row>
    <row r="48" spans="1:18" x14ac:dyDescent="0.2">
      <c r="A48" s="41"/>
      <c r="B48" s="41"/>
      <c r="C48" s="41"/>
      <c r="D48" s="41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41"/>
    </row>
    <row r="49" spans="1:18" x14ac:dyDescent="0.2">
      <c r="A49" s="41"/>
      <c r="B49" s="41"/>
      <c r="C49" s="41"/>
      <c r="D49" s="41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41"/>
    </row>
    <row r="50" spans="1:18" x14ac:dyDescent="0.2">
      <c r="A50" s="41"/>
      <c r="B50" s="41"/>
      <c r="C50" s="41"/>
      <c r="D50" s="41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41"/>
    </row>
    <row r="51" spans="1:18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1:18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1:18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1:18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</sheetData>
  <pageMargins left="0.45" right="0.45" top="0.5" bottom="0.5" header="0.3" footer="0.3"/>
  <pageSetup scale="72" fitToHeight="0" orientation="landscape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zoomScaleNormal="100" workbookViewId="0">
      <selection activeCell="D34" sqref="D34"/>
    </sheetView>
  </sheetViews>
  <sheetFormatPr defaultRowHeight="12.75" x14ac:dyDescent="0.2"/>
  <cols>
    <col min="1" max="1" width="18.28515625" customWidth="1"/>
    <col min="2" max="2" width="12.5703125" customWidth="1"/>
    <col min="4" max="4" width="28" bestFit="1" customWidth="1"/>
    <col min="5" max="7" width="10.5703125" bestFit="1" customWidth="1"/>
    <col min="8" max="8" width="11.5703125" bestFit="1" customWidth="1"/>
    <col min="9" max="10" width="10.5703125" bestFit="1" customWidth="1"/>
    <col min="11" max="11" width="10.7109375" bestFit="1" customWidth="1"/>
    <col min="12" max="15" width="10.5703125" bestFit="1" customWidth="1"/>
    <col min="16" max="16" width="11" bestFit="1" customWidth="1"/>
    <col min="17" max="17" width="11.5703125" bestFit="1" customWidth="1"/>
  </cols>
  <sheetData>
    <row r="1" spans="1:18" x14ac:dyDescent="0.2">
      <c r="A1" s="49" t="s">
        <v>73</v>
      </c>
      <c r="B1" s="49"/>
      <c r="C1" s="49"/>
      <c r="D1" s="49" t="s">
        <v>13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x14ac:dyDescent="0.2">
      <c r="A2" s="49"/>
      <c r="B2" s="49"/>
      <c r="C2" s="49"/>
      <c r="D2" s="49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x14ac:dyDescent="0.2">
      <c r="A3" s="13" t="s">
        <v>34</v>
      </c>
      <c r="B3" s="13" t="s">
        <v>33</v>
      </c>
      <c r="C3" s="13" t="s">
        <v>18</v>
      </c>
      <c r="D3" s="13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4" t="s">
        <v>28</v>
      </c>
      <c r="N3" s="14" t="s">
        <v>29</v>
      </c>
      <c r="O3" s="14" t="s">
        <v>30</v>
      </c>
      <c r="P3" s="14" t="s">
        <v>31</v>
      </c>
      <c r="Q3" s="14" t="s">
        <v>32</v>
      </c>
      <c r="R3" s="8"/>
    </row>
    <row r="4" spans="1:18" s="7" customFormat="1" x14ac:dyDescent="0.2">
      <c r="A4" s="32" t="s">
        <v>99</v>
      </c>
      <c r="B4" s="40" t="s">
        <v>0</v>
      </c>
      <c r="C4" s="40" t="s">
        <v>2</v>
      </c>
      <c r="D4" s="40" t="s">
        <v>87</v>
      </c>
      <c r="E4" s="31"/>
      <c r="F4" s="31">
        <v>-2448.25</v>
      </c>
      <c r="G4" s="31">
        <v>-2266.9899999999998</v>
      </c>
      <c r="H4" s="31">
        <v>-1482.1100000000001</v>
      </c>
      <c r="I4" s="31"/>
      <c r="J4" s="31">
        <v>-2738.18</v>
      </c>
      <c r="K4" s="31">
        <v>-3161.07</v>
      </c>
      <c r="L4" s="31">
        <v>-2838.33</v>
      </c>
      <c r="M4" s="31">
        <v>-2824.56</v>
      </c>
      <c r="N4" s="31">
        <v>-2515.2600000000002</v>
      </c>
      <c r="O4" s="31">
        <v>-2414.65</v>
      </c>
      <c r="P4" s="31">
        <v>-2914.22</v>
      </c>
      <c r="Q4" s="31">
        <v>-25603.620000000003</v>
      </c>
      <c r="R4" s="40"/>
    </row>
    <row r="5" spans="1:18" s="7" customFormat="1" x14ac:dyDescent="0.2">
      <c r="A5" s="32"/>
      <c r="B5" s="40"/>
      <c r="C5" s="40" t="s">
        <v>4</v>
      </c>
      <c r="D5" s="40" t="s">
        <v>87</v>
      </c>
      <c r="E5" s="31"/>
      <c r="F5" s="31">
        <v>2266.9899999999998</v>
      </c>
      <c r="G5" s="31">
        <v>1482.1100000000001</v>
      </c>
      <c r="H5" s="31">
        <v>2622.24</v>
      </c>
      <c r="I5" s="31">
        <v>2738.18</v>
      </c>
      <c r="J5" s="31">
        <v>3161.07</v>
      </c>
      <c r="K5" s="31">
        <v>2838.33</v>
      </c>
      <c r="L5" s="31">
        <v>2824.56</v>
      </c>
      <c r="M5" s="31">
        <v>2515.2600000000002</v>
      </c>
      <c r="N5" s="31">
        <v>2414.65</v>
      </c>
      <c r="O5" s="31">
        <v>2914.22</v>
      </c>
      <c r="P5" s="31">
        <v>2448.25</v>
      </c>
      <c r="Q5" s="31">
        <v>28225.86</v>
      </c>
      <c r="R5" s="40"/>
    </row>
    <row r="6" spans="1:18" s="7" customFormat="1" x14ac:dyDescent="0.2">
      <c r="A6" s="32"/>
      <c r="B6" s="40"/>
      <c r="C6" s="40" t="s">
        <v>88</v>
      </c>
      <c r="D6" s="40" t="s">
        <v>40</v>
      </c>
      <c r="E6" s="31"/>
      <c r="F6" s="31">
        <v>1776.85</v>
      </c>
      <c r="G6" s="31">
        <v>1685.35</v>
      </c>
      <c r="H6" s="31">
        <v>2039.5800000000002</v>
      </c>
      <c r="I6" s="31"/>
      <c r="J6" s="31">
        <v>2586.2600000000002</v>
      </c>
      <c r="K6" s="31">
        <v>2580.56</v>
      </c>
      <c r="L6" s="31">
        <v>2196.98</v>
      </c>
      <c r="M6" s="31">
        <v>1971.3899999999999</v>
      </c>
      <c r="N6" s="31">
        <v>2276.63</v>
      </c>
      <c r="O6" s="31">
        <v>2147.1999999999998</v>
      </c>
      <c r="P6" s="31">
        <v>2308.6</v>
      </c>
      <c r="Q6" s="31">
        <v>21569.399999999998</v>
      </c>
      <c r="R6" s="40"/>
    </row>
    <row r="7" spans="1:18" s="7" customFormat="1" x14ac:dyDescent="0.2">
      <c r="A7" s="32"/>
      <c r="B7" s="57" t="s">
        <v>5</v>
      </c>
      <c r="C7" s="57"/>
      <c r="D7" s="57"/>
      <c r="E7" s="43"/>
      <c r="F7" s="43">
        <v>1595.5899999999997</v>
      </c>
      <c r="G7" s="43">
        <v>900.47000000000025</v>
      </c>
      <c r="H7" s="43">
        <v>3179.71</v>
      </c>
      <c r="I7" s="43">
        <v>2738.18</v>
      </c>
      <c r="J7" s="43">
        <v>3009.1500000000005</v>
      </c>
      <c r="K7" s="43">
        <v>2257.8199999999997</v>
      </c>
      <c r="L7" s="43">
        <v>2183.21</v>
      </c>
      <c r="M7" s="43">
        <v>1662.0900000000001</v>
      </c>
      <c r="N7" s="43">
        <v>2176.02</v>
      </c>
      <c r="O7" s="43">
        <v>2646.7699999999995</v>
      </c>
      <c r="P7" s="43">
        <v>1842.63</v>
      </c>
      <c r="Q7" s="43">
        <v>24191.639999999996</v>
      </c>
      <c r="R7" s="40"/>
    </row>
    <row r="8" spans="1:18" s="7" customFormat="1" x14ac:dyDescent="0.2">
      <c r="A8" s="32"/>
      <c r="B8" s="40" t="s">
        <v>6</v>
      </c>
      <c r="C8" s="40" t="s">
        <v>2</v>
      </c>
      <c r="D8" s="40" t="s">
        <v>87</v>
      </c>
      <c r="E8" s="31">
        <v>-2622.24</v>
      </c>
      <c r="F8" s="31">
        <v>-2393.65</v>
      </c>
      <c r="G8" s="31">
        <v>-2476.25</v>
      </c>
      <c r="H8" s="31">
        <v>-2499.6</v>
      </c>
      <c r="I8" s="31">
        <v>-2592</v>
      </c>
      <c r="J8" s="31">
        <v>-3115.81</v>
      </c>
      <c r="K8" s="31">
        <v>-3591.72</v>
      </c>
      <c r="L8" s="31">
        <v>-3195.66</v>
      </c>
      <c r="M8" s="31">
        <v>-2108.16</v>
      </c>
      <c r="N8" s="31">
        <v>-2425.17</v>
      </c>
      <c r="O8" s="31">
        <v>-2291.4499999999998</v>
      </c>
      <c r="P8" s="31">
        <v>-1959.2</v>
      </c>
      <c r="Q8" s="31">
        <v>-31270.910000000003</v>
      </c>
      <c r="R8" s="40"/>
    </row>
    <row r="9" spans="1:18" s="7" customFormat="1" x14ac:dyDescent="0.2">
      <c r="A9" s="32"/>
      <c r="B9" s="40"/>
      <c r="C9" s="40" t="s">
        <v>4</v>
      </c>
      <c r="D9" s="40" t="s">
        <v>87</v>
      </c>
      <c r="E9" s="31">
        <v>2592</v>
      </c>
      <c r="F9" s="31">
        <v>2476.25</v>
      </c>
      <c r="G9" s="31">
        <v>2499.6</v>
      </c>
      <c r="H9" s="31">
        <v>4293.45</v>
      </c>
      <c r="I9" s="31">
        <v>3115.81</v>
      </c>
      <c r="J9" s="31">
        <v>3591.72</v>
      </c>
      <c r="K9" s="31">
        <v>3195.66</v>
      </c>
      <c r="L9" s="31">
        <v>2108.16</v>
      </c>
      <c r="M9" s="31">
        <v>2425.17</v>
      </c>
      <c r="N9" s="31">
        <v>2291.4499999999998</v>
      </c>
      <c r="O9" s="31">
        <v>1959.2</v>
      </c>
      <c r="P9" s="31">
        <v>2393.65</v>
      </c>
      <c r="Q9" s="31">
        <v>32942.120000000003</v>
      </c>
      <c r="R9" s="40"/>
    </row>
    <row r="10" spans="1:18" s="7" customFormat="1" x14ac:dyDescent="0.2">
      <c r="A10" s="32"/>
      <c r="B10" s="40"/>
      <c r="C10" s="40" t="s">
        <v>88</v>
      </c>
      <c r="D10" s="40" t="s">
        <v>40</v>
      </c>
      <c r="E10" s="31">
        <v>2835</v>
      </c>
      <c r="F10" s="31">
        <v>2193.4700000000003</v>
      </c>
      <c r="G10" s="31">
        <v>2749.6400000000003</v>
      </c>
      <c r="H10" s="31">
        <v>3434.77</v>
      </c>
      <c r="I10" s="31">
        <v>2914.81</v>
      </c>
      <c r="J10" s="31">
        <v>3156.46</v>
      </c>
      <c r="K10" s="31">
        <v>2725.77</v>
      </c>
      <c r="L10" s="31">
        <v>2108.1999999999998</v>
      </c>
      <c r="M10" s="31">
        <v>2204.5299999999997</v>
      </c>
      <c r="N10" s="31">
        <v>1898.56</v>
      </c>
      <c r="O10" s="31">
        <v>2085.63</v>
      </c>
      <c r="P10" s="31">
        <v>1914.94</v>
      </c>
      <c r="Q10" s="31">
        <v>30221.780000000002</v>
      </c>
      <c r="R10" s="40"/>
    </row>
    <row r="11" spans="1:18" s="7" customFormat="1" x14ac:dyDescent="0.2">
      <c r="A11" s="76"/>
      <c r="B11" s="57" t="s">
        <v>7</v>
      </c>
      <c r="C11" s="57"/>
      <c r="D11" s="57"/>
      <c r="E11" s="43">
        <v>2804.76</v>
      </c>
      <c r="F11" s="43">
        <v>2276.0700000000002</v>
      </c>
      <c r="G11" s="43">
        <v>2772.9900000000002</v>
      </c>
      <c r="H11" s="43">
        <v>5228.62</v>
      </c>
      <c r="I11" s="43">
        <v>3438.62</v>
      </c>
      <c r="J11" s="43">
        <v>3632.37</v>
      </c>
      <c r="K11" s="43">
        <v>2329.71</v>
      </c>
      <c r="L11" s="43">
        <v>1020.6999999999998</v>
      </c>
      <c r="M11" s="43">
        <v>2521.54</v>
      </c>
      <c r="N11" s="43">
        <v>1764.8399999999997</v>
      </c>
      <c r="O11" s="43">
        <v>1753.3800000000003</v>
      </c>
      <c r="P11" s="43">
        <v>2349.3900000000003</v>
      </c>
      <c r="Q11" s="43">
        <v>31892.99</v>
      </c>
      <c r="R11" s="40"/>
    </row>
    <row r="12" spans="1:18" s="34" customFormat="1" x14ac:dyDescent="0.2">
      <c r="A12" s="58"/>
      <c r="B12" s="58"/>
      <c r="C12" s="58"/>
      <c r="D12" s="5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58"/>
    </row>
    <row r="13" spans="1:18" s="34" customFormat="1" x14ac:dyDescent="0.2">
      <c r="A13" s="32" t="s">
        <v>100</v>
      </c>
      <c r="B13" s="40" t="s">
        <v>0</v>
      </c>
      <c r="C13" s="40" t="s">
        <v>1</v>
      </c>
      <c r="D13" s="40" t="s">
        <v>101</v>
      </c>
      <c r="E13" s="31"/>
      <c r="F13" s="31"/>
      <c r="G13" s="31"/>
      <c r="H13" s="31"/>
      <c r="I13" s="31"/>
      <c r="J13" s="31"/>
      <c r="K13" s="31"/>
      <c r="L13" s="31"/>
      <c r="M13" s="31">
        <v>2196.85</v>
      </c>
      <c r="N13" s="31"/>
      <c r="O13" s="31"/>
      <c r="P13" s="31"/>
      <c r="Q13" s="31">
        <v>2196.85</v>
      </c>
      <c r="R13" s="58"/>
    </row>
    <row r="14" spans="1:18" s="34" customFormat="1" x14ac:dyDescent="0.2">
      <c r="A14" s="32"/>
      <c r="B14" s="40"/>
      <c r="C14" s="40" t="s">
        <v>91</v>
      </c>
      <c r="D14" s="40" t="s">
        <v>92</v>
      </c>
      <c r="E14" s="31">
        <v>2718.44</v>
      </c>
      <c r="F14" s="31">
        <v>1305.92</v>
      </c>
      <c r="G14" s="31">
        <v>2245.44</v>
      </c>
      <c r="H14" s="31">
        <v>1185.3400000000001</v>
      </c>
      <c r="I14" s="31">
        <v>1898.7800000000002</v>
      </c>
      <c r="J14" s="31">
        <v>1516.1399999999999</v>
      </c>
      <c r="K14" s="31">
        <v>1614.65</v>
      </c>
      <c r="L14" s="31">
        <v>2566.67</v>
      </c>
      <c r="M14" s="31">
        <v>2337.3000000000002</v>
      </c>
      <c r="N14" s="31">
        <v>2086.21</v>
      </c>
      <c r="O14" s="31"/>
      <c r="P14" s="31"/>
      <c r="Q14" s="31">
        <v>19474.89</v>
      </c>
      <c r="R14" s="58"/>
    </row>
    <row r="15" spans="1:18" s="36" customFormat="1" x14ac:dyDescent="0.2">
      <c r="A15" s="32"/>
      <c r="B15" s="57" t="s">
        <v>5</v>
      </c>
      <c r="C15" s="57"/>
      <c r="D15" s="57"/>
      <c r="E15" s="43">
        <v>2718.44</v>
      </c>
      <c r="F15" s="43">
        <v>1305.92</v>
      </c>
      <c r="G15" s="43">
        <v>2245.44</v>
      </c>
      <c r="H15" s="43">
        <v>1185.3400000000001</v>
      </c>
      <c r="I15" s="43">
        <v>1898.7800000000002</v>
      </c>
      <c r="J15" s="43">
        <v>1516.1399999999999</v>
      </c>
      <c r="K15" s="43">
        <v>1614.65</v>
      </c>
      <c r="L15" s="43">
        <v>2566.67</v>
      </c>
      <c r="M15" s="43">
        <v>4534.1499999999996</v>
      </c>
      <c r="N15" s="43">
        <v>2086.21</v>
      </c>
      <c r="O15" s="43"/>
      <c r="P15" s="43"/>
      <c r="Q15" s="43">
        <v>21671.739999999998</v>
      </c>
      <c r="R15" s="77">
        <f>+Q15+Q7</f>
        <v>45863.37999999999</v>
      </c>
    </row>
    <row r="16" spans="1:18" s="36" customFormat="1" x14ac:dyDescent="0.2">
      <c r="A16" s="32"/>
      <c r="B16" s="40" t="s">
        <v>6</v>
      </c>
      <c r="C16" s="40" t="s">
        <v>39</v>
      </c>
      <c r="D16" s="40" t="s">
        <v>102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>
        <v>-58921.86</v>
      </c>
      <c r="P16" s="31"/>
      <c r="Q16" s="31">
        <v>-58921.86</v>
      </c>
      <c r="R16" s="78"/>
    </row>
    <row r="17" spans="1:18" s="36" customFormat="1" x14ac:dyDescent="0.2">
      <c r="A17" s="32"/>
      <c r="B17" s="40"/>
      <c r="C17" s="40"/>
      <c r="D17" s="40" t="s">
        <v>38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>
        <v>2595.44</v>
      </c>
      <c r="P17" s="31"/>
      <c r="Q17" s="31">
        <v>2595.44</v>
      </c>
      <c r="R17" s="78"/>
    </row>
    <row r="18" spans="1:18" s="34" customFormat="1" x14ac:dyDescent="0.2">
      <c r="A18" s="32"/>
      <c r="B18" s="40"/>
      <c r="C18" s="40" t="s">
        <v>91</v>
      </c>
      <c r="D18" s="40" t="s">
        <v>92</v>
      </c>
      <c r="E18" s="31">
        <v>2006.65</v>
      </c>
      <c r="F18" s="31">
        <v>2776.21</v>
      </c>
      <c r="G18" s="31"/>
      <c r="H18" s="31">
        <v>3837.1000000000004</v>
      </c>
      <c r="I18" s="31">
        <v>1995.1</v>
      </c>
      <c r="J18" s="31">
        <v>1966.3600000000001</v>
      </c>
      <c r="K18" s="31">
        <v>1242.0500000000002</v>
      </c>
      <c r="L18" s="31">
        <v>3677.71</v>
      </c>
      <c r="M18" s="31">
        <v>1814.58</v>
      </c>
      <c r="N18" s="31">
        <v>2443.7799999999997</v>
      </c>
      <c r="O18" s="31">
        <v>58921.86</v>
      </c>
      <c r="P18" s="31">
        <v>3122.18</v>
      </c>
      <c r="Q18" s="31">
        <v>83803.579999999987</v>
      </c>
      <c r="R18" s="58"/>
    </row>
    <row r="19" spans="1:18" s="34" customFormat="1" x14ac:dyDescent="0.2">
      <c r="A19" s="76"/>
      <c r="B19" s="57" t="s">
        <v>7</v>
      </c>
      <c r="C19" s="57"/>
      <c r="D19" s="57"/>
      <c r="E19" s="43">
        <v>2006.65</v>
      </c>
      <c r="F19" s="43">
        <v>2776.21</v>
      </c>
      <c r="G19" s="43"/>
      <c r="H19" s="43">
        <v>3837.1000000000004</v>
      </c>
      <c r="I19" s="43">
        <v>1995.1</v>
      </c>
      <c r="J19" s="43">
        <v>1966.3600000000001</v>
      </c>
      <c r="K19" s="43">
        <v>1242.0500000000002</v>
      </c>
      <c r="L19" s="43">
        <v>3677.71</v>
      </c>
      <c r="M19" s="43">
        <v>1814.58</v>
      </c>
      <c r="N19" s="43">
        <v>2443.7799999999997</v>
      </c>
      <c r="O19" s="43">
        <v>2595.4400000000023</v>
      </c>
      <c r="P19" s="43">
        <v>3122.18</v>
      </c>
      <c r="Q19" s="43">
        <v>27477.159999999989</v>
      </c>
      <c r="R19" s="79">
        <f>+Q19+Q11</f>
        <v>59370.149999999994</v>
      </c>
    </row>
    <row r="20" spans="1:18" s="34" customFormat="1" x14ac:dyDescent="0.2">
      <c r="A20" s="58"/>
      <c r="B20" s="58"/>
      <c r="C20" s="58"/>
      <c r="D20" s="5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35"/>
      <c r="R20" s="58"/>
    </row>
    <row r="21" spans="1:18" x14ac:dyDescent="0.2">
      <c r="A21" s="41"/>
      <c r="B21" s="41"/>
      <c r="C21" s="41"/>
      <c r="D21" s="41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41"/>
    </row>
    <row r="22" spans="1:18" x14ac:dyDescent="0.2">
      <c r="A22" s="63"/>
      <c r="B22" s="64">
        <v>2016</v>
      </c>
      <c r="C22" s="65"/>
      <c r="D22" s="65" t="s">
        <v>169</v>
      </c>
      <c r="E22" s="9">
        <v>4850</v>
      </c>
      <c r="F22" s="9">
        <v>4850</v>
      </c>
      <c r="G22" s="9">
        <v>4850</v>
      </c>
      <c r="H22" s="9">
        <v>4850</v>
      </c>
      <c r="I22" s="9">
        <v>4850</v>
      </c>
      <c r="J22" s="9">
        <v>4850</v>
      </c>
      <c r="K22" s="9">
        <v>4850</v>
      </c>
      <c r="L22" s="9">
        <v>4850</v>
      </c>
      <c r="M22" s="9">
        <v>4850</v>
      </c>
      <c r="N22" s="9">
        <v>4850</v>
      </c>
      <c r="O22" s="9">
        <v>4850</v>
      </c>
      <c r="P22" s="9">
        <v>4850</v>
      </c>
      <c r="Q22" s="9">
        <f>SUM(E22:P22)</f>
        <v>58200</v>
      </c>
      <c r="R22" s="41"/>
    </row>
    <row r="23" spans="1:18" x14ac:dyDescent="0.2">
      <c r="A23" s="41"/>
      <c r="B23" s="63"/>
      <c r="C23" s="65"/>
      <c r="D23" s="65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>
        <f t="shared" ref="Q23:Q29" si="0">SUM(E23:P23)</f>
        <v>0</v>
      </c>
      <c r="R23" s="41"/>
    </row>
    <row r="24" spans="1:18" x14ac:dyDescent="0.2">
      <c r="A24" s="41"/>
      <c r="B24" s="63"/>
      <c r="C24" s="65"/>
      <c r="D24" s="6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f t="shared" si="0"/>
        <v>0</v>
      </c>
      <c r="R24" s="41"/>
    </row>
    <row r="25" spans="1:18" x14ac:dyDescent="0.2">
      <c r="A25" s="41"/>
      <c r="B25" s="63"/>
      <c r="C25" s="65"/>
      <c r="D25" s="6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f t="shared" si="0"/>
        <v>0</v>
      </c>
      <c r="R25" s="41"/>
    </row>
    <row r="26" spans="1:18" x14ac:dyDescent="0.2">
      <c r="A26" s="41"/>
      <c r="B26" s="63"/>
      <c r="C26" s="65"/>
      <c r="D26" s="65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>
        <f t="shared" si="0"/>
        <v>0</v>
      </c>
      <c r="R26" s="41"/>
    </row>
    <row r="27" spans="1:18" x14ac:dyDescent="0.2">
      <c r="A27" s="41"/>
      <c r="B27" s="63"/>
      <c r="C27" s="65"/>
      <c r="D27" s="65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>
        <f t="shared" si="0"/>
        <v>0</v>
      </c>
      <c r="R27" s="41"/>
    </row>
    <row r="28" spans="1:18" x14ac:dyDescent="0.2">
      <c r="A28" s="41"/>
      <c r="B28" s="63"/>
      <c r="C28" s="65"/>
      <c r="D28" s="65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>
        <f t="shared" si="0"/>
        <v>0</v>
      </c>
      <c r="R28" s="41"/>
    </row>
    <row r="29" spans="1:18" x14ac:dyDescent="0.2">
      <c r="A29" s="41"/>
      <c r="B29" s="63"/>
      <c r="C29" s="63"/>
      <c r="D29" s="6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f t="shared" si="0"/>
        <v>0</v>
      </c>
      <c r="R29" s="41"/>
    </row>
    <row r="30" spans="1:18" x14ac:dyDescent="0.2">
      <c r="A30" s="41"/>
      <c r="B30" s="63" t="s">
        <v>8</v>
      </c>
      <c r="C30" s="63"/>
      <c r="D30" s="63"/>
      <c r="E30" s="9">
        <f t="shared" ref="E30:Q30" si="1">SUM(E22:E29)</f>
        <v>4850</v>
      </c>
      <c r="F30" s="9">
        <f t="shared" si="1"/>
        <v>4850</v>
      </c>
      <c r="G30" s="9">
        <f t="shared" si="1"/>
        <v>4850</v>
      </c>
      <c r="H30" s="9">
        <f t="shared" si="1"/>
        <v>4850</v>
      </c>
      <c r="I30" s="9">
        <f t="shared" si="1"/>
        <v>4850</v>
      </c>
      <c r="J30" s="9">
        <f t="shared" si="1"/>
        <v>4850</v>
      </c>
      <c r="K30" s="9">
        <f t="shared" si="1"/>
        <v>4850</v>
      </c>
      <c r="L30" s="9">
        <f t="shared" si="1"/>
        <v>4850</v>
      </c>
      <c r="M30" s="9">
        <f t="shared" si="1"/>
        <v>4850</v>
      </c>
      <c r="N30" s="9">
        <f t="shared" si="1"/>
        <v>4850</v>
      </c>
      <c r="O30" s="9">
        <f t="shared" si="1"/>
        <v>4850</v>
      </c>
      <c r="P30" s="9">
        <f t="shared" si="1"/>
        <v>4850</v>
      </c>
      <c r="Q30" s="9">
        <f t="shared" si="1"/>
        <v>58200</v>
      </c>
      <c r="R30" s="41"/>
    </row>
    <row r="31" spans="1:18" x14ac:dyDescent="0.2">
      <c r="A31" s="41"/>
      <c r="B31" s="41"/>
      <c r="C31" s="41"/>
      <c r="D31" s="41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41"/>
    </row>
    <row r="32" spans="1:18" x14ac:dyDescent="0.2">
      <c r="A32" s="41"/>
      <c r="B32" s="41"/>
      <c r="C32" s="41"/>
      <c r="D32" s="4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41"/>
    </row>
    <row r="33" spans="1:18" x14ac:dyDescent="0.2">
      <c r="A33" s="66" t="s">
        <v>9</v>
      </c>
      <c r="B33" s="67"/>
      <c r="C33" s="68"/>
      <c r="D33" s="6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SUM(E33:P33)</f>
        <v>0</v>
      </c>
      <c r="R33" s="41"/>
    </row>
    <row r="34" spans="1:18" x14ac:dyDescent="0.2">
      <c r="A34" s="41"/>
      <c r="B34" s="66"/>
      <c r="C34" s="68"/>
      <c r="D34" s="6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SUM(E34:P34)</f>
        <v>0</v>
      </c>
      <c r="R34" s="41"/>
    </row>
    <row r="35" spans="1:18" x14ac:dyDescent="0.2">
      <c r="A35" s="41"/>
      <c r="B35" s="66"/>
      <c r="C35" s="68"/>
      <c r="D35" s="6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 t="shared" ref="Q35:Q40" si="2">SUM(E35:P35)</f>
        <v>0</v>
      </c>
      <c r="R35" s="41"/>
    </row>
    <row r="36" spans="1:18" x14ac:dyDescent="0.2">
      <c r="A36" s="41"/>
      <c r="B36" s="66"/>
      <c r="C36" s="68"/>
      <c r="D36" s="6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 t="shared" si="2"/>
        <v>0</v>
      </c>
      <c r="R36" s="41"/>
    </row>
    <row r="37" spans="1:18" x14ac:dyDescent="0.2">
      <c r="A37" s="41"/>
      <c r="B37" s="66"/>
      <c r="C37" s="68"/>
      <c r="D37" s="6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 t="shared" si="2"/>
        <v>0</v>
      </c>
      <c r="R37" s="41"/>
    </row>
    <row r="38" spans="1:18" x14ac:dyDescent="0.2">
      <c r="A38" s="41"/>
      <c r="B38" s="66"/>
      <c r="C38" s="68"/>
      <c r="D38" s="6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 t="shared" si="2"/>
        <v>0</v>
      </c>
      <c r="R38" s="41"/>
    </row>
    <row r="39" spans="1:18" x14ac:dyDescent="0.2">
      <c r="B39" s="3"/>
      <c r="C39" s="27"/>
      <c r="D39" s="27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 t="shared" si="2"/>
        <v>0</v>
      </c>
    </row>
    <row r="40" spans="1:18" x14ac:dyDescent="0.2">
      <c r="B40" s="3"/>
      <c r="C40" s="27"/>
      <c r="D40" s="27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 t="shared" si="2"/>
        <v>0</v>
      </c>
    </row>
    <row r="41" spans="1:18" x14ac:dyDescent="0.2">
      <c r="B41" s="3" t="s">
        <v>8</v>
      </c>
      <c r="C41" s="3"/>
      <c r="D41" s="3"/>
      <c r="E41" s="10">
        <f t="shared" ref="E41:Q41" si="3">SUM(E33:E40)</f>
        <v>0</v>
      </c>
      <c r="F41" s="10">
        <f t="shared" si="3"/>
        <v>0</v>
      </c>
      <c r="G41" s="10">
        <f t="shared" si="3"/>
        <v>0</v>
      </c>
      <c r="H41" s="10">
        <f t="shared" si="3"/>
        <v>0</v>
      </c>
      <c r="I41" s="10">
        <f t="shared" si="3"/>
        <v>0</v>
      </c>
      <c r="J41" s="10">
        <f t="shared" si="3"/>
        <v>0</v>
      </c>
      <c r="K41" s="10">
        <f t="shared" si="3"/>
        <v>0</v>
      </c>
      <c r="L41" s="10">
        <f t="shared" si="3"/>
        <v>0</v>
      </c>
      <c r="M41" s="10">
        <f t="shared" si="3"/>
        <v>0</v>
      </c>
      <c r="N41" s="10">
        <f t="shared" si="3"/>
        <v>0</v>
      </c>
      <c r="O41" s="10">
        <f t="shared" si="3"/>
        <v>0</v>
      </c>
      <c r="P41" s="10">
        <f t="shared" si="3"/>
        <v>0</v>
      </c>
      <c r="Q41" s="10">
        <f t="shared" si="3"/>
        <v>0</v>
      </c>
    </row>
    <row r="42" spans="1:18" x14ac:dyDescent="0.2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8" x14ac:dyDescent="0.2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8" x14ac:dyDescent="0.2">
      <c r="A44" t="s">
        <v>10</v>
      </c>
      <c r="B44" s="33">
        <v>2016</v>
      </c>
      <c r="C44" s="34"/>
      <c r="D44" s="34"/>
      <c r="E44" s="35">
        <f>+E33+E22</f>
        <v>4850</v>
      </c>
      <c r="F44" s="35">
        <f t="shared" ref="F44:Q44" si="4">+F33+F22</f>
        <v>4850</v>
      </c>
      <c r="G44" s="35">
        <f t="shared" si="4"/>
        <v>4850</v>
      </c>
      <c r="H44" s="35">
        <f t="shared" si="4"/>
        <v>4850</v>
      </c>
      <c r="I44" s="35">
        <f t="shared" si="4"/>
        <v>4850</v>
      </c>
      <c r="J44" s="35">
        <f t="shared" si="4"/>
        <v>4850</v>
      </c>
      <c r="K44" s="35">
        <f t="shared" si="4"/>
        <v>4850</v>
      </c>
      <c r="L44" s="35">
        <f t="shared" si="4"/>
        <v>4850</v>
      </c>
      <c r="M44" s="35">
        <f t="shared" si="4"/>
        <v>4850</v>
      </c>
      <c r="N44" s="35">
        <f t="shared" si="4"/>
        <v>4850</v>
      </c>
      <c r="O44" s="35">
        <f t="shared" si="4"/>
        <v>4850</v>
      </c>
      <c r="P44" s="35">
        <f t="shared" si="4"/>
        <v>4850</v>
      </c>
      <c r="Q44" s="35">
        <f t="shared" si="4"/>
        <v>58200</v>
      </c>
    </row>
    <row r="45" spans="1:18" x14ac:dyDescent="0.2">
      <c r="B45" s="33"/>
      <c r="C45" s="34"/>
      <c r="D45" s="34"/>
      <c r="E45" s="35">
        <f t="shared" ref="E45:Q49" si="5">+E34+E23</f>
        <v>0</v>
      </c>
      <c r="F45" s="35">
        <f t="shared" si="5"/>
        <v>0</v>
      </c>
      <c r="G45" s="35">
        <f t="shared" si="5"/>
        <v>0</v>
      </c>
      <c r="H45" s="35">
        <f t="shared" si="5"/>
        <v>0</v>
      </c>
      <c r="I45" s="35">
        <f t="shared" si="5"/>
        <v>0</v>
      </c>
      <c r="J45" s="35">
        <f t="shared" si="5"/>
        <v>0</v>
      </c>
      <c r="K45" s="35">
        <f t="shared" si="5"/>
        <v>0</v>
      </c>
      <c r="L45" s="35">
        <f t="shared" si="5"/>
        <v>0</v>
      </c>
      <c r="M45" s="35">
        <f t="shared" si="5"/>
        <v>0</v>
      </c>
      <c r="N45" s="35">
        <f t="shared" si="5"/>
        <v>0</v>
      </c>
      <c r="O45" s="35">
        <f t="shared" si="5"/>
        <v>0</v>
      </c>
      <c r="P45" s="35">
        <f t="shared" si="5"/>
        <v>0</v>
      </c>
      <c r="Q45" s="35">
        <f t="shared" si="5"/>
        <v>0</v>
      </c>
    </row>
    <row r="46" spans="1:18" x14ac:dyDescent="0.2">
      <c r="B46" s="33"/>
      <c r="C46" s="34"/>
      <c r="D46" s="34"/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</row>
    <row r="47" spans="1:18" x14ac:dyDescent="0.2">
      <c r="B47" s="36"/>
      <c r="C47" s="34"/>
      <c r="D47" s="34"/>
      <c r="E47" s="35">
        <f t="shared" si="5"/>
        <v>0</v>
      </c>
      <c r="F47" s="35">
        <f t="shared" si="5"/>
        <v>0</v>
      </c>
      <c r="G47" s="35">
        <f t="shared" si="5"/>
        <v>0</v>
      </c>
      <c r="H47" s="35">
        <f t="shared" si="5"/>
        <v>0</v>
      </c>
      <c r="I47" s="35">
        <f t="shared" si="5"/>
        <v>0</v>
      </c>
      <c r="J47" s="35">
        <f t="shared" si="5"/>
        <v>0</v>
      </c>
      <c r="K47" s="35">
        <f t="shared" si="5"/>
        <v>0</v>
      </c>
      <c r="L47" s="35">
        <f t="shared" si="5"/>
        <v>0</v>
      </c>
      <c r="M47" s="35">
        <f t="shared" si="5"/>
        <v>0</v>
      </c>
      <c r="N47" s="35">
        <f t="shared" si="5"/>
        <v>0</v>
      </c>
      <c r="O47" s="35">
        <f t="shared" si="5"/>
        <v>0</v>
      </c>
      <c r="P47" s="35">
        <f t="shared" si="5"/>
        <v>0</v>
      </c>
      <c r="Q47" s="35">
        <f t="shared" si="5"/>
        <v>0</v>
      </c>
    </row>
    <row r="48" spans="1:18" x14ac:dyDescent="0.2">
      <c r="B48" s="36"/>
      <c r="C48" s="34"/>
      <c r="D48" s="34"/>
      <c r="E48" s="35">
        <f t="shared" si="5"/>
        <v>0</v>
      </c>
      <c r="F48" s="35">
        <f t="shared" si="5"/>
        <v>0</v>
      </c>
      <c r="G48" s="35">
        <f t="shared" si="5"/>
        <v>0</v>
      </c>
      <c r="H48" s="35">
        <f t="shared" si="5"/>
        <v>0</v>
      </c>
      <c r="I48" s="35">
        <f t="shared" si="5"/>
        <v>0</v>
      </c>
      <c r="J48" s="35">
        <f t="shared" si="5"/>
        <v>0</v>
      </c>
      <c r="K48" s="35">
        <f t="shared" si="5"/>
        <v>0</v>
      </c>
      <c r="L48" s="35">
        <f t="shared" si="5"/>
        <v>0</v>
      </c>
      <c r="M48" s="35">
        <f t="shared" si="5"/>
        <v>0</v>
      </c>
      <c r="N48" s="35">
        <f t="shared" si="5"/>
        <v>0</v>
      </c>
      <c r="O48" s="35">
        <f t="shared" si="5"/>
        <v>0</v>
      </c>
      <c r="P48" s="35">
        <f t="shared" si="5"/>
        <v>0</v>
      </c>
      <c r="Q48" s="35">
        <f t="shared" si="5"/>
        <v>0</v>
      </c>
    </row>
    <row r="49" spans="1:17" x14ac:dyDescent="0.2">
      <c r="B49" s="36"/>
      <c r="C49" s="34"/>
      <c r="D49" s="34"/>
      <c r="E49" s="35">
        <f t="shared" si="5"/>
        <v>0</v>
      </c>
      <c r="F49" s="35">
        <f t="shared" si="5"/>
        <v>0</v>
      </c>
      <c r="G49" s="35">
        <f t="shared" si="5"/>
        <v>0</v>
      </c>
      <c r="H49" s="35">
        <f t="shared" si="5"/>
        <v>0</v>
      </c>
      <c r="I49" s="35">
        <f t="shared" si="5"/>
        <v>0</v>
      </c>
      <c r="J49" s="35">
        <f t="shared" si="5"/>
        <v>0</v>
      </c>
      <c r="K49" s="35">
        <f t="shared" si="5"/>
        <v>0</v>
      </c>
      <c r="L49" s="35">
        <f t="shared" si="5"/>
        <v>0</v>
      </c>
      <c r="M49" s="35">
        <f t="shared" si="5"/>
        <v>0</v>
      </c>
      <c r="N49" s="35">
        <f t="shared" si="5"/>
        <v>0</v>
      </c>
      <c r="O49" s="35">
        <f t="shared" si="5"/>
        <v>0</v>
      </c>
      <c r="P49" s="35">
        <f t="shared" si="5"/>
        <v>0</v>
      </c>
      <c r="Q49" s="35">
        <f t="shared" si="5"/>
        <v>0</v>
      </c>
    </row>
    <row r="50" spans="1:17" x14ac:dyDescent="0.2">
      <c r="B50" s="36"/>
      <c r="C50" s="36"/>
      <c r="D50" s="36"/>
      <c r="E50" s="35"/>
      <c r="F50" s="35"/>
      <c r="G50" s="35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B51" s="6" t="s">
        <v>8</v>
      </c>
      <c r="C51" s="6"/>
      <c r="D51" s="6"/>
      <c r="E51" s="11">
        <f t="shared" ref="E51:Q51" si="6">SUM(E44:E50)</f>
        <v>4850</v>
      </c>
      <c r="F51" s="11">
        <f t="shared" si="6"/>
        <v>4850</v>
      </c>
      <c r="G51" s="11">
        <f t="shared" si="6"/>
        <v>4850</v>
      </c>
      <c r="H51" s="11">
        <f t="shared" si="6"/>
        <v>4850</v>
      </c>
      <c r="I51" s="11">
        <f t="shared" si="6"/>
        <v>4850</v>
      </c>
      <c r="J51" s="11">
        <f t="shared" si="6"/>
        <v>4850</v>
      </c>
      <c r="K51" s="11">
        <f t="shared" si="6"/>
        <v>4850</v>
      </c>
      <c r="L51" s="11">
        <f t="shared" si="6"/>
        <v>4850</v>
      </c>
      <c r="M51" s="11">
        <f t="shared" si="6"/>
        <v>4850</v>
      </c>
      <c r="N51" s="11">
        <f t="shared" si="6"/>
        <v>4850</v>
      </c>
      <c r="O51" s="11">
        <f t="shared" si="6"/>
        <v>4850</v>
      </c>
      <c r="P51" s="11">
        <f t="shared" si="6"/>
        <v>4850</v>
      </c>
      <c r="Q51" s="11">
        <f t="shared" si="6"/>
        <v>58200</v>
      </c>
    </row>
    <row r="52" spans="1:17" x14ac:dyDescent="0.2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5" t="s">
        <v>17</v>
      </c>
      <c r="B54" s="16"/>
      <c r="C54" s="16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8"/>
    </row>
    <row r="55" spans="1:17" x14ac:dyDescent="0.2">
      <c r="A55" s="19" t="s">
        <v>34</v>
      </c>
      <c r="B55" s="13" t="s">
        <v>35</v>
      </c>
      <c r="C55" s="13" t="s">
        <v>33</v>
      </c>
      <c r="D55" s="13" t="s">
        <v>36</v>
      </c>
      <c r="E55" s="14" t="s">
        <v>20</v>
      </c>
      <c r="F55" s="14" t="s">
        <v>21</v>
      </c>
      <c r="G55" s="14" t="s">
        <v>22</v>
      </c>
      <c r="H55" s="14" t="s">
        <v>23</v>
      </c>
      <c r="I55" s="14" t="s">
        <v>24</v>
      </c>
      <c r="J55" s="14" t="s">
        <v>25</v>
      </c>
      <c r="K55" s="14" t="s">
        <v>26</v>
      </c>
      <c r="L55" s="14" t="s">
        <v>27</v>
      </c>
      <c r="M55" s="14" t="s">
        <v>28</v>
      </c>
      <c r="N55" s="14" t="s">
        <v>29</v>
      </c>
      <c r="O55" s="14" t="s">
        <v>30</v>
      </c>
      <c r="P55" s="14" t="s">
        <v>31</v>
      </c>
      <c r="Q55" s="20" t="s">
        <v>32</v>
      </c>
    </row>
    <row r="56" spans="1:17" x14ac:dyDescent="0.2">
      <c r="A56" t="s">
        <v>72</v>
      </c>
      <c r="B56" s="21" t="s">
        <v>16</v>
      </c>
      <c r="C56" s="25" t="s">
        <v>0</v>
      </c>
      <c r="D56" s="21" t="s">
        <v>11</v>
      </c>
      <c r="E56" s="8">
        <v>2718.44</v>
      </c>
      <c r="F56" s="8">
        <v>4636.96</v>
      </c>
      <c r="G56" s="8">
        <v>4525.29</v>
      </c>
      <c r="H56" s="8">
        <v>3872.47</v>
      </c>
      <c r="I56" s="8">
        <v>4749.88</v>
      </c>
      <c r="J56" s="8">
        <v>6196.24</v>
      </c>
      <c r="K56" s="8">
        <v>4262.2299999999996</v>
      </c>
      <c r="L56" s="8">
        <v>2646.77</v>
      </c>
      <c r="M56" s="8">
        <v>1842.63</v>
      </c>
      <c r="N56" s="8">
        <v>2901.51</v>
      </c>
      <c r="O56" s="8">
        <v>3145.91</v>
      </c>
      <c r="P56" s="8">
        <v>4365.05</v>
      </c>
      <c r="Q56" s="8">
        <v>45863.380000000005</v>
      </c>
    </row>
    <row r="57" spans="1:17" x14ac:dyDescent="0.2">
      <c r="A57" t="s">
        <v>72</v>
      </c>
      <c r="B57" s="21" t="s">
        <v>16</v>
      </c>
      <c r="C57" s="25" t="s">
        <v>6</v>
      </c>
      <c r="D57" s="21" t="s">
        <v>11</v>
      </c>
      <c r="E57" s="8">
        <v>4811.41</v>
      </c>
      <c r="F57" s="8">
        <v>5433.72</v>
      </c>
      <c r="G57" s="8">
        <v>5598.73</v>
      </c>
      <c r="H57" s="8">
        <v>3571.76</v>
      </c>
      <c r="I57" s="8">
        <v>4698.41</v>
      </c>
      <c r="J57" s="8">
        <v>4336.12</v>
      </c>
      <c r="K57" s="8">
        <v>4208.62</v>
      </c>
      <c r="L57" s="8">
        <v>4348.82</v>
      </c>
      <c r="M57" s="8">
        <v>5471.57</v>
      </c>
      <c r="N57" s="8">
        <v>5052.28</v>
      </c>
      <c r="O57" s="8">
        <v>2772.99</v>
      </c>
      <c r="P57" s="8">
        <v>9065.7199999999993</v>
      </c>
      <c r="Q57" s="8">
        <v>59370.149999999994</v>
      </c>
    </row>
    <row r="58" spans="1:17" x14ac:dyDescent="0.2">
      <c r="A58" t="s">
        <v>72</v>
      </c>
      <c r="B58" s="21" t="s">
        <v>16</v>
      </c>
      <c r="C58" s="25" t="s">
        <v>14</v>
      </c>
      <c r="D58" s="21" t="s">
        <v>11</v>
      </c>
      <c r="E58" s="8">
        <v>4957.78</v>
      </c>
      <c r="F58" s="8">
        <v>2064.7399999999998</v>
      </c>
      <c r="G58" s="8">
        <v>1531.08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8553.5999999999985</v>
      </c>
    </row>
    <row r="59" spans="1:17" x14ac:dyDescent="0.2">
      <c r="A59" t="s">
        <v>72</v>
      </c>
      <c r="B59" s="21" t="s">
        <v>16</v>
      </c>
      <c r="C59" s="25" t="s">
        <v>14</v>
      </c>
      <c r="D59" s="21" t="s">
        <v>12</v>
      </c>
      <c r="E59" s="8">
        <v>4850</v>
      </c>
      <c r="F59" s="8">
        <v>4850</v>
      </c>
      <c r="G59" s="8">
        <v>4850</v>
      </c>
      <c r="H59" s="8">
        <v>4850</v>
      </c>
      <c r="I59" s="8">
        <v>4850</v>
      </c>
      <c r="J59" s="8">
        <v>4850</v>
      </c>
      <c r="K59" s="8">
        <v>4850</v>
      </c>
      <c r="L59" s="8">
        <v>4850</v>
      </c>
      <c r="M59" s="8">
        <v>4850</v>
      </c>
      <c r="N59" s="8">
        <v>4850</v>
      </c>
      <c r="O59" s="8">
        <v>4850</v>
      </c>
      <c r="P59" s="8">
        <v>4850</v>
      </c>
      <c r="Q59" s="8">
        <v>58200</v>
      </c>
    </row>
    <row r="60" spans="1:17" x14ac:dyDescent="0.2">
      <c r="A60" s="29" t="s">
        <v>72</v>
      </c>
      <c r="B60" s="29" t="s">
        <v>16</v>
      </c>
      <c r="C60" s="26" t="s">
        <v>15</v>
      </c>
      <c r="D60" s="22" t="s">
        <v>12</v>
      </c>
      <c r="E60" s="23">
        <f>+E51</f>
        <v>4850</v>
      </c>
      <c r="F60" s="23">
        <f t="shared" ref="F60:Q60" si="7">+F51</f>
        <v>4850</v>
      </c>
      <c r="G60" s="23">
        <f t="shared" si="7"/>
        <v>4850</v>
      </c>
      <c r="H60" s="23">
        <f t="shared" si="7"/>
        <v>4850</v>
      </c>
      <c r="I60" s="23">
        <f t="shared" si="7"/>
        <v>4850</v>
      </c>
      <c r="J60" s="23">
        <f t="shared" si="7"/>
        <v>4850</v>
      </c>
      <c r="K60" s="23">
        <f t="shared" si="7"/>
        <v>4850</v>
      </c>
      <c r="L60" s="23">
        <f t="shared" si="7"/>
        <v>4850</v>
      </c>
      <c r="M60" s="23">
        <f t="shared" si="7"/>
        <v>4850</v>
      </c>
      <c r="N60" s="23">
        <f t="shared" si="7"/>
        <v>4850</v>
      </c>
      <c r="O60" s="23">
        <f t="shared" si="7"/>
        <v>4850</v>
      </c>
      <c r="P60" s="23">
        <f t="shared" si="7"/>
        <v>4850</v>
      </c>
      <c r="Q60" s="24">
        <f t="shared" si="7"/>
        <v>58200</v>
      </c>
    </row>
    <row r="61" spans="1:17" x14ac:dyDescent="0.2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</sheetData>
  <pageMargins left="0.45" right="0.45" top="0.5" bottom="0.5" header="0.3" footer="0.3"/>
  <pageSetup scale="66" fitToHeight="0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workbookViewId="0">
      <selection activeCell="D10" sqref="D10"/>
    </sheetView>
  </sheetViews>
  <sheetFormatPr defaultRowHeight="12.75" x14ac:dyDescent="0.2"/>
  <cols>
    <col min="1" max="1" width="18.28515625" customWidth="1"/>
    <col min="2" max="2" width="12.5703125" customWidth="1"/>
    <col min="4" max="4" width="28" bestFit="1" customWidth="1"/>
    <col min="5" max="7" width="10.5703125" bestFit="1" customWidth="1"/>
    <col min="8" max="8" width="11.5703125" bestFit="1" customWidth="1"/>
    <col min="9" max="10" width="10.5703125" bestFit="1" customWidth="1"/>
    <col min="11" max="11" width="10.7109375" bestFit="1" customWidth="1"/>
    <col min="12" max="15" width="10.5703125" bestFit="1" customWidth="1"/>
    <col min="16" max="16" width="11" bestFit="1" customWidth="1"/>
    <col min="17" max="17" width="11.5703125" bestFit="1" customWidth="1"/>
  </cols>
  <sheetData>
    <row r="1" spans="1:19" x14ac:dyDescent="0.2">
      <c r="A1" s="49" t="s">
        <v>75</v>
      </c>
      <c r="B1" s="49"/>
      <c r="C1" s="49"/>
      <c r="D1" s="49" t="s">
        <v>13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x14ac:dyDescent="0.2">
      <c r="A2" s="49"/>
      <c r="B2" s="49"/>
      <c r="C2" s="49"/>
      <c r="D2" s="49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x14ac:dyDescent="0.2">
      <c r="A3" s="13" t="s">
        <v>34</v>
      </c>
      <c r="B3" s="13" t="s">
        <v>33</v>
      </c>
      <c r="C3" s="13" t="s">
        <v>18</v>
      </c>
      <c r="D3" s="13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4" t="s">
        <v>28</v>
      </c>
      <c r="N3" s="14" t="s">
        <v>29</v>
      </c>
      <c r="O3" s="14" t="s">
        <v>30</v>
      </c>
      <c r="P3" s="14" t="s">
        <v>31</v>
      </c>
      <c r="Q3" s="14" t="s">
        <v>32</v>
      </c>
      <c r="R3" s="8"/>
      <c r="S3" s="41"/>
    </row>
    <row r="4" spans="1:19" s="7" customFormat="1" x14ac:dyDescent="0.2">
      <c r="A4" s="32" t="s">
        <v>103</v>
      </c>
      <c r="B4" s="40" t="s">
        <v>0</v>
      </c>
      <c r="C4" s="40" t="s">
        <v>91</v>
      </c>
      <c r="D4" s="40" t="s">
        <v>92</v>
      </c>
      <c r="E4" s="31"/>
      <c r="F4" s="31">
        <v>2268.64</v>
      </c>
      <c r="G4" s="31">
        <v>927.81999999999994</v>
      </c>
      <c r="H4" s="31"/>
      <c r="I4" s="31">
        <v>1832.0700000000002</v>
      </c>
      <c r="J4" s="31">
        <v>1021.47</v>
      </c>
      <c r="K4" s="31">
        <v>4032.8300000000004</v>
      </c>
      <c r="L4" s="31">
        <v>1827.6999999999998</v>
      </c>
      <c r="M4" s="31">
        <v>1661.67</v>
      </c>
      <c r="N4" s="31">
        <v>1627.64</v>
      </c>
      <c r="O4" s="31">
        <v>1912.26</v>
      </c>
      <c r="P4" s="31">
        <v>1512.97</v>
      </c>
      <c r="Q4" s="31">
        <v>18625.070000000003</v>
      </c>
      <c r="R4" s="40"/>
      <c r="S4" s="40"/>
    </row>
    <row r="5" spans="1:19" s="7" customFormat="1" x14ac:dyDescent="0.2">
      <c r="A5" s="32"/>
      <c r="B5" s="40" t="s">
        <v>5</v>
      </c>
      <c r="C5" s="40"/>
      <c r="D5" s="40"/>
      <c r="E5" s="31"/>
      <c r="F5" s="31">
        <v>2268.64</v>
      </c>
      <c r="G5" s="31">
        <v>927.81999999999994</v>
      </c>
      <c r="H5" s="31"/>
      <c r="I5" s="31">
        <v>1832.0700000000002</v>
      </c>
      <c r="J5" s="31">
        <v>1021.47</v>
      </c>
      <c r="K5" s="31">
        <v>4032.8300000000004</v>
      </c>
      <c r="L5" s="31">
        <v>1827.6999999999998</v>
      </c>
      <c r="M5" s="31">
        <v>1661.67</v>
      </c>
      <c r="N5" s="31">
        <v>1627.64</v>
      </c>
      <c r="O5" s="31">
        <v>1912.26</v>
      </c>
      <c r="P5" s="31">
        <v>1512.97</v>
      </c>
      <c r="Q5" s="31">
        <v>18625.070000000003</v>
      </c>
      <c r="R5" s="40"/>
      <c r="S5" s="40"/>
    </row>
    <row r="6" spans="1:19" s="7" customFormat="1" x14ac:dyDescent="0.2">
      <c r="A6" s="32"/>
      <c r="B6" s="40" t="s">
        <v>6</v>
      </c>
      <c r="C6" s="40" t="s">
        <v>91</v>
      </c>
      <c r="D6" s="40" t="s">
        <v>92</v>
      </c>
      <c r="E6" s="31"/>
      <c r="F6" s="31">
        <v>3312.12</v>
      </c>
      <c r="G6" s="31">
        <v>1629.6399999999999</v>
      </c>
      <c r="H6" s="31">
        <v>101.99</v>
      </c>
      <c r="I6" s="31">
        <v>922.56</v>
      </c>
      <c r="J6" s="31">
        <v>2357.36</v>
      </c>
      <c r="K6" s="31">
        <v>1659.42</v>
      </c>
      <c r="L6" s="31">
        <v>1005.5699999999999</v>
      </c>
      <c r="M6" s="31">
        <v>1633.17</v>
      </c>
      <c r="N6" s="31">
        <v>240.27</v>
      </c>
      <c r="O6" s="31">
        <v>890.08</v>
      </c>
      <c r="P6" s="31">
        <v>188.24</v>
      </c>
      <c r="Q6" s="31">
        <v>13940.42</v>
      </c>
      <c r="R6" s="40"/>
      <c r="S6" s="40"/>
    </row>
    <row r="7" spans="1:19" s="7" customFormat="1" x14ac:dyDescent="0.2">
      <c r="A7" s="76"/>
      <c r="B7" s="40" t="s">
        <v>7</v>
      </c>
      <c r="C7" s="40"/>
      <c r="D7" s="40"/>
      <c r="E7" s="31"/>
      <c r="F7" s="31">
        <v>3312.12</v>
      </c>
      <c r="G7" s="31">
        <v>1629.6399999999999</v>
      </c>
      <c r="H7" s="31">
        <v>101.99</v>
      </c>
      <c r="I7" s="31">
        <v>922.56</v>
      </c>
      <c r="J7" s="31">
        <v>2357.36</v>
      </c>
      <c r="K7" s="31">
        <v>1659.42</v>
      </c>
      <c r="L7" s="31">
        <v>1005.5699999999999</v>
      </c>
      <c r="M7" s="31">
        <v>1633.17</v>
      </c>
      <c r="N7" s="31">
        <v>240.27</v>
      </c>
      <c r="O7" s="31">
        <v>890.08</v>
      </c>
      <c r="P7" s="31">
        <v>188.24</v>
      </c>
      <c r="Q7" s="31">
        <v>13940.42</v>
      </c>
      <c r="R7" s="40"/>
      <c r="S7" s="40"/>
    </row>
    <row r="8" spans="1:19" x14ac:dyDescent="0.2">
      <c r="A8" s="41"/>
      <c r="B8" s="41"/>
      <c r="C8" s="41"/>
      <c r="D8" s="41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41"/>
      <c r="S8" s="41"/>
    </row>
    <row r="9" spans="1:19" x14ac:dyDescent="0.2">
      <c r="A9" s="41"/>
      <c r="B9" s="41"/>
      <c r="C9" s="41"/>
      <c r="D9" s="41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41"/>
      <c r="S9" s="41"/>
    </row>
    <row r="10" spans="1:19" x14ac:dyDescent="0.2">
      <c r="A10" s="63"/>
      <c r="B10" s="64">
        <v>2016</v>
      </c>
      <c r="C10" s="65"/>
      <c r="D10" s="65" t="s">
        <v>170</v>
      </c>
      <c r="E10" s="9">
        <v>2250</v>
      </c>
      <c r="F10" s="9">
        <v>2250</v>
      </c>
      <c r="G10" s="9">
        <v>2250</v>
      </c>
      <c r="H10" s="9">
        <v>2250</v>
      </c>
      <c r="I10" s="9">
        <v>2250</v>
      </c>
      <c r="J10" s="9">
        <v>2250</v>
      </c>
      <c r="K10" s="9">
        <v>2250</v>
      </c>
      <c r="L10" s="9">
        <v>2250</v>
      </c>
      <c r="M10" s="9">
        <v>2250</v>
      </c>
      <c r="N10" s="9">
        <v>2250</v>
      </c>
      <c r="O10" s="9">
        <v>2250</v>
      </c>
      <c r="P10" s="9">
        <v>2250</v>
      </c>
      <c r="Q10" s="9">
        <f>SUM(E10:P10)</f>
        <v>27000</v>
      </c>
      <c r="R10" s="41"/>
      <c r="S10" s="41"/>
    </row>
    <row r="11" spans="1:19" x14ac:dyDescent="0.2">
      <c r="A11" s="41"/>
      <c r="B11" s="63"/>
      <c r="C11" s="65"/>
      <c r="D11" s="6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f t="shared" ref="Q11:Q14" si="0">SUM(E11:P11)</f>
        <v>0</v>
      </c>
      <c r="R11" s="41"/>
      <c r="S11" s="41"/>
    </row>
    <row r="12" spans="1:19" x14ac:dyDescent="0.2">
      <c r="A12" s="41"/>
      <c r="B12" s="63"/>
      <c r="C12" s="65"/>
      <c r="D12" s="65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f t="shared" si="0"/>
        <v>0</v>
      </c>
      <c r="R12" s="41"/>
      <c r="S12" s="41"/>
    </row>
    <row r="13" spans="1:19" x14ac:dyDescent="0.2">
      <c r="A13" s="41"/>
      <c r="B13" s="63"/>
      <c r="C13" s="65"/>
      <c r="D13" s="65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>
        <f t="shared" si="0"/>
        <v>0</v>
      </c>
      <c r="R13" s="41"/>
      <c r="S13" s="41"/>
    </row>
    <row r="14" spans="1:19" x14ac:dyDescent="0.2">
      <c r="A14" s="41"/>
      <c r="B14" s="63"/>
      <c r="C14" s="63"/>
      <c r="D14" s="6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f t="shared" si="0"/>
        <v>0</v>
      </c>
      <c r="R14" s="41"/>
      <c r="S14" s="41"/>
    </row>
    <row r="15" spans="1:19" x14ac:dyDescent="0.2">
      <c r="A15" s="41"/>
      <c r="B15" s="63" t="s">
        <v>8</v>
      </c>
      <c r="C15" s="63"/>
      <c r="D15" s="63"/>
      <c r="E15" s="9">
        <f t="shared" ref="E15:Q15" si="1">SUM(E10:E14)</f>
        <v>2250</v>
      </c>
      <c r="F15" s="9">
        <f t="shared" si="1"/>
        <v>2250</v>
      </c>
      <c r="G15" s="9">
        <f t="shared" si="1"/>
        <v>2250</v>
      </c>
      <c r="H15" s="9">
        <f t="shared" si="1"/>
        <v>2250</v>
      </c>
      <c r="I15" s="9">
        <f t="shared" si="1"/>
        <v>2250</v>
      </c>
      <c r="J15" s="9">
        <f t="shared" si="1"/>
        <v>2250</v>
      </c>
      <c r="K15" s="9">
        <f t="shared" si="1"/>
        <v>2250</v>
      </c>
      <c r="L15" s="9">
        <f t="shared" si="1"/>
        <v>2250</v>
      </c>
      <c r="M15" s="9">
        <f t="shared" si="1"/>
        <v>2250</v>
      </c>
      <c r="N15" s="9">
        <f t="shared" si="1"/>
        <v>2250</v>
      </c>
      <c r="O15" s="9">
        <f t="shared" si="1"/>
        <v>2250</v>
      </c>
      <c r="P15" s="9">
        <f t="shared" si="1"/>
        <v>2250</v>
      </c>
      <c r="Q15" s="9">
        <f t="shared" si="1"/>
        <v>27000</v>
      </c>
      <c r="R15" s="41"/>
      <c r="S15" s="41"/>
    </row>
    <row r="16" spans="1:19" x14ac:dyDescent="0.2">
      <c r="A16" s="41"/>
      <c r="B16" s="41"/>
      <c r="C16" s="41"/>
      <c r="D16" s="4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41"/>
      <c r="S16" s="41"/>
    </row>
    <row r="17" spans="1:19" x14ac:dyDescent="0.2">
      <c r="A17" s="41"/>
      <c r="B17" s="41"/>
      <c r="C17" s="41"/>
      <c r="D17" s="41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41"/>
      <c r="S17" s="41"/>
    </row>
    <row r="18" spans="1:19" x14ac:dyDescent="0.2">
      <c r="A18" s="66" t="s">
        <v>9</v>
      </c>
      <c r="B18" s="67">
        <v>2016</v>
      </c>
      <c r="C18" s="68"/>
      <c r="D18" s="6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SUM(E18:P18)</f>
        <v>0</v>
      </c>
      <c r="R18" s="41"/>
      <c r="S18" s="41"/>
    </row>
    <row r="19" spans="1:19" x14ac:dyDescent="0.2">
      <c r="A19" s="41"/>
      <c r="B19" s="66"/>
      <c r="C19" s="68"/>
      <c r="D19" s="6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SUM(E19:P19)</f>
        <v>0</v>
      </c>
      <c r="R19" s="41"/>
      <c r="S19" s="41"/>
    </row>
    <row r="20" spans="1:19" x14ac:dyDescent="0.2">
      <c r="A20" s="41"/>
      <c r="B20" s="66"/>
      <c r="C20" s="68"/>
      <c r="D20" s="68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ref="Q20:Q22" si="2">SUM(E20:P20)</f>
        <v>0</v>
      </c>
      <c r="R20" s="41"/>
      <c r="S20" s="41"/>
    </row>
    <row r="21" spans="1:19" x14ac:dyDescent="0.2">
      <c r="A21" s="41"/>
      <c r="B21" s="66"/>
      <c r="C21" s="68"/>
      <c r="D21" s="6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 t="shared" si="2"/>
        <v>0</v>
      </c>
      <c r="R21" s="41"/>
      <c r="S21" s="41"/>
    </row>
    <row r="22" spans="1:19" x14ac:dyDescent="0.2">
      <c r="A22" s="41"/>
      <c r="B22" s="66"/>
      <c r="C22" s="68"/>
      <c r="D22" s="6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2"/>
        <v>0</v>
      </c>
      <c r="R22" s="41"/>
      <c r="S22" s="41"/>
    </row>
    <row r="23" spans="1:19" x14ac:dyDescent="0.2">
      <c r="A23" s="41"/>
      <c r="B23" s="66" t="s">
        <v>8</v>
      </c>
      <c r="C23" s="66"/>
      <c r="D23" s="66"/>
      <c r="E23" s="10">
        <f t="shared" ref="E23:Q23" si="3">SUM(E18:E22)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  <c r="N23" s="10">
        <f t="shared" si="3"/>
        <v>0</v>
      </c>
      <c r="O23" s="10">
        <f t="shared" si="3"/>
        <v>0</v>
      </c>
      <c r="P23" s="10">
        <f t="shared" si="3"/>
        <v>0</v>
      </c>
      <c r="Q23" s="10">
        <f t="shared" si="3"/>
        <v>0</v>
      </c>
      <c r="R23" s="41"/>
      <c r="S23" s="41"/>
    </row>
    <row r="24" spans="1:19" x14ac:dyDescent="0.2">
      <c r="A24" s="41"/>
      <c r="B24" s="41"/>
      <c r="C24" s="41"/>
      <c r="D24" s="4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41"/>
      <c r="S24" s="41"/>
    </row>
    <row r="25" spans="1:19" x14ac:dyDescent="0.2">
      <c r="A25" s="41"/>
      <c r="B25" s="41"/>
      <c r="C25" s="41"/>
      <c r="D25" s="4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41"/>
      <c r="S25" s="41"/>
    </row>
    <row r="26" spans="1:19" x14ac:dyDescent="0.2">
      <c r="A26" s="41" t="s">
        <v>10</v>
      </c>
      <c r="B26" s="69">
        <v>2016</v>
      </c>
      <c r="C26" s="40"/>
      <c r="D26" s="40"/>
      <c r="E26" s="8">
        <f t="shared" ref="E26:P26" si="4">+E18+E10</f>
        <v>2250</v>
      </c>
      <c r="F26" s="8">
        <f t="shared" si="4"/>
        <v>2250</v>
      </c>
      <c r="G26" s="8">
        <f t="shared" si="4"/>
        <v>2250</v>
      </c>
      <c r="H26" s="8">
        <f t="shared" si="4"/>
        <v>2250</v>
      </c>
      <c r="I26" s="8">
        <f t="shared" si="4"/>
        <v>2250</v>
      </c>
      <c r="J26" s="8">
        <f t="shared" si="4"/>
        <v>2250</v>
      </c>
      <c r="K26" s="8">
        <f t="shared" si="4"/>
        <v>2250</v>
      </c>
      <c r="L26" s="8">
        <f t="shared" si="4"/>
        <v>2250</v>
      </c>
      <c r="M26" s="8">
        <f t="shared" si="4"/>
        <v>2250</v>
      </c>
      <c r="N26" s="8">
        <f t="shared" si="4"/>
        <v>2250</v>
      </c>
      <c r="O26" s="8">
        <f t="shared" si="4"/>
        <v>2250</v>
      </c>
      <c r="P26" s="8">
        <f t="shared" si="4"/>
        <v>2250</v>
      </c>
      <c r="Q26" s="8">
        <f>SUM(E26:P26)</f>
        <v>27000</v>
      </c>
      <c r="R26" s="41"/>
      <c r="S26" s="41"/>
    </row>
    <row r="27" spans="1:19" x14ac:dyDescent="0.2">
      <c r="A27" s="41"/>
      <c r="B27" s="41"/>
      <c r="C27" s="40"/>
      <c r="D27" s="40"/>
      <c r="E27" s="8">
        <f t="shared" ref="E27:P27" si="5">+E19+E11</f>
        <v>0</v>
      </c>
      <c r="F27" s="8">
        <f t="shared" si="5"/>
        <v>0</v>
      </c>
      <c r="G27" s="8">
        <f t="shared" si="5"/>
        <v>0</v>
      </c>
      <c r="H27" s="8">
        <f t="shared" si="5"/>
        <v>0</v>
      </c>
      <c r="I27" s="8">
        <f t="shared" si="5"/>
        <v>0</v>
      </c>
      <c r="J27" s="8">
        <f t="shared" si="5"/>
        <v>0</v>
      </c>
      <c r="K27" s="8">
        <f t="shared" si="5"/>
        <v>0</v>
      </c>
      <c r="L27" s="8">
        <f t="shared" si="5"/>
        <v>0</v>
      </c>
      <c r="M27" s="8">
        <f t="shared" si="5"/>
        <v>0</v>
      </c>
      <c r="N27" s="8">
        <f t="shared" si="5"/>
        <v>0</v>
      </c>
      <c r="O27" s="8">
        <f t="shared" si="5"/>
        <v>0</v>
      </c>
      <c r="P27" s="8">
        <f t="shared" si="5"/>
        <v>0</v>
      </c>
      <c r="Q27" s="8">
        <f t="shared" ref="Q27:Q30" si="6">SUM(E27:P27)</f>
        <v>0</v>
      </c>
      <c r="R27" s="41"/>
      <c r="S27" s="41"/>
    </row>
    <row r="28" spans="1:19" x14ac:dyDescent="0.2">
      <c r="C28" s="7"/>
      <c r="D28" s="7"/>
      <c r="E28" s="8">
        <f t="shared" ref="E28:P28" si="7">+E20+E12</f>
        <v>0</v>
      </c>
      <c r="F28" s="8">
        <f t="shared" si="7"/>
        <v>0</v>
      </c>
      <c r="G28" s="8">
        <f t="shared" si="7"/>
        <v>0</v>
      </c>
      <c r="H28" s="8">
        <f t="shared" si="7"/>
        <v>0</v>
      </c>
      <c r="I28" s="8">
        <f t="shared" si="7"/>
        <v>0</v>
      </c>
      <c r="J28" s="8">
        <f t="shared" si="7"/>
        <v>0</v>
      </c>
      <c r="K28" s="8">
        <f t="shared" si="7"/>
        <v>0</v>
      </c>
      <c r="L28" s="8">
        <f t="shared" si="7"/>
        <v>0</v>
      </c>
      <c r="M28" s="8">
        <f t="shared" si="7"/>
        <v>0</v>
      </c>
      <c r="N28" s="8">
        <f t="shared" si="7"/>
        <v>0</v>
      </c>
      <c r="O28" s="8">
        <f t="shared" si="7"/>
        <v>0</v>
      </c>
      <c r="P28" s="8">
        <f t="shared" si="7"/>
        <v>0</v>
      </c>
      <c r="Q28" s="8">
        <f t="shared" si="6"/>
        <v>0</v>
      </c>
    </row>
    <row r="29" spans="1:19" x14ac:dyDescent="0.2">
      <c r="C29" s="7"/>
      <c r="D29" s="7"/>
      <c r="E29" s="8">
        <f t="shared" ref="E29:P29" si="8">+E21+E13</f>
        <v>0</v>
      </c>
      <c r="F29" s="8">
        <f t="shared" si="8"/>
        <v>0</v>
      </c>
      <c r="G29" s="8">
        <f t="shared" si="8"/>
        <v>0</v>
      </c>
      <c r="H29" s="8">
        <f t="shared" si="8"/>
        <v>0</v>
      </c>
      <c r="I29" s="8">
        <f t="shared" si="8"/>
        <v>0</v>
      </c>
      <c r="J29" s="8">
        <f t="shared" si="8"/>
        <v>0</v>
      </c>
      <c r="K29" s="8">
        <f t="shared" si="8"/>
        <v>0</v>
      </c>
      <c r="L29" s="8">
        <f t="shared" si="8"/>
        <v>0</v>
      </c>
      <c r="M29" s="8">
        <f t="shared" si="8"/>
        <v>0</v>
      </c>
      <c r="N29" s="8">
        <f t="shared" si="8"/>
        <v>0</v>
      </c>
      <c r="O29" s="8">
        <f t="shared" si="8"/>
        <v>0</v>
      </c>
      <c r="P29" s="8">
        <f t="shared" si="8"/>
        <v>0</v>
      </c>
      <c r="Q29" s="8">
        <f t="shared" si="6"/>
        <v>0</v>
      </c>
    </row>
    <row r="30" spans="1:19" x14ac:dyDescent="0.2">
      <c r="E30" s="8">
        <f t="shared" ref="E30:P30" si="9">+E22+E14</f>
        <v>0</v>
      </c>
      <c r="F30" s="8">
        <f t="shared" si="9"/>
        <v>0</v>
      </c>
      <c r="G30" s="8">
        <f t="shared" si="9"/>
        <v>0</v>
      </c>
      <c r="H30" s="8">
        <f t="shared" si="9"/>
        <v>0</v>
      </c>
      <c r="I30" s="8">
        <f t="shared" si="9"/>
        <v>0</v>
      </c>
      <c r="J30" s="8">
        <f t="shared" si="9"/>
        <v>0</v>
      </c>
      <c r="K30" s="8">
        <f t="shared" si="9"/>
        <v>0</v>
      </c>
      <c r="L30" s="8">
        <f t="shared" si="9"/>
        <v>0</v>
      </c>
      <c r="M30" s="8">
        <f t="shared" si="9"/>
        <v>0</v>
      </c>
      <c r="N30" s="8">
        <f t="shared" si="9"/>
        <v>0</v>
      </c>
      <c r="O30" s="8">
        <f t="shared" si="9"/>
        <v>0</v>
      </c>
      <c r="P30" s="8">
        <f t="shared" si="9"/>
        <v>0</v>
      </c>
      <c r="Q30" s="8">
        <f t="shared" si="6"/>
        <v>0</v>
      </c>
    </row>
    <row r="31" spans="1:19" x14ac:dyDescent="0.2">
      <c r="B31" s="6" t="s">
        <v>8</v>
      </c>
      <c r="C31" s="6"/>
      <c r="D31" s="6"/>
      <c r="E31" s="11">
        <f t="shared" ref="E31:Q31" si="10">SUM(E26:E30)</f>
        <v>2250</v>
      </c>
      <c r="F31" s="11">
        <f t="shared" si="10"/>
        <v>2250</v>
      </c>
      <c r="G31" s="11">
        <f t="shared" si="10"/>
        <v>2250</v>
      </c>
      <c r="H31" s="11">
        <f t="shared" si="10"/>
        <v>2250</v>
      </c>
      <c r="I31" s="11">
        <f t="shared" si="10"/>
        <v>2250</v>
      </c>
      <c r="J31" s="11">
        <f t="shared" si="10"/>
        <v>2250</v>
      </c>
      <c r="K31" s="11">
        <f t="shared" si="10"/>
        <v>2250</v>
      </c>
      <c r="L31" s="11">
        <f t="shared" si="10"/>
        <v>2250</v>
      </c>
      <c r="M31" s="11">
        <f t="shared" si="10"/>
        <v>2250</v>
      </c>
      <c r="N31" s="11">
        <f t="shared" si="10"/>
        <v>2250</v>
      </c>
      <c r="O31" s="11">
        <f t="shared" si="10"/>
        <v>2250</v>
      </c>
      <c r="P31" s="11">
        <f t="shared" si="10"/>
        <v>2250</v>
      </c>
      <c r="Q31" s="11">
        <f t="shared" si="10"/>
        <v>27000</v>
      </c>
    </row>
    <row r="32" spans="1:19" x14ac:dyDescent="0.2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5" t="s">
        <v>17</v>
      </c>
      <c r="B34" s="16"/>
      <c r="C34" s="16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1:17" x14ac:dyDescent="0.2">
      <c r="A35" s="19" t="s">
        <v>34</v>
      </c>
      <c r="B35" s="13" t="s">
        <v>35</v>
      </c>
      <c r="C35" s="13" t="s">
        <v>33</v>
      </c>
      <c r="D35" s="13" t="s">
        <v>36</v>
      </c>
      <c r="E35" s="14" t="s">
        <v>20</v>
      </c>
      <c r="F35" s="14" t="s">
        <v>21</v>
      </c>
      <c r="G35" s="14" t="s">
        <v>22</v>
      </c>
      <c r="H35" s="14" t="s">
        <v>23</v>
      </c>
      <c r="I35" s="14" t="s">
        <v>24</v>
      </c>
      <c r="J35" s="14" t="s">
        <v>25</v>
      </c>
      <c r="K35" s="14" t="s">
        <v>26</v>
      </c>
      <c r="L35" s="14" t="s">
        <v>27</v>
      </c>
      <c r="M35" s="14" t="s">
        <v>28</v>
      </c>
      <c r="N35" s="14" t="s">
        <v>29</v>
      </c>
      <c r="O35" s="14" t="s">
        <v>30</v>
      </c>
      <c r="P35" s="14" t="s">
        <v>31</v>
      </c>
      <c r="Q35" s="20" t="s">
        <v>32</v>
      </c>
    </row>
    <row r="36" spans="1:17" x14ac:dyDescent="0.2">
      <c r="A36" t="s">
        <v>74</v>
      </c>
      <c r="B36" s="21" t="s">
        <v>16</v>
      </c>
      <c r="C36" s="25" t="s">
        <v>0</v>
      </c>
      <c r="D36" s="21" t="s">
        <v>11</v>
      </c>
      <c r="E36" s="8">
        <v>0</v>
      </c>
      <c r="F36" s="8">
        <v>1832.07</v>
      </c>
      <c r="G36" s="8">
        <v>1021.47</v>
      </c>
      <c r="H36" s="8">
        <v>4032.83</v>
      </c>
      <c r="I36" s="8">
        <v>1827.7</v>
      </c>
      <c r="J36" s="8">
        <v>1661.67</v>
      </c>
      <c r="K36" s="8">
        <v>1627.64</v>
      </c>
      <c r="L36" s="8">
        <v>1912.26</v>
      </c>
      <c r="M36" s="8">
        <v>1512.97</v>
      </c>
      <c r="N36" s="8">
        <v>2268.64</v>
      </c>
      <c r="O36" s="8">
        <v>927.82</v>
      </c>
      <c r="P36" s="8">
        <v>0</v>
      </c>
      <c r="Q36" s="8">
        <v>18625.07</v>
      </c>
    </row>
    <row r="37" spans="1:17" x14ac:dyDescent="0.2">
      <c r="A37" t="s">
        <v>74</v>
      </c>
      <c r="B37" s="21" t="s">
        <v>16</v>
      </c>
      <c r="C37" s="25" t="s">
        <v>6</v>
      </c>
      <c r="D37" s="21" t="s">
        <v>11</v>
      </c>
      <c r="E37" s="8">
        <v>0</v>
      </c>
      <c r="F37" s="8">
        <v>922.56</v>
      </c>
      <c r="G37" s="8">
        <v>2357.36</v>
      </c>
      <c r="H37" s="8">
        <v>1659.42</v>
      </c>
      <c r="I37" s="8">
        <v>1005.57</v>
      </c>
      <c r="J37" s="8">
        <v>1633.17</v>
      </c>
      <c r="K37" s="8">
        <v>240.27</v>
      </c>
      <c r="L37" s="8">
        <v>890.08</v>
      </c>
      <c r="M37" s="8">
        <v>188.24</v>
      </c>
      <c r="N37" s="8">
        <v>3312.12</v>
      </c>
      <c r="O37" s="8">
        <v>1629.64</v>
      </c>
      <c r="P37" s="8">
        <v>101.99</v>
      </c>
      <c r="Q37" s="8">
        <v>13940.42</v>
      </c>
    </row>
    <row r="38" spans="1:17" x14ac:dyDescent="0.2">
      <c r="A38" t="s">
        <v>74</v>
      </c>
      <c r="B38" s="21" t="s">
        <v>16</v>
      </c>
      <c r="C38" s="25" t="s">
        <v>14</v>
      </c>
      <c r="D38" s="21" t="s">
        <v>11</v>
      </c>
      <c r="E38" s="8">
        <v>868.02</v>
      </c>
      <c r="F38" s="8">
        <v>639.39</v>
      </c>
      <c r="G38" s="8">
        <v>1622.46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3129.87</v>
      </c>
    </row>
    <row r="39" spans="1:17" x14ac:dyDescent="0.2">
      <c r="A39" t="s">
        <v>74</v>
      </c>
      <c r="B39" s="21" t="s">
        <v>16</v>
      </c>
      <c r="C39" s="25" t="s">
        <v>14</v>
      </c>
      <c r="D39" s="21" t="s">
        <v>12</v>
      </c>
      <c r="E39" s="8">
        <v>2250</v>
      </c>
      <c r="F39" s="8">
        <v>2250</v>
      </c>
      <c r="G39" s="8">
        <v>2250</v>
      </c>
      <c r="H39" s="8">
        <v>2250</v>
      </c>
      <c r="I39" s="8">
        <v>2250</v>
      </c>
      <c r="J39" s="8">
        <v>2250</v>
      </c>
      <c r="K39" s="8">
        <v>2250</v>
      </c>
      <c r="L39" s="8">
        <v>2250</v>
      </c>
      <c r="M39" s="8">
        <v>2250</v>
      </c>
      <c r="N39" s="8">
        <v>2250</v>
      </c>
      <c r="O39" s="8">
        <v>2250</v>
      </c>
      <c r="P39" s="8">
        <v>2250</v>
      </c>
      <c r="Q39" s="8">
        <v>27000</v>
      </c>
    </row>
    <row r="40" spans="1:17" x14ac:dyDescent="0.2">
      <c r="A40" s="29" t="s">
        <v>74</v>
      </c>
      <c r="B40" s="29" t="s">
        <v>16</v>
      </c>
      <c r="C40" s="26" t="s">
        <v>15</v>
      </c>
      <c r="D40" s="22" t="s">
        <v>12</v>
      </c>
      <c r="E40" s="23">
        <f>+E31</f>
        <v>2250</v>
      </c>
      <c r="F40" s="23">
        <f t="shared" ref="F40:Q40" si="11">+F31</f>
        <v>2250</v>
      </c>
      <c r="G40" s="23">
        <f t="shared" si="11"/>
        <v>2250</v>
      </c>
      <c r="H40" s="23">
        <f t="shared" si="11"/>
        <v>2250</v>
      </c>
      <c r="I40" s="23">
        <f t="shared" si="11"/>
        <v>2250</v>
      </c>
      <c r="J40" s="23">
        <f t="shared" si="11"/>
        <v>2250</v>
      </c>
      <c r="K40" s="23">
        <f t="shared" si="11"/>
        <v>2250</v>
      </c>
      <c r="L40" s="23">
        <f t="shared" si="11"/>
        <v>2250</v>
      </c>
      <c r="M40" s="23">
        <f t="shared" si="11"/>
        <v>2250</v>
      </c>
      <c r="N40" s="23">
        <f t="shared" si="11"/>
        <v>2250</v>
      </c>
      <c r="O40" s="23">
        <f t="shared" si="11"/>
        <v>2250</v>
      </c>
      <c r="P40" s="23">
        <f t="shared" si="11"/>
        <v>2250</v>
      </c>
      <c r="Q40" s="24">
        <f t="shared" si="11"/>
        <v>27000</v>
      </c>
    </row>
    <row r="41" spans="1:17" x14ac:dyDescent="0.2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</sheetData>
  <pageMargins left="0.45" right="0.45" top="0.5" bottom="0.5" header="0.3" footer="0.3"/>
  <pageSetup scale="69" fitToHeight="0" orientation="landscape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workbookViewId="0"/>
  </sheetViews>
  <sheetFormatPr defaultRowHeight="12.75" x14ac:dyDescent="0.2"/>
  <cols>
    <col min="1" max="1" width="18.28515625" customWidth="1"/>
    <col min="2" max="2" width="12.5703125" customWidth="1"/>
    <col min="4" max="4" width="28" bestFit="1" customWidth="1"/>
    <col min="5" max="7" width="10.5703125" bestFit="1" customWidth="1"/>
    <col min="8" max="8" width="11.5703125" bestFit="1" customWidth="1"/>
    <col min="9" max="10" width="10.5703125" bestFit="1" customWidth="1"/>
    <col min="11" max="11" width="10.7109375" bestFit="1" customWidth="1"/>
    <col min="12" max="15" width="10.5703125" bestFit="1" customWidth="1"/>
    <col min="16" max="16" width="11" bestFit="1" customWidth="1"/>
    <col min="17" max="17" width="11.5703125" bestFit="1" customWidth="1"/>
  </cols>
  <sheetData>
    <row r="1" spans="1:18" ht="15.75" x14ac:dyDescent="0.25">
      <c r="A1" s="12" t="s">
        <v>77</v>
      </c>
      <c r="B1" s="12"/>
      <c r="C1" s="12"/>
      <c r="D1" s="12" t="s">
        <v>13</v>
      </c>
    </row>
    <row r="2" spans="1:18" ht="15.75" x14ac:dyDescent="0.25">
      <c r="A2" s="12"/>
      <c r="B2" s="12"/>
      <c r="C2" s="12"/>
      <c r="D2" s="12"/>
    </row>
    <row r="3" spans="1:18" x14ac:dyDescent="0.2">
      <c r="A3" s="13" t="s">
        <v>34</v>
      </c>
      <c r="B3" s="13" t="s">
        <v>33</v>
      </c>
      <c r="C3" s="13" t="s">
        <v>18</v>
      </c>
      <c r="D3" s="13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4" t="s">
        <v>28</v>
      </c>
      <c r="N3" s="14" t="s">
        <v>29</v>
      </c>
      <c r="O3" s="14" t="s">
        <v>30</v>
      </c>
      <c r="P3" s="14" t="s">
        <v>31</v>
      </c>
      <c r="Q3" s="14" t="s">
        <v>32</v>
      </c>
      <c r="R3" s="8"/>
    </row>
    <row r="4" spans="1:18" s="7" customFormat="1" x14ac:dyDescent="0.2">
      <c r="A4" s="30" t="s">
        <v>104</v>
      </c>
      <c r="B4" s="40" t="s">
        <v>0</v>
      </c>
      <c r="C4" s="40" t="s">
        <v>105</v>
      </c>
      <c r="D4" s="40" t="s">
        <v>3</v>
      </c>
      <c r="E4" s="31"/>
      <c r="F4" s="31"/>
      <c r="G4" s="31"/>
      <c r="H4" s="31"/>
      <c r="I4" s="31"/>
      <c r="J4" s="31"/>
      <c r="K4" s="31"/>
      <c r="L4" s="31"/>
      <c r="M4" s="31"/>
      <c r="N4" s="31">
        <v>-1000</v>
      </c>
      <c r="O4" s="31"/>
      <c r="P4" s="31"/>
      <c r="Q4" s="31">
        <v>-1000</v>
      </c>
    </row>
    <row r="5" spans="1:18" s="7" customFormat="1" x14ac:dyDescent="0.2">
      <c r="A5" s="30"/>
      <c r="B5" s="40"/>
      <c r="C5" s="40"/>
      <c r="D5" s="40" t="s">
        <v>106</v>
      </c>
      <c r="E5" s="31"/>
      <c r="F5" s="31"/>
      <c r="G5" s="31"/>
      <c r="H5" s="31"/>
      <c r="I5" s="31"/>
      <c r="J5" s="31"/>
      <c r="K5" s="31"/>
      <c r="L5" s="31"/>
      <c r="M5" s="31">
        <v>-910</v>
      </c>
      <c r="N5" s="31"/>
      <c r="O5" s="31"/>
      <c r="P5" s="31"/>
      <c r="Q5" s="31">
        <v>-910</v>
      </c>
    </row>
    <row r="6" spans="1:18" s="7" customFormat="1" x14ac:dyDescent="0.2">
      <c r="A6" s="30"/>
      <c r="B6" s="40"/>
      <c r="C6" s="40" t="s">
        <v>90</v>
      </c>
      <c r="D6" s="40" t="s">
        <v>3</v>
      </c>
      <c r="E6" s="31">
        <v>1000</v>
      </c>
      <c r="F6" s="31"/>
      <c r="G6" s="31"/>
      <c r="H6" s="31"/>
      <c r="I6" s="31">
        <v>1000</v>
      </c>
      <c r="J6" s="31">
        <v>1000</v>
      </c>
      <c r="K6" s="31">
        <v>1000</v>
      </c>
      <c r="L6" s="31">
        <v>1000</v>
      </c>
      <c r="M6" s="31">
        <v>1000</v>
      </c>
      <c r="N6" s="31">
        <v>1000</v>
      </c>
      <c r="O6" s="31"/>
      <c r="P6" s="31"/>
      <c r="Q6" s="31">
        <v>7000</v>
      </c>
    </row>
    <row r="7" spans="1:18" s="7" customFormat="1" x14ac:dyDescent="0.2">
      <c r="A7" s="30"/>
      <c r="B7" s="40"/>
      <c r="C7" s="40" t="s">
        <v>91</v>
      </c>
      <c r="D7" s="40" t="s">
        <v>92</v>
      </c>
      <c r="E7" s="31">
        <v>5.98</v>
      </c>
      <c r="F7" s="31">
        <v>4.3600000000000003</v>
      </c>
      <c r="G7" s="31">
        <v>22.75</v>
      </c>
      <c r="H7" s="31">
        <v>45.02</v>
      </c>
      <c r="I7" s="31">
        <v>99.83</v>
      </c>
      <c r="J7" s="31">
        <v>36.35</v>
      </c>
      <c r="K7" s="31">
        <v>13.39</v>
      </c>
      <c r="L7" s="31">
        <v>22.01</v>
      </c>
      <c r="M7" s="31">
        <v>11</v>
      </c>
      <c r="N7" s="31">
        <v>21.79</v>
      </c>
      <c r="O7" s="31">
        <v>29.53</v>
      </c>
      <c r="P7" s="31">
        <v>16.940000000000001</v>
      </c>
      <c r="Q7" s="31">
        <v>328.95</v>
      </c>
    </row>
    <row r="8" spans="1:18" s="7" customFormat="1" x14ac:dyDescent="0.2">
      <c r="A8" s="30"/>
      <c r="B8" s="80" t="s">
        <v>5</v>
      </c>
      <c r="C8" s="80"/>
      <c r="D8" s="80"/>
      <c r="E8" s="44">
        <v>1005.98</v>
      </c>
      <c r="F8" s="44">
        <v>4.3600000000000003</v>
      </c>
      <c r="G8" s="44">
        <v>22.75</v>
      </c>
      <c r="H8" s="44">
        <v>45.02</v>
      </c>
      <c r="I8" s="44">
        <v>1099.83</v>
      </c>
      <c r="J8" s="44">
        <v>1036.3499999999999</v>
      </c>
      <c r="K8" s="44">
        <v>1013.39</v>
      </c>
      <c r="L8" s="44">
        <v>1022.01</v>
      </c>
      <c r="M8" s="44">
        <v>101</v>
      </c>
      <c r="N8" s="44">
        <v>21.79</v>
      </c>
      <c r="O8" s="44">
        <v>29.53</v>
      </c>
      <c r="P8" s="44">
        <v>16.940000000000001</v>
      </c>
      <c r="Q8" s="44">
        <v>5418.95</v>
      </c>
    </row>
    <row r="9" spans="1:18" s="7" customFormat="1" x14ac:dyDescent="0.2">
      <c r="A9" s="30"/>
      <c r="B9" s="40" t="s">
        <v>6</v>
      </c>
      <c r="C9" s="40" t="s">
        <v>105</v>
      </c>
      <c r="D9" s="40" t="s">
        <v>3</v>
      </c>
      <c r="E9" s="31"/>
      <c r="F9" s="31"/>
      <c r="G9" s="31"/>
      <c r="H9" s="31"/>
      <c r="I9" s="31">
        <v>-12000</v>
      </c>
      <c r="J9" s="31"/>
      <c r="K9" s="31"/>
      <c r="L9" s="31"/>
      <c r="M9" s="31"/>
      <c r="N9" s="31"/>
      <c r="O9" s="31"/>
      <c r="P9" s="31"/>
      <c r="Q9" s="31">
        <v>-12000</v>
      </c>
    </row>
    <row r="10" spans="1:18" x14ac:dyDescent="0.2">
      <c r="A10" s="30"/>
      <c r="B10" s="40"/>
      <c r="C10" s="40" t="s">
        <v>91</v>
      </c>
      <c r="D10" s="40" t="s">
        <v>92</v>
      </c>
      <c r="E10" s="31">
        <v>4.3600000000000003</v>
      </c>
      <c r="F10" s="31"/>
      <c r="G10" s="31"/>
      <c r="H10" s="31"/>
      <c r="I10" s="31">
        <v>6.29</v>
      </c>
      <c r="J10" s="31">
        <v>72.14</v>
      </c>
      <c r="K10" s="31"/>
      <c r="L10" s="31"/>
      <c r="M10" s="31"/>
      <c r="N10" s="31"/>
      <c r="O10" s="31"/>
      <c r="P10" s="31"/>
      <c r="Q10" s="31">
        <v>82.79</v>
      </c>
    </row>
    <row r="11" spans="1:18" x14ac:dyDescent="0.2">
      <c r="A11" s="30"/>
      <c r="B11" s="80" t="s">
        <v>7</v>
      </c>
      <c r="C11" s="80"/>
      <c r="D11" s="80"/>
      <c r="E11" s="44">
        <v>4.3600000000000003</v>
      </c>
      <c r="F11" s="44"/>
      <c r="G11" s="44"/>
      <c r="H11" s="44"/>
      <c r="I11" s="44">
        <v>-11993.71</v>
      </c>
      <c r="J11" s="44">
        <v>72.14</v>
      </c>
      <c r="K11" s="44"/>
      <c r="L11" s="44"/>
      <c r="M11" s="44"/>
      <c r="N11" s="44"/>
      <c r="O11" s="44"/>
      <c r="P11" s="44"/>
      <c r="Q11" s="44">
        <v>-11917.21</v>
      </c>
    </row>
    <row r="12" spans="1:18" x14ac:dyDescent="0.2">
      <c r="A12" s="60"/>
      <c r="B12" s="30"/>
      <c r="C12" s="30"/>
      <c r="D12" s="30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8" x14ac:dyDescent="0.2">
      <c r="A13" s="60"/>
      <c r="B13" s="30"/>
      <c r="C13" s="30"/>
      <c r="D13" s="30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8" x14ac:dyDescent="0.2">
      <c r="A14" s="5"/>
      <c r="B14" s="4">
        <v>2016</v>
      </c>
      <c r="C14" s="28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f>SUM(E14:P14)</f>
        <v>0</v>
      </c>
    </row>
    <row r="15" spans="1:18" x14ac:dyDescent="0.2">
      <c r="B15" s="5"/>
      <c r="C15" s="28"/>
      <c r="D15" s="2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f t="shared" ref="Q15:Q17" si="0">SUM(E15:P15)</f>
        <v>0</v>
      </c>
    </row>
    <row r="16" spans="1:18" x14ac:dyDescent="0.2">
      <c r="B16" s="5"/>
      <c r="C16" s="28"/>
      <c r="D16" s="2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f t="shared" si="0"/>
        <v>0</v>
      </c>
    </row>
    <row r="17" spans="1:17" x14ac:dyDescent="0.2">
      <c r="B17" s="5"/>
      <c r="C17" s="5"/>
      <c r="D17" s="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f t="shared" si="0"/>
        <v>0</v>
      </c>
    </row>
    <row r="18" spans="1:17" x14ac:dyDescent="0.2">
      <c r="B18" s="5" t="s">
        <v>8</v>
      </c>
      <c r="C18" s="5"/>
      <c r="D18" s="5"/>
      <c r="E18" s="9">
        <f t="shared" ref="E18:Q18" si="1">SUM(E14:E17)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  <c r="O18" s="9">
        <f t="shared" si="1"/>
        <v>0</v>
      </c>
      <c r="P18" s="9">
        <f t="shared" si="1"/>
        <v>0</v>
      </c>
      <c r="Q18" s="9">
        <f t="shared" si="1"/>
        <v>0</v>
      </c>
    </row>
    <row r="19" spans="1:17" x14ac:dyDescent="0.2"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3" t="s">
        <v>9</v>
      </c>
      <c r="B21" s="2">
        <v>2016</v>
      </c>
      <c r="C21" s="27"/>
      <c r="D21" s="2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SUM(E21:P21)</f>
        <v>0</v>
      </c>
    </row>
    <row r="22" spans="1:17" x14ac:dyDescent="0.2">
      <c r="B22" s="3"/>
      <c r="C22" s="27"/>
      <c r="D22" s="27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SUM(E22:P22)</f>
        <v>0</v>
      </c>
    </row>
    <row r="23" spans="1:17" x14ac:dyDescent="0.2">
      <c r="B23" s="3"/>
      <c r="C23" s="27"/>
      <c r="D23" s="27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 t="shared" ref="Q23:Q25" si="2">SUM(E23:P23)</f>
        <v>0</v>
      </c>
    </row>
    <row r="24" spans="1:17" x14ac:dyDescent="0.2">
      <c r="B24" s="3"/>
      <c r="C24" s="27"/>
      <c r="D24" s="27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2"/>
        <v>0</v>
      </c>
    </row>
    <row r="25" spans="1:17" x14ac:dyDescent="0.2">
      <c r="B25" s="3"/>
      <c r="C25" s="27"/>
      <c r="D25" s="2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 t="shared" si="2"/>
        <v>0</v>
      </c>
    </row>
    <row r="26" spans="1:17" x14ac:dyDescent="0.2">
      <c r="B26" s="3" t="s">
        <v>8</v>
      </c>
      <c r="C26" s="3"/>
      <c r="D26" s="3"/>
      <c r="E26" s="10">
        <f t="shared" ref="E26:Q26" si="3">SUM(E21:E25)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0</v>
      </c>
    </row>
    <row r="27" spans="1:17" x14ac:dyDescent="0.2"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t="s">
        <v>10</v>
      </c>
      <c r="B29" s="1">
        <v>2016</v>
      </c>
      <c r="C29" s="7"/>
      <c r="D29" s="7"/>
      <c r="E29" s="8">
        <f>+E21+E14</f>
        <v>0</v>
      </c>
      <c r="F29" s="8">
        <f t="shared" ref="F29:Q29" si="4">+F21+F14</f>
        <v>0</v>
      </c>
      <c r="G29" s="8">
        <f t="shared" si="4"/>
        <v>0</v>
      </c>
      <c r="H29" s="8">
        <f t="shared" si="4"/>
        <v>0</v>
      </c>
      <c r="I29" s="8">
        <f t="shared" si="4"/>
        <v>0</v>
      </c>
      <c r="J29" s="8">
        <f t="shared" si="4"/>
        <v>0</v>
      </c>
      <c r="K29" s="8">
        <f t="shared" si="4"/>
        <v>0</v>
      </c>
      <c r="L29" s="8">
        <f t="shared" si="4"/>
        <v>0</v>
      </c>
      <c r="M29" s="8">
        <f t="shared" si="4"/>
        <v>0</v>
      </c>
      <c r="N29" s="8">
        <f t="shared" si="4"/>
        <v>0</v>
      </c>
      <c r="O29" s="8">
        <f t="shared" si="4"/>
        <v>0</v>
      </c>
      <c r="P29" s="8">
        <f t="shared" si="4"/>
        <v>0</v>
      </c>
      <c r="Q29" s="8">
        <f t="shared" si="4"/>
        <v>0</v>
      </c>
    </row>
    <row r="30" spans="1:17" x14ac:dyDescent="0.2">
      <c r="C30" s="7"/>
      <c r="D30" s="7"/>
      <c r="E30" s="8">
        <f t="shared" ref="E30:Q32" si="5">+E22+E15</f>
        <v>0</v>
      </c>
      <c r="F30" s="8">
        <f t="shared" si="5"/>
        <v>0</v>
      </c>
      <c r="G30" s="8">
        <f t="shared" si="5"/>
        <v>0</v>
      </c>
      <c r="H30" s="8">
        <f t="shared" si="5"/>
        <v>0</v>
      </c>
      <c r="I30" s="8">
        <f t="shared" si="5"/>
        <v>0</v>
      </c>
      <c r="J30" s="8">
        <f t="shared" si="5"/>
        <v>0</v>
      </c>
      <c r="K30" s="8">
        <f t="shared" si="5"/>
        <v>0</v>
      </c>
      <c r="L30" s="8">
        <f t="shared" si="5"/>
        <v>0</v>
      </c>
      <c r="M30" s="8">
        <f t="shared" si="5"/>
        <v>0</v>
      </c>
      <c r="N30" s="8">
        <f t="shared" si="5"/>
        <v>0</v>
      </c>
      <c r="O30" s="8">
        <f t="shared" si="5"/>
        <v>0</v>
      </c>
      <c r="P30" s="8">
        <f t="shared" si="5"/>
        <v>0</v>
      </c>
      <c r="Q30" s="8">
        <f t="shared" si="5"/>
        <v>0</v>
      </c>
    </row>
    <row r="31" spans="1:17" x14ac:dyDescent="0.2">
      <c r="C31" s="7"/>
      <c r="D31" s="7"/>
      <c r="E31" s="8">
        <f t="shared" si="5"/>
        <v>0</v>
      </c>
      <c r="F31" s="8">
        <f t="shared" si="5"/>
        <v>0</v>
      </c>
      <c r="G31" s="8">
        <f t="shared" si="5"/>
        <v>0</v>
      </c>
      <c r="H31" s="8">
        <f t="shared" si="5"/>
        <v>0</v>
      </c>
      <c r="I31" s="8">
        <f t="shared" si="5"/>
        <v>0</v>
      </c>
      <c r="J31" s="8">
        <f t="shared" si="5"/>
        <v>0</v>
      </c>
      <c r="K31" s="8">
        <f t="shared" si="5"/>
        <v>0</v>
      </c>
      <c r="L31" s="8">
        <f t="shared" si="5"/>
        <v>0</v>
      </c>
      <c r="M31" s="8">
        <f t="shared" si="5"/>
        <v>0</v>
      </c>
      <c r="N31" s="8">
        <f t="shared" si="5"/>
        <v>0</v>
      </c>
      <c r="O31" s="8">
        <f t="shared" si="5"/>
        <v>0</v>
      </c>
      <c r="P31" s="8">
        <f t="shared" si="5"/>
        <v>0</v>
      </c>
      <c r="Q31" s="8">
        <f t="shared" si="5"/>
        <v>0</v>
      </c>
    </row>
    <row r="32" spans="1:17" x14ac:dyDescent="0.2">
      <c r="C32" s="7"/>
      <c r="D32" s="7"/>
      <c r="E32" s="8">
        <f t="shared" si="5"/>
        <v>0</v>
      </c>
      <c r="F32" s="8">
        <f t="shared" si="5"/>
        <v>0</v>
      </c>
      <c r="G32" s="8">
        <f t="shared" si="5"/>
        <v>0</v>
      </c>
      <c r="H32" s="8">
        <f t="shared" si="5"/>
        <v>0</v>
      </c>
      <c r="I32" s="8">
        <f t="shared" si="5"/>
        <v>0</v>
      </c>
      <c r="J32" s="8">
        <f t="shared" si="5"/>
        <v>0</v>
      </c>
      <c r="K32" s="8">
        <f t="shared" si="5"/>
        <v>0</v>
      </c>
      <c r="L32" s="8">
        <f t="shared" si="5"/>
        <v>0</v>
      </c>
      <c r="M32" s="8">
        <f t="shared" si="5"/>
        <v>0</v>
      </c>
      <c r="N32" s="8">
        <f t="shared" si="5"/>
        <v>0</v>
      </c>
      <c r="O32" s="8">
        <f t="shared" si="5"/>
        <v>0</v>
      </c>
      <c r="P32" s="8">
        <f t="shared" si="5"/>
        <v>0</v>
      </c>
      <c r="Q32" s="8">
        <f t="shared" si="5"/>
        <v>0</v>
      </c>
    </row>
    <row r="33" spans="1:17" x14ac:dyDescent="0.2"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B34" s="6" t="s">
        <v>8</v>
      </c>
      <c r="C34" s="6"/>
      <c r="D34" s="6"/>
      <c r="E34" s="11">
        <f t="shared" ref="E34:Q34" si="6">SUM(E29:E33)</f>
        <v>0</v>
      </c>
      <c r="F34" s="11">
        <f t="shared" si="6"/>
        <v>0</v>
      </c>
      <c r="G34" s="11">
        <f t="shared" si="6"/>
        <v>0</v>
      </c>
      <c r="H34" s="11">
        <f t="shared" si="6"/>
        <v>0</v>
      </c>
      <c r="I34" s="11">
        <f t="shared" si="6"/>
        <v>0</v>
      </c>
      <c r="J34" s="11">
        <f t="shared" si="6"/>
        <v>0</v>
      </c>
      <c r="K34" s="11">
        <f t="shared" si="6"/>
        <v>0</v>
      </c>
      <c r="L34" s="11">
        <f t="shared" si="6"/>
        <v>0</v>
      </c>
      <c r="M34" s="11">
        <f t="shared" si="6"/>
        <v>0</v>
      </c>
      <c r="N34" s="11">
        <f t="shared" si="6"/>
        <v>0</v>
      </c>
      <c r="O34" s="11">
        <f t="shared" si="6"/>
        <v>0</v>
      </c>
      <c r="P34" s="11">
        <f t="shared" si="6"/>
        <v>0</v>
      </c>
      <c r="Q34" s="11">
        <f t="shared" si="6"/>
        <v>0</v>
      </c>
    </row>
    <row r="35" spans="1:17" x14ac:dyDescent="0.2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5" t="s">
        <v>17</v>
      </c>
      <c r="B37" s="16"/>
      <c r="C37" s="16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</row>
    <row r="38" spans="1:17" x14ac:dyDescent="0.2">
      <c r="A38" s="19" t="s">
        <v>34</v>
      </c>
      <c r="B38" s="13" t="s">
        <v>35</v>
      </c>
      <c r="C38" s="13" t="s">
        <v>33</v>
      </c>
      <c r="D38" s="13" t="s">
        <v>36</v>
      </c>
      <c r="E38" s="14" t="s">
        <v>20</v>
      </c>
      <c r="F38" s="14" t="s">
        <v>21</v>
      </c>
      <c r="G38" s="14" t="s">
        <v>22</v>
      </c>
      <c r="H38" s="14" t="s">
        <v>23</v>
      </c>
      <c r="I38" s="14" t="s">
        <v>24</v>
      </c>
      <c r="J38" s="14" t="s">
        <v>25</v>
      </c>
      <c r="K38" s="14" t="s">
        <v>26</v>
      </c>
      <c r="L38" s="14" t="s">
        <v>27</v>
      </c>
      <c r="M38" s="14" t="s">
        <v>28</v>
      </c>
      <c r="N38" s="14" t="s">
        <v>29</v>
      </c>
      <c r="O38" s="14" t="s">
        <v>30</v>
      </c>
      <c r="P38" s="14" t="s">
        <v>31</v>
      </c>
      <c r="Q38" s="20" t="s">
        <v>32</v>
      </c>
    </row>
    <row r="39" spans="1:17" x14ac:dyDescent="0.2">
      <c r="A39" t="s">
        <v>76</v>
      </c>
      <c r="B39" s="21" t="s">
        <v>16</v>
      </c>
      <c r="C39" s="25" t="s">
        <v>0</v>
      </c>
      <c r="D39" s="21" t="s">
        <v>11</v>
      </c>
      <c r="E39" s="8">
        <v>1005.98</v>
      </c>
      <c r="F39" s="8">
        <v>1099.83</v>
      </c>
      <c r="G39" s="8">
        <v>1036.3499999999999</v>
      </c>
      <c r="H39" s="8">
        <v>1013.39</v>
      </c>
      <c r="I39" s="8">
        <v>1022.01</v>
      </c>
      <c r="J39" s="8">
        <v>101</v>
      </c>
      <c r="K39" s="8">
        <v>21.79</v>
      </c>
      <c r="L39" s="8">
        <v>29.53</v>
      </c>
      <c r="M39" s="8">
        <v>16.940000000000001</v>
      </c>
      <c r="N39" s="8">
        <v>4.3600000000000003</v>
      </c>
      <c r="O39" s="8">
        <v>22.75</v>
      </c>
      <c r="P39" s="8">
        <v>45.02</v>
      </c>
      <c r="Q39" s="8">
        <f>SUM(E39:P39)</f>
        <v>5418.95</v>
      </c>
    </row>
    <row r="40" spans="1:17" x14ac:dyDescent="0.2">
      <c r="A40" t="s">
        <v>76</v>
      </c>
      <c r="B40" s="21" t="s">
        <v>16</v>
      </c>
      <c r="C40" s="25" t="s">
        <v>6</v>
      </c>
      <c r="D40" s="21" t="s">
        <v>11</v>
      </c>
      <c r="E40" s="8">
        <v>4.3600000000000003</v>
      </c>
      <c r="F40" s="8">
        <v>-11993.71</v>
      </c>
      <c r="G40" s="8">
        <v>72.14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f t="shared" ref="Q40:Q42" si="7">SUM(E40:P40)</f>
        <v>-11917.21</v>
      </c>
    </row>
    <row r="41" spans="1:17" x14ac:dyDescent="0.2">
      <c r="A41" t="s">
        <v>76</v>
      </c>
      <c r="B41" s="21" t="s">
        <v>16</v>
      </c>
      <c r="C41" s="25" t="s">
        <v>14</v>
      </c>
      <c r="D41" s="21" t="s">
        <v>11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f t="shared" si="7"/>
        <v>0</v>
      </c>
    </row>
    <row r="42" spans="1:17" x14ac:dyDescent="0.2">
      <c r="A42" t="s">
        <v>76</v>
      </c>
      <c r="B42" s="21" t="s">
        <v>16</v>
      </c>
      <c r="C42" s="25" t="s">
        <v>14</v>
      </c>
      <c r="D42" s="21" t="s">
        <v>12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f t="shared" si="7"/>
        <v>0</v>
      </c>
    </row>
    <row r="43" spans="1:17" x14ac:dyDescent="0.2">
      <c r="A43" s="29" t="s">
        <v>76</v>
      </c>
      <c r="B43" s="29" t="s">
        <v>16</v>
      </c>
      <c r="C43" s="26" t="s">
        <v>15</v>
      </c>
      <c r="D43" s="22" t="s">
        <v>12</v>
      </c>
      <c r="E43" s="23">
        <f>+E34</f>
        <v>0</v>
      </c>
      <c r="F43" s="23">
        <f t="shared" ref="F43:Q43" si="8">+F34</f>
        <v>0</v>
      </c>
      <c r="G43" s="23">
        <f t="shared" si="8"/>
        <v>0</v>
      </c>
      <c r="H43" s="23">
        <f t="shared" si="8"/>
        <v>0</v>
      </c>
      <c r="I43" s="23">
        <f t="shared" si="8"/>
        <v>0</v>
      </c>
      <c r="J43" s="23">
        <f t="shared" si="8"/>
        <v>0</v>
      </c>
      <c r="K43" s="23">
        <f t="shared" si="8"/>
        <v>0</v>
      </c>
      <c r="L43" s="23">
        <f t="shared" si="8"/>
        <v>0</v>
      </c>
      <c r="M43" s="23">
        <f t="shared" si="8"/>
        <v>0</v>
      </c>
      <c r="N43" s="23">
        <f t="shared" si="8"/>
        <v>0</v>
      </c>
      <c r="O43" s="23">
        <f t="shared" si="8"/>
        <v>0</v>
      </c>
      <c r="P43" s="23">
        <f t="shared" si="8"/>
        <v>0</v>
      </c>
      <c r="Q43" s="24">
        <f t="shared" si="8"/>
        <v>0</v>
      </c>
    </row>
    <row r="44" spans="1:17" x14ac:dyDescent="0.2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</sheetData>
  <pageMargins left="0.45" right="0.45" top="0.5" bottom="0.5" header="0.3" footer="0.3"/>
  <pageSetup scale="69" fitToHeight="0" orientation="landscape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workbookViewId="0"/>
  </sheetViews>
  <sheetFormatPr defaultRowHeight="12.75" x14ac:dyDescent="0.2"/>
  <cols>
    <col min="1" max="1" width="18.28515625" customWidth="1"/>
    <col min="2" max="2" width="12.5703125" customWidth="1"/>
    <col min="4" max="4" width="28" bestFit="1" customWidth="1"/>
    <col min="5" max="7" width="10.5703125" bestFit="1" customWidth="1"/>
    <col min="8" max="8" width="11.5703125" bestFit="1" customWidth="1"/>
    <col min="9" max="10" width="10.5703125" bestFit="1" customWidth="1"/>
    <col min="11" max="11" width="10.7109375" bestFit="1" customWidth="1"/>
    <col min="12" max="15" width="10.5703125" bestFit="1" customWidth="1"/>
    <col min="16" max="16" width="11" bestFit="1" customWidth="1"/>
    <col min="17" max="17" width="11.5703125" bestFit="1" customWidth="1"/>
  </cols>
  <sheetData>
    <row r="1" spans="1:18" ht="15.75" x14ac:dyDescent="0.25">
      <c r="A1" s="12" t="s">
        <v>79</v>
      </c>
      <c r="B1" s="12"/>
      <c r="C1" s="12"/>
      <c r="D1" s="12" t="s">
        <v>13</v>
      </c>
    </row>
    <row r="2" spans="1:18" ht="15.75" x14ac:dyDescent="0.25">
      <c r="A2" s="12"/>
      <c r="B2" s="12"/>
      <c r="C2" s="12"/>
      <c r="D2" s="12"/>
    </row>
    <row r="3" spans="1:18" x14ac:dyDescent="0.2">
      <c r="A3" s="13" t="s">
        <v>34</v>
      </c>
      <c r="B3" s="13" t="s">
        <v>33</v>
      </c>
      <c r="C3" s="13" t="s">
        <v>18</v>
      </c>
      <c r="D3" s="13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4" t="s">
        <v>26</v>
      </c>
      <c r="L3" s="14" t="s">
        <v>27</v>
      </c>
      <c r="M3" s="14" t="s">
        <v>28</v>
      </c>
      <c r="N3" s="14" t="s">
        <v>29</v>
      </c>
      <c r="O3" s="14" t="s">
        <v>30</v>
      </c>
      <c r="P3" s="14" t="s">
        <v>31</v>
      </c>
      <c r="Q3" s="14" t="s">
        <v>32</v>
      </c>
      <c r="R3" s="8"/>
    </row>
    <row r="4" spans="1:18" s="7" customFormat="1" x14ac:dyDescent="0.2">
      <c r="A4" s="30" t="s">
        <v>107</v>
      </c>
      <c r="B4" s="40" t="s">
        <v>0</v>
      </c>
      <c r="C4" s="40" t="s">
        <v>91</v>
      </c>
      <c r="D4" s="40" t="s">
        <v>92</v>
      </c>
      <c r="E4" s="31"/>
      <c r="F4" s="31"/>
      <c r="G4" s="31"/>
      <c r="H4" s="31"/>
      <c r="I4" s="31"/>
      <c r="J4" s="31"/>
      <c r="K4" s="31">
        <v>332.99</v>
      </c>
      <c r="L4" s="31"/>
      <c r="M4" s="31"/>
      <c r="N4" s="31"/>
      <c r="O4" s="31"/>
      <c r="P4" s="31"/>
      <c r="Q4" s="31">
        <v>332.99</v>
      </c>
    </row>
    <row r="5" spans="1:18" s="7" customFormat="1" x14ac:dyDescent="0.2">
      <c r="A5" s="37"/>
      <c r="B5" s="40" t="s">
        <v>5</v>
      </c>
      <c r="C5" s="40"/>
      <c r="D5" s="40"/>
      <c r="E5" s="31"/>
      <c r="F5" s="31"/>
      <c r="G5" s="31"/>
      <c r="H5" s="31"/>
      <c r="I5" s="31"/>
      <c r="J5" s="31"/>
      <c r="K5" s="31">
        <v>332.99</v>
      </c>
      <c r="L5" s="31"/>
      <c r="M5" s="31"/>
      <c r="N5" s="31"/>
      <c r="O5" s="31"/>
      <c r="P5" s="31"/>
      <c r="Q5" s="31">
        <v>332.99</v>
      </c>
    </row>
    <row r="6" spans="1:18" s="7" customFormat="1" x14ac:dyDescent="0.2">
      <c r="A6" s="38"/>
      <c r="B6" s="40"/>
      <c r="C6" s="40"/>
      <c r="D6" s="4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8" x14ac:dyDescent="0.2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8" x14ac:dyDescent="0.2">
      <c r="A8" s="5"/>
      <c r="B8" s="4">
        <v>2016</v>
      </c>
      <c r="C8" s="28"/>
      <c r="D8" s="2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f>SUM(E8:P8)</f>
        <v>0</v>
      </c>
    </row>
    <row r="9" spans="1:18" x14ac:dyDescent="0.2">
      <c r="B9" s="5"/>
      <c r="C9" s="28"/>
      <c r="D9" s="2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f>SUM(E10:P10)</f>
        <v>0</v>
      </c>
    </row>
    <row r="10" spans="1:18" x14ac:dyDescent="0.2">
      <c r="B10" s="5"/>
      <c r="C10" s="28"/>
      <c r="D10" s="2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8" x14ac:dyDescent="0.2">
      <c r="B11" s="5"/>
      <c r="C11" s="5"/>
      <c r="D11" s="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f t="shared" ref="Q11" si="0">SUM(E11:P11)</f>
        <v>0</v>
      </c>
    </row>
    <row r="12" spans="1:18" x14ac:dyDescent="0.2">
      <c r="B12" s="5" t="s">
        <v>8</v>
      </c>
      <c r="C12" s="5"/>
      <c r="D12" s="5"/>
      <c r="E12" s="9">
        <f t="shared" ref="E12:Q12" si="1">SUM(E8:E11)</f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9">
        <f t="shared" si="1"/>
        <v>0</v>
      </c>
      <c r="Q12" s="9">
        <f t="shared" si="1"/>
        <v>0</v>
      </c>
    </row>
    <row r="13" spans="1:18" x14ac:dyDescent="0.2"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8" x14ac:dyDescent="0.2"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8" x14ac:dyDescent="0.2">
      <c r="A15" s="3" t="s">
        <v>9</v>
      </c>
      <c r="B15" s="2">
        <v>2016</v>
      </c>
      <c r="C15" s="27"/>
      <c r="D15" s="2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SUM(E15:P15)</f>
        <v>0</v>
      </c>
    </row>
    <row r="16" spans="1:18" x14ac:dyDescent="0.2">
      <c r="B16" s="3"/>
      <c r="C16" s="27"/>
      <c r="D16" s="27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ref="Q16:Q17" si="2">SUM(E16:P16)</f>
        <v>0</v>
      </c>
    </row>
    <row r="17" spans="1:17" x14ac:dyDescent="0.2">
      <c r="B17" s="3"/>
      <c r="C17" s="27"/>
      <c r="D17" s="2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 t="shared" si="2"/>
        <v>0</v>
      </c>
    </row>
    <row r="18" spans="1:17" x14ac:dyDescent="0.2">
      <c r="B18" s="3" t="s">
        <v>8</v>
      </c>
      <c r="C18" s="3"/>
      <c r="D18" s="3"/>
      <c r="E18" s="10">
        <f t="shared" ref="E18:Q18" si="3">SUM(E15:E17)</f>
        <v>0</v>
      </c>
      <c r="F18" s="10">
        <f t="shared" si="3"/>
        <v>0</v>
      </c>
      <c r="G18" s="10">
        <f t="shared" si="3"/>
        <v>0</v>
      </c>
      <c r="H18" s="10">
        <f t="shared" si="3"/>
        <v>0</v>
      </c>
      <c r="I18" s="10">
        <f t="shared" si="3"/>
        <v>0</v>
      </c>
      <c r="J18" s="10">
        <f t="shared" si="3"/>
        <v>0</v>
      </c>
      <c r="K18" s="10">
        <f t="shared" si="3"/>
        <v>0</v>
      </c>
      <c r="L18" s="10">
        <f t="shared" si="3"/>
        <v>0</v>
      </c>
      <c r="M18" s="10">
        <f t="shared" si="3"/>
        <v>0</v>
      </c>
      <c r="N18" s="10">
        <f t="shared" si="3"/>
        <v>0</v>
      </c>
      <c r="O18" s="10">
        <f t="shared" si="3"/>
        <v>0</v>
      </c>
      <c r="P18" s="10">
        <f t="shared" si="3"/>
        <v>0</v>
      </c>
      <c r="Q18" s="10">
        <f t="shared" si="3"/>
        <v>0</v>
      </c>
    </row>
    <row r="19" spans="1:17" x14ac:dyDescent="0.2"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t="s">
        <v>10</v>
      </c>
      <c r="B21" s="1">
        <v>2016</v>
      </c>
      <c r="C21" s="7"/>
      <c r="D21" s="7"/>
      <c r="E21" s="8">
        <f t="shared" ref="E21:P21" si="4">+E15+E8</f>
        <v>0</v>
      </c>
      <c r="F21" s="8">
        <f t="shared" si="4"/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0</v>
      </c>
      <c r="M21" s="8">
        <f t="shared" si="4"/>
        <v>0</v>
      </c>
      <c r="N21" s="8">
        <f t="shared" si="4"/>
        <v>0</v>
      </c>
      <c r="O21" s="8">
        <f t="shared" si="4"/>
        <v>0</v>
      </c>
      <c r="P21" s="8">
        <f t="shared" si="4"/>
        <v>0</v>
      </c>
      <c r="Q21" s="8">
        <f>SUM(E21:P21)</f>
        <v>0</v>
      </c>
    </row>
    <row r="22" spans="1:17" x14ac:dyDescent="0.2">
      <c r="C22" s="7"/>
      <c r="D22" s="7"/>
      <c r="E22" s="8">
        <f t="shared" ref="E22:P22" si="5">+E16+E10</f>
        <v>0</v>
      </c>
      <c r="F22" s="8">
        <f t="shared" si="5"/>
        <v>0</v>
      </c>
      <c r="G22" s="8">
        <f t="shared" si="5"/>
        <v>0</v>
      </c>
      <c r="H22" s="8">
        <f t="shared" si="5"/>
        <v>0</v>
      </c>
      <c r="I22" s="8">
        <f t="shared" si="5"/>
        <v>0</v>
      </c>
      <c r="J22" s="8">
        <f t="shared" si="5"/>
        <v>0</v>
      </c>
      <c r="K22" s="8">
        <f t="shared" si="5"/>
        <v>0</v>
      </c>
      <c r="L22" s="8">
        <f t="shared" si="5"/>
        <v>0</v>
      </c>
      <c r="M22" s="8">
        <f t="shared" si="5"/>
        <v>0</v>
      </c>
      <c r="N22" s="8">
        <f t="shared" si="5"/>
        <v>0</v>
      </c>
      <c r="O22" s="8">
        <f t="shared" si="5"/>
        <v>0</v>
      </c>
      <c r="P22" s="8">
        <f t="shared" si="5"/>
        <v>0</v>
      </c>
      <c r="Q22" s="8">
        <f t="shared" ref="Q22:Q23" si="6">SUM(E22:P22)</f>
        <v>0</v>
      </c>
    </row>
    <row r="23" spans="1:17" x14ac:dyDescent="0.2">
      <c r="E23" s="8">
        <f t="shared" ref="E23:P23" si="7">+E17+E11</f>
        <v>0</v>
      </c>
      <c r="F23" s="8">
        <f t="shared" si="7"/>
        <v>0</v>
      </c>
      <c r="G23" s="8">
        <f t="shared" si="7"/>
        <v>0</v>
      </c>
      <c r="H23" s="8">
        <f t="shared" si="7"/>
        <v>0</v>
      </c>
      <c r="I23" s="8">
        <f t="shared" si="7"/>
        <v>0</v>
      </c>
      <c r="J23" s="8">
        <f t="shared" si="7"/>
        <v>0</v>
      </c>
      <c r="K23" s="8">
        <f t="shared" si="7"/>
        <v>0</v>
      </c>
      <c r="L23" s="8">
        <f t="shared" si="7"/>
        <v>0</v>
      </c>
      <c r="M23" s="8">
        <f t="shared" si="7"/>
        <v>0</v>
      </c>
      <c r="N23" s="8">
        <f t="shared" si="7"/>
        <v>0</v>
      </c>
      <c r="O23" s="8">
        <f t="shared" si="7"/>
        <v>0</v>
      </c>
      <c r="P23" s="8">
        <f t="shared" si="7"/>
        <v>0</v>
      </c>
      <c r="Q23" s="8">
        <f t="shared" si="6"/>
        <v>0</v>
      </c>
    </row>
    <row r="24" spans="1:17" x14ac:dyDescent="0.2">
      <c r="B24" s="6" t="s">
        <v>8</v>
      </c>
      <c r="C24" s="6"/>
      <c r="D24" s="6"/>
      <c r="E24" s="11">
        <f t="shared" ref="E24:Q24" si="8">SUM(E21:E23)</f>
        <v>0</v>
      </c>
      <c r="F24" s="11">
        <f t="shared" si="8"/>
        <v>0</v>
      </c>
      <c r="G24" s="11">
        <f t="shared" si="8"/>
        <v>0</v>
      </c>
      <c r="H24" s="11">
        <f t="shared" si="8"/>
        <v>0</v>
      </c>
      <c r="I24" s="11">
        <f t="shared" si="8"/>
        <v>0</v>
      </c>
      <c r="J24" s="11">
        <f t="shared" si="8"/>
        <v>0</v>
      </c>
      <c r="K24" s="11">
        <f t="shared" si="8"/>
        <v>0</v>
      </c>
      <c r="L24" s="11">
        <f t="shared" si="8"/>
        <v>0</v>
      </c>
      <c r="M24" s="11">
        <f t="shared" si="8"/>
        <v>0</v>
      </c>
      <c r="N24" s="11">
        <f t="shared" si="8"/>
        <v>0</v>
      </c>
      <c r="O24" s="11">
        <f t="shared" si="8"/>
        <v>0</v>
      </c>
      <c r="P24" s="11">
        <f t="shared" si="8"/>
        <v>0</v>
      </c>
      <c r="Q24" s="11">
        <f t="shared" si="8"/>
        <v>0</v>
      </c>
    </row>
    <row r="25" spans="1:17" x14ac:dyDescent="0.2"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15" t="s">
        <v>17</v>
      </c>
      <c r="B27" s="16"/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</row>
    <row r="28" spans="1:17" x14ac:dyDescent="0.2">
      <c r="A28" s="19" t="s">
        <v>34</v>
      </c>
      <c r="B28" s="13" t="s">
        <v>35</v>
      </c>
      <c r="C28" s="13" t="s">
        <v>33</v>
      </c>
      <c r="D28" s="13" t="s">
        <v>36</v>
      </c>
      <c r="E28" s="14" t="s">
        <v>20</v>
      </c>
      <c r="F28" s="14" t="s">
        <v>21</v>
      </c>
      <c r="G28" s="14" t="s">
        <v>22</v>
      </c>
      <c r="H28" s="14" t="s">
        <v>23</v>
      </c>
      <c r="I28" s="14" t="s">
        <v>24</v>
      </c>
      <c r="J28" s="14" t="s">
        <v>25</v>
      </c>
      <c r="K28" s="14" t="s">
        <v>26</v>
      </c>
      <c r="L28" s="14" t="s">
        <v>27</v>
      </c>
      <c r="M28" s="14" t="s">
        <v>28</v>
      </c>
      <c r="N28" s="14" t="s">
        <v>29</v>
      </c>
      <c r="O28" s="14" t="s">
        <v>30</v>
      </c>
      <c r="P28" s="14" t="s">
        <v>31</v>
      </c>
      <c r="Q28" s="20" t="s">
        <v>32</v>
      </c>
    </row>
    <row r="29" spans="1:17" x14ac:dyDescent="0.2">
      <c r="A29" t="s">
        <v>78</v>
      </c>
      <c r="B29" s="21" t="s">
        <v>16</v>
      </c>
      <c r="C29" s="25" t="s">
        <v>0</v>
      </c>
      <c r="D29" s="21" t="s">
        <v>11</v>
      </c>
      <c r="E29" s="8">
        <v>0</v>
      </c>
      <c r="F29" s="8">
        <v>0</v>
      </c>
      <c r="G29" s="8">
        <v>0</v>
      </c>
      <c r="H29" s="8">
        <v>332.99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f>SUM(E29:P29)</f>
        <v>332.99</v>
      </c>
    </row>
    <row r="30" spans="1:17" x14ac:dyDescent="0.2">
      <c r="A30" t="s">
        <v>78</v>
      </c>
      <c r="B30" s="21" t="s">
        <v>16</v>
      </c>
      <c r="C30" s="25" t="s">
        <v>6</v>
      </c>
      <c r="D30" s="21" t="s">
        <v>11</v>
      </c>
      <c r="E30" s="8"/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f t="shared" ref="Q30:Q32" si="9">SUM(E30:P30)</f>
        <v>0</v>
      </c>
    </row>
    <row r="31" spans="1:17" x14ac:dyDescent="0.2">
      <c r="A31" t="s">
        <v>78</v>
      </c>
      <c r="B31" s="21" t="s">
        <v>16</v>
      </c>
      <c r="C31" s="25" t="s">
        <v>14</v>
      </c>
      <c r="D31" s="21" t="s">
        <v>11</v>
      </c>
      <c r="E31" s="8">
        <v>3107.34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f t="shared" si="9"/>
        <v>3107.34</v>
      </c>
    </row>
    <row r="32" spans="1:17" x14ac:dyDescent="0.2">
      <c r="A32" t="s">
        <v>78</v>
      </c>
      <c r="B32" s="21" t="s">
        <v>16</v>
      </c>
      <c r="C32" s="25" t="s">
        <v>14</v>
      </c>
      <c r="D32" s="21" t="s">
        <v>12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f t="shared" si="9"/>
        <v>0</v>
      </c>
    </row>
    <row r="33" spans="1:17" x14ac:dyDescent="0.2">
      <c r="A33" s="29" t="s">
        <v>78</v>
      </c>
      <c r="B33" s="29" t="s">
        <v>16</v>
      </c>
      <c r="C33" s="26" t="s">
        <v>15</v>
      </c>
      <c r="D33" s="22" t="s">
        <v>12</v>
      </c>
      <c r="E33" s="23">
        <f>+E24</f>
        <v>0</v>
      </c>
      <c r="F33" s="23">
        <f t="shared" ref="F33:Q33" si="10">+F24</f>
        <v>0</v>
      </c>
      <c r="G33" s="23">
        <f t="shared" si="10"/>
        <v>0</v>
      </c>
      <c r="H33" s="23">
        <f t="shared" si="10"/>
        <v>0</v>
      </c>
      <c r="I33" s="23">
        <f t="shared" si="10"/>
        <v>0</v>
      </c>
      <c r="J33" s="23">
        <f t="shared" si="10"/>
        <v>0</v>
      </c>
      <c r="K33" s="23">
        <f t="shared" si="10"/>
        <v>0</v>
      </c>
      <c r="L33" s="23">
        <f t="shared" si="10"/>
        <v>0</v>
      </c>
      <c r="M33" s="23">
        <f t="shared" si="10"/>
        <v>0</v>
      </c>
      <c r="N33" s="23">
        <f t="shared" si="10"/>
        <v>0</v>
      </c>
      <c r="O33" s="23">
        <f t="shared" si="10"/>
        <v>0</v>
      </c>
      <c r="P33" s="23">
        <f t="shared" si="10"/>
        <v>0</v>
      </c>
      <c r="Q33" s="24">
        <f t="shared" si="10"/>
        <v>0</v>
      </c>
    </row>
    <row r="34" spans="1:17" x14ac:dyDescent="0.2"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</sheetData>
  <pageMargins left="0.45" right="0.45" top="0.5" bottom="0.5" header="0.3" footer="0.3"/>
  <pageSetup scale="69" fitToHeight="0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5C7437F39F8419B9D8679B2A7FECC" ma:contentTypeVersion="29" ma:contentTypeDescription="Create a new document." ma:contentTypeScope="" ma:versionID="f0d49a663a403217d6ba745b5bc45137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78254be2f0d484d90e7f84ed6ad75287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1:DocumentSetDescription" minOccurs="0"/>
                <xsd:element ref="ns2:SERS_x0020_Doc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9" nillable="true" ma:displayName="Description" ma:description="A description of the Document Set" ma:hidden="true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tru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 ma:readOnly="tru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 ma:readOnly="true">
      <xsd:simpleType>
        <xsd:restriction base="dms:Text">
          <xsd:maxLength value="255"/>
        </xsd:restriction>
      </xsd:simpleType>
    </xsd:element>
    <xsd:element name="Document_x0020_Type" ma:index="11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  <xsd:element name="Preparer" ma:index="12" nillable="true" ma:displayName="Preparer" ma:internalName="Preparer" ma:readOnly="true">
      <xsd:simpleType>
        <xsd:restriction base="dms:Text">
          <xsd:maxLength value="255"/>
        </xsd:restriction>
      </xsd:simpleType>
    </xsd:element>
    <xsd:element name="Responsible_x0020_Witness" ma:index="13" nillable="true" ma:displayName="Witness" ma:internalName="Responsible_x0020_Witness" ma:readOnly="true">
      <xsd:simpleType>
        <xsd:restriction base="dms:Text">
          <xsd:maxLength value="255"/>
        </xsd:restriction>
      </xsd:simpleType>
    </xsd:element>
    <xsd:element name="Internal_x0020_Reviewer" ma:index="14" nillable="true" ma:displayName="Reviewer" ma:list="UserInfo" ma:SharePointGroup="0" ma:internalName="Internal_x0020_Reviewer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5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6" nillable="true" ma:displayName="Final Due Date" ma:format="DateOnly" ma:internalName="Final_x0020_Due_x0020_Date">
      <xsd:simpleType>
        <xsd:restriction base="dms:DateTime"/>
      </xsd:simpleType>
    </xsd:element>
    <xsd:element name="SERS_x0020_Doc_x0020_Status" ma:index="20" nillable="true" ma:displayName="SERS Doc Status" ma:default="Draft" ma:format="Dropdown" ma:internalName="SERS_x0020_Doc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7203d2c3-413f-43d7-a52d-eb1ac8076465" xsi:nil="true"/>
    <Document_x0020_Type xmlns="7203d2c3-413f-43d7-a52d-eb1ac8076465" xsi:nil="true"/>
    <SERS_x0020_Doc_x0020_Status xmlns="7203d2c3-413f-43d7-a52d-eb1ac8076465">Draft</SERS_x0020_Doc_x0020_Status>
    <Final_x0020_Due_x0020_Date xmlns="7203d2c3-413f-43d7-a52d-eb1ac8076465" xsi:nil="true"/>
    <DocumentSetDescription xmlns="http://schemas.microsoft.com/sharepoint/v3" xsi:nil="true"/>
    <Docket_x0020_Number xmlns="7203d2c3-413f-43d7-a52d-eb1ac8076465">Case No. 2015-00418-GRC</Docket_x0020_Number>
  </documentManagement>
</p:properties>
</file>

<file path=customXml/itemProps1.xml><?xml version="1.0" encoding="utf-8"?>
<ds:datastoreItem xmlns:ds="http://schemas.openxmlformats.org/officeDocument/2006/customXml" ds:itemID="{6251EAD0-32CD-4962-9791-445BC0693F21}"/>
</file>

<file path=customXml/itemProps2.xml><?xml version="1.0" encoding="utf-8"?>
<ds:datastoreItem xmlns:ds="http://schemas.openxmlformats.org/officeDocument/2006/customXml" ds:itemID="{D5E36B34-016F-4D90-8231-3296DFC8DD48}"/>
</file>

<file path=customXml/itemProps3.xml><?xml version="1.0" encoding="utf-8"?>
<ds:datastoreItem xmlns:ds="http://schemas.openxmlformats.org/officeDocument/2006/customXml" ds:itemID="{B6FFB17A-FA57-47C4-A935-EB828A7DD9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Notes</vt:lpstr>
      <vt:lpstr>Recap</vt:lpstr>
      <vt:lpstr>120201</vt:lpstr>
      <vt:lpstr>120206</vt:lpstr>
      <vt:lpstr>120250</vt:lpstr>
      <vt:lpstr>120251</vt:lpstr>
      <vt:lpstr>120252</vt:lpstr>
      <vt:lpstr>123001</vt:lpstr>
      <vt:lpstr>125001</vt:lpstr>
      <vt:lpstr>120201-Amort</vt:lpstr>
      <vt:lpstr>Hyperion Dwld</vt:lpstr>
      <vt:lpstr>24121000 Inv List</vt:lpstr>
      <vt:lpstr>Recap upld</vt:lpstr>
      <vt:lpstr>Smartview</vt:lpstr>
      <vt:lpstr>'120251'!Print_Titles</vt:lpstr>
    </vt:vector>
  </TitlesOfParts>
  <Company>American Water Works,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KAW_R_PSCDR2_NUM036_attachment 4</dc:title>
  <dc:creator>Nancy M. Strickland</dc:creator>
  <cp:lastModifiedBy>Nancy M. Strickland</cp:lastModifiedBy>
  <cp:lastPrinted>2015-04-17T21:28:02Z</cp:lastPrinted>
  <dcterms:created xsi:type="dcterms:W3CDTF">2015-04-03T15:10:50Z</dcterms:created>
  <dcterms:modified xsi:type="dcterms:W3CDTF">2015-05-05T15:10:37Z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0x0101007A55C7437F39F8419B9D8679B2A7FECC</vt:lpwstr>
  </property>
</Properties>
</file>