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1"/>
  </bookViews>
  <sheets>
    <sheet name="CATMASTER" sheetId="1" r:id="rId1"/>
    <sheet name="CATMASTER (2)" sheetId="4" r:id="rId2"/>
    <sheet name="ELEC Proxy Group" sheetId="5" r:id="rId3"/>
    <sheet name="AVera Proxy Group (2)" sheetId="6" r:id="rId4"/>
  </sheets>
  <calcPr calcId="145621"/>
</workbook>
</file>

<file path=xl/calcChain.xml><?xml version="1.0" encoding="utf-8"?>
<calcChain xmlns="http://schemas.openxmlformats.org/spreadsheetml/2006/main">
  <c r="O18" i="6" l="1"/>
  <c r="H18" i="6"/>
  <c r="B36" i="6"/>
  <c r="B35" i="6"/>
  <c r="B20" i="6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19" i="6"/>
  <c r="H27" i="6"/>
  <c r="O27" i="6"/>
  <c r="O34" i="6"/>
  <c r="H34" i="6"/>
  <c r="O32" i="6"/>
  <c r="H32" i="6"/>
  <c r="O31" i="6"/>
  <c r="H31" i="6"/>
  <c r="O30" i="6"/>
  <c r="H30" i="6"/>
  <c r="O29" i="6"/>
  <c r="H29" i="6"/>
  <c r="O28" i="6"/>
  <c r="H28" i="6"/>
  <c r="O24" i="6"/>
  <c r="H24" i="6"/>
  <c r="O23" i="6"/>
  <c r="H23" i="6"/>
  <c r="O21" i="6"/>
  <c r="H21" i="6"/>
  <c r="O20" i="6"/>
  <c r="H20" i="6"/>
  <c r="O19" i="6"/>
  <c r="H19" i="6"/>
  <c r="B25" i="5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24" i="5"/>
  <c r="O45" i="5"/>
  <c r="H45" i="5"/>
  <c r="O44" i="5"/>
  <c r="H44" i="5"/>
  <c r="O43" i="5"/>
  <c r="H43" i="5"/>
  <c r="O42" i="5"/>
  <c r="H42" i="5"/>
  <c r="O41" i="5"/>
  <c r="H41" i="5"/>
  <c r="O40" i="5"/>
  <c r="H40" i="5"/>
  <c r="O39" i="5"/>
  <c r="H39" i="5"/>
  <c r="O38" i="5"/>
  <c r="H38" i="5"/>
  <c r="O37" i="5"/>
  <c r="H37" i="5"/>
  <c r="O36" i="5"/>
  <c r="H36" i="5"/>
  <c r="O35" i="5"/>
  <c r="H35" i="5"/>
  <c r="O34" i="5"/>
  <c r="H34" i="5"/>
  <c r="O33" i="5"/>
  <c r="H33" i="5"/>
  <c r="O32" i="5"/>
  <c r="H32" i="5"/>
  <c r="O31" i="5"/>
  <c r="H31" i="5"/>
  <c r="O30" i="5"/>
  <c r="H30" i="5"/>
  <c r="O29" i="5"/>
  <c r="H29" i="5"/>
  <c r="O28" i="5"/>
  <c r="H28" i="5"/>
  <c r="O27" i="5"/>
  <c r="H27" i="5"/>
  <c r="O26" i="5"/>
  <c r="H26" i="5"/>
  <c r="O25" i="5"/>
  <c r="H25" i="5"/>
  <c r="O24" i="5"/>
  <c r="H24" i="5"/>
  <c r="O23" i="5"/>
  <c r="H23" i="5"/>
  <c r="O22" i="5"/>
  <c r="H22" i="5"/>
  <c r="O21" i="5"/>
  <c r="H21" i="5"/>
  <c r="O20" i="5"/>
  <c r="H20" i="5"/>
  <c r="O19" i="5"/>
  <c r="H19" i="5"/>
  <c r="B19" i="5"/>
  <c r="B20" i="5" s="1"/>
  <c r="B21" i="5" s="1"/>
  <c r="B22" i="5" s="1"/>
  <c r="B23" i="5" s="1"/>
  <c r="O18" i="5"/>
  <c r="H18" i="5"/>
  <c r="O66" i="4" l="1"/>
  <c r="H66" i="4"/>
  <c r="O65" i="4"/>
  <c r="H65" i="4"/>
  <c r="O64" i="4"/>
  <c r="H64" i="4"/>
  <c r="O63" i="4"/>
  <c r="H63" i="4"/>
  <c r="O62" i="4"/>
  <c r="H62" i="4"/>
  <c r="O61" i="4"/>
  <c r="H61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O53" i="4"/>
  <c r="H53" i="4"/>
  <c r="O52" i="4"/>
  <c r="H52" i="4"/>
  <c r="O51" i="4"/>
  <c r="H51" i="4"/>
  <c r="O50" i="4"/>
  <c r="H50" i="4"/>
  <c r="O49" i="4"/>
  <c r="H49" i="4"/>
  <c r="O48" i="4"/>
  <c r="H48" i="4"/>
  <c r="O47" i="4"/>
  <c r="H47" i="4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B20" i="4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O19" i="4"/>
  <c r="H19" i="4"/>
  <c r="B19" i="4"/>
  <c r="O18" i="4"/>
  <c r="H18" i="4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19" i="1"/>
  <c r="H66" i="1"/>
  <c r="H65" i="1"/>
  <c r="H63" i="1"/>
  <c r="H62" i="1"/>
  <c r="H61" i="1"/>
  <c r="H60" i="1"/>
  <c r="H58" i="1"/>
  <c r="H57" i="1"/>
  <c r="H56" i="1"/>
  <c r="H51" i="1"/>
  <c r="H50" i="1"/>
  <c r="H47" i="1"/>
  <c r="H46" i="1"/>
  <c r="H45" i="1"/>
  <c r="H43" i="1"/>
  <c r="H42" i="1"/>
  <c r="H41" i="1"/>
  <c r="H36" i="1"/>
  <c r="H35" i="1"/>
  <c r="H34" i="1"/>
  <c r="H31" i="1"/>
  <c r="H30" i="1"/>
  <c r="H29" i="1"/>
  <c r="H28" i="1"/>
  <c r="H27" i="1"/>
  <c r="H25" i="1"/>
  <c r="H24" i="1"/>
  <c r="H23" i="1"/>
  <c r="H22" i="1"/>
  <c r="H20" i="1"/>
  <c r="H19" i="1"/>
  <c r="H64" i="1"/>
  <c r="H59" i="1"/>
  <c r="H55" i="1"/>
  <c r="H54" i="1"/>
  <c r="H53" i="1"/>
  <c r="H52" i="1"/>
  <c r="H49" i="1"/>
  <c r="H48" i="1"/>
  <c r="H44" i="1"/>
  <c r="H40" i="1"/>
  <c r="H39" i="1"/>
  <c r="H38" i="1"/>
  <c r="H37" i="1"/>
  <c r="H33" i="1"/>
  <c r="H32" i="1"/>
  <c r="H26" i="1"/>
  <c r="H21" i="1"/>
  <c r="H18" i="1"/>
  <c r="O66" i="1"/>
  <c r="O65" i="1"/>
  <c r="O63" i="1"/>
  <c r="O62" i="1"/>
  <c r="O61" i="1"/>
  <c r="O60" i="1"/>
  <c r="O58" i="1"/>
  <c r="O57" i="1"/>
  <c r="O56" i="1"/>
  <c r="O51" i="1"/>
  <c r="O50" i="1"/>
  <c r="O47" i="1"/>
  <c r="O46" i="1"/>
  <c r="O45" i="1"/>
  <c r="O43" i="1"/>
  <c r="O42" i="1"/>
  <c r="O41" i="1"/>
  <c r="O36" i="1"/>
  <c r="O35" i="1"/>
  <c r="O34" i="1"/>
  <c r="O31" i="1"/>
  <c r="O30" i="1"/>
  <c r="O29" i="1"/>
  <c r="O28" i="1"/>
  <c r="O27" i="1"/>
  <c r="O25" i="1"/>
  <c r="O24" i="1"/>
  <c r="O23" i="1"/>
  <c r="O22" i="1"/>
  <c r="O20" i="1"/>
  <c r="O19" i="1"/>
  <c r="O64" i="1"/>
  <c r="O59" i="1"/>
  <c r="O55" i="1"/>
  <c r="O54" i="1"/>
  <c r="O53" i="1"/>
  <c r="O52" i="1"/>
  <c r="O49" i="1"/>
  <c r="O48" i="1"/>
  <c r="O44" i="1"/>
  <c r="O40" i="1"/>
  <c r="O39" i="1"/>
  <c r="O38" i="1"/>
  <c r="O37" i="1"/>
  <c r="O33" i="1"/>
  <c r="O32" i="1"/>
  <c r="O26" i="1"/>
  <c r="O21" i="1"/>
  <c r="O18" i="1"/>
</calcChain>
</file>

<file path=xl/sharedStrings.xml><?xml version="1.0" encoding="utf-8"?>
<sst xmlns="http://schemas.openxmlformats.org/spreadsheetml/2006/main" count="1170" uniqueCount="143">
  <si>
    <t>AUS MONTHLY REPORT</t>
  </si>
  <si>
    <t>ELECTRIC COMPANIES</t>
  </si>
  <si>
    <t>EARNINGS</t>
  </si>
  <si>
    <t>REPORT PAGES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</si>
  <si>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</si>
  <si>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</si>
  <si>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</si>
  <si>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</si>
  <si>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</si>
  <si>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</si>
  <si>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</si>
  <si>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</si>
  <si>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</si>
  <si>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</si>
  <si>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</si>
  <si>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</si>
  <si>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</si>
  <si>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</si>
  <si>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</si>
  <si>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</si>
  <si>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</si>
  <si>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</si>
  <si>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</si>
  <si>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</si>
  <si>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</si>
  <si>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</si>
  <si>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</si>
  <si>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</si>
  <si>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PER SHARE DATA ($)</t>
  </si>
  <si>
    <t>PERCENT (2)</t>
  </si>
  <si>
    <t>% RETURN ON_x000D_
BOOK VALUE</t>
  </si>
  <si>
    <t>REGULATION</t>
  </si>
  <si>
    <t>COMPANY</t>
  </si>
  <si>
    <t>LATEST_x000D_
12 MONTHS_x000D_
EARNINGS_x000D_
AVAILABLE</t>
  </si>
  <si>
    <t>CURRENT_x000D_
ANNUAL_x000D_
DIVIDEND</t>
  </si>
  <si>
    <t>BOOK_x000D_
VALUE_x000D_
(1)</t>
  </si>
  <si>
    <t>STOCK_x000D_
PRICE</t>
  </si>
  <si>
    <t>1/16/2015</t>
  </si>
  <si>
    <t>COMMON_x000D_
SHARES_x000D_
O/S MILL</t>
  </si>
  <si>
    <t>DIV_x000D_
PAYOUT</t>
  </si>
  <si>
    <t>DIV_x000D_
YIELD</t>
  </si>
  <si>
    <t>MKT/_x000D_
BOOK</t>
  </si>
  <si>
    <t>DIV/_x000D_
BOOK_x000D_
(2)</t>
  </si>
  <si>
    <t>PRICE_x000D_
EARN_x000D_
MULT</t>
  </si>
  <si>
    <t>TOTAL_x000D_
REV_x000D_
$MILL_x000D_
(1)</t>
  </si>
  <si>
    <t>%_x000D_
REG_x000D_
ELEC_x000D_
REV</t>
  </si>
  <si>
    <t>NET_x000D_
PLANT_x000D_
$ MILL</t>
  </si>
  <si>
    <t>NET_x000D_
PLANT_x000D_
PER$_x000D_
REV_x000D_
(1)</t>
  </si>
  <si>
    <t>S&amp;P_x000D_
BOND_x000D_
RATING</t>
  </si>
  <si>
    <t>MOODY'S_x000D_
BOND_x000D_
RATING</t>
  </si>
  <si>
    <t>COMMON_x000D_
EQUITY_x000D_
RATIO_x000D_
(3)</t>
  </si>
  <si>
    <t>COMMON_x000D_
EQUITY (4)</t>
  </si>
  <si>
    <t>TOTAL_x000D_
CAPITAL</t>
  </si>
  <si>
    <t>ALLOWED_x000D_
ROE</t>
  </si>
  <si>
    <t>ORDER_x000D_
DATE</t>
  </si>
  <si>
    <t>ALLETE, Inc. (NYSE-ALE)</t>
  </si>
  <si>
    <t>A-</t>
  </si>
  <si>
    <t>A3</t>
  </si>
  <si>
    <t>11/10</t>
  </si>
  <si>
    <t>American Electric Power Co. (NYSE-AEP)</t>
  </si>
  <si>
    <t>BBB/BBB-</t>
  </si>
  <si>
    <t>Baa1</t>
  </si>
  <si>
    <t>-</t>
  </si>
  <si>
    <t>Cleco Corporation (NYSE-CNL)</t>
  </si>
  <si>
    <t>Baa1/Baa2</t>
  </si>
  <si>
    <t>10/09</t>
  </si>
  <si>
    <t>Edison International (NYSE-EIX)</t>
  </si>
  <si>
    <t>BBB+</t>
  </si>
  <si>
    <t>A2/A3</t>
  </si>
  <si>
    <t>El Paso Electric Company (NYSE-EE)</t>
  </si>
  <si>
    <t>FirstEnergy Corporation (ASE-FE)</t>
  </si>
  <si>
    <t>BBB</t>
  </si>
  <si>
    <t>Baa2</t>
  </si>
  <si>
    <t>Great Plains Energy Incorporated (NYSE-GXP)</t>
  </si>
  <si>
    <t>Hawaiian Electric Industries, Inc. (NYSE-HE)</t>
  </si>
  <si>
    <t>BBB-</t>
  </si>
  <si>
    <t>IDACORP, Inc. (NYSE-IDA)</t>
  </si>
  <si>
    <t>05/09</t>
  </si>
  <si>
    <t>Nextera Energy (NYSE-NEE)</t>
  </si>
  <si>
    <t>A-/BBB+</t>
  </si>
  <si>
    <t>03/10</t>
  </si>
  <si>
    <t>OGE Energy Corp. (NYSE-OGE)</t>
  </si>
  <si>
    <t>Otter Tail Corporation (NDQ-OTTR)</t>
  </si>
  <si>
    <t>Pinnacle West Capital Corp. (NYSE-PNW)</t>
  </si>
  <si>
    <t>A3/Baa1</t>
  </si>
  <si>
    <t>12/09</t>
  </si>
  <si>
    <t>PNM Resources, Inc. (NYSE-PNM)</t>
  </si>
  <si>
    <t>Portland General Electric Company (NYSE-POR)</t>
  </si>
  <si>
    <t>12/13</t>
  </si>
  <si>
    <t>PPL Corporation (NYSE-PPL)</t>
  </si>
  <si>
    <t>Southern Company (NYSE-SO)</t>
  </si>
  <si>
    <t>A</t>
  </si>
  <si>
    <t>Westar Energy, Inc. (NYSE-WR)</t>
  </si>
  <si>
    <t>Alliant  Energy Corporation (NYSE-LNT)</t>
  </si>
  <si>
    <t>Ameren Corporation (NYSE-AEE)</t>
  </si>
  <si>
    <t>BBB+/BBB</t>
  </si>
  <si>
    <t>Avista Corporation (NYSE-AVA)</t>
  </si>
  <si>
    <t>Black Hills Corporation (NYSE-BKH)</t>
  </si>
  <si>
    <t>CenterPoint Energy (NYSE-CNP)</t>
  </si>
  <si>
    <t>Chesapeake Utilities Corporation (NYSE-CPK)</t>
  </si>
  <si>
    <t>NR</t>
  </si>
  <si>
    <t>CMS Energy Corporation (NYSE-CMS)</t>
  </si>
  <si>
    <t>Consolidated Edison, Inc. (NYSE-ED)</t>
  </si>
  <si>
    <t>Dominion Resources, Inc. (NYSE-D)</t>
  </si>
  <si>
    <t>DTE Energy Company (NYSE-DTE)</t>
  </si>
  <si>
    <t>Duke Energy Corporation (NYSE-DUK)</t>
  </si>
  <si>
    <t>Empire District Electric Co. (NYSE-EDE)</t>
  </si>
  <si>
    <t>NM</t>
  </si>
  <si>
    <t>Entergy Corporation (NYSE-ETR)</t>
  </si>
  <si>
    <t>Baa2/Baa3</t>
  </si>
  <si>
    <t>Exelon Corporation (NYSE-EXC)</t>
  </si>
  <si>
    <t>Integrys Energy Group (NYSE-TEG)</t>
  </si>
  <si>
    <t>MDU Resources Group, Inc. (NYSE-MDU)</t>
  </si>
  <si>
    <t>MGE Energy, Inc. (NYSE-MGEE)</t>
  </si>
  <si>
    <t>AA-</t>
  </si>
  <si>
    <t>Aa2</t>
  </si>
  <si>
    <t>1/11</t>
  </si>
  <si>
    <t>NiSource Inc. (NYSE-NI)</t>
  </si>
  <si>
    <t>Northeast Utilities (NYSE-NU)</t>
  </si>
  <si>
    <t>NorthWestern Corporation (NYSE-NWE)</t>
  </si>
  <si>
    <t>Pepco Holdings, Inc. (NYSE-POM)</t>
  </si>
  <si>
    <t>PG&amp;E Corporation (NYSE-PCG)</t>
  </si>
  <si>
    <t>03/07</t>
  </si>
  <si>
    <t>Public Service Enterprise Group (NYSE-PEG)</t>
  </si>
  <si>
    <t>A2</t>
  </si>
  <si>
    <t>SCANA Corporation (NYSE-SCG)</t>
  </si>
  <si>
    <t>SEMPRA Energy (NYSE-SRE)</t>
  </si>
  <si>
    <t>A/A-</t>
  </si>
  <si>
    <t>TECO Energy, Inc. (NYSE-TE)</t>
  </si>
  <si>
    <t>UIL Holdings Corporation (NYSE-UIL)</t>
  </si>
  <si>
    <t>8/14/13</t>
  </si>
  <si>
    <t>Unitil Corporation (ASE-UTL)</t>
  </si>
  <si>
    <t>Vectren Corporation (NYSE-VVC)</t>
  </si>
  <si>
    <t>Wisconsin Energy Corporation (NYSE-WEC)</t>
  </si>
  <si>
    <t>A1/A2</t>
  </si>
  <si>
    <t>Xcel Energy Inc. (NYSE-XEL)</t>
  </si>
  <si>
    <t>Mar Cap</t>
  </si>
  <si>
    <t>m&amp;a</t>
  </si>
  <si>
    <t>OTHER</t>
  </si>
  <si>
    <t>%</t>
  </si>
  <si>
    <t>BR</t>
  </si>
  <si>
    <t>PEPCO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</si>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</sst>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##0.00"/>
    <numFmt numFmtId="166" formatCode="#,##0.0"/>
    <numFmt numFmtId="167" formatCode="##0"/>
    <numFmt numFmtId="168" formatCode="##0.0"/>
    <numFmt numFmtId="169" formatCode="##,##0.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/>
    </xf>
    <xf numFmtId="164" fontId="0" fillId="2" borderId="2" xfId="0" quotePrefix="1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9" fontId="0" fillId="2" borderId="2" xfId="0" applyNumberFormat="1" applyFill="1" applyBorder="1" applyAlignment="1">
      <alignment horizontal="right"/>
    </xf>
    <xf numFmtId="167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169" fontId="0" fillId="2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4" fontId="0" fillId="2" borderId="0" xfId="0" quotePrefix="1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9" fontId="5" fillId="2" borderId="3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165" fontId="5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69" fontId="5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165" fontId="5" fillId="0" borderId="3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66"/>
  <sheetViews>
    <sheetView topLeftCell="A10" zoomScaleNormal="100" workbookViewId="0">
      <selection activeCell="M20" sqref="M20"/>
    </sheetView>
  </sheetViews>
  <sheetFormatPr defaultRowHeight="15" x14ac:dyDescent="0.25"/>
  <cols>
    <col min="1" max="2" width="3.7109375" customWidth="1"/>
    <col min="3" max="3" width="43.42578125" bestFit="1" customWidth="1"/>
    <col min="4" max="40" width="9.7109375" customWidth="1"/>
    <col min="41" max="41" width="2.7109375" customWidth="1"/>
    <col min="42" max="44" width="9.7109375" customWidth="1"/>
  </cols>
  <sheetData>
    <row r="3" spans="2:44" x14ac:dyDescent="0.25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4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4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4" x14ac:dyDescent="0.25"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9" spans="2:44" x14ac:dyDescent="0.25"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/>
      <c r="L9" s="7"/>
      <c r="M9" s="7" t="s">
        <v>22</v>
      </c>
      <c r="N9" s="7" t="s">
        <v>23</v>
      </c>
      <c r="O9" s="7"/>
      <c r="P9" s="7"/>
      <c r="Q9" s="7"/>
      <c r="R9" s="7"/>
      <c r="S9" s="7"/>
      <c r="T9" s="7" t="s">
        <v>4</v>
      </c>
      <c r="U9" s="7" t="s">
        <v>5</v>
      </c>
      <c r="V9" s="7" t="s">
        <v>6</v>
      </c>
      <c r="W9" s="7" t="s">
        <v>7</v>
      </c>
      <c r="X9" s="7" t="s">
        <v>8</v>
      </c>
      <c r="Y9" s="7" t="s">
        <v>9</v>
      </c>
      <c r="Z9" s="7" t="s">
        <v>10</v>
      </c>
      <c r="AA9" s="7" t="s">
        <v>11</v>
      </c>
      <c r="AB9" s="7" t="s">
        <v>12</v>
      </c>
      <c r="AC9" s="7" t="s">
        <v>13</v>
      </c>
      <c r="AD9" s="7" t="s">
        <v>14</v>
      </c>
      <c r="AE9" s="7" t="s">
        <v>15</v>
      </c>
      <c r="AF9" s="7" t="s">
        <v>16</v>
      </c>
      <c r="AG9" s="7" t="s">
        <v>17</v>
      </c>
      <c r="AH9" s="7" t="s">
        <v>18</v>
      </c>
      <c r="AI9" s="7" t="s">
        <v>19</v>
      </c>
      <c r="AJ9" s="7" t="s">
        <v>20</v>
      </c>
      <c r="AK9" s="7" t="s">
        <v>21</v>
      </c>
      <c r="AL9" s="7" t="s">
        <v>22</v>
      </c>
      <c r="AM9" s="7" t="s">
        <v>23</v>
      </c>
      <c r="AN9" s="7" t="s">
        <v>24</v>
      </c>
      <c r="AO9" s="8"/>
      <c r="AP9" s="7" t="s">
        <v>25</v>
      </c>
      <c r="AQ9" s="7" t="s">
        <v>26</v>
      </c>
      <c r="AR9" s="7" t="s">
        <v>27</v>
      </c>
    </row>
    <row r="11" spans="2:44" x14ac:dyDescent="0.25">
      <c r="B11" s="2"/>
      <c r="C11" s="9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2:4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2:44" x14ac:dyDescent="0.25">
      <c r="B13" s="10"/>
      <c r="C13" s="10"/>
      <c r="D13" s="14"/>
      <c r="E13" s="14"/>
      <c r="F13" s="14"/>
      <c r="G13" s="14"/>
      <c r="H13" s="49" t="s">
        <v>136</v>
      </c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1" t="s">
        <v>28</v>
      </c>
      <c r="U13" s="11"/>
      <c r="V13" s="11"/>
      <c r="W13" s="11"/>
      <c r="X13" s="10"/>
      <c r="Y13" s="10"/>
      <c r="Z13" s="10"/>
      <c r="AA13" s="10"/>
      <c r="AB13" s="10"/>
      <c r="AC13" s="10"/>
      <c r="AD13" s="10"/>
      <c r="AE13" s="12"/>
      <c r="AF13" s="12"/>
      <c r="AG13" s="12"/>
      <c r="AH13" s="12"/>
      <c r="AI13" s="49" t="s">
        <v>47</v>
      </c>
      <c r="AJ13" s="12"/>
      <c r="AK13" s="12"/>
      <c r="AL13" s="12"/>
      <c r="AM13" s="10"/>
      <c r="AN13" s="10"/>
      <c r="AO13" s="10"/>
      <c r="AP13" s="10"/>
      <c r="AQ13" s="10"/>
      <c r="AR13" s="10"/>
    </row>
    <row r="14" spans="2:44" ht="15" customHeight="1" x14ac:dyDescent="0.25">
      <c r="B14" s="10"/>
      <c r="C14" s="12"/>
      <c r="D14" s="13" t="s">
        <v>44</v>
      </c>
      <c r="E14" s="14"/>
      <c r="G14" s="14"/>
      <c r="H14" s="50"/>
      <c r="I14" s="14"/>
      <c r="J14" s="14"/>
      <c r="K14" s="14"/>
      <c r="L14" s="14"/>
      <c r="M14" s="49" t="s">
        <v>50</v>
      </c>
      <c r="N14" s="13" t="s">
        <v>33</v>
      </c>
      <c r="O14" s="13"/>
      <c r="P14" s="13"/>
      <c r="Q14" s="13"/>
      <c r="R14" s="13"/>
      <c r="S14" s="13"/>
      <c r="T14" s="12"/>
      <c r="U14" s="12"/>
      <c r="V14" s="12"/>
      <c r="W14" s="12"/>
      <c r="X14" s="12"/>
      <c r="Y14" s="11" t="s">
        <v>29</v>
      </c>
      <c r="Z14" s="11"/>
      <c r="AA14" s="11"/>
      <c r="AB14" s="10"/>
      <c r="AC14" s="10"/>
      <c r="AD14" s="10"/>
      <c r="AE14" s="13" t="s">
        <v>44</v>
      </c>
      <c r="AF14" s="12"/>
      <c r="AH14" s="12"/>
      <c r="AI14" s="50"/>
      <c r="AJ14" s="12"/>
      <c r="AK14" s="12"/>
      <c r="AL14" s="49" t="s">
        <v>50</v>
      </c>
      <c r="AM14" s="49" t="s">
        <v>30</v>
      </c>
      <c r="AN14" s="51"/>
      <c r="AO14" s="10"/>
      <c r="AP14" s="10"/>
      <c r="AQ14" s="10"/>
      <c r="AR14" s="10"/>
    </row>
    <row r="15" spans="2:44" x14ac:dyDescent="0.25">
      <c r="B15" s="10"/>
      <c r="C15" s="12"/>
      <c r="D15" s="14"/>
      <c r="E15" s="49" t="s">
        <v>45</v>
      </c>
      <c r="G15" s="49" t="s">
        <v>46</v>
      </c>
      <c r="H15" s="50"/>
      <c r="I15" s="49" t="s">
        <v>48</v>
      </c>
      <c r="J15" s="49" t="s">
        <v>49</v>
      </c>
      <c r="K15" s="13"/>
      <c r="L15" s="13"/>
      <c r="M15" s="50"/>
      <c r="N15" s="14"/>
      <c r="O15" s="14"/>
      <c r="P15" s="14"/>
      <c r="Q15" s="14"/>
      <c r="R15" s="14"/>
      <c r="S15" s="14"/>
      <c r="T15" s="12"/>
      <c r="U15" s="49" t="s">
        <v>34</v>
      </c>
      <c r="V15" s="49" t="s">
        <v>35</v>
      </c>
      <c r="W15" s="49" t="s">
        <v>36</v>
      </c>
      <c r="X15" s="49" t="s">
        <v>38</v>
      </c>
      <c r="Y15" s="12"/>
      <c r="Z15" s="12"/>
      <c r="AA15" s="12"/>
      <c r="AB15" s="49" t="s">
        <v>42</v>
      </c>
      <c r="AC15" s="49" t="s">
        <v>43</v>
      </c>
      <c r="AD15" s="10"/>
      <c r="AE15" s="14"/>
      <c r="AF15" s="49" t="s">
        <v>45</v>
      </c>
      <c r="AH15" s="49" t="s">
        <v>46</v>
      </c>
      <c r="AI15" s="50"/>
      <c r="AJ15" s="49" t="s">
        <v>48</v>
      </c>
      <c r="AK15" s="49" t="s">
        <v>49</v>
      </c>
      <c r="AL15" s="50"/>
      <c r="AM15" s="52"/>
      <c r="AN15" s="52"/>
      <c r="AO15" s="10"/>
      <c r="AP15" s="48" t="s">
        <v>31</v>
      </c>
      <c r="AQ15" s="48"/>
      <c r="AR15" s="10"/>
    </row>
    <row r="16" spans="2:44" x14ac:dyDescent="0.25">
      <c r="B16" s="10"/>
      <c r="C16" s="12"/>
      <c r="D16" s="14"/>
      <c r="E16" s="50"/>
      <c r="G16" s="50"/>
      <c r="H16" s="50"/>
      <c r="I16" s="50"/>
      <c r="J16" s="50"/>
      <c r="K16" s="14"/>
      <c r="L16" s="14"/>
      <c r="M16" s="50"/>
      <c r="N16" s="47" t="s">
        <v>51</v>
      </c>
      <c r="O16" s="53"/>
      <c r="P16" s="53"/>
      <c r="Q16" s="53"/>
      <c r="R16" s="53"/>
      <c r="S16" s="53"/>
      <c r="T16" s="12"/>
      <c r="U16" s="50"/>
      <c r="V16" s="50"/>
      <c r="W16" s="50"/>
      <c r="X16" s="50"/>
      <c r="Y16" s="49" t="s">
        <v>39</v>
      </c>
      <c r="Z16" s="49" t="s">
        <v>40</v>
      </c>
      <c r="AA16" s="49" t="s">
        <v>41</v>
      </c>
      <c r="AB16" s="50"/>
      <c r="AC16" s="50"/>
      <c r="AD16" s="10"/>
      <c r="AE16" s="14"/>
      <c r="AF16" s="50"/>
      <c r="AH16" s="50"/>
      <c r="AI16" s="50"/>
      <c r="AJ16" s="50"/>
      <c r="AK16" s="50"/>
      <c r="AL16" s="50"/>
      <c r="AM16" s="47" t="s">
        <v>51</v>
      </c>
      <c r="AN16" s="47" t="s">
        <v>52</v>
      </c>
      <c r="AO16" s="12"/>
      <c r="AP16" s="47" t="s">
        <v>53</v>
      </c>
      <c r="AQ16" s="47" t="s">
        <v>54</v>
      </c>
      <c r="AR16" s="10"/>
    </row>
    <row r="17" spans="2:44" ht="15" customHeight="1" x14ac:dyDescent="0.25">
      <c r="B17" s="15"/>
      <c r="C17" s="16" t="s">
        <v>32</v>
      </c>
      <c r="D17" s="16"/>
      <c r="E17" s="48"/>
      <c r="G17" s="48"/>
      <c r="H17" s="48"/>
      <c r="I17" s="48"/>
      <c r="J17" s="48"/>
      <c r="K17" s="16"/>
      <c r="L17" s="16"/>
      <c r="M17" s="48"/>
      <c r="N17" s="48"/>
      <c r="O17" s="16"/>
      <c r="P17" s="16"/>
      <c r="Q17" s="16"/>
      <c r="R17" s="16"/>
      <c r="S17" s="16"/>
      <c r="T17" s="16" t="s">
        <v>2</v>
      </c>
      <c r="U17" s="48"/>
      <c r="V17" s="48"/>
      <c r="W17" s="17" t="s">
        <v>37</v>
      </c>
      <c r="X17" s="48"/>
      <c r="Y17" s="48"/>
      <c r="Z17" s="48"/>
      <c r="AA17" s="48"/>
      <c r="AB17" s="48"/>
      <c r="AC17" s="48"/>
      <c r="AD17" s="15"/>
      <c r="AE17" s="16"/>
      <c r="AF17" s="48"/>
      <c r="AH17" s="48"/>
      <c r="AI17" s="48"/>
      <c r="AJ17" s="48"/>
      <c r="AK17" s="48"/>
      <c r="AL17" s="48"/>
      <c r="AM17" s="48"/>
      <c r="AN17" s="48"/>
      <c r="AO17" s="16"/>
      <c r="AP17" s="48"/>
      <c r="AQ17" s="48"/>
      <c r="AR17" s="15"/>
    </row>
    <row r="18" spans="2:44" x14ac:dyDescent="0.25">
      <c r="B18">
        <v>1</v>
      </c>
      <c r="C18" s="18" t="s">
        <v>55</v>
      </c>
      <c r="D18" s="30">
        <v>1114.0999999999999</v>
      </c>
      <c r="E18" s="21">
        <v>89</v>
      </c>
      <c r="G18" s="30">
        <v>3121.5</v>
      </c>
      <c r="H18" s="19">
        <f>(X18*W18)/1000</f>
        <v>2.554745</v>
      </c>
      <c r="I18" s="25" t="s">
        <v>56</v>
      </c>
      <c r="J18" s="5" t="s">
        <v>57</v>
      </c>
      <c r="K18" s="5"/>
      <c r="L18" s="5"/>
      <c r="M18" s="29">
        <v>52.6</v>
      </c>
      <c r="N18" s="22">
        <v>8.9</v>
      </c>
      <c r="O18" s="19">
        <f>AA18/100</f>
        <v>1.671</v>
      </c>
      <c r="P18" s="19"/>
      <c r="Q18" s="19"/>
      <c r="R18" s="19"/>
      <c r="S18" s="19"/>
      <c r="T18" s="19">
        <v>2.99</v>
      </c>
      <c r="U18" s="26">
        <v>2</v>
      </c>
      <c r="V18" s="23">
        <v>34.36</v>
      </c>
      <c r="W18" s="26">
        <v>57.41</v>
      </c>
      <c r="X18" s="20">
        <v>44.5</v>
      </c>
      <c r="Y18" s="27">
        <v>67</v>
      </c>
      <c r="Z18" s="22">
        <v>3.5</v>
      </c>
      <c r="AA18" s="28">
        <v>167.1</v>
      </c>
      <c r="AB18" s="22">
        <v>5.8</v>
      </c>
      <c r="AC18" s="29">
        <v>19.2</v>
      </c>
      <c r="AE18" s="30">
        <v>1114.0999999999999</v>
      </c>
      <c r="AF18" s="21">
        <v>89</v>
      </c>
      <c r="AH18" s="30">
        <v>3121.5</v>
      </c>
      <c r="AI18" s="19">
        <v>2.8</v>
      </c>
      <c r="AJ18" s="25" t="s">
        <v>56</v>
      </c>
      <c r="AK18" s="3" t="s">
        <v>57</v>
      </c>
      <c r="AL18" s="29">
        <v>52.6</v>
      </c>
      <c r="AM18" s="22">
        <v>8.9</v>
      </c>
      <c r="AN18" s="29">
        <v>6.7</v>
      </c>
      <c r="AP18" s="19">
        <v>10.38</v>
      </c>
      <c r="AQ18" s="24" t="s">
        <v>58</v>
      </c>
    </row>
    <row r="19" spans="2:44" x14ac:dyDescent="0.25">
      <c r="B19">
        <f>B18+1</f>
        <v>2</v>
      </c>
      <c r="C19" s="18" t="s">
        <v>93</v>
      </c>
      <c r="D19" s="30">
        <v>3378.8</v>
      </c>
      <c r="E19" s="21">
        <v>81</v>
      </c>
      <c r="F19" s="21">
        <v>15</v>
      </c>
      <c r="G19" s="30">
        <v>8763.6</v>
      </c>
      <c r="H19" s="19">
        <f>(X19*W19)/1000</f>
        <v>7.0226399999999991</v>
      </c>
      <c r="I19" s="25" t="s">
        <v>56</v>
      </c>
      <c r="J19" s="5" t="s">
        <v>68</v>
      </c>
      <c r="K19" s="5"/>
      <c r="L19" s="5"/>
      <c r="M19" s="29">
        <v>48.6</v>
      </c>
      <c r="N19" s="22">
        <v>10.9</v>
      </c>
      <c r="O19" s="19">
        <f>AA19/100</f>
        <v>1.9319999999999999</v>
      </c>
      <c r="P19" s="19"/>
      <c r="Q19" s="19"/>
      <c r="R19" s="19"/>
      <c r="S19" s="19"/>
      <c r="T19" s="19">
        <v>3.5</v>
      </c>
      <c r="U19" s="26">
        <v>2.2000000000000002</v>
      </c>
      <c r="V19" s="23">
        <v>36.020000000000003</v>
      </c>
      <c r="W19" s="26">
        <v>69.599999999999994</v>
      </c>
      <c r="X19" s="20">
        <v>100.9</v>
      </c>
      <c r="Y19" s="27">
        <v>63</v>
      </c>
      <c r="Z19" s="22">
        <v>3.2</v>
      </c>
      <c r="AA19" s="28">
        <v>193.2</v>
      </c>
      <c r="AB19" s="22">
        <v>6.1</v>
      </c>
      <c r="AC19" s="29">
        <v>19.899999999999999</v>
      </c>
      <c r="AE19" s="30">
        <v>3378.8</v>
      </c>
      <c r="AF19" s="21">
        <v>81</v>
      </c>
      <c r="AG19" s="21">
        <v>15</v>
      </c>
      <c r="AH19" s="30">
        <v>8763.6</v>
      </c>
      <c r="AI19" s="19">
        <v>2.59</v>
      </c>
      <c r="AJ19" s="25" t="s">
        <v>56</v>
      </c>
      <c r="AK19" s="3" t="s">
        <v>68</v>
      </c>
      <c r="AL19" s="29">
        <v>48.6</v>
      </c>
      <c r="AM19" s="22">
        <v>10.9</v>
      </c>
      <c r="AN19" s="29">
        <v>8</v>
      </c>
      <c r="AP19" s="19">
        <v>10.34</v>
      </c>
      <c r="AQ19" s="24" t="s">
        <v>62</v>
      </c>
    </row>
    <row r="20" spans="2:44" x14ac:dyDescent="0.25">
      <c r="B20">
        <f t="shared" ref="B20:B66" si="0">B19+1</f>
        <v>3</v>
      </c>
      <c r="C20" s="18" t="s">
        <v>94</v>
      </c>
      <c r="D20" s="30">
        <v>6005</v>
      </c>
      <c r="E20" s="21">
        <v>81</v>
      </c>
      <c r="F20" s="21">
        <v>19</v>
      </c>
      <c r="G20" s="30">
        <v>16991</v>
      </c>
      <c r="H20" s="19">
        <f>(X20*W20)/1000</f>
        <v>11.290604</v>
      </c>
      <c r="I20" s="25" t="s">
        <v>95</v>
      </c>
      <c r="J20" s="5" t="s">
        <v>61</v>
      </c>
      <c r="K20" s="5"/>
      <c r="L20" s="5"/>
      <c r="M20" s="29">
        <v>49.8</v>
      </c>
      <c r="N20" s="22">
        <v>8.6999999999999993</v>
      </c>
      <c r="O20" s="19">
        <f>AA20/100</f>
        <v>1.6669999999999998</v>
      </c>
      <c r="P20" s="19"/>
      <c r="Q20" s="19"/>
      <c r="R20" s="19"/>
      <c r="S20" s="19"/>
      <c r="T20" s="19">
        <v>2.36</v>
      </c>
      <c r="U20" s="26">
        <v>1.64</v>
      </c>
      <c r="V20" s="23">
        <v>27.92</v>
      </c>
      <c r="W20" s="26">
        <v>46.54</v>
      </c>
      <c r="X20" s="20">
        <v>242.6</v>
      </c>
      <c r="Y20" s="27">
        <v>69</v>
      </c>
      <c r="Z20" s="22">
        <v>3.5</v>
      </c>
      <c r="AA20" s="28">
        <v>166.7</v>
      </c>
      <c r="AB20" s="22">
        <v>5.9</v>
      </c>
      <c r="AC20" s="29">
        <v>19.7</v>
      </c>
      <c r="AE20" s="30">
        <v>6005</v>
      </c>
      <c r="AF20" s="21">
        <v>81</v>
      </c>
      <c r="AG20" s="21">
        <v>19</v>
      </c>
      <c r="AH20" s="30">
        <v>16991</v>
      </c>
      <c r="AI20" s="19">
        <v>2.83</v>
      </c>
      <c r="AJ20" s="25" t="s">
        <v>95</v>
      </c>
      <c r="AK20" s="3" t="s">
        <v>61</v>
      </c>
      <c r="AL20" s="29">
        <v>49.8</v>
      </c>
      <c r="AM20" s="22">
        <v>8.6999999999999993</v>
      </c>
      <c r="AN20" s="29">
        <v>7.3</v>
      </c>
      <c r="AP20" s="19">
        <v>9.41</v>
      </c>
      <c r="AQ20" s="24" t="s">
        <v>62</v>
      </c>
    </row>
    <row r="21" spans="2:44" x14ac:dyDescent="0.25">
      <c r="B21">
        <f t="shared" si="0"/>
        <v>4</v>
      </c>
      <c r="C21" s="18" t="s">
        <v>59</v>
      </c>
      <c r="D21" s="30">
        <v>16767</v>
      </c>
      <c r="E21" s="21">
        <v>81</v>
      </c>
      <c r="G21" s="30">
        <v>43064</v>
      </c>
      <c r="H21" s="19">
        <f>(X21*W21)/1000</f>
        <v>32.420700000000004</v>
      </c>
      <c r="I21" s="25" t="s">
        <v>60</v>
      </c>
      <c r="J21" s="5" t="s">
        <v>61</v>
      </c>
      <c r="K21" s="5"/>
      <c r="L21" s="5"/>
      <c r="M21" s="29">
        <v>46.6</v>
      </c>
      <c r="N21" s="22">
        <v>11</v>
      </c>
      <c r="O21" s="19">
        <f>AA21/100</f>
        <v>1.9219999999999999</v>
      </c>
      <c r="P21" s="19"/>
      <c r="Q21" s="19"/>
      <c r="R21" s="19"/>
      <c r="S21" s="19"/>
      <c r="T21" s="19">
        <v>3.67</v>
      </c>
      <c r="U21" s="26">
        <v>2.12</v>
      </c>
      <c r="V21" s="23">
        <v>33.07</v>
      </c>
      <c r="W21" s="26">
        <v>63.57</v>
      </c>
      <c r="X21" s="20">
        <v>510</v>
      </c>
      <c r="Y21" s="27">
        <v>58</v>
      </c>
      <c r="Z21" s="22">
        <v>3.3</v>
      </c>
      <c r="AA21" s="28">
        <v>192.2</v>
      </c>
      <c r="AB21" s="22">
        <v>6.4</v>
      </c>
      <c r="AC21" s="29">
        <v>17.3</v>
      </c>
      <c r="AE21" s="30">
        <v>16767</v>
      </c>
      <c r="AF21" s="21">
        <v>81</v>
      </c>
      <c r="AH21" s="30">
        <v>43064</v>
      </c>
      <c r="AI21" s="19">
        <v>2.57</v>
      </c>
      <c r="AJ21" s="25" t="s">
        <v>60</v>
      </c>
      <c r="AK21" s="3" t="s">
        <v>61</v>
      </c>
      <c r="AL21" s="29">
        <v>46.6</v>
      </c>
      <c r="AM21" s="22">
        <v>11</v>
      </c>
      <c r="AN21" s="29">
        <v>7.6</v>
      </c>
      <c r="AP21" s="19">
        <v>10.5</v>
      </c>
      <c r="AQ21" s="24" t="s">
        <v>62</v>
      </c>
    </row>
    <row r="22" spans="2:44" x14ac:dyDescent="0.25">
      <c r="B22">
        <f t="shared" si="0"/>
        <v>5</v>
      </c>
      <c r="C22" s="18" t="s">
        <v>96</v>
      </c>
      <c r="D22" s="30">
        <v>1552.8</v>
      </c>
      <c r="E22" s="21">
        <v>66</v>
      </c>
      <c r="F22" s="21">
        <v>35</v>
      </c>
      <c r="G22" s="30">
        <v>3538</v>
      </c>
      <c r="H22" s="19">
        <f>(X22*W22)/1000</f>
        <v>2.3179479999999999</v>
      </c>
      <c r="I22" s="25" t="s">
        <v>56</v>
      </c>
      <c r="J22" s="5" t="s">
        <v>61</v>
      </c>
      <c r="K22" s="5"/>
      <c r="L22" s="5"/>
      <c r="M22" s="29">
        <v>50.6</v>
      </c>
      <c r="N22" s="22">
        <v>13.8</v>
      </c>
      <c r="O22" s="19">
        <f>AA22/100</f>
        <v>1.554</v>
      </c>
      <c r="P22" s="19"/>
      <c r="Q22" s="19"/>
      <c r="R22" s="19"/>
      <c r="S22" s="19"/>
      <c r="T22" s="19">
        <v>3.17</v>
      </c>
      <c r="U22" s="26">
        <v>1.28</v>
      </c>
      <c r="V22" s="23">
        <v>23.75</v>
      </c>
      <c r="W22" s="26">
        <v>36.909999999999997</v>
      </c>
      <c r="X22" s="20">
        <v>62.8</v>
      </c>
      <c r="Y22" s="27">
        <v>40</v>
      </c>
      <c r="Z22" s="22">
        <v>3.5</v>
      </c>
      <c r="AA22" s="28">
        <v>155.4</v>
      </c>
      <c r="AB22" s="22">
        <v>5.4</v>
      </c>
      <c r="AC22" s="29">
        <v>11.6</v>
      </c>
      <c r="AE22" s="30">
        <v>1552.8</v>
      </c>
      <c r="AF22" s="21">
        <v>66</v>
      </c>
      <c r="AG22" s="21">
        <v>35</v>
      </c>
      <c r="AH22" s="30">
        <v>3538</v>
      </c>
      <c r="AI22" s="19">
        <v>2.2799999999999998</v>
      </c>
      <c r="AJ22" s="25" t="s">
        <v>56</v>
      </c>
      <c r="AK22" s="3" t="s">
        <v>61</v>
      </c>
      <c r="AL22" s="29">
        <v>50.6</v>
      </c>
      <c r="AM22" s="22">
        <v>13.8</v>
      </c>
      <c r="AN22" s="29">
        <v>6.7</v>
      </c>
      <c r="AP22" s="19">
        <v>9.86</v>
      </c>
      <c r="AQ22" s="24" t="s">
        <v>62</v>
      </c>
    </row>
    <row r="23" spans="2:44" x14ac:dyDescent="0.25">
      <c r="B23">
        <f t="shared" si="0"/>
        <v>6</v>
      </c>
      <c r="C23" s="32" t="s">
        <v>97</v>
      </c>
      <c r="D23" s="42">
        <v>1370.9</v>
      </c>
      <c r="E23" s="43">
        <v>49</v>
      </c>
      <c r="F23" s="21">
        <v>44</v>
      </c>
      <c r="G23" s="42">
        <v>3155.2</v>
      </c>
      <c r="H23" s="19">
        <f>(X23*W23)/1000</f>
        <v>2.315013</v>
      </c>
      <c r="I23" s="44" t="s">
        <v>71</v>
      </c>
      <c r="J23" s="45" t="s">
        <v>84</v>
      </c>
      <c r="K23" s="45"/>
      <c r="L23" s="45"/>
      <c r="M23" s="41">
        <v>46.4</v>
      </c>
      <c r="N23" s="39">
        <v>8.5</v>
      </c>
      <c r="O23" s="19">
        <f>AA23/100</f>
        <v>1.704</v>
      </c>
      <c r="P23" s="19"/>
      <c r="Q23" s="19"/>
      <c r="R23" s="19"/>
      <c r="S23" s="19"/>
      <c r="T23" s="34">
        <v>2.5299999999999998</v>
      </c>
      <c r="U23" s="35">
        <v>1.64</v>
      </c>
      <c r="V23" s="36">
        <v>30.4</v>
      </c>
      <c r="W23" s="35">
        <v>51.79</v>
      </c>
      <c r="X23" s="37">
        <v>44.7</v>
      </c>
      <c r="Y23" s="38">
        <v>65</v>
      </c>
      <c r="Z23" s="39">
        <v>3.2</v>
      </c>
      <c r="AA23" s="40">
        <v>170.4</v>
      </c>
      <c r="AB23" s="39">
        <v>5.4</v>
      </c>
      <c r="AC23" s="41">
        <v>20.5</v>
      </c>
      <c r="AD23" s="31"/>
      <c r="AE23" s="42">
        <v>1370.9</v>
      </c>
      <c r="AF23" s="43">
        <v>49</v>
      </c>
      <c r="AG23" s="21">
        <v>44</v>
      </c>
      <c r="AH23" s="42">
        <v>3155.2</v>
      </c>
      <c r="AI23" s="34">
        <v>2.2999999999999998</v>
      </c>
      <c r="AJ23" s="44" t="s">
        <v>71</v>
      </c>
      <c r="AK23" s="45" t="s">
        <v>84</v>
      </c>
      <c r="AL23" s="41">
        <v>46.4</v>
      </c>
      <c r="AM23" s="39">
        <v>8.5</v>
      </c>
      <c r="AN23" s="41">
        <v>7.5</v>
      </c>
      <c r="AO23" s="31"/>
      <c r="AP23" s="34">
        <v>10.63</v>
      </c>
      <c r="AQ23" s="33" t="s">
        <v>62</v>
      </c>
      <c r="AR23" s="31"/>
    </row>
    <row r="24" spans="2:44" x14ac:dyDescent="0.25">
      <c r="B24">
        <f t="shared" si="0"/>
        <v>7</v>
      </c>
      <c r="C24" s="18" t="s">
        <v>98</v>
      </c>
      <c r="D24" s="30">
        <v>9038</v>
      </c>
      <c r="E24" s="21">
        <v>32</v>
      </c>
      <c r="F24" s="21">
        <v>38</v>
      </c>
      <c r="G24" s="30">
        <v>10205</v>
      </c>
      <c r="H24" s="19">
        <f>(X24*W24)/1000</f>
        <v>9.8853999999999989</v>
      </c>
      <c r="I24" s="25" t="s">
        <v>79</v>
      </c>
      <c r="J24" s="5" t="s">
        <v>84</v>
      </c>
      <c r="K24" s="5"/>
      <c r="L24" s="5"/>
      <c r="M24" s="29">
        <v>34.200000000000003</v>
      </c>
      <c r="N24" s="22">
        <v>12.5</v>
      </c>
      <c r="O24" s="19">
        <f>AA24/100</f>
        <v>2.2090000000000001</v>
      </c>
      <c r="P24" s="19"/>
      <c r="Q24" s="19"/>
      <c r="R24" s="19"/>
      <c r="S24" s="19"/>
      <c r="T24" s="19">
        <v>1.27</v>
      </c>
      <c r="U24" s="26">
        <v>1</v>
      </c>
      <c r="V24" s="23">
        <v>10.41</v>
      </c>
      <c r="W24" s="26">
        <v>23</v>
      </c>
      <c r="X24" s="20">
        <v>429.8</v>
      </c>
      <c r="Y24" s="27">
        <v>79</v>
      </c>
      <c r="Z24" s="22">
        <v>4.3</v>
      </c>
      <c r="AA24" s="28">
        <v>220.9</v>
      </c>
      <c r="AB24" s="22">
        <v>9.6</v>
      </c>
      <c r="AC24" s="29">
        <v>18.100000000000001</v>
      </c>
      <c r="AE24" s="30">
        <v>9038</v>
      </c>
      <c r="AF24" s="21">
        <v>32</v>
      </c>
      <c r="AG24" s="21">
        <v>38</v>
      </c>
      <c r="AH24" s="30">
        <v>10205</v>
      </c>
      <c r="AI24" s="19">
        <v>1.1299999999999999</v>
      </c>
      <c r="AJ24" s="25" t="s">
        <v>79</v>
      </c>
      <c r="AK24" s="3" t="s">
        <v>84</v>
      </c>
      <c r="AL24" s="29">
        <v>34.200000000000003</v>
      </c>
      <c r="AM24" s="22">
        <v>12.5</v>
      </c>
      <c r="AN24" s="29">
        <v>7.9</v>
      </c>
      <c r="AP24" s="19">
        <v>9.9600000000000009</v>
      </c>
      <c r="AQ24" s="24" t="s">
        <v>62</v>
      </c>
    </row>
    <row r="25" spans="2:44" x14ac:dyDescent="0.25">
      <c r="B25">
        <f t="shared" si="0"/>
        <v>8</v>
      </c>
      <c r="C25" s="54" t="s">
        <v>99</v>
      </c>
      <c r="D25" s="55">
        <v>501.3</v>
      </c>
      <c r="E25" s="56">
        <v>20</v>
      </c>
      <c r="F25" s="56">
        <v>40</v>
      </c>
      <c r="G25" s="55">
        <v>679.4</v>
      </c>
      <c r="H25" s="19">
        <f>(X25*W25)/1000</f>
        <v>0.74693599999999993</v>
      </c>
      <c r="I25" s="57" t="s">
        <v>100</v>
      </c>
      <c r="J25" s="4" t="s">
        <v>100</v>
      </c>
      <c r="K25" s="4"/>
      <c r="L25" s="4"/>
      <c r="M25" s="58">
        <v>54.5</v>
      </c>
      <c r="N25" s="46">
        <v>12.6</v>
      </c>
      <c r="O25" s="19">
        <f>AA25/100</f>
        <v>2.5180000000000002</v>
      </c>
      <c r="P25" s="19"/>
      <c r="Q25" s="19"/>
      <c r="R25" s="19"/>
      <c r="S25" s="19"/>
      <c r="T25" s="59">
        <v>2.4500000000000002</v>
      </c>
      <c r="U25" s="60">
        <v>1.08</v>
      </c>
      <c r="V25" s="61">
        <v>20.32</v>
      </c>
      <c r="W25" s="60">
        <v>51.16</v>
      </c>
      <c r="X25" s="62">
        <v>14.6</v>
      </c>
      <c r="Y25" s="63">
        <v>44</v>
      </c>
      <c r="Z25" s="46">
        <v>2.1</v>
      </c>
      <c r="AA25" s="64">
        <v>251.8</v>
      </c>
      <c r="AB25" s="46">
        <v>5.3</v>
      </c>
      <c r="AC25" s="58">
        <v>20.9</v>
      </c>
      <c r="AD25" s="1"/>
      <c r="AE25" s="55">
        <v>501.3</v>
      </c>
      <c r="AF25" s="56">
        <v>20</v>
      </c>
      <c r="AG25" s="56">
        <v>40</v>
      </c>
      <c r="AH25" s="55">
        <v>679.4</v>
      </c>
      <c r="AI25" s="59">
        <v>1.36</v>
      </c>
      <c r="AJ25" s="57" t="s">
        <v>100</v>
      </c>
      <c r="AK25" s="4" t="s">
        <v>100</v>
      </c>
      <c r="AL25" s="58">
        <v>54.5</v>
      </c>
      <c r="AM25" s="46">
        <v>12.6</v>
      </c>
      <c r="AN25" s="58">
        <v>8.8000000000000007</v>
      </c>
      <c r="AO25" s="1"/>
      <c r="AP25" s="59">
        <v>10.5</v>
      </c>
      <c r="AQ25" s="65" t="s">
        <v>62</v>
      </c>
    </row>
    <row r="26" spans="2:44" x14ac:dyDescent="0.25">
      <c r="B26">
        <f t="shared" si="0"/>
        <v>9</v>
      </c>
      <c r="C26" s="18" t="s">
        <v>63</v>
      </c>
      <c r="D26" s="30">
        <v>1228</v>
      </c>
      <c r="E26" s="21">
        <v>97</v>
      </c>
      <c r="G26" s="30">
        <v>3144.2</v>
      </c>
      <c r="H26" s="19">
        <f>(X26*W26)/1000</f>
        <v>3.3099199999999995</v>
      </c>
      <c r="I26" s="25" t="s">
        <v>60</v>
      </c>
      <c r="J26" s="5" t="s">
        <v>64</v>
      </c>
      <c r="K26" s="5"/>
      <c r="L26" s="5"/>
      <c r="M26" s="29">
        <v>55</v>
      </c>
      <c r="N26" s="22">
        <v>9.9</v>
      </c>
      <c r="O26" s="19">
        <f>AA26/100</f>
        <v>2.0190000000000001</v>
      </c>
      <c r="P26" s="19"/>
      <c r="Q26" s="19"/>
      <c r="R26" s="19"/>
      <c r="S26" s="19"/>
      <c r="T26" s="19">
        <v>2.62</v>
      </c>
      <c r="U26" s="26">
        <v>1.6</v>
      </c>
      <c r="V26" s="23">
        <v>27.14</v>
      </c>
      <c r="W26" s="26">
        <v>54.8</v>
      </c>
      <c r="X26" s="20">
        <v>60.4</v>
      </c>
      <c r="Y26" s="27">
        <v>61</v>
      </c>
      <c r="Z26" s="22">
        <v>2.9</v>
      </c>
      <c r="AA26" s="28">
        <v>201.9</v>
      </c>
      <c r="AB26" s="22">
        <v>5.9</v>
      </c>
      <c r="AC26" s="29">
        <v>20.9</v>
      </c>
      <c r="AE26" s="30">
        <v>1228</v>
      </c>
      <c r="AF26" s="21">
        <v>97</v>
      </c>
      <c r="AH26" s="30">
        <v>3144.2</v>
      </c>
      <c r="AI26" s="19">
        <v>2.56</v>
      </c>
      <c r="AJ26" s="25" t="s">
        <v>60</v>
      </c>
      <c r="AK26" s="3" t="s">
        <v>64</v>
      </c>
      <c r="AL26" s="29">
        <v>55</v>
      </c>
      <c r="AM26" s="22">
        <v>9.9</v>
      </c>
      <c r="AN26" s="29">
        <v>8.1</v>
      </c>
      <c r="AP26" s="19">
        <v>10.7</v>
      </c>
      <c r="AQ26" s="24" t="s">
        <v>65</v>
      </c>
    </row>
    <row r="27" spans="2:44" x14ac:dyDescent="0.25">
      <c r="B27">
        <f t="shared" si="0"/>
        <v>10</v>
      </c>
      <c r="C27" s="18" t="s">
        <v>101</v>
      </c>
      <c r="D27" s="30">
        <v>7157</v>
      </c>
      <c r="E27" s="21">
        <v>62</v>
      </c>
      <c r="F27" s="21">
        <v>33</v>
      </c>
      <c r="G27" s="30">
        <v>13045</v>
      </c>
      <c r="H27" s="19">
        <f>(X27*W27)/1000</f>
        <v>10.079664000000001</v>
      </c>
      <c r="I27" s="25" t="s">
        <v>95</v>
      </c>
      <c r="J27" s="5" t="s">
        <v>84</v>
      </c>
      <c r="K27" s="5"/>
      <c r="L27" s="5"/>
      <c r="M27" s="29">
        <v>29.2</v>
      </c>
      <c r="N27" s="22">
        <v>13.7</v>
      </c>
      <c r="O27" s="19">
        <f>AA27/100</f>
        <v>2.7469999999999999</v>
      </c>
      <c r="P27" s="19"/>
      <c r="Q27" s="19"/>
      <c r="R27" s="19"/>
      <c r="S27" s="19"/>
      <c r="T27" s="19">
        <v>1.76</v>
      </c>
      <c r="U27" s="26">
        <v>1.1599999999999999</v>
      </c>
      <c r="V27" s="23">
        <v>13.34</v>
      </c>
      <c r="W27" s="26">
        <v>36.64</v>
      </c>
      <c r="X27" s="20">
        <v>275.10000000000002</v>
      </c>
      <c r="Y27" s="27">
        <v>66</v>
      </c>
      <c r="Z27" s="22">
        <v>3.2</v>
      </c>
      <c r="AA27" s="28">
        <v>274.7</v>
      </c>
      <c r="AB27" s="22">
        <v>8.6999999999999993</v>
      </c>
      <c r="AC27" s="29">
        <v>20.8</v>
      </c>
      <c r="AE27" s="30">
        <v>7157</v>
      </c>
      <c r="AF27" s="21">
        <v>62</v>
      </c>
      <c r="AG27" s="21">
        <v>33</v>
      </c>
      <c r="AH27" s="30">
        <v>13045</v>
      </c>
      <c r="AI27" s="19">
        <v>1.82</v>
      </c>
      <c r="AJ27" s="25" t="s">
        <v>95</v>
      </c>
      <c r="AK27" s="3" t="s">
        <v>84</v>
      </c>
      <c r="AL27" s="29">
        <v>29.2</v>
      </c>
      <c r="AM27" s="22">
        <v>13.7</v>
      </c>
      <c r="AN27" s="29">
        <v>7.5</v>
      </c>
      <c r="AP27" s="19">
        <v>10.3</v>
      </c>
      <c r="AQ27" s="24" t="s">
        <v>62</v>
      </c>
    </row>
    <row r="28" spans="2:44" x14ac:dyDescent="0.25">
      <c r="B28">
        <f t="shared" si="0"/>
        <v>11</v>
      </c>
      <c r="C28" s="32" t="s">
        <v>102</v>
      </c>
      <c r="D28" s="42">
        <v>12957</v>
      </c>
      <c r="E28" s="43">
        <v>70</v>
      </c>
      <c r="F28" s="21">
        <v>15</v>
      </c>
      <c r="G28" s="42">
        <v>28890</v>
      </c>
      <c r="H28" s="19">
        <f>(X28*W28)/1000</f>
        <v>20.239389999999997</v>
      </c>
      <c r="I28" s="44" t="s">
        <v>79</v>
      </c>
      <c r="J28" s="45" t="s">
        <v>57</v>
      </c>
      <c r="K28" s="45"/>
      <c r="L28" s="45"/>
      <c r="M28" s="41">
        <v>50.2</v>
      </c>
      <c r="N28" s="39">
        <v>10</v>
      </c>
      <c r="O28" s="19">
        <f>AA28/100</f>
        <v>1.5930000000000002</v>
      </c>
      <c r="P28" s="19"/>
      <c r="Q28" s="19"/>
      <c r="R28" s="19"/>
      <c r="S28" s="19"/>
      <c r="T28" s="34">
        <v>4.2300000000000004</v>
      </c>
      <c r="U28" s="35">
        <v>2.6</v>
      </c>
      <c r="V28" s="36">
        <v>43.39</v>
      </c>
      <c r="W28" s="35">
        <v>69.099999999999994</v>
      </c>
      <c r="X28" s="37">
        <v>292.89999999999998</v>
      </c>
      <c r="Y28" s="38">
        <v>61</v>
      </c>
      <c r="Z28" s="39">
        <v>3.8</v>
      </c>
      <c r="AA28" s="40">
        <v>159.30000000000001</v>
      </c>
      <c r="AB28" s="39">
        <v>6</v>
      </c>
      <c r="AC28" s="41">
        <v>16.3</v>
      </c>
      <c r="AD28" s="31"/>
      <c r="AE28" s="42">
        <v>12957</v>
      </c>
      <c r="AF28" s="43">
        <v>70</v>
      </c>
      <c r="AG28" s="21">
        <v>15</v>
      </c>
      <c r="AH28" s="42">
        <v>28890</v>
      </c>
      <c r="AI28" s="34">
        <v>2.23</v>
      </c>
      <c r="AJ28" s="44" t="s">
        <v>79</v>
      </c>
      <c r="AK28" s="45" t="s">
        <v>57</v>
      </c>
      <c r="AL28" s="41">
        <v>50.2</v>
      </c>
      <c r="AM28" s="39">
        <v>10</v>
      </c>
      <c r="AN28" s="41">
        <v>7.3</v>
      </c>
      <c r="AO28" s="31"/>
      <c r="AP28" s="34">
        <v>9.93</v>
      </c>
      <c r="AQ28" s="33" t="s">
        <v>62</v>
      </c>
      <c r="AR28" s="31"/>
    </row>
    <row r="29" spans="2:44" x14ac:dyDescent="0.25">
      <c r="B29">
        <f t="shared" si="0"/>
        <v>12</v>
      </c>
      <c r="C29" s="18" t="s">
        <v>103</v>
      </c>
      <c r="D29" s="30">
        <v>12678</v>
      </c>
      <c r="E29" s="21">
        <v>70</v>
      </c>
      <c r="F29" s="21">
        <v>3</v>
      </c>
      <c r="G29" s="30">
        <v>34884</v>
      </c>
      <c r="H29" s="19">
        <f>(X29*W29)/1000</f>
        <v>45.411840000000005</v>
      </c>
      <c r="I29" s="25" t="s">
        <v>56</v>
      </c>
      <c r="J29" s="5" t="s">
        <v>84</v>
      </c>
      <c r="K29" s="5"/>
      <c r="L29" s="5"/>
      <c r="M29" s="29">
        <v>31.6</v>
      </c>
      <c r="N29" s="22">
        <v>13.1</v>
      </c>
      <c r="O29" s="19">
        <f>AA29/100</f>
        <v>3.923</v>
      </c>
      <c r="P29" s="19"/>
      <c r="Q29" s="19"/>
      <c r="R29" s="19"/>
      <c r="S29" s="19"/>
      <c r="T29" s="19">
        <v>2.61</v>
      </c>
      <c r="U29" s="26">
        <v>2.4</v>
      </c>
      <c r="V29" s="23">
        <v>19.82</v>
      </c>
      <c r="W29" s="26">
        <v>77.760000000000005</v>
      </c>
      <c r="X29" s="20">
        <v>584</v>
      </c>
      <c r="Y29" s="27">
        <v>92</v>
      </c>
      <c r="Z29" s="22">
        <v>3.1</v>
      </c>
      <c r="AA29" s="28">
        <v>392.3</v>
      </c>
      <c r="AB29" s="22">
        <v>12.1</v>
      </c>
      <c r="AC29" s="29">
        <v>29.8</v>
      </c>
      <c r="AE29" s="30">
        <v>12678</v>
      </c>
      <c r="AF29" s="21">
        <v>70</v>
      </c>
      <c r="AG29" s="21">
        <v>3</v>
      </c>
      <c r="AH29" s="30">
        <v>34884</v>
      </c>
      <c r="AI29" s="19">
        <v>2.75</v>
      </c>
      <c r="AJ29" s="25" t="s">
        <v>56</v>
      </c>
      <c r="AK29" s="3" t="s">
        <v>84</v>
      </c>
      <c r="AL29" s="29">
        <v>31.6</v>
      </c>
      <c r="AM29" s="22">
        <v>13.1</v>
      </c>
      <c r="AN29" s="29">
        <v>6.9</v>
      </c>
      <c r="AP29" s="19">
        <v>10.38</v>
      </c>
      <c r="AQ29" s="24" t="s">
        <v>62</v>
      </c>
    </row>
    <row r="30" spans="2:44" x14ac:dyDescent="0.25">
      <c r="B30">
        <f t="shared" si="0"/>
        <v>13</v>
      </c>
      <c r="C30" s="18" t="s">
        <v>104</v>
      </c>
      <c r="D30" s="30">
        <v>11756</v>
      </c>
      <c r="E30" s="21">
        <v>45</v>
      </c>
      <c r="F30" s="21">
        <v>16</v>
      </c>
      <c r="G30" s="30">
        <v>16499</v>
      </c>
      <c r="H30" s="19">
        <f>(X30*W30)/1000</f>
        <v>15.922919999999998</v>
      </c>
      <c r="I30" s="25" t="s">
        <v>79</v>
      </c>
      <c r="J30" s="5" t="s">
        <v>68</v>
      </c>
      <c r="K30" s="5"/>
      <c r="L30" s="5"/>
      <c r="M30" s="29">
        <v>48</v>
      </c>
      <c r="N30" s="22">
        <v>9.1</v>
      </c>
      <c r="O30" s="19">
        <f>AA30/100</f>
        <v>1.9490000000000001</v>
      </c>
      <c r="P30" s="19"/>
      <c r="Q30" s="19"/>
      <c r="R30" s="19"/>
      <c r="S30" s="19"/>
      <c r="T30" s="19">
        <v>4.1100000000000003</v>
      </c>
      <c r="U30" s="26">
        <v>2.76</v>
      </c>
      <c r="V30" s="23">
        <v>46.15</v>
      </c>
      <c r="W30" s="26">
        <v>89.96</v>
      </c>
      <c r="X30" s="20">
        <v>177</v>
      </c>
      <c r="Y30" s="27">
        <v>67</v>
      </c>
      <c r="Z30" s="22">
        <v>3.1</v>
      </c>
      <c r="AA30" s="28">
        <v>194.9</v>
      </c>
      <c r="AB30" s="22">
        <v>6</v>
      </c>
      <c r="AC30" s="29">
        <v>21.9</v>
      </c>
      <c r="AE30" s="30">
        <v>11756</v>
      </c>
      <c r="AF30" s="21">
        <v>45</v>
      </c>
      <c r="AG30" s="21">
        <v>16</v>
      </c>
      <c r="AH30" s="30">
        <v>16499</v>
      </c>
      <c r="AI30" s="19">
        <v>1.4</v>
      </c>
      <c r="AJ30" s="25" t="s">
        <v>79</v>
      </c>
      <c r="AK30" s="3" t="s">
        <v>68</v>
      </c>
      <c r="AL30" s="29">
        <v>48</v>
      </c>
      <c r="AM30" s="22">
        <v>9.1</v>
      </c>
      <c r="AN30" s="29">
        <v>7.1</v>
      </c>
      <c r="AP30" s="19">
        <v>10.75</v>
      </c>
      <c r="AQ30" s="24" t="s">
        <v>62</v>
      </c>
    </row>
    <row r="31" spans="2:44" x14ac:dyDescent="0.25">
      <c r="B31">
        <f t="shared" si="0"/>
        <v>14</v>
      </c>
      <c r="C31" s="54" t="s">
        <v>105</v>
      </c>
      <c r="D31" s="55">
        <v>25080</v>
      </c>
      <c r="E31" s="56">
        <v>86</v>
      </c>
      <c r="F31" s="56">
        <v>2</v>
      </c>
      <c r="G31" s="55">
        <v>69595</v>
      </c>
      <c r="H31" s="19">
        <f>(X31*W31)/1000</f>
        <v>61.756449999999994</v>
      </c>
      <c r="I31" s="57" t="s">
        <v>67</v>
      </c>
      <c r="J31" s="4" t="s">
        <v>57</v>
      </c>
      <c r="K31" s="4"/>
      <c r="L31" s="4"/>
      <c r="M31" s="58">
        <v>49.8</v>
      </c>
      <c r="N31" s="46">
        <v>6</v>
      </c>
      <c r="O31" s="19">
        <f>AA31/100</f>
        <v>1.4909999999999999</v>
      </c>
      <c r="P31" s="19"/>
      <c r="Q31" s="19"/>
      <c r="R31" s="19"/>
      <c r="S31" s="19"/>
      <c r="T31" s="59">
        <v>3.49</v>
      </c>
      <c r="U31" s="60">
        <v>3.2</v>
      </c>
      <c r="V31" s="61">
        <v>58.57</v>
      </c>
      <c r="W31" s="60">
        <v>87.35</v>
      </c>
      <c r="X31" s="62">
        <v>707</v>
      </c>
      <c r="Y31" s="63">
        <v>92</v>
      </c>
      <c r="Z31" s="46">
        <v>3.7</v>
      </c>
      <c r="AA31" s="64">
        <v>149.1</v>
      </c>
      <c r="AB31" s="46">
        <v>5.5</v>
      </c>
      <c r="AC31" s="58">
        <v>25</v>
      </c>
      <c r="AD31" s="1"/>
      <c r="AE31" s="55">
        <v>25080</v>
      </c>
      <c r="AF31" s="56">
        <v>86</v>
      </c>
      <c r="AG31" s="56">
        <v>2</v>
      </c>
      <c r="AH31" s="55">
        <v>69595</v>
      </c>
      <c r="AI31" s="59">
        <v>2.77</v>
      </c>
      <c r="AJ31" s="57" t="s">
        <v>67</v>
      </c>
      <c r="AK31" s="4" t="s">
        <v>57</v>
      </c>
      <c r="AL31" s="58">
        <v>49.8</v>
      </c>
      <c r="AM31" s="46">
        <v>6</v>
      </c>
      <c r="AN31" s="58">
        <v>4.5</v>
      </c>
      <c r="AO31" s="1"/>
      <c r="AP31" s="59">
        <v>10.46</v>
      </c>
      <c r="AQ31" s="65" t="s">
        <v>62</v>
      </c>
    </row>
    <row r="32" spans="2:44" x14ac:dyDescent="0.25">
      <c r="B32">
        <f t="shared" si="0"/>
        <v>15</v>
      </c>
      <c r="C32" s="18" t="s">
        <v>66</v>
      </c>
      <c r="D32" s="30">
        <v>13241</v>
      </c>
      <c r="E32" s="21">
        <v>100</v>
      </c>
      <c r="G32" s="30">
        <v>31919</v>
      </c>
      <c r="H32" s="19">
        <f>(X32*W32)/1000</f>
        <v>22.154400000000003</v>
      </c>
      <c r="I32" s="25" t="s">
        <v>67</v>
      </c>
      <c r="J32" s="5" t="s">
        <v>68</v>
      </c>
      <c r="K32" s="5"/>
      <c r="L32" s="5"/>
      <c r="M32" s="29">
        <v>43</v>
      </c>
      <c r="N32" s="22">
        <v>14.6</v>
      </c>
      <c r="O32" s="19">
        <f>AA32/100</f>
        <v>2.0640000000000001</v>
      </c>
      <c r="P32" s="19"/>
      <c r="Q32" s="19"/>
      <c r="R32" s="19"/>
      <c r="S32" s="19"/>
      <c r="T32" s="19">
        <v>4.54</v>
      </c>
      <c r="U32" s="26">
        <v>1.68</v>
      </c>
      <c r="V32" s="23">
        <v>32.950000000000003</v>
      </c>
      <c r="W32" s="26">
        <v>68</v>
      </c>
      <c r="X32" s="20">
        <v>325.8</v>
      </c>
      <c r="Y32" s="27">
        <v>37</v>
      </c>
      <c r="Z32" s="22">
        <v>2.5</v>
      </c>
      <c r="AA32" s="28">
        <v>206.4</v>
      </c>
      <c r="AB32" s="22">
        <v>5.0999999999999996</v>
      </c>
      <c r="AC32" s="29">
        <v>15</v>
      </c>
      <c r="AE32" s="30">
        <v>13241</v>
      </c>
      <c r="AF32" s="21">
        <v>100</v>
      </c>
      <c r="AH32" s="30">
        <v>31919</v>
      </c>
      <c r="AI32" s="19">
        <v>2.41</v>
      </c>
      <c r="AJ32" s="25" t="s">
        <v>67</v>
      </c>
      <c r="AK32" s="3" t="s">
        <v>68</v>
      </c>
      <c r="AL32" s="29">
        <v>43</v>
      </c>
      <c r="AM32" s="22">
        <v>14.6</v>
      </c>
      <c r="AN32" s="29">
        <v>8.3000000000000007</v>
      </c>
      <c r="AP32" s="19">
        <v>10.5</v>
      </c>
      <c r="AQ32" s="24" t="s">
        <v>62</v>
      </c>
    </row>
    <row r="33" spans="2:44" x14ac:dyDescent="0.25">
      <c r="B33">
        <f t="shared" si="0"/>
        <v>16</v>
      </c>
      <c r="C33" s="32" t="s">
        <v>69</v>
      </c>
      <c r="D33" s="42">
        <v>911.3</v>
      </c>
      <c r="E33" s="43">
        <v>100</v>
      </c>
      <c r="G33" s="42">
        <v>1898.6</v>
      </c>
      <c r="H33" s="19">
        <f>(X33*W33)/1000</f>
        <v>1.618452</v>
      </c>
      <c r="I33" s="44" t="s">
        <v>67</v>
      </c>
      <c r="J33" s="45" t="s">
        <v>61</v>
      </c>
      <c r="K33" s="45"/>
      <c r="L33" s="45"/>
      <c r="M33" s="41">
        <v>48.3</v>
      </c>
      <c r="N33" s="39">
        <v>9.3000000000000007</v>
      </c>
      <c r="O33" s="19">
        <f>AA33/100</f>
        <v>1.5940000000000001</v>
      </c>
      <c r="P33" s="19"/>
      <c r="Q33" s="19"/>
      <c r="R33" s="19"/>
      <c r="S33" s="19"/>
      <c r="T33" s="34">
        <v>2.19</v>
      </c>
      <c r="U33" s="35">
        <v>1.1200000000000001</v>
      </c>
      <c r="V33" s="36">
        <v>25.26</v>
      </c>
      <c r="W33" s="35">
        <v>40.26</v>
      </c>
      <c r="X33" s="37">
        <v>40.200000000000003</v>
      </c>
      <c r="Y33" s="38">
        <v>51</v>
      </c>
      <c r="Z33" s="39">
        <v>2.8</v>
      </c>
      <c r="AA33" s="40">
        <v>159.4</v>
      </c>
      <c r="AB33" s="39">
        <v>4.4000000000000004</v>
      </c>
      <c r="AC33" s="41">
        <v>18.399999999999999</v>
      </c>
      <c r="AD33" s="31"/>
      <c r="AE33" s="42">
        <v>911.3</v>
      </c>
      <c r="AF33" s="43">
        <v>100</v>
      </c>
      <c r="AH33" s="42">
        <v>1898.6</v>
      </c>
      <c r="AI33" s="34">
        <v>2.08</v>
      </c>
      <c r="AJ33" s="44" t="s">
        <v>67</v>
      </c>
      <c r="AK33" s="45" t="s">
        <v>61</v>
      </c>
      <c r="AL33" s="41">
        <v>48.3</v>
      </c>
      <c r="AM33" s="39">
        <v>9.3000000000000007</v>
      </c>
      <c r="AN33" s="41">
        <v>7.2</v>
      </c>
      <c r="AO33" s="31"/>
      <c r="AP33" s="34">
        <v>11.25</v>
      </c>
      <c r="AQ33" s="33" t="s">
        <v>62</v>
      </c>
      <c r="AR33" s="31"/>
    </row>
    <row r="34" spans="2:44" x14ac:dyDescent="0.25">
      <c r="B34">
        <f t="shared" si="0"/>
        <v>17</v>
      </c>
      <c r="C34" s="18" t="s">
        <v>106</v>
      </c>
      <c r="D34" s="30">
        <v>650</v>
      </c>
      <c r="E34" s="21">
        <v>91</v>
      </c>
      <c r="F34" s="21">
        <v>8</v>
      </c>
      <c r="G34" s="30">
        <v>1861.6</v>
      </c>
      <c r="H34" s="19">
        <f>(X34*W34)/1000</f>
        <v>1.3341160000000001</v>
      </c>
      <c r="I34" s="25" t="s">
        <v>56</v>
      </c>
      <c r="J34" s="5" t="s">
        <v>61</v>
      </c>
      <c r="K34" s="5"/>
      <c r="L34" s="5"/>
      <c r="M34" s="29">
        <v>49.2</v>
      </c>
      <c r="N34" s="22">
        <v>9.3000000000000007</v>
      </c>
      <c r="O34" s="19">
        <f>AA34/100</f>
        <v>1.7080000000000002</v>
      </c>
      <c r="P34" s="19"/>
      <c r="Q34" s="19"/>
      <c r="R34" s="19"/>
      <c r="S34" s="19"/>
      <c r="T34" s="19">
        <v>1.64</v>
      </c>
      <c r="U34" s="26">
        <v>1.04</v>
      </c>
      <c r="V34" s="23">
        <v>18</v>
      </c>
      <c r="W34" s="26">
        <v>30.74</v>
      </c>
      <c r="X34" s="20">
        <v>43.4</v>
      </c>
      <c r="Y34" s="27">
        <v>63</v>
      </c>
      <c r="Z34" s="22">
        <v>3.4</v>
      </c>
      <c r="AA34" s="28">
        <v>170.8</v>
      </c>
      <c r="AB34" s="22">
        <v>5.8</v>
      </c>
      <c r="AC34" s="29">
        <v>18.7</v>
      </c>
      <c r="AE34" s="30">
        <v>650</v>
      </c>
      <c r="AF34" s="21">
        <v>91</v>
      </c>
      <c r="AG34" s="21">
        <v>8</v>
      </c>
      <c r="AH34" s="30">
        <v>1861.6</v>
      </c>
      <c r="AI34" s="19">
        <v>2.86</v>
      </c>
      <c r="AJ34" s="25" t="s">
        <v>56</v>
      </c>
      <c r="AK34" s="3" t="s">
        <v>61</v>
      </c>
      <c r="AL34" s="29">
        <v>49.2</v>
      </c>
      <c r="AM34" s="22">
        <v>9.3000000000000007</v>
      </c>
      <c r="AN34" s="29">
        <v>7.1</v>
      </c>
      <c r="AP34" s="19" t="s">
        <v>107</v>
      </c>
      <c r="AQ34" s="24" t="s">
        <v>62</v>
      </c>
    </row>
    <row r="35" spans="2:44" x14ac:dyDescent="0.25">
      <c r="B35">
        <f t="shared" si="0"/>
        <v>18</v>
      </c>
      <c r="C35" s="18" t="s">
        <v>108</v>
      </c>
      <c r="D35" s="30">
        <v>12355.5</v>
      </c>
      <c r="E35" s="21">
        <v>77</v>
      </c>
      <c r="F35" s="21">
        <v>1</v>
      </c>
      <c r="G35" s="30">
        <v>28289.1</v>
      </c>
      <c r="H35" s="19">
        <f>(X35*W35)/1000</f>
        <v>15.925132</v>
      </c>
      <c r="I35" s="25" t="s">
        <v>95</v>
      </c>
      <c r="J35" s="5" t="s">
        <v>109</v>
      </c>
      <c r="K35" s="5"/>
      <c r="L35" s="5"/>
      <c r="M35" s="29">
        <v>42.3</v>
      </c>
      <c r="N35" s="22">
        <v>9.8000000000000007</v>
      </c>
      <c r="O35" s="19">
        <f>AA35/100</f>
        <v>1.5549999999999999</v>
      </c>
      <c r="P35" s="19"/>
      <c r="Q35" s="19"/>
      <c r="R35" s="19"/>
      <c r="S35" s="19"/>
      <c r="T35" s="19">
        <v>5.39</v>
      </c>
      <c r="U35" s="26">
        <v>3.32</v>
      </c>
      <c r="V35" s="23">
        <v>57.02</v>
      </c>
      <c r="W35" s="26">
        <v>88.67</v>
      </c>
      <c r="X35" s="20">
        <v>179.6</v>
      </c>
      <c r="Y35" s="27">
        <v>62</v>
      </c>
      <c r="Z35" s="22">
        <v>3.7</v>
      </c>
      <c r="AA35" s="28">
        <v>155.5</v>
      </c>
      <c r="AB35" s="22">
        <v>5.8</v>
      </c>
      <c r="AC35" s="29">
        <v>16.5</v>
      </c>
      <c r="AE35" s="30">
        <v>12355.5</v>
      </c>
      <c r="AF35" s="21">
        <v>77</v>
      </c>
      <c r="AG35" s="21">
        <v>1</v>
      </c>
      <c r="AH35" s="30">
        <v>28289.1</v>
      </c>
      <c r="AI35" s="19">
        <v>2.29</v>
      </c>
      <c r="AJ35" s="25" t="s">
        <v>95</v>
      </c>
      <c r="AK35" s="3" t="s">
        <v>109</v>
      </c>
      <c r="AL35" s="29">
        <v>42.3</v>
      </c>
      <c r="AM35" s="22">
        <v>9.8000000000000007</v>
      </c>
      <c r="AN35" s="29">
        <v>6.9</v>
      </c>
      <c r="AP35" s="19">
        <v>10.5</v>
      </c>
      <c r="AQ35" s="24" t="s">
        <v>62</v>
      </c>
    </row>
    <row r="36" spans="2:44" x14ac:dyDescent="0.25">
      <c r="B36">
        <f t="shared" si="0"/>
        <v>19</v>
      </c>
      <c r="C36" s="18" t="s">
        <v>110</v>
      </c>
      <c r="D36" s="30">
        <v>26336</v>
      </c>
      <c r="E36" s="21">
        <v>36</v>
      </c>
      <c r="F36" s="21">
        <v>5</v>
      </c>
      <c r="G36" s="30">
        <v>51630</v>
      </c>
      <c r="H36" s="19">
        <f>(X36*W36)/1000</f>
        <v>30.801120000000001</v>
      </c>
      <c r="I36" s="25" t="s">
        <v>95</v>
      </c>
      <c r="J36" s="5" t="s">
        <v>61</v>
      </c>
      <c r="K36" s="5"/>
      <c r="L36" s="5"/>
      <c r="M36" s="29">
        <v>49.9</v>
      </c>
      <c r="N36" s="22">
        <v>9.1999999999999993</v>
      </c>
      <c r="O36" s="19">
        <f>AA36/100</f>
        <v>1.2949999999999999</v>
      </c>
      <c r="P36" s="19"/>
      <c r="Q36" s="19"/>
      <c r="R36" s="19"/>
      <c r="S36" s="19"/>
      <c r="T36" s="19">
        <v>2.4300000000000002</v>
      </c>
      <c r="U36" s="26">
        <v>1.24</v>
      </c>
      <c r="V36" s="23">
        <v>28.87</v>
      </c>
      <c r="W36" s="26">
        <v>37.380000000000003</v>
      </c>
      <c r="X36" s="20">
        <v>824</v>
      </c>
      <c r="Y36" s="27">
        <v>51</v>
      </c>
      <c r="Z36" s="22">
        <v>3.3</v>
      </c>
      <c r="AA36" s="28">
        <v>129.5</v>
      </c>
      <c r="AB36" s="22">
        <v>4.3</v>
      </c>
      <c r="AC36" s="29">
        <v>15.4</v>
      </c>
      <c r="AE36" s="30">
        <v>26336</v>
      </c>
      <c r="AF36" s="21">
        <v>36</v>
      </c>
      <c r="AG36" s="21">
        <v>5</v>
      </c>
      <c r="AH36" s="30">
        <v>51630</v>
      </c>
      <c r="AI36" s="19">
        <v>1.96</v>
      </c>
      <c r="AJ36" s="25" t="s">
        <v>95</v>
      </c>
      <c r="AK36" s="3" t="s">
        <v>61</v>
      </c>
      <c r="AL36" s="29">
        <v>49.9</v>
      </c>
      <c r="AM36" s="22">
        <v>9.1999999999999993</v>
      </c>
      <c r="AN36" s="29">
        <v>6.8</v>
      </c>
      <c r="AP36" s="19">
        <v>9.25</v>
      </c>
      <c r="AQ36" s="24" t="s">
        <v>62</v>
      </c>
    </row>
    <row r="37" spans="2:44" x14ac:dyDescent="0.25">
      <c r="B37">
        <f t="shared" si="0"/>
        <v>20</v>
      </c>
      <c r="C37" s="54" t="s">
        <v>70</v>
      </c>
      <c r="D37" s="55">
        <v>15220</v>
      </c>
      <c r="E37" s="56">
        <v>65</v>
      </c>
      <c r="G37" s="55">
        <v>34925</v>
      </c>
      <c r="H37" s="19">
        <f>(X37*W37)/1000</f>
        <v>17.215044000000002</v>
      </c>
      <c r="I37" s="57" t="s">
        <v>71</v>
      </c>
      <c r="J37" s="4" t="s">
        <v>72</v>
      </c>
      <c r="K37" s="4"/>
      <c r="L37" s="4"/>
      <c r="M37" s="58">
        <v>37.1</v>
      </c>
      <c r="N37" s="46">
        <v>5.9</v>
      </c>
      <c r="O37" s="19">
        <f>AA37/100</f>
        <v>1.355</v>
      </c>
      <c r="P37" s="19"/>
      <c r="Q37" s="19"/>
      <c r="R37" s="19"/>
      <c r="S37" s="19"/>
      <c r="T37" s="59">
        <v>1.77</v>
      </c>
      <c r="U37" s="60">
        <v>1.44</v>
      </c>
      <c r="V37" s="61">
        <v>30.2</v>
      </c>
      <c r="W37" s="60">
        <v>40.92</v>
      </c>
      <c r="X37" s="62">
        <v>420.7</v>
      </c>
      <c r="Y37" s="63">
        <v>81</v>
      </c>
      <c r="Z37" s="46">
        <v>3.5</v>
      </c>
      <c r="AA37" s="64">
        <v>135.5</v>
      </c>
      <c r="AB37" s="46">
        <v>4.8</v>
      </c>
      <c r="AC37" s="58">
        <v>23.1</v>
      </c>
      <c r="AD37" s="1"/>
      <c r="AE37" s="55">
        <v>15220</v>
      </c>
      <c r="AF37" s="56">
        <v>65</v>
      </c>
      <c r="AH37" s="55">
        <v>34925</v>
      </c>
      <c r="AI37" s="59">
        <v>2.29</v>
      </c>
      <c r="AJ37" s="57" t="s">
        <v>71</v>
      </c>
      <c r="AK37" s="4" t="s">
        <v>72</v>
      </c>
      <c r="AL37" s="58">
        <v>37.1</v>
      </c>
      <c r="AM37" s="46">
        <v>5.9</v>
      </c>
      <c r="AN37" s="58">
        <v>4.9000000000000004</v>
      </c>
      <c r="AO37" s="1"/>
      <c r="AP37" s="59">
        <v>10.52</v>
      </c>
      <c r="AQ37" s="65" t="s">
        <v>62</v>
      </c>
    </row>
    <row r="38" spans="2:44" x14ac:dyDescent="0.25">
      <c r="B38">
        <f t="shared" si="0"/>
        <v>21</v>
      </c>
      <c r="C38" s="18" t="s">
        <v>73</v>
      </c>
      <c r="D38" s="30">
        <v>2554.8000000000002</v>
      </c>
      <c r="E38" s="21">
        <v>100</v>
      </c>
      <c r="G38" s="30">
        <v>8122.8</v>
      </c>
      <c r="H38" s="19">
        <f>(X38*W38)/1000</f>
        <v>4.5197529999999997</v>
      </c>
      <c r="I38" s="25" t="s">
        <v>71</v>
      </c>
      <c r="J38" s="5" t="s">
        <v>72</v>
      </c>
      <c r="K38" s="5"/>
      <c r="L38" s="5"/>
      <c r="M38" s="29">
        <v>48.9</v>
      </c>
      <c r="N38" s="22">
        <v>6.7</v>
      </c>
      <c r="O38" s="19">
        <f>AA38/100</f>
        <v>1.254</v>
      </c>
      <c r="P38" s="19"/>
      <c r="Q38" s="19"/>
      <c r="R38" s="19"/>
      <c r="S38" s="19"/>
      <c r="T38" s="19">
        <v>1.55</v>
      </c>
      <c r="U38" s="26">
        <v>1</v>
      </c>
      <c r="V38" s="23">
        <v>23.38</v>
      </c>
      <c r="W38" s="26">
        <v>29.33</v>
      </c>
      <c r="X38" s="20">
        <v>154.1</v>
      </c>
      <c r="Y38" s="27">
        <v>65</v>
      </c>
      <c r="Z38" s="22">
        <v>3.4</v>
      </c>
      <c r="AA38" s="28">
        <v>125.4</v>
      </c>
      <c r="AB38" s="22">
        <v>4.3</v>
      </c>
      <c r="AC38" s="29">
        <v>18.899999999999999</v>
      </c>
      <c r="AE38" s="30">
        <v>2554.8000000000002</v>
      </c>
      <c r="AF38" s="21">
        <v>100</v>
      </c>
      <c r="AH38" s="30">
        <v>8122.8</v>
      </c>
      <c r="AI38" s="19">
        <v>3.18</v>
      </c>
      <c r="AJ38" s="25" t="s">
        <v>71</v>
      </c>
      <c r="AK38" s="3" t="s">
        <v>72</v>
      </c>
      <c r="AL38" s="29">
        <v>48.9</v>
      </c>
      <c r="AM38" s="22">
        <v>6.7</v>
      </c>
      <c r="AN38" s="29">
        <v>5.9</v>
      </c>
      <c r="AP38" s="19">
        <v>10.119999999999999</v>
      </c>
      <c r="AQ38" s="24" t="s">
        <v>62</v>
      </c>
    </row>
    <row r="39" spans="2:44" x14ac:dyDescent="0.25">
      <c r="B39">
        <f t="shared" si="0"/>
        <v>22</v>
      </c>
      <c r="C39" s="18" t="s">
        <v>74</v>
      </c>
      <c r="D39" s="30">
        <v>3275.9</v>
      </c>
      <c r="E39" s="21">
        <v>92</v>
      </c>
      <c r="G39" s="30">
        <v>4048.1</v>
      </c>
      <c r="H39" s="19">
        <f>(X39*W39)/1000</f>
        <v>3.4996859999999996</v>
      </c>
      <c r="I39" s="25" t="s">
        <v>75</v>
      </c>
      <c r="J39" s="5" t="s">
        <v>72</v>
      </c>
      <c r="K39" s="5"/>
      <c r="L39" s="5"/>
      <c r="M39" s="29">
        <v>47.8</v>
      </c>
      <c r="N39" s="22">
        <v>10.1</v>
      </c>
      <c r="O39" s="19">
        <f>AA39/100</f>
        <v>1.9419999999999999</v>
      </c>
      <c r="P39" s="19"/>
      <c r="Q39" s="19"/>
      <c r="R39" s="19"/>
      <c r="S39" s="19"/>
      <c r="T39" s="19">
        <v>1.71</v>
      </c>
      <c r="U39" s="26">
        <v>2</v>
      </c>
      <c r="V39" s="23">
        <v>17.559999999999999</v>
      </c>
      <c r="W39" s="26">
        <v>34.11</v>
      </c>
      <c r="X39" s="20">
        <v>102.6</v>
      </c>
      <c r="Y39" s="27">
        <v>117</v>
      </c>
      <c r="Z39" s="22">
        <v>5.9</v>
      </c>
      <c r="AA39" s="28">
        <v>194.2</v>
      </c>
      <c r="AB39" s="22">
        <v>11.4</v>
      </c>
      <c r="AC39" s="29">
        <v>19.899999999999999</v>
      </c>
      <c r="AE39" s="30">
        <v>3275.9</v>
      </c>
      <c r="AF39" s="21">
        <v>92</v>
      </c>
      <c r="AH39" s="30">
        <v>4048.1</v>
      </c>
      <c r="AI39" s="19">
        <v>1.24</v>
      </c>
      <c r="AJ39" s="25" t="s">
        <v>75</v>
      </c>
      <c r="AK39" s="3" t="s">
        <v>72</v>
      </c>
      <c r="AL39" s="29">
        <v>47.8</v>
      </c>
      <c r="AM39" s="22">
        <v>10.1</v>
      </c>
      <c r="AN39" s="29">
        <v>6.9</v>
      </c>
      <c r="AP39" s="19">
        <v>9.67</v>
      </c>
      <c r="AQ39" s="24" t="s">
        <v>62</v>
      </c>
    </row>
    <row r="40" spans="2:44" x14ac:dyDescent="0.25">
      <c r="B40">
        <f t="shared" si="0"/>
        <v>23</v>
      </c>
      <c r="C40" s="18" t="s">
        <v>76</v>
      </c>
      <c r="D40" s="30">
        <v>1288.9000000000001</v>
      </c>
      <c r="E40" s="21">
        <v>100</v>
      </c>
      <c r="G40" s="30">
        <v>3778.8</v>
      </c>
      <c r="H40" s="19">
        <f>(X40*W40)/1000</f>
        <v>3.4264360000000003</v>
      </c>
      <c r="I40" s="25" t="s">
        <v>56</v>
      </c>
      <c r="J40" s="5" t="s">
        <v>57</v>
      </c>
      <c r="K40" s="5"/>
      <c r="L40" s="5"/>
      <c r="M40" s="29">
        <v>54.1</v>
      </c>
      <c r="N40" s="22">
        <v>10</v>
      </c>
      <c r="O40" s="19">
        <f>AA40/100</f>
        <v>1.7569999999999999</v>
      </c>
      <c r="P40" s="19"/>
      <c r="Q40" s="19"/>
      <c r="R40" s="19"/>
      <c r="S40" s="19"/>
      <c r="T40" s="19">
        <v>3.8</v>
      </c>
      <c r="U40" s="26">
        <v>1.88</v>
      </c>
      <c r="V40" s="23">
        <v>38.770000000000003</v>
      </c>
      <c r="W40" s="26">
        <v>68.12</v>
      </c>
      <c r="X40" s="20">
        <v>50.3</v>
      </c>
      <c r="Y40" s="27">
        <v>49</v>
      </c>
      <c r="Z40" s="22">
        <v>2.8</v>
      </c>
      <c r="AA40" s="28">
        <v>175.7</v>
      </c>
      <c r="AB40" s="22">
        <v>4.8</v>
      </c>
      <c r="AC40" s="29">
        <v>17.899999999999999</v>
      </c>
      <c r="AE40" s="30">
        <v>1288.9000000000001</v>
      </c>
      <c r="AF40" s="21">
        <v>100</v>
      </c>
      <c r="AH40" s="30">
        <v>3778.8</v>
      </c>
      <c r="AI40" s="19">
        <v>2.93</v>
      </c>
      <c r="AJ40" s="25" t="s">
        <v>56</v>
      </c>
      <c r="AK40" s="3" t="s">
        <v>57</v>
      </c>
      <c r="AL40" s="29">
        <v>54.1</v>
      </c>
      <c r="AM40" s="22">
        <v>10</v>
      </c>
      <c r="AN40" s="29">
        <v>7.7</v>
      </c>
      <c r="AP40" s="19">
        <v>10.18</v>
      </c>
      <c r="AQ40" s="24" t="s">
        <v>77</v>
      </c>
    </row>
    <row r="41" spans="2:44" x14ac:dyDescent="0.25">
      <c r="B41">
        <f t="shared" si="0"/>
        <v>24</v>
      </c>
      <c r="C41" s="32" t="s">
        <v>111</v>
      </c>
      <c r="D41" s="42">
        <v>7256.1</v>
      </c>
      <c r="E41" s="43">
        <v>18</v>
      </c>
      <c r="F41" s="43">
        <v>38</v>
      </c>
      <c r="G41" s="42">
        <v>6661.4</v>
      </c>
      <c r="H41" s="19">
        <f>(X41*W41)/1000</f>
        <v>6.406905000000001</v>
      </c>
      <c r="I41" s="44" t="s">
        <v>56</v>
      </c>
      <c r="J41" s="45" t="s">
        <v>57</v>
      </c>
      <c r="K41" s="45"/>
      <c r="L41" s="45"/>
      <c r="M41" s="41">
        <v>50</v>
      </c>
      <c r="N41" s="39">
        <v>11.3</v>
      </c>
      <c r="O41" s="19">
        <f>AA41/100</f>
        <v>1.8880000000000001</v>
      </c>
      <c r="P41" s="19"/>
      <c r="Q41" s="19"/>
      <c r="R41" s="19"/>
      <c r="S41" s="19"/>
      <c r="T41" s="34">
        <v>4.63</v>
      </c>
      <c r="U41" s="35">
        <v>2.72</v>
      </c>
      <c r="V41" s="36">
        <v>42.69</v>
      </c>
      <c r="W41" s="35">
        <v>80.59</v>
      </c>
      <c r="X41" s="37">
        <v>79.5</v>
      </c>
      <c r="Y41" s="38">
        <v>59</v>
      </c>
      <c r="Z41" s="39">
        <v>3.4</v>
      </c>
      <c r="AA41" s="40">
        <v>188.8</v>
      </c>
      <c r="AB41" s="39">
        <v>6.4</v>
      </c>
      <c r="AC41" s="41">
        <v>17.399999999999999</v>
      </c>
      <c r="AD41" s="31"/>
      <c r="AE41" s="42">
        <v>7256.1</v>
      </c>
      <c r="AF41" s="43">
        <v>18</v>
      </c>
      <c r="AG41" s="43">
        <v>38</v>
      </c>
      <c r="AH41" s="42">
        <v>6661.4</v>
      </c>
      <c r="AI41" s="34">
        <v>0.92</v>
      </c>
      <c r="AJ41" s="44" t="s">
        <v>56</v>
      </c>
      <c r="AK41" s="45" t="s">
        <v>57</v>
      </c>
      <c r="AL41" s="41">
        <v>50</v>
      </c>
      <c r="AM41" s="39">
        <v>11.3</v>
      </c>
      <c r="AN41" s="41">
        <v>8</v>
      </c>
      <c r="AO41" s="31"/>
      <c r="AP41" s="34">
        <v>10.029999999999999</v>
      </c>
      <c r="AQ41" s="33" t="s">
        <v>62</v>
      </c>
      <c r="AR41" s="31"/>
    </row>
    <row r="42" spans="2:44" x14ac:dyDescent="0.25">
      <c r="B42">
        <f t="shared" si="0"/>
        <v>25</v>
      </c>
      <c r="C42" s="54" t="s">
        <v>112</v>
      </c>
      <c r="D42" s="55">
        <v>4691.8</v>
      </c>
      <c r="E42" s="56">
        <v>9</v>
      </c>
      <c r="F42" s="56">
        <v>18</v>
      </c>
      <c r="G42" s="55">
        <v>5346.6</v>
      </c>
      <c r="H42" s="19">
        <f>(X42*W42)/1000</f>
        <v>4.5978000000000003</v>
      </c>
      <c r="I42" s="57" t="s">
        <v>67</v>
      </c>
      <c r="J42" s="4" t="s">
        <v>100</v>
      </c>
      <c r="K42" s="4"/>
      <c r="L42" s="4"/>
      <c r="M42" s="58">
        <v>57.1</v>
      </c>
      <c r="N42" s="46">
        <v>10.5</v>
      </c>
      <c r="O42" s="19">
        <f>AA42/100</f>
        <v>1.4990000000000001</v>
      </c>
      <c r="P42" s="19"/>
      <c r="Q42" s="19"/>
      <c r="R42" s="19"/>
      <c r="S42" s="19"/>
      <c r="T42" s="59">
        <v>1.58</v>
      </c>
      <c r="U42" s="60">
        <v>0.72</v>
      </c>
      <c r="V42" s="61">
        <v>15.81</v>
      </c>
      <c r="W42" s="60">
        <v>23.7</v>
      </c>
      <c r="X42" s="62">
        <v>194</v>
      </c>
      <c r="Y42" s="63">
        <v>46</v>
      </c>
      <c r="Z42" s="46">
        <v>3</v>
      </c>
      <c r="AA42" s="64">
        <v>149.9</v>
      </c>
      <c r="AB42" s="46">
        <v>4.5999999999999996</v>
      </c>
      <c r="AC42" s="58">
        <v>15</v>
      </c>
      <c r="AD42" s="1"/>
      <c r="AE42" s="55">
        <v>4691.8</v>
      </c>
      <c r="AF42" s="56">
        <v>9</v>
      </c>
      <c r="AG42" s="56">
        <v>18</v>
      </c>
      <c r="AH42" s="55">
        <v>5346.6</v>
      </c>
      <c r="AI42" s="59">
        <v>1.1399999999999999</v>
      </c>
      <c r="AJ42" s="57" t="s">
        <v>67</v>
      </c>
      <c r="AK42" s="4" t="s">
        <v>100</v>
      </c>
      <c r="AL42" s="58">
        <v>57.1</v>
      </c>
      <c r="AM42" s="46">
        <v>10.5</v>
      </c>
      <c r="AN42" s="58">
        <v>7.7</v>
      </c>
      <c r="AO42" s="1"/>
      <c r="AP42" s="59">
        <v>10.38</v>
      </c>
      <c r="AQ42" s="65" t="s">
        <v>62</v>
      </c>
    </row>
    <row r="43" spans="2:44" x14ac:dyDescent="0.25">
      <c r="B43">
        <f t="shared" si="0"/>
        <v>26</v>
      </c>
      <c r="C43" s="18" t="s">
        <v>113</v>
      </c>
      <c r="D43" s="30">
        <v>629.4</v>
      </c>
      <c r="E43" s="21">
        <v>64</v>
      </c>
      <c r="F43" s="21">
        <v>35</v>
      </c>
      <c r="G43" s="30">
        <v>1197.9000000000001</v>
      </c>
      <c r="H43" s="19">
        <f>(X43*W43)/1000</f>
        <v>1.602446</v>
      </c>
      <c r="I43" s="25" t="s">
        <v>114</v>
      </c>
      <c r="J43" s="5" t="s">
        <v>115</v>
      </c>
      <c r="K43" s="5"/>
      <c r="L43" s="5"/>
      <c r="M43" s="29">
        <v>62</v>
      </c>
      <c r="N43" s="22">
        <v>12.5</v>
      </c>
      <c r="O43" s="19">
        <f>AA43/100</f>
        <v>2.4489999999999998</v>
      </c>
      <c r="P43" s="19"/>
      <c r="Q43" s="19"/>
      <c r="R43" s="19"/>
      <c r="S43" s="19"/>
      <c r="T43" s="19">
        <v>1.57</v>
      </c>
      <c r="U43" s="26">
        <v>1.1200000000000001</v>
      </c>
      <c r="V43" s="23">
        <v>18.86</v>
      </c>
      <c r="W43" s="26">
        <v>46.18</v>
      </c>
      <c r="X43" s="20">
        <v>34.700000000000003</v>
      </c>
      <c r="Y43" s="27">
        <v>71</v>
      </c>
      <c r="Z43" s="22">
        <v>2.4</v>
      </c>
      <c r="AA43" s="28">
        <v>244.9</v>
      </c>
      <c r="AB43" s="22">
        <v>5.9</v>
      </c>
      <c r="AC43" s="29">
        <v>29.5</v>
      </c>
      <c r="AE43" s="30">
        <v>629.4</v>
      </c>
      <c r="AF43" s="21">
        <v>64</v>
      </c>
      <c r="AG43" s="21">
        <v>35</v>
      </c>
      <c r="AH43" s="30">
        <v>1197.9000000000001</v>
      </c>
      <c r="AI43" s="19">
        <v>1.9</v>
      </c>
      <c r="AJ43" s="25" t="s">
        <v>114</v>
      </c>
      <c r="AK43" s="3" t="s">
        <v>115</v>
      </c>
      <c r="AL43" s="29">
        <v>62</v>
      </c>
      <c r="AM43" s="22">
        <v>12.5</v>
      </c>
      <c r="AN43" s="29">
        <v>9.5</v>
      </c>
      <c r="AP43" s="19">
        <v>10.3</v>
      </c>
      <c r="AQ43" s="24" t="s">
        <v>116</v>
      </c>
    </row>
    <row r="44" spans="2:44" x14ac:dyDescent="0.25">
      <c r="B44">
        <f t="shared" si="0"/>
        <v>27</v>
      </c>
      <c r="C44" s="18" t="s">
        <v>78</v>
      </c>
      <c r="D44" s="30">
        <v>15987</v>
      </c>
      <c r="E44" s="21">
        <v>71</v>
      </c>
      <c r="G44" s="30">
        <v>55067</v>
      </c>
      <c r="H44" s="19">
        <f>(X44*W44)/1000</f>
        <v>47.183920000000001</v>
      </c>
      <c r="I44" s="25" t="s">
        <v>79</v>
      </c>
      <c r="J44" s="5" t="s">
        <v>68</v>
      </c>
      <c r="K44" s="5"/>
      <c r="L44" s="5"/>
      <c r="M44" s="29">
        <v>38.700000000000003</v>
      </c>
      <c r="N44" s="22">
        <v>10.5</v>
      </c>
      <c r="O44" s="19">
        <f>AA44/100</f>
        <v>2.5089999999999999</v>
      </c>
      <c r="P44" s="19"/>
      <c r="Q44" s="19"/>
      <c r="R44" s="19"/>
      <c r="S44" s="19"/>
      <c r="T44" s="19">
        <v>4.3499999999999996</v>
      </c>
      <c r="U44" s="26">
        <v>2.92</v>
      </c>
      <c r="V44" s="23">
        <v>43.14</v>
      </c>
      <c r="W44" s="26">
        <v>108.22</v>
      </c>
      <c r="X44" s="20">
        <v>436</v>
      </c>
      <c r="Y44" s="27">
        <v>67</v>
      </c>
      <c r="Z44" s="22">
        <v>2.7</v>
      </c>
      <c r="AA44" s="28">
        <v>250.9</v>
      </c>
      <c r="AB44" s="22">
        <v>6.8</v>
      </c>
      <c r="AC44" s="29">
        <v>24.9</v>
      </c>
      <c r="AE44" s="30">
        <v>15987</v>
      </c>
      <c r="AF44" s="21">
        <v>71</v>
      </c>
      <c r="AH44" s="30">
        <v>55067</v>
      </c>
      <c r="AI44" s="19">
        <v>3.44</v>
      </c>
      <c r="AJ44" s="25" t="s">
        <v>79</v>
      </c>
      <c r="AK44" s="3" t="s">
        <v>68</v>
      </c>
      <c r="AL44" s="29">
        <v>38.700000000000003</v>
      </c>
      <c r="AM44" s="22">
        <v>10.5</v>
      </c>
      <c r="AN44" s="29">
        <v>6.6</v>
      </c>
      <c r="AP44" s="19">
        <v>10.5</v>
      </c>
      <c r="AQ44" s="24" t="s">
        <v>80</v>
      </c>
    </row>
    <row r="45" spans="2:44" x14ac:dyDescent="0.25">
      <c r="B45">
        <f t="shared" si="0"/>
        <v>28</v>
      </c>
      <c r="C45" s="18" t="s">
        <v>117</v>
      </c>
      <c r="D45" s="30">
        <v>6376.3</v>
      </c>
      <c r="E45" s="21">
        <v>26</v>
      </c>
      <c r="F45" s="21">
        <v>62</v>
      </c>
      <c r="G45" s="30">
        <v>15586.5</v>
      </c>
      <c r="H45" s="19">
        <f>(X45*W45)/1000</f>
        <v>13.889556000000001</v>
      </c>
      <c r="I45" s="25" t="s">
        <v>75</v>
      </c>
      <c r="J45" s="5" t="s">
        <v>64</v>
      </c>
      <c r="K45" s="5"/>
      <c r="L45" s="5"/>
      <c r="M45" s="29">
        <v>38.200000000000003</v>
      </c>
      <c r="N45" s="22">
        <v>9</v>
      </c>
      <c r="O45" s="19">
        <f>AA45/100</f>
        <v>2.3130000000000002</v>
      </c>
      <c r="P45" s="19"/>
      <c r="Q45" s="19"/>
      <c r="R45" s="19"/>
      <c r="S45" s="19"/>
      <c r="T45" s="19">
        <v>1.68</v>
      </c>
      <c r="U45" s="26">
        <v>1.04</v>
      </c>
      <c r="V45" s="23">
        <v>19.03</v>
      </c>
      <c r="W45" s="26">
        <v>44.01</v>
      </c>
      <c r="X45" s="20">
        <v>315.60000000000002</v>
      </c>
      <c r="Y45" s="27">
        <v>62</v>
      </c>
      <c r="Z45" s="22">
        <v>2.4</v>
      </c>
      <c r="AA45" s="28">
        <v>231.3</v>
      </c>
      <c r="AB45" s="22">
        <v>5.5</v>
      </c>
      <c r="AC45" s="29">
        <v>26.2</v>
      </c>
      <c r="AE45" s="30">
        <v>6376.3</v>
      </c>
      <c r="AF45" s="21">
        <v>26</v>
      </c>
      <c r="AG45" s="21">
        <v>62</v>
      </c>
      <c r="AH45" s="30">
        <v>15586.5</v>
      </c>
      <c r="AI45" s="19">
        <v>2.44</v>
      </c>
      <c r="AJ45" s="25" t="s">
        <v>75</v>
      </c>
      <c r="AK45" s="3" t="s">
        <v>64</v>
      </c>
      <c r="AL45" s="29">
        <v>38.200000000000003</v>
      </c>
      <c r="AM45" s="22">
        <v>9</v>
      </c>
      <c r="AN45" s="29">
        <v>6.5</v>
      </c>
      <c r="AP45" s="19">
        <v>10.34</v>
      </c>
      <c r="AQ45" s="24" t="s">
        <v>62</v>
      </c>
    </row>
    <row r="46" spans="2:44" x14ac:dyDescent="0.25">
      <c r="B46">
        <f t="shared" si="0"/>
        <v>29</v>
      </c>
      <c r="C46" s="32" t="s">
        <v>118</v>
      </c>
      <c r="D46" s="42">
        <v>7638.5</v>
      </c>
      <c r="E46" s="43">
        <v>86</v>
      </c>
      <c r="F46" s="43">
        <v>13</v>
      </c>
      <c r="G46" s="42">
        <v>18254.599999999999</v>
      </c>
      <c r="H46" s="19">
        <f>(X46*W46)/1000</f>
        <v>17.587130000000002</v>
      </c>
      <c r="I46" s="44" t="s">
        <v>56</v>
      </c>
      <c r="J46" s="45" t="s">
        <v>84</v>
      </c>
      <c r="K46" s="45"/>
      <c r="L46" s="45"/>
      <c r="M46" s="41">
        <v>51.1</v>
      </c>
      <c r="N46" s="39">
        <v>8</v>
      </c>
      <c r="O46" s="19">
        <f>AA46/100</f>
        <v>1.778</v>
      </c>
      <c r="P46" s="19"/>
      <c r="Q46" s="19"/>
      <c r="R46" s="19"/>
      <c r="S46" s="19"/>
      <c r="T46" s="34">
        <v>2.44</v>
      </c>
      <c r="U46" s="35">
        <v>1.56</v>
      </c>
      <c r="V46" s="36">
        <v>31.24</v>
      </c>
      <c r="W46" s="35">
        <v>55.55</v>
      </c>
      <c r="X46" s="37">
        <v>316.60000000000002</v>
      </c>
      <c r="Y46" s="38">
        <v>64</v>
      </c>
      <c r="Z46" s="39">
        <v>2.8</v>
      </c>
      <c r="AA46" s="40">
        <v>177.8</v>
      </c>
      <c r="AB46" s="39">
        <v>5</v>
      </c>
      <c r="AC46" s="41">
        <v>22.8</v>
      </c>
      <c r="AD46" s="31"/>
      <c r="AE46" s="42">
        <v>7638.5</v>
      </c>
      <c r="AF46" s="43">
        <v>86</v>
      </c>
      <c r="AG46" s="43">
        <v>13</v>
      </c>
      <c r="AH46" s="42">
        <v>18254.599999999999</v>
      </c>
      <c r="AI46" s="34">
        <v>2.39</v>
      </c>
      <c r="AJ46" s="44" t="s">
        <v>56</v>
      </c>
      <c r="AK46" s="45" t="s">
        <v>84</v>
      </c>
      <c r="AL46" s="41">
        <v>51.1</v>
      </c>
      <c r="AM46" s="39">
        <v>8</v>
      </c>
      <c r="AN46" s="41">
        <v>5.9</v>
      </c>
      <c r="AO46" s="31"/>
      <c r="AP46" s="34">
        <v>9.32</v>
      </c>
      <c r="AQ46" s="33" t="s">
        <v>62</v>
      </c>
      <c r="AR46" s="31"/>
    </row>
    <row r="47" spans="2:44" x14ac:dyDescent="0.25">
      <c r="B47">
        <f t="shared" si="0"/>
        <v>30</v>
      </c>
      <c r="C47" s="18" t="s">
        <v>119</v>
      </c>
      <c r="D47" s="30">
        <v>1211</v>
      </c>
      <c r="E47" s="21">
        <v>73</v>
      </c>
      <c r="F47" s="21">
        <v>27</v>
      </c>
      <c r="G47" s="30">
        <v>2799.8</v>
      </c>
      <c r="H47" s="19">
        <f>(X47*W47)/1000</f>
        <v>2.253333</v>
      </c>
      <c r="I47" s="25" t="s">
        <v>100</v>
      </c>
      <c r="J47" s="5" t="s">
        <v>57</v>
      </c>
      <c r="K47" s="5"/>
      <c r="L47" s="5"/>
      <c r="M47" s="29">
        <v>43.9</v>
      </c>
      <c r="N47" s="22">
        <v>10.5</v>
      </c>
      <c r="O47" s="19">
        <f>AA47/100</f>
        <v>2.0859999999999999</v>
      </c>
      <c r="P47" s="19"/>
      <c r="Q47" s="19"/>
      <c r="R47" s="19"/>
      <c r="S47" s="19"/>
      <c r="T47" s="19">
        <v>2.82</v>
      </c>
      <c r="U47" s="26">
        <v>1.6</v>
      </c>
      <c r="V47" s="23">
        <v>27.63</v>
      </c>
      <c r="W47" s="26">
        <v>57.63</v>
      </c>
      <c r="X47" s="20">
        <v>39.1</v>
      </c>
      <c r="Y47" s="27">
        <v>57</v>
      </c>
      <c r="Z47" s="22">
        <v>2.8</v>
      </c>
      <c r="AA47" s="28">
        <v>208.6</v>
      </c>
      <c r="AB47" s="22">
        <v>5.8</v>
      </c>
      <c r="AC47" s="29">
        <v>20.399999999999999</v>
      </c>
      <c r="AE47" s="30">
        <v>1211</v>
      </c>
      <c r="AF47" s="21">
        <v>73</v>
      </c>
      <c r="AG47" s="21">
        <v>27</v>
      </c>
      <c r="AH47" s="30">
        <v>2799.8</v>
      </c>
      <c r="AI47" s="19">
        <v>2.31</v>
      </c>
      <c r="AJ47" s="25" t="s">
        <v>100</v>
      </c>
      <c r="AK47" s="3" t="s">
        <v>57</v>
      </c>
      <c r="AL47" s="29">
        <v>43.9</v>
      </c>
      <c r="AM47" s="22">
        <v>10.5</v>
      </c>
      <c r="AN47" s="29">
        <v>8</v>
      </c>
      <c r="AP47" s="19">
        <v>10.79</v>
      </c>
      <c r="AQ47" s="24" t="s">
        <v>62</v>
      </c>
    </row>
    <row r="48" spans="2:44" x14ac:dyDescent="0.25">
      <c r="B48">
        <f t="shared" si="0"/>
        <v>31</v>
      </c>
      <c r="C48" s="54" t="s">
        <v>81</v>
      </c>
      <c r="D48" s="55">
        <v>2435.8000000000002</v>
      </c>
      <c r="E48" s="56">
        <v>100</v>
      </c>
      <c r="G48" s="55">
        <v>6927.1</v>
      </c>
      <c r="H48" s="19">
        <f>(X48*W48)/1000</f>
        <v>6.9814790000000002</v>
      </c>
      <c r="I48" s="57" t="s">
        <v>67</v>
      </c>
      <c r="J48" s="4" t="s">
        <v>57</v>
      </c>
      <c r="K48" s="4"/>
      <c r="L48" s="4"/>
      <c r="M48" s="58">
        <v>52.6</v>
      </c>
      <c r="N48" s="46">
        <v>12.7</v>
      </c>
      <c r="O48" s="19">
        <f>AA48/100</f>
        <v>2.153</v>
      </c>
      <c r="P48" s="19"/>
      <c r="Q48" s="19"/>
      <c r="R48" s="19"/>
      <c r="S48" s="19"/>
      <c r="T48" s="59">
        <v>1.97</v>
      </c>
      <c r="U48" s="60">
        <v>1</v>
      </c>
      <c r="V48" s="61">
        <v>16.27</v>
      </c>
      <c r="W48" s="60">
        <v>35.03</v>
      </c>
      <c r="X48" s="62">
        <v>199.3</v>
      </c>
      <c r="Y48" s="63">
        <v>51</v>
      </c>
      <c r="Z48" s="46">
        <v>2.9</v>
      </c>
      <c r="AA48" s="64">
        <v>215.3</v>
      </c>
      <c r="AB48" s="46">
        <v>6.1</v>
      </c>
      <c r="AC48" s="58">
        <v>17.8</v>
      </c>
      <c r="AD48" s="1"/>
      <c r="AE48" s="55">
        <v>2435.8000000000002</v>
      </c>
      <c r="AF48" s="56">
        <v>100</v>
      </c>
      <c r="AH48" s="55">
        <v>6927.1</v>
      </c>
      <c r="AI48" s="59">
        <v>2.84</v>
      </c>
      <c r="AJ48" s="57" t="s">
        <v>67</v>
      </c>
      <c r="AK48" s="4" t="s">
        <v>57</v>
      </c>
      <c r="AL48" s="58">
        <v>52.6</v>
      </c>
      <c r="AM48" s="46">
        <v>12.7</v>
      </c>
      <c r="AN48" s="58">
        <v>9.1</v>
      </c>
      <c r="AO48" s="1"/>
      <c r="AP48" s="59">
        <v>9.98</v>
      </c>
      <c r="AQ48" s="65" t="s">
        <v>62</v>
      </c>
    </row>
    <row r="49" spans="2:44" x14ac:dyDescent="0.25">
      <c r="B49">
        <f t="shared" si="0"/>
        <v>32</v>
      </c>
      <c r="C49" s="18" t="s">
        <v>82</v>
      </c>
      <c r="D49" s="30">
        <v>950.7</v>
      </c>
      <c r="E49" s="21">
        <v>43</v>
      </c>
      <c r="G49" s="30">
        <v>1248.7</v>
      </c>
      <c r="H49" s="19">
        <f>(X49*W49)/1000</f>
        <v>1.1683999999999999</v>
      </c>
      <c r="I49" s="25" t="s">
        <v>75</v>
      </c>
      <c r="J49" s="5" t="s">
        <v>72</v>
      </c>
      <c r="K49" s="5"/>
      <c r="L49" s="5"/>
      <c r="M49" s="29">
        <v>51.2</v>
      </c>
      <c r="N49" s="22">
        <v>11</v>
      </c>
      <c r="O49" s="19">
        <f>AA49/100</f>
        <v>2.0739999999999998</v>
      </c>
      <c r="P49" s="19"/>
      <c r="Q49" s="19"/>
      <c r="R49" s="19"/>
      <c r="S49" s="19"/>
      <c r="T49" s="19">
        <v>1.65</v>
      </c>
      <c r="U49" s="26">
        <v>1.2</v>
      </c>
      <c r="V49" s="23">
        <v>15.31</v>
      </c>
      <c r="W49" s="26">
        <v>31.75</v>
      </c>
      <c r="X49" s="20">
        <v>36.799999999999997</v>
      </c>
      <c r="Y49" s="27">
        <v>73</v>
      </c>
      <c r="Z49" s="22">
        <v>3.8</v>
      </c>
      <c r="AA49" s="28">
        <v>207.4</v>
      </c>
      <c r="AB49" s="22">
        <v>7.8</v>
      </c>
      <c r="AC49" s="29">
        <v>19.2</v>
      </c>
      <c r="AE49" s="30">
        <v>950.7</v>
      </c>
      <c r="AF49" s="21">
        <v>43</v>
      </c>
      <c r="AH49" s="30">
        <v>1248.7</v>
      </c>
      <c r="AI49" s="19">
        <v>1.31</v>
      </c>
      <c r="AJ49" s="25" t="s">
        <v>75</v>
      </c>
      <c r="AK49" s="3" t="s">
        <v>72</v>
      </c>
      <c r="AL49" s="29">
        <v>51.2</v>
      </c>
      <c r="AM49" s="22">
        <v>11</v>
      </c>
      <c r="AN49" s="29">
        <v>8.4</v>
      </c>
      <c r="AP49" s="19">
        <v>10.75</v>
      </c>
      <c r="AQ49" s="24" t="s">
        <v>62</v>
      </c>
    </row>
    <row r="50" spans="2:44" x14ac:dyDescent="0.25">
      <c r="B50">
        <f t="shared" si="0"/>
        <v>33</v>
      </c>
      <c r="C50" s="54" t="s">
        <v>120</v>
      </c>
      <c r="D50" s="55">
        <v>4851</v>
      </c>
      <c r="E50" s="56">
        <v>91</v>
      </c>
      <c r="F50" s="56">
        <v>4</v>
      </c>
      <c r="G50" s="55">
        <v>10253</v>
      </c>
      <c r="H50" s="19">
        <f>(X50*W50)/1000</f>
        <v>6.8768700000000003</v>
      </c>
      <c r="I50" s="57" t="s">
        <v>79</v>
      </c>
      <c r="J50" s="4" t="s">
        <v>72</v>
      </c>
      <c r="K50" s="4"/>
      <c r="L50" s="4"/>
      <c r="M50" s="58">
        <v>42.7</v>
      </c>
      <c r="N50" s="46">
        <v>6.1</v>
      </c>
      <c r="O50" s="19">
        <f>AA50/100</f>
        <v>1.5759999999999998</v>
      </c>
      <c r="P50" s="19"/>
      <c r="Q50" s="19"/>
      <c r="R50" s="19"/>
      <c r="S50" s="19"/>
      <c r="T50" s="59">
        <v>1.06</v>
      </c>
      <c r="U50" s="60">
        <v>1.08</v>
      </c>
      <c r="V50" s="61">
        <v>17.32</v>
      </c>
      <c r="W50" s="60">
        <v>27.3</v>
      </c>
      <c r="X50" s="62">
        <v>251.9</v>
      </c>
      <c r="Y50" s="63">
        <v>102</v>
      </c>
      <c r="Z50" s="46">
        <v>4</v>
      </c>
      <c r="AA50" s="64">
        <v>157.6</v>
      </c>
      <c r="AB50" s="46">
        <v>6.2</v>
      </c>
      <c r="AC50" s="58">
        <v>25.8</v>
      </c>
      <c r="AD50" s="1"/>
      <c r="AE50" s="55">
        <v>4851</v>
      </c>
      <c r="AF50" s="56">
        <v>91</v>
      </c>
      <c r="AG50" s="56">
        <v>4</v>
      </c>
      <c r="AH50" s="55">
        <v>10253</v>
      </c>
      <c r="AI50" s="59">
        <v>2.11</v>
      </c>
      <c r="AJ50" s="57" t="s">
        <v>79</v>
      </c>
      <c r="AK50" s="4" t="s">
        <v>72</v>
      </c>
      <c r="AL50" s="58">
        <v>42.7</v>
      </c>
      <c r="AM50" s="46">
        <v>6.1</v>
      </c>
      <c r="AN50" s="58">
        <v>5.4</v>
      </c>
      <c r="AO50" s="1"/>
      <c r="AP50" s="59">
        <v>9.77</v>
      </c>
      <c r="AQ50" s="65" t="s">
        <v>62</v>
      </c>
    </row>
    <row r="51" spans="2:44" x14ac:dyDescent="0.25">
      <c r="B51">
        <f t="shared" si="0"/>
        <v>34</v>
      </c>
      <c r="C51" s="32" t="s">
        <v>121</v>
      </c>
      <c r="D51" s="42">
        <v>16757</v>
      </c>
      <c r="E51" s="43">
        <v>80</v>
      </c>
      <c r="F51" s="43">
        <v>20</v>
      </c>
      <c r="G51" s="42">
        <v>43172</v>
      </c>
      <c r="H51" s="19">
        <f>(X51*W51)/1000</f>
        <v>27.596919999999997</v>
      </c>
      <c r="I51" s="44" t="s">
        <v>60</v>
      </c>
      <c r="J51" s="45" t="s">
        <v>84</v>
      </c>
      <c r="K51" s="45"/>
      <c r="L51" s="45"/>
      <c r="M51" s="41">
        <v>50.9</v>
      </c>
      <c r="N51" s="39">
        <v>9.3000000000000007</v>
      </c>
      <c r="O51" s="19">
        <f>AA51/100</f>
        <v>1.7490000000000001</v>
      </c>
      <c r="P51" s="19"/>
      <c r="Q51" s="19"/>
      <c r="R51" s="19"/>
      <c r="S51" s="19"/>
      <c r="T51" s="34">
        <v>2.95</v>
      </c>
      <c r="U51" s="35">
        <v>1.84</v>
      </c>
      <c r="V51" s="36">
        <v>33.25</v>
      </c>
      <c r="W51" s="35">
        <v>58.16</v>
      </c>
      <c r="X51" s="37">
        <v>474.5</v>
      </c>
      <c r="Y51" s="38">
        <v>62</v>
      </c>
      <c r="Z51" s="39">
        <v>3.2</v>
      </c>
      <c r="AA51" s="40">
        <v>174.9</v>
      </c>
      <c r="AB51" s="39">
        <v>5.5</v>
      </c>
      <c r="AC51" s="41">
        <v>19.7</v>
      </c>
      <c r="AD51" s="31"/>
      <c r="AE51" s="42">
        <v>16757</v>
      </c>
      <c r="AF51" s="43">
        <v>80</v>
      </c>
      <c r="AG51" s="43">
        <v>20</v>
      </c>
      <c r="AH51" s="42">
        <v>43172</v>
      </c>
      <c r="AI51" s="34">
        <v>2.58</v>
      </c>
      <c r="AJ51" s="44" t="s">
        <v>60</v>
      </c>
      <c r="AK51" s="45" t="s">
        <v>84</v>
      </c>
      <c r="AL51" s="41">
        <v>50.9</v>
      </c>
      <c r="AM51" s="39">
        <v>9.3000000000000007</v>
      </c>
      <c r="AN51" s="41">
        <v>7.2</v>
      </c>
      <c r="AO51" s="31"/>
      <c r="AP51" s="34">
        <v>10.4</v>
      </c>
      <c r="AQ51" s="33" t="s">
        <v>122</v>
      </c>
      <c r="AR51" s="31"/>
    </row>
    <row r="52" spans="2:44" x14ac:dyDescent="0.25">
      <c r="B52">
        <f t="shared" si="0"/>
        <v>35</v>
      </c>
      <c r="C52" s="18" t="s">
        <v>83</v>
      </c>
      <c r="D52" s="30">
        <v>3464.9</v>
      </c>
      <c r="E52" s="21">
        <v>100</v>
      </c>
      <c r="G52" s="30">
        <v>10876</v>
      </c>
      <c r="H52" s="19">
        <f>(X52*W52)/1000</f>
        <v>7.8847680000000011</v>
      </c>
      <c r="I52" s="25" t="s">
        <v>71</v>
      </c>
      <c r="J52" s="5" t="s">
        <v>84</v>
      </c>
      <c r="K52" s="5"/>
      <c r="L52" s="5"/>
      <c r="M52" s="29">
        <v>55.7</v>
      </c>
      <c r="N52" s="22">
        <v>9.5</v>
      </c>
      <c r="O52" s="19">
        <f>AA52/100</f>
        <v>1.756</v>
      </c>
      <c r="P52" s="19"/>
      <c r="Q52" s="19"/>
      <c r="R52" s="19"/>
      <c r="S52" s="19"/>
      <c r="T52" s="19">
        <v>3.61</v>
      </c>
      <c r="U52" s="26">
        <v>2.4</v>
      </c>
      <c r="V52" s="23">
        <v>40.67</v>
      </c>
      <c r="W52" s="26">
        <v>71.42</v>
      </c>
      <c r="X52" s="20">
        <v>110.4</v>
      </c>
      <c r="Y52" s="27">
        <v>66</v>
      </c>
      <c r="Z52" s="22">
        <v>3.4</v>
      </c>
      <c r="AA52" s="28">
        <v>175.6</v>
      </c>
      <c r="AB52" s="22">
        <v>5.9</v>
      </c>
      <c r="AC52" s="29">
        <v>19.8</v>
      </c>
      <c r="AE52" s="30">
        <v>3464.9</v>
      </c>
      <c r="AF52" s="21">
        <v>100</v>
      </c>
      <c r="AH52" s="30">
        <v>10876</v>
      </c>
      <c r="AI52" s="19">
        <v>3.14</v>
      </c>
      <c r="AJ52" s="25" t="s">
        <v>71</v>
      </c>
      <c r="AK52" s="3" t="s">
        <v>84</v>
      </c>
      <c r="AL52" s="29">
        <v>55.7</v>
      </c>
      <c r="AM52" s="22">
        <v>9.5</v>
      </c>
      <c r="AN52" s="29">
        <v>7.8</v>
      </c>
      <c r="AP52" s="19">
        <v>11</v>
      </c>
      <c r="AQ52" s="24" t="s">
        <v>85</v>
      </c>
    </row>
    <row r="53" spans="2:44" x14ac:dyDescent="0.25">
      <c r="B53">
        <f t="shared" si="0"/>
        <v>36</v>
      </c>
      <c r="C53" s="18" t="s">
        <v>86</v>
      </c>
      <c r="D53" s="30">
        <v>1411.9</v>
      </c>
      <c r="E53" s="21">
        <v>100</v>
      </c>
      <c r="G53" s="30">
        <v>4134.5</v>
      </c>
      <c r="H53" s="19">
        <f>(X53*W53)/1000</f>
        <v>2.4332409999999998</v>
      </c>
      <c r="I53" s="25" t="s">
        <v>71</v>
      </c>
      <c r="J53" s="5" t="s">
        <v>72</v>
      </c>
      <c r="K53" s="5"/>
      <c r="L53" s="5"/>
      <c r="M53" s="29">
        <v>45.5</v>
      </c>
      <c r="N53" s="22">
        <v>6.2</v>
      </c>
      <c r="O53" s="19">
        <f>AA53/100</f>
        <v>1.411</v>
      </c>
      <c r="P53" s="19"/>
      <c r="Q53" s="19"/>
      <c r="R53" s="19"/>
      <c r="S53" s="19"/>
      <c r="T53" s="19">
        <v>1.31</v>
      </c>
      <c r="U53" s="26">
        <v>0.8</v>
      </c>
      <c r="V53" s="23">
        <v>21.63</v>
      </c>
      <c r="W53" s="26">
        <v>30.53</v>
      </c>
      <c r="X53" s="20">
        <v>79.7</v>
      </c>
      <c r="Y53" s="27">
        <v>61</v>
      </c>
      <c r="Z53" s="22">
        <v>2.6</v>
      </c>
      <c r="AA53" s="28">
        <v>141.1</v>
      </c>
      <c r="AB53" s="22">
        <v>3.7</v>
      </c>
      <c r="AC53" s="29">
        <v>23.3</v>
      </c>
      <c r="AE53" s="30">
        <v>1411.9</v>
      </c>
      <c r="AF53" s="21">
        <v>100</v>
      </c>
      <c r="AH53" s="30">
        <v>4134.5</v>
      </c>
      <c r="AI53" s="19">
        <v>2.93</v>
      </c>
      <c r="AJ53" s="25" t="s">
        <v>71</v>
      </c>
      <c r="AK53" s="3" t="s">
        <v>72</v>
      </c>
      <c r="AL53" s="29">
        <v>45.5</v>
      </c>
      <c r="AM53" s="22">
        <v>6.2</v>
      </c>
      <c r="AN53" s="29">
        <v>6.1</v>
      </c>
      <c r="AP53" s="19">
        <v>10.220000000000001</v>
      </c>
      <c r="AQ53" s="24" t="s">
        <v>62</v>
      </c>
    </row>
    <row r="54" spans="2:44" x14ac:dyDescent="0.25">
      <c r="B54">
        <f t="shared" si="0"/>
        <v>37</v>
      </c>
      <c r="C54" s="18" t="s">
        <v>87</v>
      </c>
      <c r="D54" s="30">
        <v>1899</v>
      </c>
      <c r="E54" s="21">
        <v>100</v>
      </c>
      <c r="G54" s="30">
        <v>5553</v>
      </c>
      <c r="H54" s="19">
        <f>(X54*W54)/1000</f>
        <v>3.1233080000000002</v>
      </c>
      <c r="I54" s="25" t="s">
        <v>56</v>
      </c>
      <c r="J54" s="5" t="s">
        <v>57</v>
      </c>
      <c r="K54" s="5"/>
      <c r="L54" s="5"/>
      <c r="M54" s="29">
        <v>44.9</v>
      </c>
      <c r="N54" s="22">
        <v>9.6999999999999993</v>
      </c>
      <c r="O54" s="19">
        <f>AA54/100</f>
        <v>1.6540000000000001</v>
      </c>
      <c r="P54" s="19"/>
      <c r="Q54" s="19"/>
      <c r="R54" s="19"/>
      <c r="S54" s="19"/>
      <c r="T54" s="19">
        <v>2.2200000000000002</v>
      </c>
      <c r="U54" s="26">
        <v>1.1200000000000001</v>
      </c>
      <c r="V54" s="23">
        <v>24.15</v>
      </c>
      <c r="W54" s="26">
        <v>39.94</v>
      </c>
      <c r="X54" s="20">
        <v>78.2</v>
      </c>
      <c r="Y54" s="27">
        <v>50</v>
      </c>
      <c r="Z54" s="22">
        <v>2.8</v>
      </c>
      <c r="AA54" s="28">
        <v>165.4</v>
      </c>
      <c r="AB54" s="22">
        <v>4.5999999999999996</v>
      </c>
      <c r="AC54" s="29">
        <v>18</v>
      </c>
      <c r="AE54" s="30">
        <v>1899</v>
      </c>
      <c r="AF54" s="21">
        <v>100</v>
      </c>
      <c r="AH54" s="30">
        <v>5553</v>
      </c>
      <c r="AI54" s="19">
        <v>2.92</v>
      </c>
      <c r="AJ54" s="25" t="s">
        <v>56</v>
      </c>
      <c r="AK54" s="3" t="s">
        <v>57</v>
      </c>
      <c r="AL54" s="29">
        <v>44.9</v>
      </c>
      <c r="AM54" s="22">
        <v>9.6999999999999993</v>
      </c>
      <c r="AN54" s="29">
        <v>7.1</v>
      </c>
      <c r="AP54" s="19">
        <v>9.75</v>
      </c>
      <c r="AQ54" s="24" t="s">
        <v>88</v>
      </c>
    </row>
    <row r="55" spans="2:44" x14ac:dyDescent="0.25">
      <c r="B55">
        <f t="shared" si="0"/>
        <v>38</v>
      </c>
      <c r="C55" s="54" t="s">
        <v>89</v>
      </c>
      <c r="D55" s="55">
        <v>10394</v>
      </c>
      <c r="E55" s="56">
        <v>52</v>
      </c>
      <c r="G55" s="55">
        <v>34397</v>
      </c>
      <c r="H55" s="19">
        <f>(X55*W55)/1000</f>
        <v>23.483850999999998</v>
      </c>
      <c r="I55" s="57" t="s">
        <v>56</v>
      </c>
      <c r="J55" s="4" t="s">
        <v>64</v>
      </c>
      <c r="K55" s="4"/>
      <c r="L55" s="4"/>
      <c r="M55" s="58">
        <v>39</v>
      </c>
      <c r="N55" s="46">
        <v>7.2</v>
      </c>
      <c r="O55" s="19">
        <f>AA55/100</f>
        <v>1.681</v>
      </c>
      <c r="P55" s="19"/>
      <c r="Q55" s="19"/>
      <c r="R55" s="19"/>
      <c r="S55" s="19"/>
      <c r="T55" s="59">
        <v>1.42</v>
      </c>
      <c r="U55" s="60">
        <v>1.48</v>
      </c>
      <c r="V55" s="61">
        <v>21.02</v>
      </c>
      <c r="W55" s="60">
        <v>35.33</v>
      </c>
      <c r="X55" s="62">
        <v>664.7</v>
      </c>
      <c r="Y55" s="63">
        <v>104</v>
      </c>
      <c r="Z55" s="46">
        <v>4.2</v>
      </c>
      <c r="AA55" s="64">
        <v>168.1</v>
      </c>
      <c r="AB55" s="46">
        <v>7</v>
      </c>
      <c r="AC55" s="58">
        <v>24.9</v>
      </c>
      <c r="AD55" s="1"/>
      <c r="AE55" s="55">
        <v>10394</v>
      </c>
      <c r="AF55" s="56">
        <v>52</v>
      </c>
      <c r="AH55" s="55">
        <v>34397</v>
      </c>
      <c r="AI55" s="59">
        <v>3.31</v>
      </c>
      <c r="AJ55" s="57" t="s">
        <v>56</v>
      </c>
      <c r="AK55" s="4" t="s">
        <v>64</v>
      </c>
      <c r="AL55" s="58">
        <v>39</v>
      </c>
      <c r="AM55" s="46">
        <v>7.2</v>
      </c>
      <c r="AN55" s="58">
        <v>5.7</v>
      </c>
      <c r="AO55" s="1"/>
      <c r="AP55" s="59">
        <v>10.35</v>
      </c>
      <c r="AQ55" s="65" t="s">
        <v>62</v>
      </c>
    </row>
    <row r="56" spans="2:44" x14ac:dyDescent="0.25">
      <c r="B56">
        <f t="shared" si="0"/>
        <v>39</v>
      </c>
      <c r="C56" s="32" t="s">
        <v>123</v>
      </c>
      <c r="D56" s="42">
        <v>10431</v>
      </c>
      <c r="E56" s="43">
        <v>46</v>
      </c>
      <c r="F56" s="43">
        <v>19</v>
      </c>
      <c r="G56" s="42">
        <v>22836</v>
      </c>
      <c r="H56" s="19">
        <f>(X56*W56)/1000</f>
        <v>22.031944999999997</v>
      </c>
      <c r="I56" s="44" t="s">
        <v>79</v>
      </c>
      <c r="J56" s="45" t="s">
        <v>124</v>
      </c>
      <c r="K56" s="45"/>
      <c r="L56" s="45"/>
      <c r="M56" s="41">
        <v>58.1</v>
      </c>
      <c r="N56" s="39">
        <v>10.6</v>
      </c>
      <c r="O56" s="19">
        <f>AA56/100</f>
        <v>1.8230000000000002</v>
      </c>
      <c r="P56" s="19"/>
      <c r="Q56" s="19"/>
      <c r="R56" s="19"/>
      <c r="S56" s="19"/>
      <c r="T56" s="34">
        <v>2.44</v>
      </c>
      <c r="U56" s="35">
        <v>1.48</v>
      </c>
      <c r="V56" s="36">
        <v>23.89</v>
      </c>
      <c r="W56" s="35">
        <v>43.55</v>
      </c>
      <c r="X56" s="37">
        <v>505.9</v>
      </c>
      <c r="Y56" s="38">
        <v>61</v>
      </c>
      <c r="Z56" s="39">
        <v>3.4</v>
      </c>
      <c r="AA56" s="40">
        <v>182.3</v>
      </c>
      <c r="AB56" s="39">
        <v>6.2</v>
      </c>
      <c r="AC56" s="41">
        <v>17.8</v>
      </c>
      <c r="AD56" s="31"/>
      <c r="AE56" s="42">
        <v>10431</v>
      </c>
      <c r="AF56" s="43">
        <v>46</v>
      </c>
      <c r="AG56" s="43">
        <v>19</v>
      </c>
      <c r="AH56" s="42">
        <v>22836</v>
      </c>
      <c r="AI56" s="34">
        <v>2.19</v>
      </c>
      <c r="AJ56" s="44" t="s">
        <v>79</v>
      </c>
      <c r="AK56" s="45" t="s">
        <v>124</v>
      </c>
      <c r="AL56" s="41">
        <v>58.1</v>
      </c>
      <c r="AM56" s="39">
        <v>10.6</v>
      </c>
      <c r="AN56" s="41">
        <v>8.1</v>
      </c>
      <c r="AO56" s="31"/>
      <c r="AP56" s="34">
        <v>10.3</v>
      </c>
      <c r="AQ56" s="33" t="s">
        <v>62</v>
      </c>
      <c r="AR56" s="31"/>
    </row>
    <row r="57" spans="2:44" x14ac:dyDescent="0.25">
      <c r="B57">
        <f t="shared" si="0"/>
        <v>40</v>
      </c>
      <c r="C57" s="18" t="s">
        <v>125</v>
      </c>
      <c r="D57" s="30">
        <v>4854</v>
      </c>
      <c r="E57" s="21">
        <v>53</v>
      </c>
      <c r="F57" s="21">
        <v>21</v>
      </c>
      <c r="G57" s="30">
        <v>12203</v>
      </c>
      <c r="H57" s="19">
        <f>(X57*W57)/1000</f>
        <v>8.9045639999999988</v>
      </c>
      <c r="I57" s="25" t="s">
        <v>67</v>
      </c>
      <c r="J57" s="5" t="s">
        <v>64</v>
      </c>
      <c r="K57" s="5"/>
      <c r="L57" s="5"/>
      <c r="M57" s="29">
        <v>44.3</v>
      </c>
      <c r="N57" s="22">
        <v>11.2</v>
      </c>
      <c r="O57" s="19">
        <f>AA57/100</f>
        <v>1.7990000000000002</v>
      </c>
      <c r="P57" s="19"/>
      <c r="Q57" s="19"/>
      <c r="R57" s="19"/>
      <c r="S57" s="19"/>
      <c r="T57" s="19">
        <v>3.79</v>
      </c>
      <c r="U57" s="26">
        <v>2.08</v>
      </c>
      <c r="V57" s="23">
        <v>34.799999999999997</v>
      </c>
      <c r="W57" s="26">
        <v>62.62</v>
      </c>
      <c r="X57" s="20">
        <v>142.19999999999999</v>
      </c>
      <c r="Y57" s="27">
        <v>55</v>
      </c>
      <c r="Z57" s="22">
        <v>3.3</v>
      </c>
      <c r="AA57" s="28">
        <v>179.9</v>
      </c>
      <c r="AB57" s="22">
        <v>6</v>
      </c>
      <c r="AC57" s="29">
        <v>16.5</v>
      </c>
      <c r="AE57" s="30">
        <v>4854</v>
      </c>
      <c r="AF57" s="21">
        <v>53</v>
      </c>
      <c r="AG57" s="21">
        <v>21</v>
      </c>
      <c r="AH57" s="30">
        <v>12203</v>
      </c>
      <c r="AI57" s="19">
        <v>2.5099999999999998</v>
      </c>
      <c r="AJ57" s="25" t="s">
        <v>67</v>
      </c>
      <c r="AK57" s="3" t="s">
        <v>64</v>
      </c>
      <c r="AL57" s="29">
        <v>44.3</v>
      </c>
      <c r="AM57" s="22">
        <v>11.2</v>
      </c>
      <c r="AN57" s="29">
        <v>7.8</v>
      </c>
      <c r="AP57" s="19">
        <v>10.49</v>
      </c>
      <c r="AQ57" s="24" t="s">
        <v>62</v>
      </c>
    </row>
    <row r="58" spans="2:44" x14ac:dyDescent="0.25">
      <c r="B58">
        <f t="shared" si="0"/>
        <v>41</v>
      </c>
      <c r="C58" s="18" t="s">
        <v>126</v>
      </c>
      <c r="D58" s="30">
        <v>10993</v>
      </c>
      <c r="E58" s="21">
        <v>32</v>
      </c>
      <c r="F58" s="21">
        <v>42</v>
      </c>
      <c r="G58" s="30">
        <v>26409</v>
      </c>
      <c r="H58" s="19">
        <f>(X58*W58)/1000</f>
        <v>27.785700000000002</v>
      </c>
      <c r="I58" s="25" t="s">
        <v>127</v>
      </c>
      <c r="J58" s="5" t="s">
        <v>68</v>
      </c>
      <c r="K58" s="5"/>
      <c r="L58" s="5"/>
      <c r="M58" s="29">
        <v>43.4</v>
      </c>
      <c r="N58" s="22">
        <v>10.3</v>
      </c>
      <c r="O58" s="19">
        <f>AA58/100</f>
        <v>2.456</v>
      </c>
      <c r="P58" s="19"/>
      <c r="Q58" s="19"/>
      <c r="R58" s="19"/>
      <c r="S58" s="19"/>
      <c r="T58" s="19">
        <v>4.58</v>
      </c>
      <c r="U58" s="26">
        <v>2.64</v>
      </c>
      <c r="V58" s="23">
        <v>45.99</v>
      </c>
      <c r="W58" s="26">
        <v>112.95</v>
      </c>
      <c r="X58" s="20">
        <v>246</v>
      </c>
      <c r="Y58" s="27">
        <v>58</v>
      </c>
      <c r="Z58" s="22">
        <v>2.2999999999999998</v>
      </c>
      <c r="AA58" s="28">
        <v>245.6</v>
      </c>
      <c r="AB58" s="22">
        <v>5.7</v>
      </c>
      <c r="AC58" s="29">
        <v>24.7</v>
      </c>
      <c r="AE58" s="30">
        <v>10993</v>
      </c>
      <c r="AF58" s="21">
        <v>32</v>
      </c>
      <c r="AG58" s="21">
        <v>42</v>
      </c>
      <c r="AH58" s="30">
        <v>26409</v>
      </c>
      <c r="AI58" s="19">
        <v>2.4</v>
      </c>
      <c r="AJ58" s="25" t="s">
        <v>127</v>
      </c>
      <c r="AK58" s="3" t="s">
        <v>68</v>
      </c>
      <c r="AL58" s="29">
        <v>43.4</v>
      </c>
      <c r="AM58" s="22">
        <v>10.3</v>
      </c>
      <c r="AN58" s="29">
        <v>6.8</v>
      </c>
      <c r="AP58" s="19">
        <v>11.48</v>
      </c>
      <c r="AQ58" s="24" t="s">
        <v>62</v>
      </c>
    </row>
    <row r="59" spans="2:44" x14ac:dyDescent="0.25">
      <c r="B59">
        <f t="shared" si="0"/>
        <v>42</v>
      </c>
      <c r="C59" s="18" t="s">
        <v>90</v>
      </c>
      <c r="D59" s="30">
        <v>18377</v>
      </c>
      <c r="E59" s="21">
        <v>96</v>
      </c>
      <c r="G59" s="30">
        <v>53167</v>
      </c>
      <c r="H59" s="19">
        <f>(X59*W59)/1000</f>
        <v>46.230404999999998</v>
      </c>
      <c r="I59" s="25" t="s">
        <v>91</v>
      </c>
      <c r="J59" s="5" t="s">
        <v>84</v>
      </c>
      <c r="K59" s="5"/>
      <c r="L59" s="5"/>
      <c r="M59" s="29">
        <v>47.1</v>
      </c>
      <c r="N59" s="22">
        <v>10.4</v>
      </c>
      <c r="O59" s="19">
        <f>AA59/100</f>
        <v>2.242</v>
      </c>
      <c r="P59" s="19"/>
      <c r="Q59" s="19"/>
      <c r="R59" s="19"/>
      <c r="S59" s="19"/>
      <c r="T59" s="19">
        <v>2</v>
      </c>
      <c r="U59" s="26">
        <v>2.08</v>
      </c>
      <c r="V59" s="23">
        <v>22.9</v>
      </c>
      <c r="W59" s="26">
        <v>51.35</v>
      </c>
      <c r="X59" s="20">
        <v>900.3</v>
      </c>
      <c r="Y59" s="27">
        <v>104</v>
      </c>
      <c r="Z59" s="22">
        <v>4.0999999999999996</v>
      </c>
      <c r="AA59" s="28">
        <v>224.2</v>
      </c>
      <c r="AB59" s="22">
        <v>9.1</v>
      </c>
      <c r="AC59" s="29">
        <v>25.7</v>
      </c>
      <c r="AE59" s="30">
        <v>18377</v>
      </c>
      <c r="AF59" s="21">
        <v>96</v>
      </c>
      <c r="AH59" s="30">
        <v>53167</v>
      </c>
      <c r="AI59" s="19">
        <v>2.89</v>
      </c>
      <c r="AJ59" s="25" t="s">
        <v>91</v>
      </c>
      <c r="AK59" s="3" t="s">
        <v>84</v>
      </c>
      <c r="AL59" s="29">
        <v>47.1</v>
      </c>
      <c r="AM59" s="22">
        <v>10.4</v>
      </c>
      <c r="AN59" s="29">
        <v>6.9</v>
      </c>
      <c r="AP59" s="19">
        <v>11.46</v>
      </c>
      <c r="AQ59" s="24" t="s">
        <v>62</v>
      </c>
    </row>
    <row r="60" spans="2:44" x14ac:dyDescent="0.25">
      <c r="B60">
        <f t="shared" si="0"/>
        <v>43</v>
      </c>
      <c r="C60" s="54" t="s">
        <v>128</v>
      </c>
      <c r="D60" s="55">
        <v>2786</v>
      </c>
      <c r="E60" s="56">
        <v>73</v>
      </c>
      <c r="F60" s="56">
        <v>14</v>
      </c>
      <c r="G60" s="55">
        <v>6952.4</v>
      </c>
      <c r="H60" s="19">
        <f>(X60*W60)/1000</f>
        <v>4.9594440000000004</v>
      </c>
      <c r="I60" s="57" t="s">
        <v>95</v>
      </c>
      <c r="J60" s="4" t="s">
        <v>57</v>
      </c>
      <c r="K60" s="4"/>
      <c r="L60" s="4"/>
      <c r="M60" s="58">
        <v>41.3</v>
      </c>
      <c r="N60" s="46">
        <v>6.6</v>
      </c>
      <c r="O60" s="19">
        <f>AA60/100</f>
        <v>1.9059999999999999</v>
      </c>
      <c r="P60" s="19"/>
      <c r="Q60" s="19"/>
      <c r="R60" s="19"/>
      <c r="S60" s="19"/>
      <c r="T60" s="59">
        <v>0.74</v>
      </c>
      <c r="U60" s="60">
        <v>0.88</v>
      </c>
      <c r="V60" s="61">
        <v>11.09</v>
      </c>
      <c r="W60" s="60">
        <v>21.14</v>
      </c>
      <c r="X60" s="62">
        <v>234.6</v>
      </c>
      <c r="Y60" s="63">
        <v>119</v>
      </c>
      <c r="Z60" s="46">
        <v>4.2</v>
      </c>
      <c r="AA60" s="64">
        <v>190.6</v>
      </c>
      <c r="AB60" s="46">
        <v>7.9</v>
      </c>
      <c r="AC60" s="58">
        <v>28.6</v>
      </c>
      <c r="AD60" s="1"/>
      <c r="AE60" s="55">
        <v>2786</v>
      </c>
      <c r="AF60" s="56">
        <v>73</v>
      </c>
      <c r="AG60" s="56">
        <v>14</v>
      </c>
      <c r="AH60" s="55">
        <v>6952.4</v>
      </c>
      <c r="AI60" s="59">
        <v>2.5</v>
      </c>
      <c r="AJ60" s="57" t="s">
        <v>95</v>
      </c>
      <c r="AK60" s="4" t="s">
        <v>57</v>
      </c>
      <c r="AL60" s="58">
        <v>41.3</v>
      </c>
      <c r="AM60" s="46">
        <v>6.6</v>
      </c>
      <c r="AN60" s="58">
        <v>6.8</v>
      </c>
      <c r="AO60" s="1"/>
      <c r="AP60" s="59">
        <v>11</v>
      </c>
      <c r="AQ60" s="65" t="s">
        <v>62</v>
      </c>
    </row>
    <row r="61" spans="2:44" x14ac:dyDescent="0.25">
      <c r="B61">
        <f t="shared" si="0"/>
        <v>44</v>
      </c>
      <c r="C61" s="32" t="s">
        <v>129</v>
      </c>
      <c r="D61" s="42">
        <v>1634.1</v>
      </c>
      <c r="E61" s="43">
        <v>48</v>
      </c>
      <c r="F61" s="43">
        <v>52</v>
      </c>
      <c r="G61" s="42">
        <v>3185.4</v>
      </c>
      <c r="H61" s="19">
        <f>(X61*W61)/1000</f>
        <v>2.6238599999999996</v>
      </c>
      <c r="I61" s="44" t="s">
        <v>71</v>
      </c>
      <c r="J61" s="45" t="s">
        <v>64</v>
      </c>
      <c r="K61" s="45"/>
      <c r="L61" s="45"/>
      <c r="M61" s="41">
        <v>44</v>
      </c>
      <c r="N61" s="39">
        <v>9.5</v>
      </c>
      <c r="O61" s="19">
        <f>AA61/100</f>
        <v>1.9330000000000001</v>
      </c>
      <c r="P61" s="19"/>
      <c r="Q61" s="19"/>
      <c r="R61" s="19"/>
      <c r="S61" s="19"/>
      <c r="T61" s="34">
        <v>2.0699999999999998</v>
      </c>
      <c r="U61" s="35">
        <v>1.72</v>
      </c>
      <c r="V61" s="36">
        <v>24.03</v>
      </c>
      <c r="W61" s="35">
        <v>46.44</v>
      </c>
      <c r="X61" s="37">
        <v>56.5</v>
      </c>
      <c r="Y61" s="38">
        <v>83</v>
      </c>
      <c r="Z61" s="39">
        <v>3.7</v>
      </c>
      <c r="AA61" s="40">
        <v>193.3</v>
      </c>
      <c r="AB61" s="39">
        <v>7.2</v>
      </c>
      <c r="AC61" s="41">
        <v>22.4</v>
      </c>
      <c r="AD61" s="31"/>
      <c r="AE61" s="42">
        <v>1634.1</v>
      </c>
      <c r="AF61" s="43">
        <v>48</v>
      </c>
      <c r="AG61" s="43">
        <v>52</v>
      </c>
      <c r="AH61" s="42">
        <v>3185.4</v>
      </c>
      <c r="AI61" s="34">
        <v>1.95</v>
      </c>
      <c r="AJ61" s="44" t="s">
        <v>71</v>
      </c>
      <c r="AK61" s="45" t="s">
        <v>64</v>
      </c>
      <c r="AL61" s="41">
        <v>44</v>
      </c>
      <c r="AM61" s="39">
        <v>9.5</v>
      </c>
      <c r="AN61" s="41">
        <v>6.9</v>
      </c>
      <c r="AO61" s="31"/>
      <c r="AP61" s="34">
        <v>9.15</v>
      </c>
      <c r="AQ61" s="33" t="s">
        <v>130</v>
      </c>
      <c r="AR61" s="31"/>
    </row>
    <row r="62" spans="2:44" x14ac:dyDescent="0.25">
      <c r="B62">
        <f t="shared" si="0"/>
        <v>45</v>
      </c>
      <c r="C62" s="18" t="s">
        <v>131</v>
      </c>
      <c r="D62" s="30">
        <v>415.8</v>
      </c>
      <c r="E62" s="21">
        <v>51</v>
      </c>
      <c r="F62" s="21">
        <v>48</v>
      </c>
      <c r="G62" s="30">
        <v>706</v>
      </c>
      <c r="H62" s="19">
        <f>(X62*W62)/1000</f>
        <v>0.50582100000000008</v>
      </c>
      <c r="I62" s="25" t="s">
        <v>100</v>
      </c>
      <c r="J62" s="5" t="s">
        <v>100</v>
      </c>
      <c r="K62" s="5"/>
      <c r="L62" s="5"/>
      <c r="M62" s="29">
        <v>44.2</v>
      </c>
      <c r="N62" s="22">
        <v>9.8000000000000007</v>
      </c>
      <c r="O62" s="19">
        <f>AA62/100</f>
        <v>1.89</v>
      </c>
      <c r="P62" s="19"/>
      <c r="Q62" s="19"/>
      <c r="R62" s="19"/>
      <c r="S62" s="19"/>
      <c r="T62" s="19">
        <v>1.85</v>
      </c>
      <c r="U62" s="26">
        <v>1.4</v>
      </c>
      <c r="V62" s="23">
        <v>19.25</v>
      </c>
      <c r="W62" s="26">
        <v>36.39</v>
      </c>
      <c r="X62" s="20">
        <v>13.9</v>
      </c>
      <c r="Y62" s="27">
        <v>76</v>
      </c>
      <c r="Z62" s="22">
        <v>3.8</v>
      </c>
      <c r="AA62" s="28">
        <v>189</v>
      </c>
      <c r="AB62" s="22">
        <v>7.3</v>
      </c>
      <c r="AC62" s="29">
        <v>19.7</v>
      </c>
      <c r="AE62" s="30">
        <v>415.8</v>
      </c>
      <c r="AF62" s="21">
        <v>51</v>
      </c>
      <c r="AG62" s="21">
        <v>48</v>
      </c>
      <c r="AH62" s="30">
        <v>706</v>
      </c>
      <c r="AI62" s="19">
        <v>1.7</v>
      </c>
      <c r="AJ62" s="25" t="s">
        <v>100</v>
      </c>
      <c r="AK62" s="3" t="s">
        <v>100</v>
      </c>
      <c r="AL62" s="29">
        <v>44.2</v>
      </c>
      <c r="AM62" s="22">
        <v>9.8000000000000007</v>
      </c>
      <c r="AN62" s="29">
        <v>7.7</v>
      </c>
      <c r="AP62" s="19">
        <v>9.56</v>
      </c>
      <c r="AQ62" s="24" t="s">
        <v>62</v>
      </c>
    </row>
    <row r="63" spans="2:44" x14ac:dyDescent="0.25">
      <c r="B63">
        <f t="shared" si="0"/>
        <v>46</v>
      </c>
      <c r="C63" s="18" t="s">
        <v>132</v>
      </c>
      <c r="D63" s="30">
        <v>2614.9</v>
      </c>
      <c r="E63" s="21">
        <v>24</v>
      </c>
      <c r="F63" s="21">
        <v>36</v>
      </c>
      <c r="G63" s="30">
        <v>3348.9</v>
      </c>
      <c r="H63" s="19">
        <f>(X63*W63)/1000</f>
        <v>4.0680750000000003</v>
      </c>
      <c r="I63" s="25" t="s">
        <v>127</v>
      </c>
      <c r="J63" s="5" t="s">
        <v>124</v>
      </c>
      <c r="K63" s="5"/>
      <c r="L63" s="5"/>
      <c r="M63" s="29">
        <v>49.1</v>
      </c>
      <c r="N63" s="22">
        <v>10.3</v>
      </c>
      <c r="O63" s="19">
        <f>AA63/100</f>
        <v>2.5739999999999998</v>
      </c>
      <c r="P63" s="19"/>
      <c r="Q63" s="19"/>
      <c r="R63" s="19"/>
      <c r="S63" s="19"/>
      <c r="T63" s="19">
        <v>1.94</v>
      </c>
      <c r="U63" s="26">
        <v>1.52</v>
      </c>
      <c r="V63" s="23">
        <v>19.16</v>
      </c>
      <c r="W63" s="26">
        <v>49.31</v>
      </c>
      <c r="X63" s="20">
        <v>82.5</v>
      </c>
      <c r="Y63" s="27">
        <v>78</v>
      </c>
      <c r="Z63" s="22">
        <v>3.1</v>
      </c>
      <c r="AA63" s="28">
        <v>257.39999999999998</v>
      </c>
      <c r="AB63" s="22">
        <v>7.9</v>
      </c>
      <c r="AC63" s="29">
        <v>25.4</v>
      </c>
      <c r="AE63" s="30">
        <v>2614.9</v>
      </c>
      <c r="AF63" s="21">
        <v>24</v>
      </c>
      <c r="AG63" s="21">
        <v>36</v>
      </c>
      <c r="AH63" s="30">
        <v>3348.9</v>
      </c>
      <c r="AI63" s="19">
        <v>1.28</v>
      </c>
      <c r="AJ63" s="25" t="s">
        <v>127</v>
      </c>
      <c r="AK63" s="3" t="s">
        <v>124</v>
      </c>
      <c r="AL63" s="29">
        <v>49.1</v>
      </c>
      <c r="AM63" s="22">
        <v>10.3</v>
      </c>
      <c r="AN63" s="29">
        <v>7.4</v>
      </c>
      <c r="AP63" s="19">
        <v>10.43</v>
      </c>
      <c r="AQ63" s="24" t="s">
        <v>62</v>
      </c>
    </row>
    <row r="64" spans="2:44" x14ac:dyDescent="0.25">
      <c r="B64">
        <f t="shared" si="0"/>
        <v>47</v>
      </c>
      <c r="C64" s="18" t="s">
        <v>92</v>
      </c>
      <c r="D64" s="30">
        <v>2565.1</v>
      </c>
      <c r="E64" s="21">
        <v>100</v>
      </c>
      <c r="G64" s="30">
        <v>8025</v>
      </c>
      <c r="H64" s="19">
        <f>(X64*W64)/1000</f>
        <v>5.5168469999999994</v>
      </c>
      <c r="I64" s="25" t="s">
        <v>56</v>
      </c>
      <c r="J64" s="5" t="s">
        <v>84</v>
      </c>
      <c r="K64" s="5"/>
      <c r="L64" s="5"/>
      <c r="M64" s="29">
        <v>47.4</v>
      </c>
      <c r="N64" s="22">
        <v>9.9</v>
      </c>
      <c r="O64" s="19">
        <f>AA64/100</f>
        <v>1.6890000000000001</v>
      </c>
      <c r="P64" s="19"/>
      <c r="Q64" s="19"/>
      <c r="R64" s="19"/>
      <c r="S64" s="19"/>
      <c r="T64" s="19">
        <v>2.33</v>
      </c>
      <c r="U64" s="26">
        <v>1.4</v>
      </c>
      <c r="V64" s="23">
        <v>24.99</v>
      </c>
      <c r="W64" s="26">
        <v>42.21</v>
      </c>
      <c r="X64" s="20">
        <v>130.69999999999999</v>
      </c>
      <c r="Y64" s="27">
        <v>60</v>
      </c>
      <c r="Z64" s="22">
        <v>3.3</v>
      </c>
      <c r="AA64" s="28">
        <v>168.9</v>
      </c>
      <c r="AB64" s="22">
        <v>5.6</v>
      </c>
      <c r="AC64" s="29">
        <v>18.100000000000001</v>
      </c>
      <c r="AE64" s="30">
        <v>2565.1</v>
      </c>
      <c r="AF64" s="21">
        <v>100</v>
      </c>
      <c r="AH64" s="30">
        <v>8025</v>
      </c>
      <c r="AI64" s="19">
        <v>3.13</v>
      </c>
      <c r="AJ64" s="25" t="s">
        <v>56</v>
      </c>
      <c r="AK64" s="3" t="s">
        <v>84</v>
      </c>
      <c r="AL64" s="29">
        <v>47.4</v>
      </c>
      <c r="AM64" s="22">
        <v>9.9</v>
      </c>
      <c r="AN64" s="29">
        <v>7.4</v>
      </c>
      <c r="AP64" s="19">
        <v>10.199999999999999</v>
      </c>
      <c r="AQ64" s="24" t="s">
        <v>62</v>
      </c>
    </row>
    <row r="65" spans="2:44" x14ac:dyDescent="0.25">
      <c r="B65">
        <f t="shared" si="0"/>
        <v>48</v>
      </c>
      <c r="C65" s="18" t="s">
        <v>133</v>
      </c>
      <c r="D65" s="30">
        <v>4950.3</v>
      </c>
      <c r="E65" s="21">
        <v>68</v>
      </c>
      <c r="F65" s="21">
        <v>30</v>
      </c>
      <c r="G65" s="30">
        <v>11134.9</v>
      </c>
      <c r="H65" s="19">
        <f>(X65*W65)/1000</f>
        <v>12.59643</v>
      </c>
      <c r="I65" s="25" t="s">
        <v>79</v>
      </c>
      <c r="J65" s="5" t="s">
        <v>134</v>
      </c>
      <c r="K65" s="5"/>
      <c r="L65" s="5"/>
      <c r="M65" s="29">
        <v>46.4</v>
      </c>
      <c r="N65" s="22">
        <v>14.1</v>
      </c>
      <c r="O65" s="19">
        <f>AA65/100</f>
        <v>2.8439999999999999</v>
      </c>
      <c r="P65" s="19"/>
      <c r="Q65" s="19"/>
      <c r="R65" s="19"/>
      <c r="S65" s="19"/>
      <c r="T65" s="19">
        <v>2.68</v>
      </c>
      <c r="U65" s="26">
        <v>1.68</v>
      </c>
      <c r="V65" s="23">
        <v>19.64</v>
      </c>
      <c r="W65" s="26">
        <v>55.86</v>
      </c>
      <c r="X65" s="20">
        <v>225.5</v>
      </c>
      <c r="Y65" s="27">
        <v>63</v>
      </c>
      <c r="Z65" s="22">
        <v>3</v>
      </c>
      <c r="AA65" s="28">
        <v>284.39999999999998</v>
      </c>
      <c r="AB65" s="22">
        <v>8.6</v>
      </c>
      <c r="AC65" s="29">
        <v>20.8</v>
      </c>
      <c r="AE65" s="30">
        <v>4950.3</v>
      </c>
      <c r="AF65" s="21">
        <v>68</v>
      </c>
      <c r="AG65" s="21">
        <v>30</v>
      </c>
      <c r="AH65" s="30">
        <v>11134.9</v>
      </c>
      <c r="AI65" s="19">
        <v>2.25</v>
      </c>
      <c r="AJ65" s="25" t="s">
        <v>79</v>
      </c>
      <c r="AK65" s="3" t="s">
        <v>134</v>
      </c>
      <c r="AL65" s="29">
        <v>46.4</v>
      </c>
      <c r="AM65" s="22">
        <v>14.1</v>
      </c>
      <c r="AN65" s="29">
        <v>9</v>
      </c>
      <c r="AP65" s="19">
        <v>10.43</v>
      </c>
      <c r="AQ65" s="24" t="s">
        <v>62</v>
      </c>
    </row>
    <row r="66" spans="2:44" x14ac:dyDescent="0.25">
      <c r="B66">
        <f t="shared" si="0"/>
        <v>49</v>
      </c>
      <c r="C66" s="32" t="s">
        <v>135</v>
      </c>
      <c r="D66" s="42">
        <v>11488.3</v>
      </c>
      <c r="E66" s="43">
        <v>81</v>
      </c>
      <c r="F66" s="43">
        <v>18</v>
      </c>
      <c r="G66" s="42">
        <v>27630.400000000001</v>
      </c>
      <c r="H66" s="19">
        <f>(X66*W66)/1000</f>
        <v>18.709907999999999</v>
      </c>
      <c r="I66" s="44" t="s">
        <v>56</v>
      </c>
      <c r="J66" s="45" t="s">
        <v>57</v>
      </c>
      <c r="K66" s="45"/>
      <c r="L66" s="45"/>
      <c r="M66" s="41">
        <v>44.9</v>
      </c>
      <c r="N66" s="39">
        <v>9.9</v>
      </c>
      <c r="O66" s="19">
        <f>AA66/100</f>
        <v>1.8430000000000002</v>
      </c>
      <c r="P66" s="19"/>
      <c r="Q66" s="19"/>
      <c r="R66" s="19"/>
      <c r="S66" s="19"/>
      <c r="T66" s="34">
        <v>1.94</v>
      </c>
      <c r="U66" s="35">
        <v>1.2</v>
      </c>
      <c r="V66" s="36">
        <v>20.09</v>
      </c>
      <c r="W66" s="35">
        <v>37.020000000000003</v>
      </c>
      <c r="X66" s="37">
        <v>505.4</v>
      </c>
      <c r="Y66" s="38">
        <v>62</v>
      </c>
      <c r="Z66" s="39">
        <v>3.2</v>
      </c>
      <c r="AA66" s="40">
        <v>184.3</v>
      </c>
      <c r="AB66" s="39">
        <v>6</v>
      </c>
      <c r="AC66" s="41">
        <v>19.100000000000001</v>
      </c>
      <c r="AD66" s="31"/>
      <c r="AE66" s="42">
        <v>11488.3</v>
      </c>
      <c r="AF66" s="43">
        <v>81</v>
      </c>
      <c r="AG66" s="43">
        <v>18</v>
      </c>
      <c r="AH66" s="42">
        <v>27630.400000000001</v>
      </c>
      <c r="AI66" s="34">
        <v>2.41</v>
      </c>
      <c r="AJ66" s="44" t="s">
        <v>56</v>
      </c>
      <c r="AK66" s="45" t="s">
        <v>57</v>
      </c>
      <c r="AL66" s="41">
        <v>44.9</v>
      </c>
      <c r="AM66" s="39">
        <v>9.9</v>
      </c>
      <c r="AN66" s="41">
        <v>7.1</v>
      </c>
      <c r="AO66" s="31"/>
      <c r="AP66" s="34">
        <v>10.47</v>
      </c>
      <c r="AQ66" s="33" t="s">
        <v>62</v>
      </c>
      <c r="AR66" s="31"/>
    </row>
  </sheetData>
  <sortState ref="C18:AO66">
    <sortCondition ref="C18:C66"/>
  </sortState>
  <mergeCells count="28">
    <mergeCell ref="E15:E17"/>
    <mergeCell ref="G15:G17"/>
    <mergeCell ref="I15:I17"/>
    <mergeCell ref="J15:J17"/>
    <mergeCell ref="N16:N17"/>
    <mergeCell ref="Y16:Y17"/>
    <mergeCell ref="Z16:Z17"/>
    <mergeCell ref="AA16:AA17"/>
    <mergeCell ref="H13:H17"/>
    <mergeCell ref="M14:M17"/>
    <mergeCell ref="U15:U17"/>
    <mergeCell ref="V15:V17"/>
    <mergeCell ref="W15:W16"/>
    <mergeCell ref="X15:X17"/>
    <mergeCell ref="AP16:AP17"/>
    <mergeCell ref="AB15:AB17"/>
    <mergeCell ref="AC15:AC17"/>
    <mergeCell ref="AF15:AF17"/>
    <mergeCell ref="AH15:AH17"/>
    <mergeCell ref="AI13:AI17"/>
    <mergeCell ref="AM14:AN15"/>
    <mergeCell ref="AP15:AQ15"/>
    <mergeCell ref="AQ16:AQ17"/>
    <mergeCell ref="AJ15:AJ17"/>
    <mergeCell ref="AK15:AK17"/>
    <mergeCell ref="AL14:AL17"/>
    <mergeCell ref="AM16:AM17"/>
    <mergeCell ref="AN16:AN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67"/>
  <sheetViews>
    <sheetView tabSelected="1" topLeftCell="A28" zoomScaleNormal="100" workbookViewId="0">
      <selection activeCell="C55" sqref="C55"/>
    </sheetView>
  </sheetViews>
  <sheetFormatPr defaultRowHeight="15" x14ac:dyDescent="0.25"/>
  <cols>
    <col min="1" max="2" width="3.7109375" customWidth="1"/>
    <col min="3" max="3" width="43.42578125" bestFit="1" customWidth="1"/>
    <col min="4" max="45" width="9.7109375" customWidth="1"/>
    <col min="46" max="46" width="2.7109375" customWidth="1"/>
    <col min="47" max="49" width="9.7109375" customWidth="1"/>
  </cols>
  <sheetData>
    <row r="3" spans="2:49" x14ac:dyDescent="0.25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9" x14ac:dyDescent="0.25"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9" spans="2:49" x14ac:dyDescent="0.25"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/>
      <c r="L9" s="7"/>
      <c r="M9" s="7" t="s">
        <v>22</v>
      </c>
      <c r="N9" s="7" t="s">
        <v>23</v>
      </c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4</v>
      </c>
      <c r="Z9" s="7" t="s">
        <v>5</v>
      </c>
      <c r="AA9" s="7" t="s">
        <v>6</v>
      </c>
      <c r="AB9" s="7" t="s">
        <v>7</v>
      </c>
      <c r="AC9" s="7" t="s">
        <v>8</v>
      </c>
      <c r="AD9" s="7" t="s">
        <v>9</v>
      </c>
      <c r="AE9" s="7" t="s">
        <v>10</v>
      </c>
      <c r="AF9" s="7" t="s">
        <v>11</v>
      </c>
      <c r="AG9" s="7" t="s">
        <v>12</v>
      </c>
      <c r="AH9" s="7" t="s">
        <v>13</v>
      </c>
      <c r="AI9" s="7" t="s">
        <v>14</v>
      </c>
      <c r="AJ9" s="7" t="s">
        <v>15</v>
      </c>
      <c r="AK9" s="7" t="s">
        <v>16</v>
      </c>
      <c r="AL9" s="7" t="s">
        <v>17</v>
      </c>
      <c r="AM9" s="7" t="s">
        <v>18</v>
      </c>
      <c r="AN9" s="7" t="s">
        <v>19</v>
      </c>
      <c r="AO9" s="7" t="s">
        <v>20</v>
      </c>
      <c r="AP9" s="7" t="s">
        <v>21</v>
      </c>
      <c r="AQ9" s="7" t="s">
        <v>22</v>
      </c>
      <c r="AR9" s="7" t="s">
        <v>23</v>
      </c>
      <c r="AS9" s="7" t="s">
        <v>24</v>
      </c>
      <c r="AT9" s="8"/>
      <c r="AU9" s="7" t="s">
        <v>25</v>
      </c>
      <c r="AV9" s="7" t="s">
        <v>26</v>
      </c>
      <c r="AW9" s="7" t="s">
        <v>27</v>
      </c>
    </row>
    <row r="11" spans="2:49" x14ac:dyDescent="0.25">
      <c r="B11" s="2"/>
      <c r="C11" s="9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2:49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2:49" x14ac:dyDescent="0.25">
      <c r="B13" s="10"/>
      <c r="C13" s="10"/>
      <c r="D13" s="14"/>
      <c r="E13" s="14"/>
      <c r="F13" s="14"/>
      <c r="G13" s="14"/>
      <c r="H13" s="49" t="s">
        <v>136</v>
      </c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 t="s">
        <v>28</v>
      </c>
      <c r="Z13" s="11"/>
      <c r="AA13" s="11"/>
      <c r="AB13" s="11"/>
      <c r="AC13" s="10"/>
      <c r="AD13" s="10"/>
      <c r="AE13" s="10"/>
      <c r="AF13" s="10"/>
      <c r="AG13" s="10"/>
      <c r="AH13" s="10"/>
      <c r="AI13" s="10"/>
      <c r="AJ13" s="14"/>
      <c r="AK13" s="14"/>
      <c r="AL13" s="14"/>
      <c r="AM13" s="14"/>
      <c r="AN13" s="49" t="s">
        <v>47</v>
      </c>
      <c r="AO13" s="14"/>
      <c r="AP13" s="14"/>
      <c r="AQ13" s="14"/>
      <c r="AR13" s="10"/>
      <c r="AS13" s="10"/>
      <c r="AT13" s="10"/>
      <c r="AU13" s="10"/>
      <c r="AV13" s="10"/>
      <c r="AW13" s="10"/>
    </row>
    <row r="14" spans="2:49" ht="15" customHeight="1" x14ac:dyDescent="0.25">
      <c r="B14" s="10"/>
      <c r="C14" s="14"/>
      <c r="D14" s="13" t="s">
        <v>44</v>
      </c>
      <c r="E14" s="14"/>
      <c r="G14" s="14"/>
      <c r="H14" s="50"/>
      <c r="I14" s="14"/>
      <c r="J14" s="14"/>
      <c r="K14" s="14"/>
      <c r="L14" s="14"/>
      <c r="M14" s="49" t="s">
        <v>50</v>
      </c>
      <c r="N14" s="13" t="s">
        <v>33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1" t="s">
        <v>29</v>
      </c>
      <c r="AE14" s="11"/>
      <c r="AF14" s="11"/>
      <c r="AG14" s="10"/>
      <c r="AH14" s="10"/>
      <c r="AI14" s="10"/>
      <c r="AJ14" s="13" t="s">
        <v>44</v>
      </c>
      <c r="AK14" s="14"/>
      <c r="AM14" s="14"/>
      <c r="AN14" s="50"/>
      <c r="AO14" s="14"/>
      <c r="AP14" s="14"/>
      <c r="AQ14" s="49" t="s">
        <v>50</v>
      </c>
      <c r="AR14" s="49" t="s">
        <v>30</v>
      </c>
      <c r="AS14" s="51"/>
      <c r="AT14" s="10"/>
      <c r="AU14" s="10"/>
      <c r="AV14" s="10"/>
      <c r="AW14" s="10"/>
    </row>
    <row r="15" spans="2:49" x14ac:dyDescent="0.25">
      <c r="B15" s="10"/>
      <c r="C15" s="14"/>
      <c r="D15" s="14"/>
      <c r="E15" s="49" t="s">
        <v>45</v>
      </c>
      <c r="G15" s="49" t="s">
        <v>46</v>
      </c>
      <c r="H15" s="50"/>
      <c r="I15" s="49" t="s">
        <v>48</v>
      </c>
      <c r="J15" s="49" t="s">
        <v>49</v>
      </c>
      <c r="K15" s="13"/>
      <c r="L15" s="13"/>
      <c r="M15" s="5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9" t="s">
        <v>34</v>
      </c>
      <c r="AA15" s="49" t="s">
        <v>35</v>
      </c>
      <c r="AB15" s="49" t="s">
        <v>36</v>
      </c>
      <c r="AC15" s="49" t="s">
        <v>38</v>
      </c>
      <c r="AD15" s="14"/>
      <c r="AE15" s="14"/>
      <c r="AF15" s="14"/>
      <c r="AG15" s="49" t="s">
        <v>42</v>
      </c>
      <c r="AH15" s="49" t="s">
        <v>43</v>
      </c>
      <c r="AI15" s="10"/>
      <c r="AJ15" s="14"/>
      <c r="AK15" s="49" t="s">
        <v>45</v>
      </c>
      <c r="AM15" s="49" t="s">
        <v>46</v>
      </c>
      <c r="AN15" s="50"/>
      <c r="AO15" s="49" t="s">
        <v>48</v>
      </c>
      <c r="AP15" s="49" t="s">
        <v>49</v>
      </c>
      <c r="AQ15" s="50"/>
      <c r="AR15" s="52"/>
      <c r="AS15" s="52"/>
      <c r="AT15" s="10"/>
      <c r="AU15" s="48" t="s">
        <v>31</v>
      </c>
      <c r="AV15" s="48"/>
      <c r="AW15" s="10"/>
    </row>
    <row r="16" spans="2:49" ht="18.75" x14ac:dyDescent="0.3">
      <c r="B16" s="10"/>
      <c r="C16" s="14"/>
      <c r="D16" s="14"/>
      <c r="E16" s="50"/>
      <c r="G16" s="50"/>
      <c r="H16" s="50"/>
      <c r="I16" s="50"/>
      <c r="J16" s="50"/>
      <c r="K16" s="66" t="s">
        <v>137</v>
      </c>
      <c r="L16" s="14" t="s">
        <v>138</v>
      </c>
      <c r="M16" s="50"/>
      <c r="N16" s="47" t="s">
        <v>51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4"/>
      <c r="Z16" s="50"/>
      <c r="AA16" s="50"/>
      <c r="AB16" s="50"/>
      <c r="AC16" s="50"/>
      <c r="AD16" s="49" t="s">
        <v>39</v>
      </c>
      <c r="AE16" s="49" t="s">
        <v>40</v>
      </c>
      <c r="AF16" s="49" t="s">
        <v>41</v>
      </c>
      <c r="AG16" s="50"/>
      <c r="AH16" s="50"/>
      <c r="AI16" s="10"/>
      <c r="AJ16" s="14"/>
      <c r="AK16" s="50"/>
      <c r="AM16" s="50"/>
      <c r="AN16" s="50"/>
      <c r="AO16" s="50"/>
      <c r="AP16" s="50"/>
      <c r="AQ16" s="50"/>
      <c r="AR16" s="47" t="s">
        <v>51</v>
      </c>
      <c r="AS16" s="47" t="s">
        <v>52</v>
      </c>
      <c r="AT16" s="14"/>
      <c r="AU16" s="47" t="s">
        <v>53</v>
      </c>
      <c r="AV16" s="47" t="s">
        <v>54</v>
      </c>
      <c r="AW16" s="10"/>
    </row>
    <row r="17" spans="2:49" ht="15" customHeight="1" x14ac:dyDescent="0.25">
      <c r="B17" s="15"/>
      <c r="C17" s="67" t="s">
        <v>32</v>
      </c>
      <c r="D17" s="67"/>
      <c r="E17" s="68"/>
      <c r="G17" s="68"/>
      <c r="H17" s="68"/>
      <c r="I17" s="68"/>
      <c r="J17" s="68"/>
      <c r="K17" s="67"/>
      <c r="L17" s="67"/>
      <c r="M17" s="68"/>
      <c r="N17" s="68"/>
      <c r="O17" s="67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</v>
      </c>
      <c r="Z17" s="48"/>
      <c r="AA17" s="48"/>
      <c r="AB17" s="17" t="s">
        <v>37</v>
      </c>
      <c r="AC17" s="48"/>
      <c r="AD17" s="48"/>
      <c r="AE17" s="48"/>
      <c r="AF17" s="48"/>
      <c r="AG17" s="48"/>
      <c r="AH17" s="48"/>
      <c r="AI17" s="15"/>
      <c r="AJ17" s="16"/>
      <c r="AK17" s="48"/>
      <c r="AM17" s="48"/>
      <c r="AN17" s="48"/>
      <c r="AO17" s="48"/>
      <c r="AP17" s="48"/>
      <c r="AQ17" s="48"/>
      <c r="AR17" s="48"/>
      <c r="AS17" s="48"/>
      <c r="AT17" s="16"/>
      <c r="AU17" s="48"/>
      <c r="AV17" s="48"/>
      <c r="AW17" s="15"/>
    </row>
    <row r="18" spans="2:49" ht="15.75" x14ac:dyDescent="0.25">
      <c r="B18">
        <v>1</v>
      </c>
      <c r="C18" s="69" t="s">
        <v>55</v>
      </c>
      <c r="D18" s="70">
        <v>1114.0999999999999</v>
      </c>
      <c r="E18" s="71">
        <v>89</v>
      </c>
      <c r="F18" s="72"/>
      <c r="G18" s="70">
        <v>3121.5</v>
      </c>
      <c r="H18" s="73">
        <f>(AC18*AB18)/1000</f>
        <v>2.554745</v>
      </c>
      <c r="I18" s="74" t="s">
        <v>56</v>
      </c>
      <c r="J18" s="75" t="s">
        <v>57</v>
      </c>
      <c r="K18" s="75"/>
      <c r="L18" s="75"/>
      <c r="M18" s="76">
        <v>52.6</v>
      </c>
      <c r="N18" s="77">
        <v>8.9</v>
      </c>
      <c r="O18" s="73">
        <f>AF18/100</f>
        <v>1.671</v>
      </c>
      <c r="P18" s="19"/>
      <c r="Q18" s="19"/>
      <c r="R18" s="19"/>
      <c r="S18" s="19"/>
      <c r="T18" s="19"/>
      <c r="U18" s="19"/>
      <c r="V18" s="19"/>
      <c r="W18" s="19"/>
      <c r="X18" s="19"/>
      <c r="Y18" s="19">
        <v>2.99</v>
      </c>
      <c r="Z18" s="26">
        <v>2</v>
      </c>
      <c r="AA18" s="23">
        <v>34.36</v>
      </c>
      <c r="AB18" s="26">
        <v>57.41</v>
      </c>
      <c r="AC18" s="20">
        <v>44.5</v>
      </c>
      <c r="AD18" s="27">
        <v>67</v>
      </c>
      <c r="AE18" s="22">
        <v>3.5</v>
      </c>
      <c r="AF18" s="28">
        <v>167.1</v>
      </c>
      <c r="AG18" s="22">
        <v>5.8</v>
      </c>
      <c r="AH18" s="29">
        <v>19.2</v>
      </c>
      <c r="AJ18" s="30">
        <v>1114.0999999999999</v>
      </c>
      <c r="AK18" s="21">
        <v>89</v>
      </c>
      <c r="AM18" s="30">
        <v>3121.5</v>
      </c>
      <c r="AN18" s="19">
        <v>2.8</v>
      </c>
      <c r="AO18" s="25" t="s">
        <v>56</v>
      </c>
      <c r="AP18" s="5" t="s">
        <v>57</v>
      </c>
      <c r="AQ18" s="29">
        <v>52.6</v>
      </c>
      <c r="AR18" s="22">
        <v>8.9</v>
      </c>
      <c r="AS18" s="29">
        <v>6.7</v>
      </c>
      <c r="AU18" s="19">
        <v>10.38</v>
      </c>
      <c r="AV18" s="24" t="s">
        <v>58</v>
      </c>
    </row>
    <row r="19" spans="2:49" ht="15.75" x14ac:dyDescent="0.25">
      <c r="B19">
        <f>B18+1</f>
        <v>2</v>
      </c>
      <c r="C19" s="69" t="s">
        <v>93</v>
      </c>
      <c r="D19" s="70">
        <v>3378.8</v>
      </c>
      <c r="E19" s="71">
        <v>81</v>
      </c>
      <c r="F19" s="71">
        <v>15</v>
      </c>
      <c r="G19" s="70">
        <v>8763.6</v>
      </c>
      <c r="H19" s="73">
        <f>(AC19*AB19)/1000</f>
        <v>7.0226399999999991</v>
      </c>
      <c r="I19" s="74" t="s">
        <v>56</v>
      </c>
      <c r="J19" s="75" t="s">
        <v>68</v>
      </c>
      <c r="K19" s="75"/>
      <c r="L19" s="75"/>
      <c r="M19" s="76">
        <v>48.6</v>
      </c>
      <c r="N19" s="77">
        <v>10.9</v>
      </c>
      <c r="O19" s="73">
        <f>AF19/100</f>
        <v>1.9319999999999999</v>
      </c>
      <c r="P19" s="19"/>
      <c r="Q19" s="19"/>
      <c r="R19" s="19"/>
      <c r="S19" s="19"/>
      <c r="T19" s="19"/>
      <c r="U19" s="19"/>
      <c r="V19" s="19"/>
      <c r="W19" s="19"/>
      <c r="X19" s="19"/>
      <c r="Y19" s="19">
        <v>3.5</v>
      </c>
      <c r="Z19" s="26">
        <v>2.2000000000000002</v>
      </c>
      <c r="AA19" s="23">
        <v>36.020000000000003</v>
      </c>
      <c r="AB19" s="26">
        <v>69.599999999999994</v>
      </c>
      <c r="AC19" s="20">
        <v>100.9</v>
      </c>
      <c r="AD19" s="27">
        <v>63</v>
      </c>
      <c r="AE19" s="22">
        <v>3.2</v>
      </c>
      <c r="AF19" s="28">
        <v>193.2</v>
      </c>
      <c r="AG19" s="22">
        <v>6.1</v>
      </c>
      <c r="AH19" s="29">
        <v>19.899999999999999</v>
      </c>
      <c r="AJ19" s="30">
        <v>3378.8</v>
      </c>
      <c r="AK19" s="21">
        <v>81</v>
      </c>
      <c r="AL19" s="21">
        <v>15</v>
      </c>
      <c r="AM19" s="30">
        <v>8763.6</v>
      </c>
      <c r="AN19" s="19">
        <v>2.59</v>
      </c>
      <c r="AO19" s="25" t="s">
        <v>56</v>
      </c>
      <c r="AP19" s="5" t="s">
        <v>68</v>
      </c>
      <c r="AQ19" s="29">
        <v>48.6</v>
      </c>
      <c r="AR19" s="22">
        <v>10.9</v>
      </c>
      <c r="AS19" s="29">
        <v>8</v>
      </c>
      <c r="AU19" s="19">
        <v>10.34</v>
      </c>
      <c r="AV19" s="24" t="s">
        <v>62</v>
      </c>
    </row>
    <row r="20" spans="2:49" ht="15.75" x14ac:dyDescent="0.25">
      <c r="B20">
        <f t="shared" ref="B20:B66" si="0">B19+1</f>
        <v>3</v>
      </c>
      <c r="C20" s="69" t="s">
        <v>94</v>
      </c>
      <c r="D20" s="70">
        <v>6005</v>
      </c>
      <c r="E20" s="71">
        <v>81</v>
      </c>
      <c r="F20" s="71">
        <v>19</v>
      </c>
      <c r="G20" s="70">
        <v>16991</v>
      </c>
      <c r="H20" s="73">
        <f>(AC20*AB20)/1000</f>
        <v>11.290604</v>
      </c>
      <c r="I20" s="74" t="s">
        <v>95</v>
      </c>
      <c r="J20" s="75" t="s">
        <v>61</v>
      </c>
      <c r="K20" s="75"/>
      <c r="L20" s="75"/>
      <c r="M20" s="76">
        <v>49.8</v>
      </c>
      <c r="N20" s="77">
        <v>8.6999999999999993</v>
      </c>
      <c r="O20" s="73">
        <f>AF20/100</f>
        <v>1.6669999999999998</v>
      </c>
      <c r="P20" s="19"/>
      <c r="Q20" s="19"/>
      <c r="R20" s="19"/>
      <c r="S20" s="19"/>
      <c r="T20" s="19"/>
      <c r="U20" s="19"/>
      <c r="V20" s="19"/>
      <c r="W20" s="19"/>
      <c r="X20" s="19"/>
      <c r="Y20" s="19">
        <v>2.36</v>
      </c>
      <c r="Z20" s="26">
        <v>1.64</v>
      </c>
      <c r="AA20" s="23">
        <v>27.92</v>
      </c>
      <c r="AB20" s="26">
        <v>46.54</v>
      </c>
      <c r="AC20" s="20">
        <v>242.6</v>
      </c>
      <c r="AD20" s="27">
        <v>69</v>
      </c>
      <c r="AE20" s="22">
        <v>3.5</v>
      </c>
      <c r="AF20" s="28">
        <v>166.7</v>
      </c>
      <c r="AG20" s="22">
        <v>5.9</v>
      </c>
      <c r="AH20" s="29">
        <v>19.7</v>
      </c>
      <c r="AJ20" s="30">
        <v>6005</v>
      </c>
      <c r="AK20" s="21">
        <v>81</v>
      </c>
      <c r="AL20" s="21">
        <v>19</v>
      </c>
      <c r="AM20" s="30">
        <v>16991</v>
      </c>
      <c r="AN20" s="19">
        <v>2.83</v>
      </c>
      <c r="AO20" s="25" t="s">
        <v>95</v>
      </c>
      <c r="AP20" s="5" t="s">
        <v>61</v>
      </c>
      <c r="AQ20" s="29">
        <v>49.8</v>
      </c>
      <c r="AR20" s="22">
        <v>8.6999999999999993</v>
      </c>
      <c r="AS20" s="29">
        <v>7.3</v>
      </c>
      <c r="AU20" s="19">
        <v>9.41</v>
      </c>
      <c r="AV20" s="24" t="s">
        <v>62</v>
      </c>
    </row>
    <row r="21" spans="2:49" ht="15.75" x14ac:dyDescent="0.25">
      <c r="B21">
        <f t="shared" si="0"/>
        <v>4</v>
      </c>
      <c r="C21" s="69" t="s">
        <v>59</v>
      </c>
      <c r="D21" s="70">
        <v>16767</v>
      </c>
      <c r="E21" s="71">
        <v>81</v>
      </c>
      <c r="F21" s="72"/>
      <c r="G21" s="70">
        <v>43064</v>
      </c>
      <c r="H21" s="73">
        <f>(AC21*AB21)/1000</f>
        <v>32.420700000000004</v>
      </c>
      <c r="I21" s="74" t="s">
        <v>60</v>
      </c>
      <c r="J21" s="75" t="s">
        <v>61</v>
      </c>
      <c r="K21" s="75"/>
      <c r="L21" s="75"/>
      <c r="M21" s="76">
        <v>46.6</v>
      </c>
      <c r="N21" s="77">
        <v>11</v>
      </c>
      <c r="O21" s="73">
        <f>AF21/100</f>
        <v>1.9219999999999999</v>
      </c>
      <c r="P21" s="19"/>
      <c r="Q21" s="19"/>
      <c r="R21" s="19"/>
      <c r="S21" s="19"/>
      <c r="T21" s="19"/>
      <c r="U21" s="19"/>
      <c r="V21" s="19"/>
      <c r="W21" s="19"/>
      <c r="X21" s="19"/>
      <c r="Y21" s="19">
        <v>3.67</v>
      </c>
      <c r="Z21" s="26">
        <v>2.12</v>
      </c>
      <c r="AA21" s="23">
        <v>33.07</v>
      </c>
      <c r="AB21" s="26">
        <v>63.57</v>
      </c>
      <c r="AC21" s="20">
        <v>510</v>
      </c>
      <c r="AD21" s="27">
        <v>58</v>
      </c>
      <c r="AE21" s="22">
        <v>3.3</v>
      </c>
      <c r="AF21" s="28">
        <v>192.2</v>
      </c>
      <c r="AG21" s="22">
        <v>6.4</v>
      </c>
      <c r="AH21" s="29">
        <v>17.3</v>
      </c>
      <c r="AJ21" s="30">
        <v>16767</v>
      </c>
      <c r="AK21" s="21">
        <v>81</v>
      </c>
      <c r="AM21" s="30">
        <v>43064</v>
      </c>
      <c r="AN21" s="19">
        <v>2.57</v>
      </c>
      <c r="AO21" s="25" t="s">
        <v>60</v>
      </c>
      <c r="AP21" s="5" t="s">
        <v>61</v>
      </c>
      <c r="AQ21" s="29">
        <v>46.6</v>
      </c>
      <c r="AR21" s="22">
        <v>11</v>
      </c>
      <c r="AS21" s="29">
        <v>7.6</v>
      </c>
      <c r="AU21" s="19">
        <v>10.5</v>
      </c>
      <c r="AV21" s="24" t="s">
        <v>62</v>
      </c>
    </row>
    <row r="22" spans="2:49" ht="15.75" x14ac:dyDescent="0.25">
      <c r="B22">
        <f t="shared" si="0"/>
        <v>5</v>
      </c>
      <c r="C22" s="69" t="s">
        <v>96</v>
      </c>
      <c r="D22" s="70">
        <v>1552.8</v>
      </c>
      <c r="E22" s="71">
        <v>66</v>
      </c>
      <c r="F22" s="71">
        <v>35</v>
      </c>
      <c r="G22" s="70">
        <v>3538</v>
      </c>
      <c r="H22" s="73">
        <f>(AC22*AB22)/1000</f>
        <v>2.3179479999999999</v>
      </c>
      <c r="I22" s="74" t="s">
        <v>56</v>
      </c>
      <c r="J22" s="75" t="s">
        <v>61</v>
      </c>
      <c r="K22" s="78"/>
      <c r="L22" s="75"/>
      <c r="M22" s="76">
        <v>50.6</v>
      </c>
      <c r="N22" s="77">
        <v>13.8</v>
      </c>
      <c r="O22" s="73">
        <f>AF22/100</f>
        <v>1.554</v>
      </c>
      <c r="P22" s="19"/>
      <c r="Q22" s="19"/>
      <c r="R22" s="19"/>
      <c r="S22" s="19"/>
      <c r="T22" s="19"/>
      <c r="U22" s="19"/>
      <c r="V22" s="19"/>
      <c r="W22" s="19"/>
      <c r="X22" s="19"/>
      <c r="Y22" s="19">
        <v>3.17</v>
      </c>
      <c r="Z22" s="26">
        <v>1.28</v>
      </c>
      <c r="AA22" s="23">
        <v>23.75</v>
      </c>
      <c r="AB22" s="26">
        <v>36.909999999999997</v>
      </c>
      <c r="AC22" s="20">
        <v>62.8</v>
      </c>
      <c r="AD22" s="27">
        <v>40</v>
      </c>
      <c r="AE22" s="22">
        <v>3.5</v>
      </c>
      <c r="AF22" s="28">
        <v>155.4</v>
      </c>
      <c r="AG22" s="22">
        <v>5.4</v>
      </c>
      <c r="AH22" s="29">
        <v>11.6</v>
      </c>
      <c r="AJ22" s="30">
        <v>1552.8</v>
      </c>
      <c r="AK22" s="21">
        <v>66</v>
      </c>
      <c r="AL22" s="21">
        <v>35</v>
      </c>
      <c r="AM22" s="30">
        <v>3538</v>
      </c>
      <c r="AN22" s="19">
        <v>2.2799999999999998</v>
      </c>
      <c r="AO22" s="25" t="s">
        <v>56</v>
      </c>
      <c r="AP22" s="5" t="s">
        <v>61</v>
      </c>
      <c r="AQ22" s="29">
        <v>50.6</v>
      </c>
      <c r="AR22" s="22">
        <v>13.8</v>
      </c>
      <c r="AS22" s="29">
        <v>6.7</v>
      </c>
      <c r="AU22" s="19">
        <v>9.86</v>
      </c>
      <c r="AV22" s="24" t="s">
        <v>62</v>
      </c>
    </row>
    <row r="23" spans="2:49" ht="15.75" x14ac:dyDescent="0.25">
      <c r="B23">
        <f t="shared" si="0"/>
        <v>6</v>
      </c>
      <c r="C23" s="69" t="s">
        <v>97</v>
      </c>
      <c r="D23" s="70">
        <v>1370.9</v>
      </c>
      <c r="E23" s="71">
        <v>49</v>
      </c>
      <c r="F23" s="71">
        <v>44</v>
      </c>
      <c r="G23" s="70">
        <v>3155.2</v>
      </c>
      <c r="H23" s="73">
        <f>(AC23*AB23)/1000</f>
        <v>2.315013</v>
      </c>
      <c r="I23" s="74" t="s">
        <v>71</v>
      </c>
      <c r="J23" s="75" t="s">
        <v>84</v>
      </c>
      <c r="K23" s="75"/>
      <c r="L23" s="75"/>
      <c r="M23" s="76">
        <v>46.4</v>
      </c>
      <c r="N23" s="77">
        <v>8.5</v>
      </c>
      <c r="O23" s="73">
        <f>AF23/100</f>
        <v>1.704</v>
      </c>
      <c r="P23" s="19"/>
      <c r="Q23" s="19"/>
      <c r="R23" s="19"/>
      <c r="S23" s="19"/>
      <c r="T23" s="19"/>
      <c r="U23" s="19"/>
      <c r="V23" s="19"/>
      <c r="W23" s="19"/>
      <c r="X23" s="19"/>
      <c r="Y23" s="34">
        <v>2.5299999999999998</v>
      </c>
      <c r="Z23" s="35">
        <v>1.64</v>
      </c>
      <c r="AA23" s="36">
        <v>30.4</v>
      </c>
      <c r="AB23" s="35">
        <v>51.79</v>
      </c>
      <c r="AC23" s="37">
        <v>44.7</v>
      </c>
      <c r="AD23" s="38">
        <v>65</v>
      </c>
      <c r="AE23" s="39">
        <v>3.2</v>
      </c>
      <c r="AF23" s="40">
        <v>170.4</v>
      </c>
      <c r="AG23" s="39">
        <v>5.4</v>
      </c>
      <c r="AH23" s="41">
        <v>20.5</v>
      </c>
      <c r="AI23" s="31"/>
      <c r="AJ23" s="42">
        <v>1370.9</v>
      </c>
      <c r="AK23" s="43">
        <v>49</v>
      </c>
      <c r="AL23" s="21">
        <v>44</v>
      </c>
      <c r="AM23" s="42">
        <v>3155.2</v>
      </c>
      <c r="AN23" s="34">
        <v>2.2999999999999998</v>
      </c>
      <c r="AO23" s="44" t="s">
        <v>71</v>
      </c>
      <c r="AP23" s="45" t="s">
        <v>84</v>
      </c>
      <c r="AQ23" s="41">
        <v>46.4</v>
      </c>
      <c r="AR23" s="39">
        <v>8.5</v>
      </c>
      <c r="AS23" s="41">
        <v>7.5</v>
      </c>
      <c r="AT23" s="31"/>
      <c r="AU23" s="34">
        <v>10.63</v>
      </c>
      <c r="AV23" s="33" t="s">
        <v>62</v>
      </c>
      <c r="AW23" s="31"/>
    </row>
    <row r="24" spans="2:49" ht="15.75" x14ac:dyDescent="0.25">
      <c r="B24">
        <f t="shared" si="0"/>
        <v>7</v>
      </c>
      <c r="C24" s="69" t="s">
        <v>98</v>
      </c>
      <c r="D24" s="70">
        <v>9038</v>
      </c>
      <c r="E24" s="71">
        <v>32</v>
      </c>
      <c r="F24" s="71">
        <v>38</v>
      </c>
      <c r="G24" s="70">
        <v>10205</v>
      </c>
      <c r="H24" s="73">
        <f>(AC24*AB24)/1000</f>
        <v>9.8853999999999989</v>
      </c>
      <c r="I24" s="74" t="s">
        <v>79</v>
      </c>
      <c r="J24" s="75" t="s">
        <v>84</v>
      </c>
      <c r="K24" s="75"/>
      <c r="L24" s="85" t="s">
        <v>139</v>
      </c>
      <c r="M24" s="76">
        <v>34.200000000000003</v>
      </c>
      <c r="N24" s="77">
        <v>12.5</v>
      </c>
      <c r="O24" s="73">
        <f>AF24/100</f>
        <v>2.2090000000000001</v>
      </c>
      <c r="P24" s="19"/>
      <c r="Q24" s="19"/>
      <c r="R24" s="19"/>
      <c r="S24" s="19"/>
      <c r="T24" s="19"/>
      <c r="U24" s="19"/>
      <c r="V24" s="19"/>
      <c r="W24" s="19"/>
      <c r="X24" s="19"/>
      <c r="Y24" s="19">
        <v>1.27</v>
      </c>
      <c r="Z24" s="26">
        <v>1</v>
      </c>
      <c r="AA24" s="23">
        <v>10.41</v>
      </c>
      <c r="AB24" s="26">
        <v>23</v>
      </c>
      <c r="AC24" s="20">
        <v>429.8</v>
      </c>
      <c r="AD24" s="27">
        <v>79</v>
      </c>
      <c r="AE24" s="22">
        <v>4.3</v>
      </c>
      <c r="AF24" s="28">
        <v>220.9</v>
      </c>
      <c r="AG24" s="22">
        <v>9.6</v>
      </c>
      <c r="AH24" s="29">
        <v>18.100000000000001</v>
      </c>
      <c r="AJ24" s="30">
        <v>9038</v>
      </c>
      <c r="AK24" s="21">
        <v>32</v>
      </c>
      <c r="AL24" s="21">
        <v>38</v>
      </c>
      <c r="AM24" s="30">
        <v>10205</v>
      </c>
      <c r="AN24" s="19">
        <v>1.1299999999999999</v>
      </c>
      <c r="AO24" s="25" t="s">
        <v>79</v>
      </c>
      <c r="AP24" s="5" t="s">
        <v>84</v>
      </c>
      <c r="AQ24" s="29">
        <v>34.200000000000003</v>
      </c>
      <c r="AR24" s="22">
        <v>12.5</v>
      </c>
      <c r="AS24" s="29">
        <v>7.9</v>
      </c>
      <c r="AU24" s="19">
        <v>9.9600000000000009</v>
      </c>
      <c r="AV24" s="24" t="s">
        <v>62</v>
      </c>
    </row>
    <row r="25" spans="2:49" ht="15.75" x14ac:dyDescent="0.25">
      <c r="B25">
        <f t="shared" si="0"/>
        <v>8</v>
      </c>
      <c r="C25" s="69" t="s">
        <v>99</v>
      </c>
      <c r="D25" s="70">
        <v>501.3</v>
      </c>
      <c r="E25" s="71">
        <v>20</v>
      </c>
      <c r="F25" s="71">
        <v>40</v>
      </c>
      <c r="G25" s="70">
        <v>679.4</v>
      </c>
      <c r="H25" s="73">
        <f>(AC25*AB25)/1000</f>
        <v>0.74693599999999993</v>
      </c>
      <c r="I25" s="74" t="s">
        <v>100</v>
      </c>
      <c r="J25" s="75" t="s">
        <v>100</v>
      </c>
      <c r="K25" s="75"/>
      <c r="L25" s="85" t="s">
        <v>140</v>
      </c>
      <c r="M25" s="76">
        <v>54.5</v>
      </c>
      <c r="N25" s="77">
        <v>12.6</v>
      </c>
      <c r="O25" s="73">
        <f>AF25/100</f>
        <v>2.5180000000000002</v>
      </c>
      <c r="P25" s="19"/>
      <c r="Q25" s="19"/>
      <c r="R25" s="19"/>
      <c r="S25" s="19"/>
      <c r="T25" s="19"/>
      <c r="U25" s="19"/>
      <c r="V25" s="19"/>
      <c r="W25" s="19"/>
      <c r="X25" s="19"/>
      <c r="Y25" s="59">
        <v>2.4500000000000002</v>
      </c>
      <c r="Z25" s="60">
        <v>1.08</v>
      </c>
      <c r="AA25" s="61">
        <v>20.32</v>
      </c>
      <c r="AB25" s="60">
        <v>51.16</v>
      </c>
      <c r="AC25" s="62">
        <v>14.6</v>
      </c>
      <c r="AD25" s="63">
        <v>44</v>
      </c>
      <c r="AE25" s="46">
        <v>2.1</v>
      </c>
      <c r="AF25" s="64">
        <v>251.8</v>
      </c>
      <c r="AG25" s="46">
        <v>5.3</v>
      </c>
      <c r="AH25" s="58">
        <v>20.9</v>
      </c>
      <c r="AI25" s="1"/>
      <c r="AJ25" s="55">
        <v>501.3</v>
      </c>
      <c r="AK25" s="56">
        <v>20</v>
      </c>
      <c r="AL25" s="56">
        <v>40</v>
      </c>
      <c r="AM25" s="55">
        <v>679.4</v>
      </c>
      <c r="AN25" s="59">
        <v>1.36</v>
      </c>
      <c r="AO25" s="57" t="s">
        <v>100</v>
      </c>
      <c r="AP25" s="4" t="s">
        <v>100</v>
      </c>
      <c r="AQ25" s="58">
        <v>54.5</v>
      </c>
      <c r="AR25" s="46">
        <v>12.6</v>
      </c>
      <c r="AS25" s="58">
        <v>8.8000000000000007</v>
      </c>
      <c r="AT25" s="1"/>
      <c r="AU25" s="59">
        <v>10.5</v>
      </c>
      <c r="AV25" s="65" t="s">
        <v>62</v>
      </c>
    </row>
    <row r="26" spans="2:49" ht="15.75" x14ac:dyDescent="0.25">
      <c r="B26">
        <f t="shared" si="0"/>
        <v>9</v>
      </c>
      <c r="C26" s="69" t="s">
        <v>63</v>
      </c>
      <c r="D26" s="70">
        <v>1228</v>
      </c>
      <c r="E26" s="71">
        <v>97</v>
      </c>
      <c r="F26" s="72"/>
      <c r="G26" s="70">
        <v>3144.2</v>
      </c>
      <c r="H26" s="73">
        <f>(AC26*AB26)/1000</f>
        <v>3.3099199999999995</v>
      </c>
      <c r="I26" s="74" t="s">
        <v>60</v>
      </c>
      <c r="J26" s="75" t="s">
        <v>64</v>
      </c>
      <c r="K26" s="85"/>
      <c r="L26" s="75"/>
      <c r="M26" s="76">
        <v>55</v>
      </c>
      <c r="N26" s="77">
        <v>9.9</v>
      </c>
      <c r="O26" s="73">
        <f>AF26/100</f>
        <v>2.0190000000000001</v>
      </c>
      <c r="P26" s="19"/>
      <c r="Q26" s="19"/>
      <c r="R26" s="19"/>
      <c r="S26" s="19"/>
      <c r="T26" s="19"/>
      <c r="U26" s="19"/>
      <c r="V26" s="19"/>
      <c r="W26" s="19"/>
      <c r="X26" s="19"/>
      <c r="Y26" s="19">
        <v>2.62</v>
      </c>
      <c r="Z26" s="26">
        <v>1.6</v>
      </c>
      <c r="AA26" s="23">
        <v>27.14</v>
      </c>
      <c r="AB26" s="26">
        <v>54.8</v>
      </c>
      <c r="AC26" s="20">
        <v>60.4</v>
      </c>
      <c r="AD26" s="27">
        <v>61</v>
      </c>
      <c r="AE26" s="22">
        <v>2.9</v>
      </c>
      <c r="AF26" s="28">
        <v>201.9</v>
      </c>
      <c r="AG26" s="22">
        <v>5.9</v>
      </c>
      <c r="AH26" s="29">
        <v>20.9</v>
      </c>
      <c r="AJ26" s="30">
        <v>1228</v>
      </c>
      <c r="AK26" s="21">
        <v>97</v>
      </c>
      <c r="AM26" s="30">
        <v>3144.2</v>
      </c>
      <c r="AN26" s="19">
        <v>2.56</v>
      </c>
      <c r="AO26" s="25" t="s">
        <v>60</v>
      </c>
      <c r="AP26" s="5" t="s">
        <v>64</v>
      </c>
      <c r="AQ26" s="29">
        <v>55</v>
      </c>
      <c r="AR26" s="22">
        <v>9.9</v>
      </c>
      <c r="AS26" s="29">
        <v>8.1</v>
      </c>
      <c r="AU26" s="19">
        <v>10.7</v>
      </c>
      <c r="AV26" s="24" t="s">
        <v>65</v>
      </c>
    </row>
    <row r="27" spans="2:49" ht="15.75" x14ac:dyDescent="0.25">
      <c r="B27">
        <f t="shared" si="0"/>
        <v>10</v>
      </c>
      <c r="C27" s="69" t="s">
        <v>101</v>
      </c>
      <c r="D27" s="70">
        <v>7157</v>
      </c>
      <c r="E27" s="71">
        <v>62</v>
      </c>
      <c r="F27" s="71">
        <v>33</v>
      </c>
      <c r="G27" s="70">
        <v>13045</v>
      </c>
      <c r="H27" s="73">
        <f>(AC27*AB27)/1000</f>
        <v>10.079664000000001</v>
      </c>
      <c r="I27" s="74" t="s">
        <v>95</v>
      </c>
      <c r="J27" s="75" t="s">
        <v>84</v>
      </c>
      <c r="K27" s="75"/>
      <c r="L27" s="75"/>
      <c r="M27" s="76">
        <v>29.2</v>
      </c>
      <c r="N27" s="77">
        <v>13.7</v>
      </c>
      <c r="O27" s="73">
        <f>AF27/100</f>
        <v>2.7469999999999999</v>
      </c>
      <c r="P27" s="19"/>
      <c r="Q27" s="19"/>
      <c r="R27" s="19"/>
      <c r="S27" s="19"/>
      <c r="T27" s="19"/>
      <c r="U27" s="19"/>
      <c r="V27" s="19"/>
      <c r="W27" s="19"/>
      <c r="X27" s="19"/>
      <c r="Y27" s="19">
        <v>1.76</v>
      </c>
      <c r="Z27" s="26">
        <v>1.1599999999999999</v>
      </c>
      <c r="AA27" s="23">
        <v>13.34</v>
      </c>
      <c r="AB27" s="26">
        <v>36.64</v>
      </c>
      <c r="AC27" s="20">
        <v>275.10000000000002</v>
      </c>
      <c r="AD27" s="27">
        <v>66</v>
      </c>
      <c r="AE27" s="22">
        <v>3.2</v>
      </c>
      <c r="AF27" s="28">
        <v>274.7</v>
      </c>
      <c r="AG27" s="22">
        <v>8.6999999999999993</v>
      </c>
      <c r="AH27" s="29">
        <v>20.8</v>
      </c>
      <c r="AJ27" s="30">
        <v>7157</v>
      </c>
      <c r="AK27" s="21">
        <v>62</v>
      </c>
      <c r="AL27" s="21">
        <v>33</v>
      </c>
      <c r="AM27" s="30">
        <v>13045</v>
      </c>
      <c r="AN27" s="19">
        <v>1.82</v>
      </c>
      <c r="AO27" s="25" t="s">
        <v>95</v>
      </c>
      <c r="AP27" s="5" t="s">
        <v>84</v>
      </c>
      <c r="AQ27" s="29">
        <v>29.2</v>
      </c>
      <c r="AR27" s="22">
        <v>13.7</v>
      </c>
      <c r="AS27" s="29">
        <v>7.5</v>
      </c>
      <c r="AU27" s="19">
        <v>10.3</v>
      </c>
      <c r="AV27" s="24" t="s">
        <v>62</v>
      </c>
    </row>
    <row r="28" spans="2:49" ht="15.75" x14ac:dyDescent="0.25">
      <c r="B28">
        <f t="shared" si="0"/>
        <v>11</v>
      </c>
      <c r="C28" s="69" t="s">
        <v>102</v>
      </c>
      <c r="D28" s="70">
        <v>12957</v>
      </c>
      <c r="E28" s="71">
        <v>70</v>
      </c>
      <c r="F28" s="71">
        <v>15</v>
      </c>
      <c r="G28" s="70">
        <v>28890</v>
      </c>
      <c r="H28" s="73">
        <f>(AC28*AB28)/1000</f>
        <v>20.239389999999997</v>
      </c>
      <c r="I28" s="74" t="s">
        <v>79</v>
      </c>
      <c r="J28" s="75" t="s">
        <v>57</v>
      </c>
      <c r="K28" s="75"/>
      <c r="L28" s="75"/>
      <c r="M28" s="76">
        <v>50.2</v>
      </c>
      <c r="N28" s="77">
        <v>10</v>
      </c>
      <c r="O28" s="73">
        <f>AF28/100</f>
        <v>1.5930000000000002</v>
      </c>
      <c r="P28" s="19"/>
      <c r="Q28" s="19"/>
      <c r="R28" s="19"/>
      <c r="S28" s="19"/>
      <c r="T28" s="19"/>
      <c r="U28" s="19"/>
      <c r="V28" s="19"/>
      <c r="W28" s="19"/>
      <c r="X28" s="19"/>
      <c r="Y28" s="34">
        <v>4.2300000000000004</v>
      </c>
      <c r="Z28" s="35">
        <v>2.6</v>
      </c>
      <c r="AA28" s="36">
        <v>43.39</v>
      </c>
      <c r="AB28" s="35">
        <v>69.099999999999994</v>
      </c>
      <c r="AC28" s="37">
        <v>292.89999999999998</v>
      </c>
      <c r="AD28" s="38">
        <v>61</v>
      </c>
      <c r="AE28" s="39">
        <v>3.8</v>
      </c>
      <c r="AF28" s="40">
        <v>159.30000000000001</v>
      </c>
      <c r="AG28" s="39">
        <v>6</v>
      </c>
      <c r="AH28" s="41">
        <v>16.3</v>
      </c>
      <c r="AI28" s="31"/>
      <c r="AJ28" s="42">
        <v>12957</v>
      </c>
      <c r="AK28" s="43">
        <v>70</v>
      </c>
      <c r="AL28" s="21">
        <v>15</v>
      </c>
      <c r="AM28" s="42">
        <v>28890</v>
      </c>
      <c r="AN28" s="34">
        <v>2.23</v>
      </c>
      <c r="AO28" s="44" t="s">
        <v>79</v>
      </c>
      <c r="AP28" s="45" t="s">
        <v>57</v>
      </c>
      <c r="AQ28" s="41">
        <v>50.2</v>
      </c>
      <c r="AR28" s="39">
        <v>10</v>
      </c>
      <c r="AS28" s="41">
        <v>7.3</v>
      </c>
      <c r="AT28" s="31"/>
      <c r="AU28" s="34">
        <v>9.93</v>
      </c>
      <c r="AV28" s="33" t="s">
        <v>62</v>
      </c>
      <c r="AW28" s="31"/>
    </row>
    <row r="29" spans="2:49" ht="15.75" x14ac:dyDescent="0.25">
      <c r="B29">
        <f t="shared" si="0"/>
        <v>12</v>
      </c>
      <c r="C29" s="69" t="s">
        <v>103</v>
      </c>
      <c r="D29" s="70">
        <v>12678</v>
      </c>
      <c r="E29" s="71">
        <v>70</v>
      </c>
      <c r="F29" s="71">
        <v>3</v>
      </c>
      <c r="G29" s="70">
        <v>34884</v>
      </c>
      <c r="H29" s="73">
        <f>(AC29*AB29)/1000</f>
        <v>45.411840000000005</v>
      </c>
      <c r="I29" s="74" t="s">
        <v>56</v>
      </c>
      <c r="J29" s="75" t="s">
        <v>84</v>
      </c>
      <c r="K29" s="85"/>
      <c r="L29" s="75"/>
      <c r="M29" s="76">
        <v>31.6</v>
      </c>
      <c r="N29" s="77">
        <v>13.1</v>
      </c>
      <c r="O29" s="73">
        <f>AF29/100</f>
        <v>3.923</v>
      </c>
      <c r="P29" s="19"/>
      <c r="Q29" s="19"/>
      <c r="R29" s="19"/>
      <c r="S29" s="19"/>
      <c r="T29" s="19"/>
      <c r="U29" s="19"/>
      <c r="V29" s="19"/>
      <c r="W29" s="19"/>
      <c r="X29" s="19"/>
      <c r="Y29" s="19">
        <v>2.61</v>
      </c>
      <c r="Z29" s="26">
        <v>2.4</v>
      </c>
      <c r="AA29" s="23">
        <v>19.82</v>
      </c>
      <c r="AB29" s="26">
        <v>77.760000000000005</v>
      </c>
      <c r="AC29" s="20">
        <v>584</v>
      </c>
      <c r="AD29" s="27">
        <v>92</v>
      </c>
      <c r="AE29" s="22">
        <v>3.1</v>
      </c>
      <c r="AF29" s="28">
        <v>392.3</v>
      </c>
      <c r="AG29" s="22">
        <v>12.1</v>
      </c>
      <c r="AH29" s="29">
        <v>29.8</v>
      </c>
      <c r="AJ29" s="30">
        <v>12678</v>
      </c>
      <c r="AK29" s="21">
        <v>70</v>
      </c>
      <c r="AL29" s="21">
        <v>3</v>
      </c>
      <c r="AM29" s="30">
        <v>34884</v>
      </c>
      <c r="AN29" s="19">
        <v>2.75</v>
      </c>
      <c r="AO29" s="25" t="s">
        <v>56</v>
      </c>
      <c r="AP29" s="5" t="s">
        <v>84</v>
      </c>
      <c r="AQ29" s="29">
        <v>31.6</v>
      </c>
      <c r="AR29" s="22">
        <v>13.1</v>
      </c>
      <c r="AS29" s="29">
        <v>6.9</v>
      </c>
      <c r="AU29" s="19">
        <v>10.38</v>
      </c>
      <c r="AV29" s="24" t="s">
        <v>62</v>
      </c>
    </row>
    <row r="30" spans="2:49" ht="15.75" x14ac:dyDescent="0.25">
      <c r="B30">
        <f t="shared" si="0"/>
        <v>13</v>
      </c>
      <c r="C30" s="69" t="s">
        <v>104</v>
      </c>
      <c r="D30" s="70">
        <v>11756</v>
      </c>
      <c r="E30" s="71">
        <v>45</v>
      </c>
      <c r="F30" s="71">
        <v>16</v>
      </c>
      <c r="G30" s="70">
        <v>16499</v>
      </c>
      <c r="H30" s="73">
        <f>(AC30*AB30)/1000</f>
        <v>15.922919999999998</v>
      </c>
      <c r="I30" s="74" t="s">
        <v>79</v>
      </c>
      <c r="J30" s="75" t="s">
        <v>68</v>
      </c>
      <c r="K30" s="78"/>
      <c r="L30" s="85" t="s">
        <v>139</v>
      </c>
      <c r="M30" s="76">
        <v>48</v>
      </c>
      <c r="N30" s="77">
        <v>9.1</v>
      </c>
      <c r="O30" s="73">
        <f>AF30/100</f>
        <v>1.9490000000000001</v>
      </c>
      <c r="P30" s="19"/>
      <c r="Q30" s="19"/>
      <c r="R30" s="19"/>
      <c r="S30" s="19"/>
      <c r="T30" s="19"/>
      <c r="U30" s="19"/>
      <c r="V30" s="19"/>
      <c r="W30" s="19"/>
      <c r="X30" s="19"/>
      <c r="Y30" s="19">
        <v>4.1100000000000003</v>
      </c>
      <c r="Z30" s="26">
        <v>2.76</v>
      </c>
      <c r="AA30" s="23">
        <v>46.15</v>
      </c>
      <c r="AB30" s="26">
        <v>89.96</v>
      </c>
      <c r="AC30" s="20">
        <v>177</v>
      </c>
      <c r="AD30" s="27">
        <v>67</v>
      </c>
      <c r="AE30" s="22">
        <v>3.1</v>
      </c>
      <c r="AF30" s="28">
        <v>194.9</v>
      </c>
      <c r="AG30" s="22">
        <v>6</v>
      </c>
      <c r="AH30" s="29">
        <v>21.9</v>
      </c>
      <c r="AJ30" s="30">
        <v>11756</v>
      </c>
      <c r="AK30" s="21">
        <v>45</v>
      </c>
      <c r="AL30" s="21">
        <v>16</v>
      </c>
      <c r="AM30" s="30">
        <v>16499</v>
      </c>
      <c r="AN30" s="19">
        <v>1.4</v>
      </c>
      <c r="AO30" s="25" t="s">
        <v>79</v>
      </c>
      <c r="AP30" s="5" t="s">
        <v>68</v>
      </c>
      <c r="AQ30" s="29">
        <v>48</v>
      </c>
      <c r="AR30" s="22">
        <v>9.1</v>
      </c>
      <c r="AS30" s="29">
        <v>7.1</v>
      </c>
      <c r="AU30" s="19">
        <v>10.75</v>
      </c>
      <c r="AV30" s="24" t="s">
        <v>62</v>
      </c>
    </row>
    <row r="31" spans="2:49" ht="15.75" x14ac:dyDescent="0.25">
      <c r="B31">
        <f t="shared" si="0"/>
        <v>14</v>
      </c>
      <c r="C31" s="69" t="s">
        <v>105</v>
      </c>
      <c r="D31" s="70">
        <v>25080</v>
      </c>
      <c r="E31" s="71">
        <v>86</v>
      </c>
      <c r="F31" s="71">
        <v>2</v>
      </c>
      <c r="G31" s="70">
        <v>69595</v>
      </c>
      <c r="H31" s="73">
        <f>(AC31*AB31)/1000</f>
        <v>61.756449999999994</v>
      </c>
      <c r="I31" s="74" t="s">
        <v>67</v>
      </c>
      <c r="J31" s="75" t="s">
        <v>57</v>
      </c>
      <c r="K31" s="75"/>
      <c r="L31" s="75"/>
      <c r="M31" s="76">
        <v>49.8</v>
      </c>
      <c r="N31" s="77">
        <v>6</v>
      </c>
      <c r="O31" s="73">
        <f>AF31/100</f>
        <v>1.4909999999999999</v>
      </c>
      <c r="P31" s="19"/>
      <c r="Q31" s="19"/>
      <c r="R31" s="19"/>
      <c r="S31" s="19"/>
      <c r="T31" s="19"/>
      <c r="U31" s="19"/>
      <c r="V31" s="19"/>
      <c r="W31" s="19"/>
      <c r="X31" s="19"/>
      <c r="Y31" s="59">
        <v>3.49</v>
      </c>
      <c r="Z31" s="60">
        <v>3.2</v>
      </c>
      <c r="AA31" s="61">
        <v>58.57</v>
      </c>
      <c r="AB31" s="60">
        <v>87.35</v>
      </c>
      <c r="AC31" s="62">
        <v>707</v>
      </c>
      <c r="AD31" s="63">
        <v>92</v>
      </c>
      <c r="AE31" s="46">
        <v>3.7</v>
      </c>
      <c r="AF31" s="64">
        <v>149.1</v>
      </c>
      <c r="AG31" s="46">
        <v>5.5</v>
      </c>
      <c r="AH31" s="58">
        <v>25</v>
      </c>
      <c r="AI31" s="1"/>
      <c r="AJ31" s="55">
        <v>25080</v>
      </c>
      <c r="AK31" s="56">
        <v>86</v>
      </c>
      <c r="AL31" s="56">
        <v>2</v>
      </c>
      <c r="AM31" s="55">
        <v>69595</v>
      </c>
      <c r="AN31" s="59">
        <v>2.77</v>
      </c>
      <c r="AO31" s="57" t="s">
        <v>67</v>
      </c>
      <c r="AP31" s="4" t="s">
        <v>57</v>
      </c>
      <c r="AQ31" s="58">
        <v>49.8</v>
      </c>
      <c r="AR31" s="46">
        <v>6</v>
      </c>
      <c r="AS31" s="58">
        <v>4.5</v>
      </c>
      <c r="AT31" s="1"/>
      <c r="AU31" s="59">
        <v>10.46</v>
      </c>
      <c r="AV31" s="65" t="s">
        <v>62</v>
      </c>
    </row>
    <row r="32" spans="2:49" ht="15.75" x14ac:dyDescent="0.25">
      <c r="B32">
        <f t="shared" si="0"/>
        <v>15</v>
      </c>
      <c r="C32" s="69" t="s">
        <v>66</v>
      </c>
      <c r="D32" s="70">
        <v>13241</v>
      </c>
      <c r="E32" s="71">
        <v>100</v>
      </c>
      <c r="F32" s="72"/>
      <c r="G32" s="70">
        <v>31919</v>
      </c>
      <c r="H32" s="73">
        <f>(AC32*AB32)/1000</f>
        <v>22.154400000000003</v>
      </c>
      <c r="I32" s="74" t="s">
        <v>67</v>
      </c>
      <c r="J32" s="75" t="s">
        <v>68</v>
      </c>
      <c r="K32" s="75"/>
      <c r="L32" s="75"/>
      <c r="M32" s="76">
        <v>43</v>
      </c>
      <c r="N32" s="77">
        <v>14.6</v>
      </c>
      <c r="O32" s="73">
        <f>AF32/100</f>
        <v>2.0640000000000001</v>
      </c>
      <c r="P32" s="19"/>
      <c r="Q32" s="19"/>
      <c r="R32" s="19"/>
      <c r="S32" s="19"/>
      <c r="T32" s="19"/>
      <c r="U32" s="19"/>
      <c r="V32" s="19"/>
      <c r="W32" s="19"/>
      <c r="X32" s="19"/>
      <c r="Y32" s="19">
        <v>4.54</v>
      </c>
      <c r="Z32" s="26">
        <v>1.68</v>
      </c>
      <c r="AA32" s="23">
        <v>32.950000000000003</v>
      </c>
      <c r="AB32" s="26">
        <v>68</v>
      </c>
      <c r="AC32" s="20">
        <v>325.8</v>
      </c>
      <c r="AD32" s="27">
        <v>37</v>
      </c>
      <c r="AE32" s="22">
        <v>2.5</v>
      </c>
      <c r="AF32" s="28">
        <v>206.4</v>
      </c>
      <c r="AG32" s="22">
        <v>5.0999999999999996</v>
      </c>
      <c r="AH32" s="29">
        <v>15</v>
      </c>
      <c r="AJ32" s="30">
        <v>13241</v>
      </c>
      <c r="AK32" s="21">
        <v>100</v>
      </c>
      <c r="AM32" s="30">
        <v>31919</v>
      </c>
      <c r="AN32" s="19">
        <v>2.41</v>
      </c>
      <c r="AO32" s="25" t="s">
        <v>67</v>
      </c>
      <c r="AP32" s="5" t="s">
        <v>68</v>
      </c>
      <c r="AQ32" s="29">
        <v>43</v>
      </c>
      <c r="AR32" s="22">
        <v>14.6</v>
      </c>
      <c r="AS32" s="29">
        <v>8.3000000000000007</v>
      </c>
      <c r="AU32" s="19">
        <v>10.5</v>
      </c>
      <c r="AV32" s="24" t="s">
        <v>62</v>
      </c>
    </row>
    <row r="33" spans="2:49" ht="15.75" x14ac:dyDescent="0.25">
      <c r="B33">
        <f t="shared" si="0"/>
        <v>16</v>
      </c>
      <c r="C33" s="69" t="s">
        <v>69</v>
      </c>
      <c r="D33" s="70">
        <v>911.3</v>
      </c>
      <c r="E33" s="71">
        <v>100</v>
      </c>
      <c r="F33" s="72"/>
      <c r="G33" s="70">
        <v>1898.6</v>
      </c>
      <c r="H33" s="73">
        <f>(AC33*AB33)/1000</f>
        <v>1.618452</v>
      </c>
      <c r="I33" s="74" t="s">
        <v>67</v>
      </c>
      <c r="J33" s="75" t="s">
        <v>61</v>
      </c>
      <c r="K33" s="75"/>
      <c r="L33" s="75"/>
      <c r="M33" s="76">
        <v>48.3</v>
      </c>
      <c r="N33" s="77">
        <v>9.3000000000000007</v>
      </c>
      <c r="O33" s="73">
        <f>AF33/100</f>
        <v>1.5940000000000001</v>
      </c>
      <c r="P33" s="19"/>
      <c r="Q33" s="19"/>
      <c r="R33" s="19"/>
      <c r="S33" s="19"/>
      <c r="T33" s="19"/>
      <c r="U33" s="19"/>
      <c r="V33" s="19"/>
      <c r="W33" s="19"/>
      <c r="X33" s="19"/>
      <c r="Y33" s="34">
        <v>2.19</v>
      </c>
      <c r="Z33" s="35">
        <v>1.1200000000000001</v>
      </c>
      <c r="AA33" s="36">
        <v>25.26</v>
      </c>
      <c r="AB33" s="35">
        <v>40.26</v>
      </c>
      <c r="AC33" s="37">
        <v>40.200000000000003</v>
      </c>
      <c r="AD33" s="38">
        <v>51</v>
      </c>
      <c r="AE33" s="39">
        <v>2.8</v>
      </c>
      <c r="AF33" s="40">
        <v>159.4</v>
      </c>
      <c r="AG33" s="39">
        <v>4.4000000000000004</v>
      </c>
      <c r="AH33" s="41">
        <v>18.399999999999999</v>
      </c>
      <c r="AI33" s="31"/>
      <c r="AJ33" s="42">
        <v>911.3</v>
      </c>
      <c r="AK33" s="43">
        <v>100</v>
      </c>
      <c r="AM33" s="42">
        <v>1898.6</v>
      </c>
      <c r="AN33" s="34">
        <v>2.08</v>
      </c>
      <c r="AO33" s="44" t="s">
        <v>67</v>
      </c>
      <c r="AP33" s="45" t="s">
        <v>61</v>
      </c>
      <c r="AQ33" s="41">
        <v>48.3</v>
      </c>
      <c r="AR33" s="39">
        <v>9.3000000000000007</v>
      </c>
      <c r="AS33" s="41">
        <v>7.2</v>
      </c>
      <c r="AT33" s="31"/>
      <c r="AU33" s="34">
        <v>11.25</v>
      </c>
      <c r="AV33" s="33" t="s">
        <v>62</v>
      </c>
      <c r="AW33" s="31"/>
    </row>
    <row r="34" spans="2:49" ht="15.75" x14ac:dyDescent="0.25">
      <c r="B34">
        <f t="shared" si="0"/>
        <v>17</v>
      </c>
      <c r="C34" s="69" t="s">
        <v>106</v>
      </c>
      <c r="D34" s="70">
        <v>650</v>
      </c>
      <c r="E34" s="71">
        <v>91</v>
      </c>
      <c r="F34" s="71">
        <v>8</v>
      </c>
      <c r="G34" s="70">
        <v>1861.6</v>
      </c>
      <c r="H34" s="73">
        <f>(AC34*AB34)/1000</f>
        <v>1.3341160000000001</v>
      </c>
      <c r="I34" s="74" t="s">
        <v>56</v>
      </c>
      <c r="J34" s="75" t="s">
        <v>61</v>
      </c>
      <c r="K34" s="75"/>
      <c r="L34" s="75"/>
      <c r="M34" s="76">
        <v>49.2</v>
      </c>
      <c r="N34" s="77">
        <v>9.3000000000000007</v>
      </c>
      <c r="O34" s="73">
        <f>AF34/100</f>
        <v>1.7080000000000002</v>
      </c>
      <c r="P34" s="19"/>
      <c r="Q34" s="19"/>
      <c r="R34" s="19"/>
      <c r="S34" s="19"/>
      <c r="T34" s="19"/>
      <c r="U34" s="19"/>
      <c r="V34" s="19"/>
      <c r="W34" s="19"/>
      <c r="X34" s="19"/>
      <c r="Y34" s="19">
        <v>1.64</v>
      </c>
      <c r="Z34" s="26">
        <v>1.04</v>
      </c>
      <c r="AA34" s="23">
        <v>18</v>
      </c>
      <c r="AB34" s="26">
        <v>30.74</v>
      </c>
      <c r="AC34" s="20">
        <v>43.4</v>
      </c>
      <c r="AD34" s="27">
        <v>63</v>
      </c>
      <c r="AE34" s="22">
        <v>3.4</v>
      </c>
      <c r="AF34" s="28">
        <v>170.8</v>
      </c>
      <c r="AG34" s="22">
        <v>5.8</v>
      </c>
      <c r="AH34" s="29">
        <v>18.7</v>
      </c>
      <c r="AJ34" s="30">
        <v>650</v>
      </c>
      <c r="AK34" s="21">
        <v>91</v>
      </c>
      <c r="AL34" s="21">
        <v>8</v>
      </c>
      <c r="AM34" s="30">
        <v>1861.6</v>
      </c>
      <c r="AN34" s="19">
        <v>2.86</v>
      </c>
      <c r="AO34" s="25" t="s">
        <v>56</v>
      </c>
      <c r="AP34" s="5" t="s">
        <v>61</v>
      </c>
      <c r="AQ34" s="29">
        <v>49.2</v>
      </c>
      <c r="AR34" s="22">
        <v>9.3000000000000007</v>
      </c>
      <c r="AS34" s="29">
        <v>7.1</v>
      </c>
      <c r="AU34" s="19" t="s">
        <v>107</v>
      </c>
      <c r="AV34" s="24" t="s">
        <v>62</v>
      </c>
    </row>
    <row r="35" spans="2:49" ht="15.75" x14ac:dyDescent="0.25">
      <c r="B35">
        <f t="shared" si="0"/>
        <v>18</v>
      </c>
      <c r="C35" s="69" t="s">
        <v>108</v>
      </c>
      <c r="D35" s="70">
        <v>12355.5</v>
      </c>
      <c r="E35" s="71">
        <v>77</v>
      </c>
      <c r="F35" s="71">
        <v>1</v>
      </c>
      <c r="G35" s="70">
        <v>28289.1</v>
      </c>
      <c r="H35" s="73">
        <f>(AC35*AB35)/1000</f>
        <v>15.925132</v>
      </c>
      <c r="I35" s="74" t="s">
        <v>95</v>
      </c>
      <c r="J35" s="75" t="s">
        <v>109</v>
      </c>
      <c r="K35" s="75"/>
      <c r="L35" s="75"/>
      <c r="M35" s="76">
        <v>42.3</v>
      </c>
      <c r="N35" s="77">
        <v>9.8000000000000007</v>
      </c>
      <c r="O35" s="73">
        <f>AF35/100</f>
        <v>1.5549999999999999</v>
      </c>
      <c r="P35" s="19"/>
      <c r="Q35" s="19"/>
      <c r="R35" s="19"/>
      <c r="S35" s="19"/>
      <c r="T35" s="19"/>
      <c r="U35" s="19"/>
      <c r="V35" s="19"/>
      <c r="W35" s="19"/>
      <c r="X35" s="19"/>
      <c r="Y35" s="19">
        <v>5.39</v>
      </c>
      <c r="Z35" s="26">
        <v>3.32</v>
      </c>
      <c r="AA35" s="23">
        <v>57.02</v>
      </c>
      <c r="AB35" s="26">
        <v>88.67</v>
      </c>
      <c r="AC35" s="20">
        <v>179.6</v>
      </c>
      <c r="AD35" s="27">
        <v>62</v>
      </c>
      <c r="AE35" s="22">
        <v>3.7</v>
      </c>
      <c r="AF35" s="28">
        <v>155.5</v>
      </c>
      <c r="AG35" s="22">
        <v>5.8</v>
      </c>
      <c r="AH35" s="29">
        <v>16.5</v>
      </c>
      <c r="AJ35" s="30">
        <v>12355.5</v>
      </c>
      <c r="AK35" s="21">
        <v>77</v>
      </c>
      <c r="AL35" s="21">
        <v>1</v>
      </c>
      <c r="AM35" s="30">
        <v>28289.1</v>
      </c>
      <c r="AN35" s="19">
        <v>2.29</v>
      </c>
      <c r="AO35" s="25" t="s">
        <v>95</v>
      </c>
      <c r="AP35" s="5" t="s">
        <v>109</v>
      </c>
      <c r="AQ35" s="29">
        <v>42.3</v>
      </c>
      <c r="AR35" s="22">
        <v>9.8000000000000007</v>
      </c>
      <c r="AS35" s="29">
        <v>6.9</v>
      </c>
      <c r="AU35" s="19">
        <v>10.5</v>
      </c>
      <c r="AV35" s="24" t="s">
        <v>62</v>
      </c>
    </row>
    <row r="36" spans="2:49" ht="15.75" x14ac:dyDescent="0.25">
      <c r="B36">
        <f t="shared" si="0"/>
        <v>19</v>
      </c>
      <c r="C36" s="69" t="s">
        <v>110</v>
      </c>
      <c r="D36" s="70">
        <v>26336</v>
      </c>
      <c r="E36" s="71">
        <v>36</v>
      </c>
      <c r="F36" s="71">
        <v>5</v>
      </c>
      <c r="G36" s="70">
        <v>51630</v>
      </c>
      <c r="H36" s="73">
        <f>(AC36*AB36)/1000</f>
        <v>30.801120000000001</v>
      </c>
      <c r="I36" s="74" t="s">
        <v>95</v>
      </c>
      <c r="J36" s="75" t="s">
        <v>61</v>
      </c>
      <c r="K36" s="85" t="s">
        <v>141</v>
      </c>
      <c r="L36" s="75"/>
      <c r="M36" s="76">
        <v>49.9</v>
      </c>
      <c r="N36" s="77">
        <v>9.1999999999999993</v>
      </c>
      <c r="O36" s="73">
        <f>AF36/100</f>
        <v>1.2949999999999999</v>
      </c>
      <c r="P36" s="19"/>
      <c r="Q36" s="19"/>
      <c r="R36" s="19"/>
      <c r="S36" s="19"/>
      <c r="T36" s="19"/>
      <c r="U36" s="19"/>
      <c r="V36" s="19"/>
      <c r="W36" s="19"/>
      <c r="X36" s="19"/>
      <c r="Y36" s="19">
        <v>2.4300000000000002</v>
      </c>
      <c r="Z36" s="26">
        <v>1.24</v>
      </c>
      <c r="AA36" s="23">
        <v>28.87</v>
      </c>
      <c r="AB36" s="26">
        <v>37.380000000000003</v>
      </c>
      <c r="AC36" s="20">
        <v>824</v>
      </c>
      <c r="AD36" s="27">
        <v>51</v>
      </c>
      <c r="AE36" s="22">
        <v>3.3</v>
      </c>
      <c r="AF36" s="28">
        <v>129.5</v>
      </c>
      <c r="AG36" s="22">
        <v>4.3</v>
      </c>
      <c r="AH36" s="29">
        <v>15.4</v>
      </c>
      <c r="AJ36" s="30">
        <v>26336</v>
      </c>
      <c r="AK36" s="21">
        <v>36</v>
      </c>
      <c r="AL36" s="21">
        <v>5</v>
      </c>
      <c r="AM36" s="30">
        <v>51630</v>
      </c>
      <c r="AN36" s="19">
        <v>1.96</v>
      </c>
      <c r="AO36" s="25" t="s">
        <v>95</v>
      </c>
      <c r="AP36" s="5" t="s">
        <v>61</v>
      </c>
      <c r="AQ36" s="29">
        <v>49.9</v>
      </c>
      <c r="AR36" s="22">
        <v>9.1999999999999993</v>
      </c>
      <c r="AS36" s="29">
        <v>6.8</v>
      </c>
      <c r="AU36" s="19">
        <v>9.25</v>
      </c>
      <c r="AV36" s="24" t="s">
        <v>62</v>
      </c>
    </row>
    <row r="37" spans="2:49" ht="15.75" x14ac:dyDescent="0.25">
      <c r="B37">
        <f t="shared" si="0"/>
        <v>20</v>
      </c>
      <c r="C37" s="69" t="s">
        <v>70</v>
      </c>
      <c r="D37" s="70">
        <v>15220</v>
      </c>
      <c r="E37" s="71">
        <v>65</v>
      </c>
      <c r="F37" s="72"/>
      <c r="G37" s="70">
        <v>34925</v>
      </c>
      <c r="H37" s="73">
        <f>(AC37*AB37)/1000</f>
        <v>17.215044000000002</v>
      </c>
      <c r="I37" s="74" t="s">
        <v>71</v>
      </c>
      <c r="J37" s="75" t="s">
        <v>72</v>
      </c>
      <c r="K37" s="75"/>
      <c r="L37" s="75"/>
      <c r="M37" s="76">
        <v>37.1</v>
      </c>
      <c r="N37" s="77">
        <v>5.9</v>
      </c>
      <c r="O37" s="73">
        <f>AF37/100</f>
        <v>1.355</v>
      </c>
      <c r="P37" s="19"/>
      <c r="Q37" s="19"/>
      <c r="R37" s="19"/>
      <c r="S37" s="19"/>
      <c r="T37" s="19"/>
      <c r="U37" s="19"/>
      <c r="V37" s="19"/>
      <c r="W37" s="19"/>
      <c r="X37" s="19"/>
      <c r="Y37" s="59">
        <v>1.77</v>
      </c>
      <c r="Z37" s="60">
        <v>1.44</v>
      </c>
      <c r="AA37" s="61">
        <v>30.2</v>
      </c>
      <c r="AB37" s="60">
        <v>40.92</v>
      </c>
      <c r="AC37" s="62">
        <v>420.7</v>
      </c>
      <c r="AD37" s="63">
        <v>81</v>
      </c>
      <c r="AE37" s="46">
        <v>3.5</v>
      </c>
      <c r="AF37" s="64">
        <v>135.5</v>
      </c>
      <c r="AG37" s="46">
        <v>4.8</v>
      </c>
      <c r="AH37" s="58">
        <v>23.1</v>
      </c>
      <c r="AI37" s="1"/>
      <c r="AJ37" s="55">
        <v>15220</v>
      </c>
      <c r="AK37" s="56">
        <v>65</v>
      </c>
      <c r="AM37" s="55">
        <v>34925</v>
      </c>
      <c r="AN37" s="59">
        <v>2.29</v>
      </c>
      <c r="AO37" s="57" t="s">
        <v>71</v>
      </c>
      <c r="AP37" s="4" t="s">
        <v>72</v>
      </c>
      <c r="AQ37" s="58">
        <v>37.1</v>
      </c>
      <c r="AR37" s="46">
        <v>5.9</v>
      </c>
      <c r="AS37" s="58">
        <v>4.9000000000000004</v>
      </c>
      <c r="AT37" s="1"/>
      <c r="AU37" s="59">
        <v>10.52</v>
      </c>
      <c r="AV37" s="65" t="s">
        <v>62</v>
      </c>
    </row>
    <row r="38" spans="2:49" ht="15.75" x14ac:dyDescent="0.25">
      <c r="B38">
        <f t="shared" si="0"/>
        <v>21</v>
      </c>
      <c r="C38" s="69" t="s">
        <v>73</v>
      </c>
      <c r="D38" s="70">
        <v>2554.8000000000002</v>
      </c>
      <c r="E38" s="71">
        <v>100</v>
      </c>
      <c r="F38" s="72"/>
      <c r="G38" s="70">
        <v>8122.8</v>
      </c>
      <c r="H38" s="73">
        <f>(AC38*AB38)/1000</f>
        <v>4.5197529999999997</v>
      </c>
      <c r="I38" s="74" t="s">
        <v>71</v>
      </c>
      <c r="J38" s="75" t="s">
        <v>72</v>
      </c>
      <c r="K38" s="75"/>
      <c r="L38" s="75"/>
      <c r="M38" s="76">
        <v>48.9</v>
      </c>
      <c r="N38" s="77">
        <v>6.7</v>
      </c>
      <c r="O38" s="73">
        <f>AF38/100</f>
        <v>1.254</v>
      </c>
      <c r="P38" s="19"/>
      <c r="Q38" s="19"/>
      <c r="R38" s="19"/>
      <c r="S38" s="19"/>
      <c r="T38" s="19"/>
      <c r="U38" s="19"/>
      <c r="V38" s="19"/>
      <c r="W38" s="19"/>
      <c r="X38" s="19"/>
      <c r="Y38" s="19">
        <v>1.55</v>
      </c>
      <c r="Z38" s="26">
        <v>1</v>
      </c>
      <c r="AA38" s="23">
        <v>23.38</v>
      </c>
      <c r="AB38" s="26">
        <v>29.33</v>
      </c>
      <c r="AC38" s="20">
        <v>154.1</v>
      </c>
      <c r="AD38" s="27">
        <v>65</v>
      </c>
      <c r="AE38" s="22">
        <v>3.4</v>
      </c>
      <c r="AF38" s="28">
        <v>125.4</v>
      </c>
      <c r="AG38" s="22">
        <v>4.3</v>
      </c>
      <c r="AH38" s="29">
        <v>18.899999999999999</v>
      </c>
      <c r="AJ38" s="30">
        <v>2554.8000000000002</v>
      </c>
      <c r="AK38" s="21">
        <v>100</v>
      </c>
      <c r="AM38" s="30">
        <v>8122.8</v>
      </c>
      <c r="AN38" s="19">
        <v>3.18</v>
      </c>
      <c r="AO38" s="25" t="s">
        <v>71</v>
      </c>
      <c r="AP38" s="5" t="s">
        <v>72</v>
      </c>
      <c r="AQ38" s="29">
        <v>48.9</v>
      </c>
      <c r="AR38" s="22">
        <v>6.7</v>
      </c>
      <c r="AS38" s="29">
        <v>5.9</v>
      </c>
      <c r="AU38" s="19">
        <v>10.119999999999999</v>
      </c>
      <c r="AV38" s="24" t="s">
        <v>62</v>
      </c>
    </row>
    <row r="39" spans="2:49" ht="15.75" x14ac:dyDescent="0.25">
      <c r="B39">
        <f t="shared" si="0"/>
        <v>22</v>
      </c>
      <c r="C39" s="69" t="s">
        <v>74</v>
      </c>
      <c r="D39" s="70">
        <v>3275.9</v>
      </c>
      <c r="E39" s="71">
        <v>92</v>
      </c>
      <c r="F39" s="72"/>
      <c r="G39" s="70">
        <v>4048.1</v>
      </c>
      <c r="H39" s="73">
        <f>(AC39*AB39)/1000</f>
        <v>3.4996859999999996</v>
      </c>
      <c r="I39" s="74" t="s">
        <v>75</v>
      </c>
      <c r="J39" s="75" t="s">
        <v>72</v>
      </c>
      <c r="K39" s="86"/>
      <c r="L39" s="87"/>
      <c r="M39" s="76">
        <v>47.8</v>
      </c>
      <c r="N39" s="77">
        <v>10.1</v>
      </c>
      <c r="O39" s="73">
        <f>AF39/100</f>
        <v>1.9419999999999999</v>
      </c>
      <c r="P39" s="19"/>
      <c r="Q39" s="19"/>
      <c r="R39" s="19"/>
      <c r="S39" s="19"/>
      <c r="T39" s="19"/>
      <c r="U39" s="19"/>
      <c r="V39" s="19"/>
      <c r="W39" s="19"/>
      <c r="X39" s="19"/>
      <c r="Y39" s="19">
        <v>1.71</v>
      </c>
      <c r="Z39" s="26">
        <v>2</v>
      </c>
      <c r="AA39" s="23">
        <v>17.559999999999999</v>
      </c>
      <c r="AB39" s="26">
        <v>34.11</v>
      </c>
      <c r="AC39" s="20">
        <v>102.6</v>
      </c>
      <c r="AD39" s="27">
        <v>117</v>
      </c>
      <c r="AE39" s="22">
        <v>5.9</v>
      </c>
      <c r="AF39" s="28">
        <v>194.2</v>
      </c>
      <c r="AG39" s="22">
        <v>11.4</v>
      </c>
      <c r="AH39" s="29">
        <v>19.899999999999999</v>
      </c>
      <c r="AJ39" s="30">
        <v>3275.9</v>
      </c>
      <c r="AK39" s="21">
        <v>92</v>
      </c>
      <c r="AM39" s="30">
        <v>4048.1</v>
      </c>
      <c r="AN39" s="19">
        <v>1.24</v>
      </c>
      <c r="AO39" s="25" t="s">
        <v>75</v>
      </c>
      <c r="AP39" s="5" t="s">
        <v>72</v>
      </c>
      <c r="AQ39" s="29">
        <v>47.8</v>
      </c>
      <c r="AR39" s="22">
        <v>10.1</v>
      </c>
      <c r="AS39" s="29">
        <v>6.9</v>
      </c>
      <c r="AU39" s="19">
        <v>9.67</v>
      </c>
      <c r="AV39" s="24" t="s">
        <v>62</v>
      </c>
    </row>
    <row r="40" spans="2:49" ht="15.75" x14ac:dyDescent="0.25">
      <c r="B40">
        <f t="shared" si="0"/>
        <v>23</v>
      </c>
      <c r="C40" s="69" t="s">
        <v>76</v>
      </c>
      <c r="D40" s="70">
        <v>1288.9000000000001</v>
      </c>
      <c r="E40" s="71">
        <v>100</v>
      </c>
      <c r="F40" s="72"/>
      <c r="G40" s="70">
        <v>3778.8</v>
      </c>
      <c r="H40" s="73">
        <f>(AC40*AB40)/1000</f>
        <v>3.4264360000000003</v>
      </c>
      <c r="I40" s="74" t="s">
        <v>56</v>
      </c>
      <c r="J40" s="75" t="s">
        <v>57</v>
      </c>
      <c r="K40" s="75"/>
      <c r="L40" s="75"/>
      <c r="M40" s="76">
        <v>54.1</v>
      </c>
      <c r="N40" s="77">
        <v>10</v>
      </c>
      <c r="O40" s="73">
        <f>AF40/100</f>
        <v>1.7569999999999999</v>
      </c>
      <c r="P40" s="19"/>
      <c r="Q40" s="19"/>
      <c r="R40" s="19"/>
      <c r="S40" s="19"/>
      <c r="T40" s="19"/>
      <c r="U40" s="19"/>
      <c r="V40" s="19"/>
      <c r="W40" s="19"/>
      <c r="X40" s="19"/>
      <c r="Y40" s="19">
        <v>3.8</v>
      </c>
      <c r="Z40" s="26">
        <v>1.88</v>
      </c>
      <c r="AA40" s="23">
        <v>38.770000000000003</v>
      </c>
      <c r="AB40" s="26">
        <v>68.12</v>
      </c>
      <c r="AC40" s="20">
        <v>50.3</v>
      </c>
      <c r="AD40" s="27">
        <v>49</v>
      </c>
      <c r="AE40" s="22">
        <v>2.8</v>
      </c>
      <c r="AF40" s="28">
        <v>175.7</v>
      </c>
      <c r="AG40" s="22">
        <v>4.8</v>
      </c>
      <c r="AH40" s="29">
        <v>17.899999999999999</v>
      </c>
      <c r="AJ40" s="30">
        <v>1288.9000000000001</v>
      </c>
      <c r="AK40" s="21">
        <v>100</v>
      </c>
      <c r="AM40" s="30">
        <v>3778.8</v>
      </c>
      <c r="AN40" s="19">
        <v>2.93</v>
      </c>
      <c r="AO40" s="25" t="s">
        <v>56</v>
      </c>
      <c r="AP40" s="5" t="s">
        <v>57</v>
      </c>
      <c r="AQ40" s="29">
        <v>54.1</v>
      </c>
      <c r="AR40" s="22">
        <v>10</v>
      </c>
      <c r="AS40" s="29">
        <v>7.7</v>
      </c>
      <c r="AU40" s="19">
        <v>10.18</v>
      </c>
      <c r="AV40" s="24" t="s">
        <v>77</v>
      </c>
    </row>
    <row r="41" spans="2:49" ht="15.75" x14ac:dyDescent="0.25">
      <c r="B41">
        <f t="shared" si="0"/>
        <v>24</v>
      </c>
      <c r="C41" s="69" t="s">
        <v>111</v>
      </c>
      <c r="D41" s="70">
        <v>7256.1</v>
      </c>
      <c r="E41" s="71">
        <v>18</v>
      </c>
      <c r="F41" s="71">
        <v>38</v>
      </c>
      <c r="G41" s="70">
        <v>6661.4</v>
      </c>
      <c r="H41" s="73">
        <f>(AC41*AB41)/1000</f>
        <v>6.406905000000001</v>
      </c>
      <c r="I41" s="74" t="s">
        <v>56</v>
      </c>
      <c r="J41" s="75" t="s">
        <v>57</v>
      </c>
      <c r="K41" s="75"/>
      <c r="L41" s="85" t="s">
        <v>139</v>
      </c>
      <c r="M41" s="76">
        <v>50</v>
      </c>
      <c r="N41" s="77">
        <v>11.3</v>
      </c>
      <c r="O41" s="73">
        <f>AF41/100</f>
        <v>1.8880000000000001</v>
      </c>
      <c r="P41" s="19"/>
      <c r="Q41" s="19"/>
      <c r="R41" s="19"/>
      <c r="S41" s="19"/>
      <c r="T41" s="19"/>
      <c r="U41" s="19"/>
      <c r="V41" s="19"/>
      <c r="W41" s="19"/>
      <c r="X41" s="19"/>
      <c r="Y41" s="34">
        <v>4.63</v>
      </c>
      <c r="Z41" s="35">
        <v>2.72</v>
      </c>
      <c r="AA41" s="36">
        <v>42.69</v>
      </c>
      <c r="AB41" s="35">
        <v>80.59</v>
      </c>
      <c r="AC41" s="37">
        <v>79.5</v>
      </c>
      <c r="AD41" s="38">
        <v>59</v>
      </c>
      <c r="AE41" s="39">
        <v>3.4</v>
      </c>
      <c r="AF41" s="40">
        <v>188.8</v>
      </c>
      <c r="AG41" s="39">
        <v>6.4</v>
      </c>
      <c r="AH41" s="41">
        <v>17.399999999999999</v>
      </c>
      <c r="AI41" s="31"/>
      <c r="AJ41" s="42">
        <v>7256.1</v>
      </c>
      <c r="AK41" s="43">
        <v>18</v>
      </c>
      <c r="AL41" s="43">
        <v>38</v>
      </c>
      <c r="AM41" s="42">
        <v>6661.4</v>
      </c>
      <c r="AN41" s="34">
        <v>0.92</v>
      </c>
      <c r="AO41" s="44" t="s">
        <v>56</v>
      </c>
      <c r="AP41" s="45" t="s">
        <v>57</v>
      </c>
      <c r="AQ41" s="41">
        <v>50</v>
      </c>
      <c r="AR41" s="39">
        <v>11.3</v>
      </c>
      <c r="AS41" s="41">
        <v>8</v>
      </c>
      <c r="AT41" s="31"/>
      <c r="AU41" s="34">
        <v>10.029999999999999</v>
      </c>
      <c r="AV41" s="33" t="s">
        <v>62</v>
      </c>
      <c r="AW41" s="31"/>
    </row>
    <row r="42" spans="2:49" ht="15.75" x14ac:dyDescent="0.25">
      <c r="B42">
        <f t="shared" si="0"/>
        <v>25</v>
      </c>
      <c r="C42" s="69" t="s">
        <v>112</v>
      </c>
      <c r="D42" s="70">
        <v>4691.8</v>
      </c>
      <c r="E42" s="71">
        <v>9</v>
      </c>
      <c r="F42" s="71">
        <v>18</v>
      </c>
      <c r="G42" s="70">
        <v>5346.6</v>
      </c>
      <c r="H42" s="73">
        <f>(AC42*AB42)/1000</f>
        <v>4.5978000000000003</v>
      </c>
      <c r="I42" s="74" t="s">
        <v>67</v>
      </c>
      <c r="J42" s="75" t="s">
        <v>100</v>
      </c>
      <c r="K42" s="78"/>
      <c r="L42" s="85" t="s">
        <v>139</v>
      </c>
      <c r="M42" s="76">
        <v>57.1</v>
      </c>
      <c r="N42" s="77">
        <v>10.5</v>
      </c>
      <c r="O42" s="73">
        <f>AF42/100</f>
        <v>1.4990000000000001</v>
      </c>
      <c r="P42" s="19"/>
      <c r="Q42" s="19"/>
      <c r="R42" s="19"/>
      <c r="S42" s="19"/>
      <c r="T42" s="19"/>
      <c r="U42" s="19"/>
      <c r="V42" s="19"/>
      <c r="W42" s="19"/>
      <c r="X42" s="19"/>
      <c r="Y42" s="59">
        <v>1.58</v>
      </c>
      <c r="Z42" s="60">
        <v>0.72</v>
      </c>
      <c r="AA42" s="61">
        <v>15.81</v>
      </c>
      <c r="AB42" s="60">
        <v>23.7</v>
      </c>
      <c r="AC42" s="62">
        <v>194</v>
      </c>
      <c r="AD42" s="63">
        <v>46</v>
      </c>
      <c r="AE42" s="46">
        <v>3</v>
      </c>
      <c r="AF42" s="64">
        <v>149.9</v>
      </c>
      <c r="AG42" s="46">
        <v>4.5999999999999996</v>
      </c>
      <c r="AH42" s="58">
        <v>15</v>
      </c>
      <c r="AI42" s="1"/>
      <c r="AJ42" s="55">
        <v>4691.8</v>
      </c>
      <c r="AK42" s="56">
        <v>9</v>
      </c>
      <c r="AL42" s="56">
        <v>18</v>
      </c>
      <c r="AM42" s="55">
        <v>5346.6</v>
      </c>
      <c r="AN42" s="59">
        <v>1.1399999999999999</v>
      </c>
      <c r="AO42" s="57" t="s">
        <v>67</v>
      </c>
      <c r="AP42" s="4" t="s">
        <v>100</v>
      </c>
      <c r="AQ42" s="58">
        <v>57.1</v>
      </c>
      <c r="AR42" s="46">
        <v>10.5</v>
      </c>
      <c r="AS42" s="58">
        <v>7.7</v>
      </c>
      <c r="AT42" s="1"/>
      <c r="AU42" s="59">
        <v>10.38</v>
      </c>
      <c r="AV42" s="65" t="s">
        <v>62</v>
      </c>
    </row>
    <row r="43" spans="2:49" ht="15.75" x14ac:dyDescent="0.25">
      <c r="B43">
        <f t="shared" si="0"/>
        <v>26</v>
      </c>
      <c r="C43" s="69" t="s">
        <v>113</v>
      </c>
      <c r="D43" s="70">
        <v>629.4</v>
      </c>
      <c r="E43" s="71">
        <v>64</v>
      </c>
      <c r="F43" s="71">
        <v>35</v>
      </c>
      <c r="G43" s="70">
        <v>1197.9000000000001</v>
      </c>
      <c r="H43" s="73">
        <f>(AC43*AB43)/1000</f>
        <v>1.602446</v>
      </c>
      <c r="I43" s="74" t="s">
        <v>114</v>
      </c>
      <c r="J43" s="75" t="s">
        <v>115</v>
      </c>
      <c r="K43" s="75"/>
      <c r="L43" s="78"/>
      <c r="M43" s="76">
        <v>62</v>
      </c>
      <c r="N43" s="77">
        <v>12.5</v>
      </c>
      <c r="O43" s="73">
        <f>AF43/100</f>
        <v>2.4489999999999998</v>
      </c>
      <c r="P43" s="19"/>
      <c r="Q43" s="19"/>
      <c r="R43" s="19"/>
      <c r="S43" s="19"/>
      <c r="T43" s="19"/>
      <c r="U43" s="19"/>
      <c r="V43" s="19"/>
      <c r="W43" s="19"/>
      <c r="X43" s="19"/>
      <c r="Y43" s="19">
        <v>1.57</v>
      </c>
      <c r="Z43" s="26">
        <v>1.1200000000000001</v>
      </c>
      <c r="AA43" s="23">
        <v>18.86</v>
      </c>
      <c r="AB43" s="26">
        <v>46.18</v>
      </c>
      <c r="AC43" s="20">
        <v>34.700000000000003</v>
      </c>
      <c r="AD43" s="27">
        <v>71</v>
      </c>
      <c r="AE43" s="22">
        <v>2.4</v>
      </c>
      <c r="AF43" s="28">
        <v>244.9</v>
      </c>
      <c r="AG43" s="22">
        <v>5.9</v>
      </c>
      <c r="AH43" s="29">
        <v>29.5</v>
      </c>
      <c r="AJ43" s="30">
        <v>629.4</v>
      </c>
      <c r="AK43" s="21">
        <v>64</v>
      </c>
      <c r="AL43" s="21">
        <v>35</v>
      </c>
      <c r="AM43" s="30">
        <v>1197.9000000000001</v>
      </c>
      <c r="AN43" s="19">
        <v>1.9</v>
      </c>
      <c r="AO43" s="25" t="s">
        <v>114</v>
      </c>
      <c r="AP43" s="5" t="s">
        <v>115</v>
      </c>
      <c r="AQ43" s="29">
        <v>62</v>
      </c>
      <c r="AR43" s="22">
        <v>12.5</v>
      </c>
      <c r="AS43" s="29">
        <v>9.5</v>
      </c>
      <c r="AU43" s="19">
        <v>10.3</v>
      </c>
      <c r="AV43" s="24" t="s">
        <v>116</v>
      </c>
    </row>
    <row r="44" spans="2:49" ht="15.75" x14ac:dyDescent="0.25">
      <c r="B44">
        <f t="shared" si="0"/>
        <v>27</v>
      </c>
      <c r="C44" s="69" t="s">
        <v>78</v>
      </c>
      <c r="D44" s="70">
        <v>15987</v>
      </c>
      <c r="E44" s="71">
        <v>71</v>
      </c>
      <c r="F44" s="72"/>
      <c r="G44" s="70">
        <v>55067</v>
      </c>
      <c r="H44" s="73">
        <f>(AC44*AB44)/1000</f>
        <v>47.183920000000001</v>
      </c>
      <c r="I44" s="74" t="s">
        <v>79</v>
      </c>
      <c r="J44" s="75" t="s">
        <v>68</v>
      </c>
      <c r="K44" s="85"/>
      <c r="L44" s="75"/>
      <c r="M44" s="76">
        <v>38.700000000000003</v>
      </c>
      <c r="N44" s="77">
        <v>10.5</v>
      </c>
      <c r="O44" s="73">
        <f>AF44/100</f>
        <v>2.5089999999999999</v>
      </c>
      <c r="P44" s="19"/>
      <c r="Q44" s="19"/>
      <c r="R44" s="19"/>
      <c r="S44" s="19"/>
      <c r="T44" s="19"/>
      <c r="U44" s="19"/>
      <c r="V44" s="19"/>
      <c r="W44" s="19"/>
      <c r="X44" s="19"/>
      <c r="Y44" s="19">
        <v>4.3499999999999996</v>
      </c>
      <c r="Z44" s="26">
        <v>2.92</v>
      </c>
      <c r="AA44" s="23">
        <v>43.14</v>
      </c>
      <c r="AB44" s="26">
        <v>108.22</v>
      </c>
      <c r="AC44" s="20">
        <v>436</v>
      </c>
      <c r="AD44" s="27">
        <v>67</v>
      </c>
      <c r="AE44" s="22">
        <v>2.7</v>
      </c>
      <c r="AF44" s="28">
        <v>250.9</v>
      </c>
      <c r="AG44" s="22">
        <v>6.8</v>
      </c>
      <c r="AH44" s="29">
        <v>24.9</v>
      </c>
      <c r="AJ44" s="30">
        <v>15987</v>
      </c>
      <c r="AK44" s="21">
        <v>71</v>
      </c>
      <c r="AM44" s="30">
        <v>55067</v>
      </c>
      <c r="AN44" s="19">
        <v>3.44</v>
      </c>
      <c r="AO44" s="25" t="s">
        <v>79</v>
      </c>
      <c r="AP44" s="5" t="s">
        <v>68</v>
      </c>
      <c r="AQ44" s="29">
        <v>38.700000000000003</v>
      </c>
      <c r="AR44" s="22">
        <v>10.5</v>
      </c>
      <c r="AS44" s="29">
        <v>6.6</v>
      </c>
      <c r="AU44" s="19">
        <v>10.5</v>
      </c>
      <c r="AV44" s="24" t="s">
        <v>80</v>
      </c>
    </row>
    <row r="45" spans="2:49" ht="15.75" x14ac:dyDescent="0.25">
      <c r="B45">
        <f t="shared" si="0"/>
        <v>28</v>
      </c>
      <c r="C45" s="69" t="s">
        <v>117</v>
      </c>
      <c r="D45" s="70">
        <v>6376.3</v>
      </c>
      <c r="E45" s="71">
        <v>26</v>
      </c>
      <c r="F45" s="71">
        <v>62</v>
      </c>
      <c r="G45" s="70">
        <v>15586.5</v>
      </c>
      <c r="H45" s="73">
        <f>(AC45*AB45)/1000</f>
        <v>13.889556000000001</v>
      </c>
      <c r="I45" s="74" t="s">
        <v>75</v>
      </c>
      <c r="J45" s="75" t="s">
        <v>64</v>
      </c>
      <c r="K45" s="75"/>
      <c r="L45" s="85"/>
      <c r="M45" s="76">
        <v>38.200000000000003</v>
      </c>
      <c r="N45" s="77">
        <v>9</v>
      </c>
      <c r="O45" s="73">
        <f>AF45/100</f>
        <v>2.3130000000000002</v>
      </c>
      <c r="P45" s="19"/>
      <c r="Q45" s="19"/>
      <c r="R45" s="19"/>
      <c r="S45" s="19"/>
      <c r="T45" s="19"/>
      <c r="U45" s="19"/>
      <c r="V45" s="19"/>
      <c r="W45" s="19"/>
      <c r="X45" s="19"/>
      <c r="Y45" s="19">
        <v>1.68</v>
      </c>
      <c r="Z45" s="26">
        <v>1.04</v>
      </c>
      <c r="AA45" s="23">
        <v>19.03</v>
      </c>
      <c r="AB45" s="26">
        <v>44.01</v>
      </c>
      <c r="AC45" s="20">
        <v>315.60000000000002</v>
      </c>
      <c r="AD45" s="27">
        <v>62</v>
      </c>
      <c r="AE45" s="22">
        <v>2.4</v>
      </c>
      <c r="AF45" s="28">
        <v>231.3</v>
      </c>
      <c r="AG45" s="22">
        <v>5.5</v>
      </c>
      <c r="AH45" s="29">
        <v>26.2</v>
      </c>
      <c r="AJ45" s="30">
        <v>6376.3</v>
      </c>
      <c r="AK45" s="21">
        <v>26</v>
      </c>
      <c r="AL45" s="21">
        <v>62</v>
      </c>
      <c r="AM45" s="30">
        <v>15586.5</v>
      </c>
      <c r="AN45" s="19">
        <v>2.44</v>
      </c>
      <c r="AO45" s="25" t="s">
        <v>75</v>
      </c>
      <c r="AP45" s="5" t="s">
        <v>64</v>
      </c>
      <c r="AQ45" s="29">
        <v>38.200000000000003</v>
      </c>
      <c r="AR45" s="22">
        <v>9</v>
      </c>
      <c r="AS45" s="29">
        <v>6.5</v>
      </c>
      <c r="AU45" s="19">
        <v>10.34</v>
      </c>
      <c r="AV45" s="24" t="s">
        <v>62</v>
      </c>
    </row>
    <row r="46" spans="2:49" ht="15.75" x14ac:dyDescent="0.25">
      <c r="B46">
        <f t="shared" si="0"/>
        <v>29</v>
      </c>
      <c r="C46" s="69" t="s">
        <v>118</v>
      </c>
      <c r="D46" s="70">
        <v>7638.5</v>
      </c>
      <c r="E46" s="71">
        <v>86</v>
      </c>
      <c r="F46" s="71">
        <v>13</v>
      </c>
      <c r="G46" s="70">
        <v>18254.599999999999</v>
      </c>
      <c r="H46" s="73">
        <f>(AC46*AB46)/1000</f>
        <v>17.587130000000002</v>
      </c>
      <c r="I46" s="74" t="s">
        <v>56</v>
      </c>
      <c r="J46" s="75" t="s">
        <v>84</v>
      </c>
      <c r="K46" s="75"/>
      <c r="L46" s="75"/>
      <c r="M46" s="76">
        <v>51.1</v>
      </c>
      <c r="N46" s="77">
        <v>8</v>
      </c>
      <c r="O46" s="73">
        <f>AF46/100</f>
        <v>1.778</v>
      </c>
      <c r="P46" s="19"/>
      <c r="Q46" s="19"/>
      <c r="R46" s="19"/>
      <c r="S46" s="19"/>
      <c r="T46" s="19"/>
      <c r="U46" s="19"/>
      <c r="V46" s="19"/>
      <c r="W46" s="19"/>
      <c r="X46" s="19"/>
      <c r="Y46" s="34">
        <v>2.44</v>
      </c>
      <c r="Z46" s="35">
        <v>1.56</v>
      </c>
      <c r="AA46" s="36">
        <v>31.24</v>
      </c>
      <c r="AB46" s="35">
        <v>55.55</v>
      </c>
      <c r="AC46" s="37">
        <v>316.60000000000002</v>
      </c>
      <c r="AD46" s="38">
        <v>64</v>
      </c>
      <c r="AE46" s="39">
        <v>2.8</v>
      </c>
      <c r="AF46" s="40">
        <v>177.8</v>
      </c>
      <c r="AG46" s="39">
        <v>5</v>
      </c>
      <c r="AH46" s="41">
        <v>22.8</v>
      </c>
      <c r="AI46" s="31"/>
      <c r="AJ46" s="42">
        <v>7638.5</v>
      </c>
      <c r="AK46" s="43">
        <v>86</v>
      </c>
      <c r="AL46" s="43">
        <v>13</v>
      </c>
      <c r="AM46" s="42">
        <v>18254.599999999999</v>
      </c>
      <c r="AN46" s="34">
        <v>2.39</v>
      </c>
      <c r="AO46" s="44" t="s">
        <v>56</v>
      </c>
      <c r="AP46" s="45" t="s">
        <v>84</v>
      </c>
      <c r="AQ46" s="41">
        <v>51.1</v>
      </c>
      <c r="AR46" s="39">
        <v>8</v>
      </c>
      <c r="AS46" s="41">
        <v>5.9</v>
      </c>
      <c r="AT46" s="31"/>
      <c r="AU46" s="34">
        <v>9.32</v>
      </c>
      <c r="AV46" s="33" t="s">
        <v>62</v>
      </c>
      <c r="AW46" s="31"/>
    </row>
    <row r="47" spans="2:49" ht="15.75" x14ac:dyDescent="0.25">
      <c r="B47">
        <f t="shared" si="0"/>
        <v>30</v>
      </c>
      <c r="C47" s="69" t="s">
        <v>119</v>
      </c>
      <c r="D47" s="70">
        <v>1211</v>
      </c>
      <c r="E47" s="71">
        <v>73</v>
      </c>
      <c r="F47" s="71">
        <v>27</v>
      </c>
      <c r="G47" s="70">
        <v>2799.8</v>
      </c>
      <c r="H47" s="73">
        <f>(AC47*AB47)/1000</f>
        <v>2.253333</v>
      </c>
      <c r="I47" s="74" t="s">
        <v>100</v>
      </c>
      <c r="J47" s="75" t="s">
        <v>57</v>
      </c>
      <c r="K47" s="75"/>
      <c r="L47" s="75"/>
      <c r="M47" s="76">
        <v>43.9</v>
      </c>
      <c r="N47" s="77">
        <v>10.5</v>
      </c>
      <c r="O47" s="73">
        <f>AF47/100</f>
        <v>2.0859999999999999</v>
      </c>
      <c r="P47" s="19"/>
      <c r="Q47" s="19"/>
      <c r="R47" s="19"/>
      <c r="S47" s="19"/>
      <c r="T47" s="19"/>
      <c r="U47" s="19"/>
      <c r="V47" s="19"/>
      <c r="W47" s="19"/>
      <c r="X47" s="19"/>
      <c r="Y47" s="19">
        <v>2.82</v>
      </c>
      <c r="Z47" s="26">
        <v>1.6</v>
      </c>
      <c r="AA47" s="23">
        <v>27.63</v>
      </c>
      <c r="AB47" s="26">
        <v>57.63</v>
      </c>
      <c r="AC47" s="20">
        <v>39.1</v>
      </c>
      <c r="AD47" s="27">
        <v>57</v>
      </c>
      <c r="AE47" s="22">
        <v>2.8</v>
      </c>
      <c r="AF47" s="28">
        <v>208.6</v>
      </c>
      <c r="AG47" s="22">
        <v>5.8</v>
      </c>
      <c r="AH47" s="29">
        <v>20.399999999999999</v>
      </c>
      <c r="AJ47" s="30">
        <v>1211</v>
      </c>
      <c r="AK47" s="21">
        <v>73</v>
      </c>
      <c r="AL47" s="21">
        <v>27</v>
      </c>
      <c r="AM47" s="30">
        <v>2799.8</v>
      </c>
      <c r="AN47" s="19">
        <v>2.31</v>
      </c>
      <c r="AO47" s="25" t="s">
        <v>100</v>
      </c>
      <c r="AP47" s="5" t="s">
        <v>57</v>
      </c>
      <c r="AQ47" s="29">
        <v>43.9</v>
      </c>
      <c r="AR47" s="22">
        <v>10.5</v>
      </c>
      <c r="AS47" s="29">
        <v>8</v>
      </c>
      <c r="AU47" s="19">
        <v>10.79</v>
      </c>
      <c r="AV47" s="24" t="s">
        <v>62</v>
      </c>
    </row>
    <row r="48" spans="2:49" ht="15.75" x14ac:dyDescent="0.25">
      <c r="B48">
        <f t="shared" si="0"/>
        <v>31</v>
      </c>
      <c r="C48" s="69" t="s">
        <v>81</v>
      </c>
      <c r="D48" s="70">
        <v>2435.8000000000002</v>
      </c>
      <c r="E48" s="71">
        <v>100</v>
      </c>
      <c r="F48" s="72"/>
      <c r="G48" s="70">
        <v>6927.1</v>
      </c>
      <c r="H48" s="73">
        <f>(AC48*AB48)/1000</f>
        <v>6.9814790000000002</v>
      </c>
      <c r="I48" s="74" t="s">
        <v>67</v>
      </c>
      <c r="J48" s="75" t="s">
        <v>57</v>
      </c>
      <c r="K48" s="75"/>
      <c r="L48" s="75"/>
      <c r="M48" s="76">
        <v>52.6</v>
      </c>
      <c r="N48" s="77">
        <v>12.7</v>
      </c>
      <c r="O48" s="73">
        <f>AF48/100</f>
        <v>2.153</v>
      </c>
      <c r="P48" s="19"/>
      <c r="Q48" s="19"/>
      <c r="R48" s="19"/>
      <c r="S48" s="19"/>
      <c r="T48" s="19"/>
      <c r="U48" s="19"/>
      <c r="V48" s="19"/>
      <c r="W48" s="19"/>
      <c r="X48" s="19"/>
      <c r="Y48" s="59">
        <v>1.97</v>
      </c>
      <c r="Z48" s="60">
        <v>1</v>
      </c>
      <c r="AA48" s="61">
        <v>16.27</v>
      </c>
      <c r="AB48" s="60">
        <v>35.03</v>
      </c>
      <c r="AC48" s="62">
        <v>199.3</v>
      </c>
      <c r="AD48" s="63">
        <v>51</v>
      </c>
      <c r="AE48" s="46">
        <v>2.9</v>
      </c>
      <c r="AF48" s="64">
        <v>215.3</v>
      </c>
      <c r="AG48" s="46">
        <v>6.1</v>
      </c>
      <c r="AH48" s="58">
        <v>17.8</v>
      </c>
      <c r="AI48" s="1"/>
      <c r="AJ48" s="55">
        <v>2435.8000000000002</v>
      </c>
      <c r="AK48" s="56">
        <v>100</v>
      </c>
      <c r="AM48" s="55">
        <v>6927.1</v>
      </c>
      <c r="AN48" s="59">
        <v>2.84</v>
      </c>
      <c r="AO48" s="57" t="s">
        <v>67</v>
      </c>
      <c r="AP48" s="4" t="s">
        <v>57</v>
      </c>
      <c r="AQ48" s="58">
        <v>52.6</v>
      </c>
      <c r="AR48" s="46">
        <v>12.7</v>
      </c>
      <c r="AS48" s="58">
        <v>9.1</v>
      </c>
      <c r="AT48" s="1"/>
      <c r="AU48" s="59">
        <v>9.98</v>
      </c>
      <c r="AV48" s="65" t="s">
        <v>62</v>
      </c>
    </row>
    <row r="49" spans="2:49" ht="15.75" x14ac:dyDescent="0.25">
      <c r="B49">
        <f t="shared" si="0"/>
        <v>32</v>
      </c>
      <c r="C49" s="69" t="s">
        <v>82</v>
      </c>
      <c r="D49" s="70">
        <v>950.7</v>
      </c>
      <c r="E49" s="71">
        <v>43</v>
      </c>
      <c r="F49" s="72"/>
      <c r="G49" s="70">
        <v>1248.7</v>
      </c>
      <c r="H49" s="73">
        <f>(AC49*AB49)/1000</f>
        <v>1.1683999999999999</v>
      </c>
      <c r="I49" s="74" t="s">
        <v>75</v>
      </c>
      <c r="J49" s="75" t="s">
        <v>72</v>
      </c>
      <c r="K49" s="75"/>
      <c r="L49" s="85" t="s">
        <v>139</v>
      </c>
      <c r="M49" s="76">
        <v>51.2</v>
      </c>
      <c r="N49" s="77">
        <v>11</v>
      </c>
      <c r="O49" s="73">
        <f>AF49/100</f>
        <v>2.0739999999999998</v>
      </c>
      <c r="P49" s="19"/>
      <c r="Q49" s="19"/>
      <c r="R49" s="19"/>
      <c r="S49" s="19"/>
      <c r="T49" s="19"/>
      <c r="U49" s="19"/>
      <c r="V49" s="19"/>
      <c r="W49" s="19"/>
      <c r="X49" s="19"/>
      <c r="Y49" s="19">
        <v>1.65</v>
      </c>
      <c r="Z49" s="26">
        <v>1.2</v>
      </c>
      <c r="AA49" s="23">
        <v>15.31</v>
      </c>
      <c r="AB49" s="26">
        <v>31.75</v>
      </c>
      <c r="AC49" s="20">
        <v>36.799999999999997</v>
      </c>
      <c r="AD49" s="27">
        <v>73</v>
      </c>
      <c r="AE49" s="22">
        <v>3.8</v>
      </c>
      <c r="AF49" s="28">
        <v>207.4</v>
      </c>
      <c r="AG49" s="22">
        <v>7.8</v>
      </c>
      <c r="AH49" s="29">
        <v>19.2</v>
      </c>
      <c r="AJ49" s="30">
        <v>950.7</v>
      </c>
      <c r="AK49" s="21">
        <v>43</v>
      </c>
      <c r="AM49" s="30">
        <v>1248.7</v>
      </c>
      <c r="AN49" s="19">
        <v>1.31</v>
      </c>
      <c r="AO49" s="25" t="s">
        <v>75</v>
      </c>
      <c r="AP49" s="5" t="s">
        <v>72</v>
      </c>
      <c r="AQ49" s="29">
        <v>51.2</v>
      </c>
      <c r="AR49" s="22">
        <v>11</v>
      </c>
      <c r="AS49" s="29">
        <v>8.4</v>
      </c>
      <c r="AU49" s="19">
        <v>10.75</v>
      </c>
      <c r="AV49" s="24" t="s">
        <v>62</v>
      </c>
    </row>
    <row r="50" spans="2:49" ht="15.75" x14ac:dyDescent="0.25">
      <c r="B50">
        <f t="shared" si="0"/>
        <v>33</v>
      </c>
      <c r="C50" s="69" t="s">
        <v>120</v>
      </c>
      <c r="D50" s="70">
        <v>4851</v>
      </c>
      <c r="E50" s="71">
        <v>91</v>
      </c>
      <c r="F50" s="71">
        <v>4</v>
      </c>
      <c r="G50" s="70">
        <v>10253</v>
      </c>
      <c r="H50" s="73">
        <f>(AC50*AB50)/1000</f>
        <v>6.8768700000000003</v>
      </c>
      <c r="I50" s="74" t="s">
        <v>79</v>
      </c>
      <c r="J50" s="75" t="s">
        <v>72</v>
      </c>
      <c r="K50" s="85"/>
      <c r="L50" s="75"/>
      <c r="M50" s="76">
        <v>42.7</v>
      </c>
      <c r="N50" s="77">
        <v>6.1</v>
      </c>
      <c r="O50" s="73">
        <f>AF50/100</f>
        <v>1.5759999999999998</v>
      </c>
      <c r="P50" s="19"/>
      <c r="Q50" s="19"/>
      <c r="R50" s="19"/>
      <c r="S50" s="19"/>
      <c r="T50" s="19"/>
      <c r="U50" s="19"/>
      <c r="V50" s="19"/>
      <c r="W50" s="19"/>
      <c r="X50" s="19"/>
      <c r="Y50" s="59">
        <v>1.06</v>
      </c>
      <c r="Z50" s="60">
        <v>1.08</v>
      </c>
      <c r="AA50" s="61">
        <v>17.32</v>
      </c>
      <c r="AB50" s="60">
        <v>27.3</v>
      </c>
      <c r="AC50" s="62">
        <v>251.9</v>
      </c>
      <c r="AD50" s="63">
        <v>102</v>
      </c>
      <c r="AE50" s="46">
        <v>4</v>
      </c>
      <c r="AF50" s="64">
        <v>157.6</v>
      </c>
      <c r="AG50" s="46">
        <v>6.2</v>
      </c>
      <c r="AH50" s="58">
        <v>25.8</v>
      </c>
      <c r="AI50" s="1"/>
      <c r="AJ50" s="55">
        <v>4851</v>
      </c>
      <c r="AK50" s="56">
        <v>91</v>
      </c>
      <c r="AL50" s="56">
        <v>4</v>
      </c>
      <c r="AM50" s="55">
        <v>10253</v>
      </c>
      <c r="AN50" s="59">
        <v>2.11</v>
      </c>
      <c r="AO50" s="57" t="s">
        <v>79</v>
      </c>
      <c r="AP50" s="4" t="s">
        <v>72</v>
      </c>
      <c r="AQ50" s="58">
        <v>42.7</v>
      </c>
      <c r="AR50" s="46">
        <v>6.1</v>
      </c>
      <c r="AS50" s="58">
        <v>5.4</v>
      </c>
      <c r="AT50" s="1"/>
      <c r="AU50" s="59">
        <v>9.77</v>
      </c>
      <c r="AV50" s="65" t="s">
        <v>62</v>
      </c>
    </row>
    <row r="51" spans="2:49" ht="15.75" x14ac:dyDescent="0.25">
      <c r="B51">
        <f t="shared" si="0"/>
        <v>34</v>
      </c>
      <c r="C51" s="69" t="s">
        <v>121</v>
      </c>
      <c r="D51" s="70">
        <v>16757</v>
      </c>
      <c r="E51" s="71">
        <v>80</v>
      </c>
      <c r="F51" s="71">
        <v>20</v>
      </c>
      <c r="G51" s="70">
        <v>43172</v>
      </c>
      <c r="H51" s="73">
        <f>(AC51*AB51)/1000</f>
        <v>27.596919999999997</v>
      </c>
      <c r="I51" s="74" t="s">
        <v>60</v>
      </c>
      <c r="J51" s="75" t="s">
        <v>84</v>
      </c>
      <c r="K51" s="75"/>
      <c r="L51" s="75"/>
      <c r="M51" s="76">
        <v>50.9</v>
      </c>
      <c r="N51" s="77">
        <v>9.3000000000000007</v>
      </c>
      <c r="O51" s="73">
        <f>AF51/100</f>
        <v>1.7490000000000001</v>
      </c>
      <c r="P51" s="19"/>
      <c r="Q51" s="19"/>
      <c r="R51" s="19"/>
      <c r="S51" s="19"/>
      <c r="T51" s="19"/>
      <c r="U51" s="19"/>
      <c r="V51" s="19"/>
      <c r="W51" s="19"/>
      <c r="X51" s="19"/>
      <c r="Y51" s="34">
        <v>2.95</v>
      </c>
      <c r="Z51" s="35">
        <v>1.84</v>
      </c>
      <c r="AA51" s="36">
        <v>33.25</v>
      </c>
      <c r="AB51" s="35">
        <v>58.16</v>
      </c>
      <c r="AC51" s="37">
        <v>474.5</v>
      </c>
      <c r="AD51" s="38">
        <v>62</v>
      </c>
      <c r="AE51" s="39">
        <v>3.2</v>
      </c>
      <c r="AF51" s="40">
        <v>174.9</v>
      </c>
      <c r="AG51" s="39">
        <v>5.5</v>
      </c>
      <c r="AH51" s="41">
        <v>19.7</v>
      </c>
      <c r="AI51" s="31"/>
      <c r="AJ51" s="42">
        <v>16757</v>
      </c>
      <c r="AK51" s="43">
        <v>80</v>
      </c>
      <c r="AL51" s="43">
        <v>20</v>
      </c>
      <c r="AM51" s="42">
        <v>43172</v>
      </c>
      <c r="AN51" s="34">
        <v>2.58</v>
      </c>
      <c r="AO51" s="44" t="s">
        <v>60</v>
      </c>
      <c r="AP51" s="45" t="s">
        <v>84</v>
      </c>
      <c r="AQ51" s="41">
        <v>50.9</v>
      </c>
      <c r="AR51" s="39">
        <v>9.3000000000000007</v>
      </c>
      <c r="AS51" s="41">
        <v>7.2</v>
      </c>
      <c r="AT51" s="31"/>
      <c r="AU51" s="34">
        <v>10.4</v>
      </c>
      <c r="AV51" s="33" t="s">
        <v>122</v>
      </c>
      <c r="AW51" s="31"/>
    </row>
    <row r="52" spans="2:49" ht="15.75" x14ac:dyDescent="0.25">
      <c r="B52">
        <f t="shared" si="0"/>
        <v>35</v>
      </c>
      <c r="C52" s="69" t="s">
        <v>83</v>
      </c>
      <c r="D52" s="70">
        <v>3464.9</v>
      </c>
      <c r="E52" s="71">
        <v>100</v>
      </c>
      <c r="F52" s="72"/>
      <c r="G52" s="70">
        <v>10876</v>
      </c>
      <c r="H52" s="73">
        <f>(AC52*AB52)/1000</f>
        <v>7.8847680000000011</v>
      </c>
      <c r="I52" s="74" t="s">
        <v>71</v>
      </c>
      <c r="J52" s="75" t="s">
        <v>84</v>
      </c>
      <c r="K52" s="75"/>
      <c r="L52" s="75"/>
      <c r="M52" s="76">
        <v>55.7</v>
      </c>
      <c r="N52" s="77">
        <v>9.5</v>
      </c>
      <c r="O52" s="73">
        <f>AF52/100</f>
        <v>1.756</v>
      </c>
      <c r="P52" s="19"/>
      <c r="Q52" s="19"/>
      <c r="R52" s="19"/>
      <c r="S52" s="19"/>
      <c r="T52" s="19"/>
      <c r="U52" s="19"/>
      <c r="V52" s="19"/>
      <c r="W52" s="19"/>
      <c r="X52" s="19"/>
      <c r="Y52" s="19">
        <v>3.61</v>
      </c>
      <c r="Z52" s="26">
        <v>2.4</v>
      </c>
      <c r="AA52" s="23">
        <v>40.67</v>
      </c>
      <c r="AB52" s="26">
        <v>71.42</v>
      </c>
      <c r="AC52" s="20">
        <v>110.4</v>
      </c>
      <c r="AD52" s="27">
        <v>66</v>
      </c>
      <c r="AE52" s="22">
        <v>3.4</v>
      </c>
      <c r="AF52" s="28">
        <v>175.6</v>
      </c>
      <c r="AG52" s="22">
        <v>5.9</v>
      </c>
      <c r="AH52" s="29">
        <v>19.8</v>
      </c>
      <c r="AJ52" s="30">
        <v>3464.9</v>
      </c>
      <c r="AK52" s="21">
        <v>100</v>
      </c>
      <c r="AM52" s="30">
        <v>10876</v>
      </c>
      <c r="AN52" s="19">
        <v>3.14</v>
      </c>
      <c r="AO52" s="25" t="s">
        <v>71</v>
      </c>
      <c r="AP52" s="5" t="s">
        <v>84</v>
      </c>
      <c r="AQ52" s="29">
        <v>55.7</v>
      </c>
      <c r="AR52" s="22">
        <v>9.5</v>
      </c>
      <c r="AS52" s="29">
        <v>7.8</v>
      </c>
      <c r="AU52" s="19">
        <v>11</v>
      </c>
      <c r="AV52" s="24" t="s">
        <v>85</v>
      </c>
    </row>
    <row r="53" spans="2:49" ht="15.75" x14ac:dyDescent="0.25">
      <c r="B53">
        <f t="shared" si="0"/>
        <v>36</v>
      </c>
      <c r="C53" s="69" t="s">
        <v>86</v>
      </c>
      <c r="D53" s="70">
        <v>1411.9</v>
      </c>
      <c r="E53" s="71">
        <v>100</v>
      </c>
      <c r="F53" s="72"/>
      <c r="G53" s="70">
        <v>4134.5</v>
      </c>
      <c r="H53" s="73">
        <f>(AC53*AB53)/1000</f>
        <v>2.4332409999999998</v>
      </c>
      <c r="I53" s="74" t="s">
        <v>71</v>
      </c>
      <c r="J53" s="75" t="s">
        <v>72</v>
      </c>
      <c r="K53" s="75"/>
      <c r="L53" s="75"/>
      <c r="M53" s="76">
        <v>45.5</v>
      </c>
      <c r="N53" s="77">
        <v>6.2</v>
      </c>
      <c r="O53" s="73">
        <f>AF53/100</f>
        <v>1.411</v>
      </c>
      <c r="P53" s="19"/>
      <c r="Q53" s="19"/>
      <c r="R53" s="19"/>
      <c r="S53" s="19"/>
      <c r="T53" s="19"/>
      <c r="U53" s="19"/>
      <c r="V53" s="19"/>
      <c r="W53" s="19"/>
      <c r="X53" s="19"/>
      <c r="Y53" s="19">
        <v>1.31</v>
      </c>
      <c r="Z53" s="26">
        <v>0.8</v>
      </c>
      <c r="AA53" s="23">
        <v>21.63</v>
      </c>
      <c r="AB53" s="26">
        <v>30.53</v>
      </c>
      <c r="AC53" s="20">
        <v>79.7</v>
      </c>
      <c r="AD53" s="27">
        <v>61</v>
      </c>
      <c r="AE53" s="22">
        <v>2.6</v>
      </c>
      <c r="AF53" s="28">
        <v>141.1</v>
      </c>
      <c r="AG53" s="22">
        <v>3.7</v>
      </c>
      <c r="AH53" s="29">
        <v>23.3</v>
      </c>
      <c r="AJ53" s="30">
        <v>1411.9</v>
      </c>
      <c r="AK53" s="21">
        <v>100</v>
      </c>
      <c r="AM53" s="30">
        <v>4134.5</v>
      </c>
      <c r="AN53" s="19">
        <v>2.93</v>
      </c>
      <c r="AO53" s="25" t="s">
        <v>71</v>
      </c>
      <c r="AP53" s="5" t="s">
        <v>72</v>
      </c>
      <c r="AQ53" s="29">
        <v>45.5</v>
      </c>
      <c r="AR53" s="22">
        <v>6.2</v>
      </c>
      <c r="AS53" s="29">
        <v>6.1</v>
      </c>
      <c r="AU53" s="19">
        <v>10.220000000000001</v>
      </c>
      <c r="AV53" s="24" t="s">
        <v>62</v>
      </c>
    </row>
    <row r="54" spans="2:49" ht="15.75" x14ac:dyDescent="0.25">
      <c r="B54">
        <f t="shared" si="0"/>
        <v>37</v>
      </c>
      <c r="C54" s="69" t="s">
        <v>87</v>
      </c>
      <c r="D54" s="70">
        <v>1899</v>
      </c>
      <c r="E54" s="71">
        <v>100</v>
      </c>
      <c r="F54" s="72"/>
      <c r="G54" s="70">
        <v>5553</v>
      </c>
      <c r="H54" s="73">
        <f>(AC54*AB54)/1000</f>
        <v>3.1233080000000002</v>
      </c>
      <c r="I54" s="74" t="s">
        <v>56</v>
      </c>
      <c r="J54" s="75" t="s">
        <v>57</v>
      </c>
      <c r="K54" s="75"/>
      <c r="L54" s="75"/>
      <c r="M54" s="76">
        <v>44.9</v>
      </c>
      <c r="N54" s="77">
        <v>9.6999999999999993</v>
      </c>
      <c r="O54" s="73">
        <f>AF54/100</f>
        <v>1.6540000000000001</v>
      </c>
      <c r="P54" s="19"/>
      <c r="Q54" s="19"/>
      <c r="R54" s="19"/>
      <c r="S54" s="19"/>
      <c r="T54" s="19"/>
      <c r="U54" s="19"/>
      <c r="V54" s="19"/>
      <c r="W54" s="19"/>
      <c r="X54" s="19"/>
      <c r="Y54" s="19">
        <v>2.2200000000000002</v>
      </c>
      <c r="Z54" s="26">
        <v>1.1200000000000001</v>
      </c>
      <c r="AA54" s="23">
        <v>24.15</v>
      </c>
      <c r="AB54" s="26">
        <v>39.94</v>
      </c>
      <c r="AC54" s="20">
        <v>78.2</v>
      </c>
      <c r="AD54" s="27">
        <v>50</v>
      </c>
      <c r="AE54" s="22">
        <v>2.8</v>
      </c>
      <c r="AF54" s="28">
        <v>165.4</v>
      </c>
      <c r="AG54" s="22">
        <v>4.5999999999999996</v>
      </c>
      <c r="AH54" s="29">
        <v>18</v>
      </c>
      <c r="AJ54" s="30">
        <v>1899</v>
      </c>
      <c r="AK54" s="21">
        <v>100</v>
      </c>
      <c r="AM54" s="30">
        <v>5553</v>
      </c>
      <c r="AN54" s="19">
        <v>2.92</v>
      </c>
      <c r="AO54" s="25" t="s">
        <v>56</v>
      </c>
      <c r="AP54" s="5" t="s">
        <v>57</v>
      </c>
      <c r="AQ54" s="29">
        <v>44.9</v>
      </c>
      <c r="AR54" s="22">
        <v>9.6999999999999993</v>
      </c>
      <c r="AS54" s="29">
        <v>7.1</v>
      </c>
      <c r="AU54" s="19">
        <v>9.75</v>
      </c>
      <c r="AV54" s="24" t="s">
        <v>88</v>
      </c>
    </row>
    <row r="55" spans="2:49" ht="15.75" x14ac:dyDescent="0.25">
      <c r="B55">
        <f t="shared" si="0"/>
        <v>38</v>
      </c>
      <c r="C55" s="69" t="s">
        <v>89</v>
      </c>
      <c r="D55" s="70">
        <v>10394</v>
      </c>
      <c r="E55" s="71">
        <v>52</v>
      </c>
      <c r="F55" s="72"/>
      <c r="G55" s="70">
        <v>34397</v>
      </c>
      <c r="H55" s="73">
        <f>(AC55*AB55)/1000</f>
        <v>23.483850999999998</v>
      </c>
      <c r="I55" s="74" t="s">
        <v>56</v>
      </c>
      <c r="J55" s="75" t="s">
        <v>64</v>
      </c>
      <c r="K55" s="85"/>
      <c r="L55" s="75"/>
      <c r="M55" s="76">
        <v>39</v>
      </c>
      <c r="N55" s="77">
        <v>7.2</v>
      </c>
      <c r="O55" s="73">
        <f>AF55/100</f>
        <v>1.681</v>
      </c>
      <c r="P55" s="19"/>
      <c r="Q55" s="19"/>
      <c r="R55" s="19"/>
      <c r="S55" s="19"/>
      <c r="T55" s="19"/>
      <c r="U55" s="19"/>
      <c r="V55" s="19"/>
      <c r="W55" s="19"/>
      <c r="X55" s="19"/>
      <c r="Y55" s="59">
        <v>1.42</v>
      </c>
      <c r="Z55" s="60">
        <v>1.48</v>
      </c>
      <c r="AA55" s="61">
        <v>21.02</v>
      </c>
      <c r="AB55" s="60">
        <v>35.33</v>
      </c>
      <c r="AC55" s="62">
        <v>664.7</v>
      </c>
      <c r="AD55" s="63">
        <v>104</v>
      </c>
      <c r="AE55" s="46">
        <v>4.2</v>
      </c>
      <c r="AF55" s="64">
        <v>168.1</v>
      </c>
      <c r="AG55" s="46">
        <v>7</v>
      </c>
      <c r="AH55" s="58">
        <v>24.9</v>
      </c>
      <c r="AI55" s="1"/>
      <c r="AJ55" s="55">
        <v>10394</v>
      </c>
      <c r="AK55" s="56">
        <v>52</v>
      </c>
      <c r="AM55" s="55">
        <v>34397</v>
      </c>
      <c r="AN55" s="59">
        <v>3.31</v>
      </c>
      <c r="AO55" s="57" t="s">
        <v>56</v>
      </c>
      <c r="AP55" s="4" t="s">
        <v>64</v>
      </c>
      <c r="AQ55" s="58">
        <v>39</v>
      </c>
      <c r="AR55" s="46">
        <v>7.2</v>
      </c>
      <c r="AS55" s="58">
        <v>5.7</v>
      </c>
      <c r="AT55" s="1"/>
      <c r="AU55" s="59">
        <v>10.35</v>
      </c>
      <c r="AV55" s="65" t="s">
        <v>62</v>
      </c>
    </row>
    <row r="56" spans="2:49" ht="15.75" x14ac:dyDescent="0.25">
      <c r="B56">
        <f t="shared" si="0"/>
        <v>39</v>
      </c>
      <c r="C56" s="69" t="s">
        <v>123</v>
      </c>
      <c r="D56" s="70">
        <v>10431</v>
      </c>
      <c r="E56" s="71">
        <v>46</v>
      </c>
      <c r="F56" s="71">
        <v>19</v>
      </c>
      <c r="G56" s="70">
        <v>22836</v>
      </c>
      <c r="H56" s="73">
        <f>(AC56*AB56)/1000</f>
        <v>22.031944999999997</v>
      </c>
      <c r="I56" s="74" t="s">
        <v>79</v>
      </c>
      <c r="J56" s="75" t="s">
        <v>124</v>
      </c>
      <c r="K56" s="75"/>
      <c r="L56" s="85" t="s">
        <v>139</v>
      </c>
      <c r="M56" s="76">
        <v>58.1</v>
      </c>
      <c r="N56" s="77">
        <v>10.6</v>
      </c>
      <c r="O56" s="73">
        <f>AF56/100</f>
        <v>1.8230000000000002</v>
      </c>
      <c r="P56" s="19"/>
      <c r="Q56" s="19"/>
      <c r="R56" s="19"/>
      <c r="S56" s="19"/>
      <c r="T56" s="19"/>
      <c r="U56" s="19"/>
      <c r="V56" s="19"/>
      <c r="W56" s="19"/>
      <c r="X56" s="19"/>
      <c r="Y56" s="34">
        <v>2.44</v>
      </c>
      <c r="Z56" s="35">
        <v>1.48</v>
      </c>
      <c r="AA56" s="36">
        <v>23.89</v>
      </c>
      <c r="AB56" s="35">
        <v>43.55</v>
      </c>
      <c r="AC56" s="37">
        <v>505.9</v>
      </c>
      <c r="AD56" s="38">
        <v>61</v>
      </c>
      <c r="AE56" s="39">
        <v>3.4</v>
      </c>
      <c r="AF56" s="40">
        <v>182.3</v>
      </c>
      <c r="AG56" s="39">
        <v>6.2</v>
      </c>
      <c r="AH56" s="41">
        <v>17.8</v>
      </c>
      <c r="AI56" s="31"/>
      <c r="AJ56" s="42">
        <v>10431</v>
      </c>
      <c r="AK56" s="43">
        <v>46</v>
      </c>
      <c r="AL56" s="43">
        <v>19</v>
      </c>
      <c r="AM56" s="42">
        <v>22836</v>
      </c>
      <c r="AN56" s="34">
        <v>2.19</v>
      </c>
      <c r="AO56" s="44" t="s">
        <v>79</v>
      </c>
      <c r="AP56" s="45" t="s">
        <v>124</v>
      </c>
      <c r="AQ56" s="41">
        <v>58.1</v>
      </c>
      <c r="AR56" s="39">
        <v>10.6</v>
      </c>
      <c r="AS56" s="41">
        <v>8.1</v>
      </c>
      <c r="AT56" s="31"/>
      <c r="AU56" s="34">
        <v>10.3</v>
      </c>
      <c r="AV56" s="33" t="s">
        <v>62</v>
      </c>
      <c r="AW56" s="31"/>
    </row>
    <row r="57" spans="2:49" ht="15.75" x14ac:dyDescent="0.25">
      <c r="B57">
        <f t="shared" si="0"/>
        <v>40</v>
      </c>
      <c r="C57" s="69" t="s">
        <v>125</v>
      </c>
      <c r="D57" s="70">
        <v>4854</v>
      </c>
      <c r="E57" s="71">
        <v>53</v>
      </c>
      <c r="F57" s="71">
        <v>21</v>
      </c>
      <c r="G57" s="70">
        <v>12203</v>
      </c>
      <c r="H57" s="73">
        <f>(AC57*AB57)/1000</f>
        <v>8.9045639999999988</v>
      </c>
      <c r="I57" s="74" t="s">
        <v>67</v>
      </c>
      <c r="J57" s="75" t="s">
        <v>64</v>
      </c>
      <c r="K57" s="75"/>
      <c r="L57" s="75"/>
      <c r="M57" s="76">
        <v>44.3</v>
      </c>
      <c r="N57" s="77">
        <v>11.2</v>
      </c>
      <c r="O57" s="73">
        <f>AF57/100</f>
        <v>1.7990000000000002</v>
      </c>
      <c r="P57" s="19"/>
      <c r="Q57" s="19"/>
      <c r="R57" s="19"/>
      <c r="S57" s="19"/>
      <c r="T57" s="19"/>
      <c r="U57" s="19"/>
      <c r="V57" s="19"/>
      <c r="W57" s="19"/>
      <c r="X57" s="19"/>
      <c r="Y57" s="19">
        <v>3.79</v>
      </c>
      <c r="Z57" s="26">
        <v>2.08</v>
      </c>
      <c r="AA57" s="23">
        <v>34.799999999999997</v>
      </c>
      <c r="AB57" s="26">
        <v>62.62</v>
      </c>
      <c r="AC57" s="20">
        <v>142.19999999999999</v>
      </c>
      <c r="AD57" s="27">
        <v>55</v>
      </c>
      <c r="AE57" s="22">
        <v>3.3</v>
      </c>
      <c r="AF57" s="28">
        <v>179.9</v>
      </c>
      <c r="AG57" s="22">
        <v>6</v>
      </c>
      <c r="AH57" s="29">
        <v>16.5</v>
      </c>
      <c r="AJ57" s="30">
        <v>4854</v>
      </c>
      <c r="AK57" s="21">
        <v>53</v>
      </c>
      <c r="AL57" s="21">
        <v>21</v>
      </c>
      <c r="AM57" s="30">
        <v>12203</v>
      </c>
      <c r="AN57" s="19">
        <v>2.5099999999999998</v>
      </c>
      <c r="AO57" s="25" t="s">
        <v>67</v>
      </c>
      <c r="AP57" s="5" t="s">
        <v>64</v>
      </c>
      <c r="AQ57" s="29">
        <v>44.3</v>
      </c>
      <c r="AR57" s="22">
        <v>11.2</v>
      </c>
      <c r="AS57" s="29">
        <v>7.8</v>
      </c>
      <c r="AU57" s="19">
        <v>10.49</v>
      </c>
      <c r="AV57" s="24" t="s">
        <v>62</v>
      </c>
    </row>
    <row r="58" spans="2:49" ht="15.75" x14ac:dyDescent="0.25">
      <c r="B58">
        <f t="shared" si="0"/>
        <v>41</v>
      </c>
      <c r="C58" s="69" t="s">
        <v>126</v>
      </c>
      <c r="D58" s="70">
        <v>10993</v>
      </c>
      <c r="E58" s="71">
        <v>32</v>
      </c>
      <c r="F58" s="71">
        <v>42</v>
      </c>
      <c r="G58" s="70">
        <v>26409</v>
      </c>
      <c r="H58" s="73">
        <f>(AC58*AB58)/1000</f>
        <v>27.785700000000002</v>
      </c>
      <c r="I58" s="74" t="s">
        <v>127</v>
      </c>
      <c r="J58" s="75" t="s">
        <v>68</v>
      </c>
      <c r="K58" s="75"/>
      <c r="L58" s="85" t="s">
        <v>139</v>
      </c>
      <c r="M58" s="76">
        <v>43.4</v>
      </c>
      <c r="N58" s="77">
        <v>10.3</v>
      </c>
      <c r="O58" s="73">
        <f>AF58/100</f>
        <v>2.456</v>
      </c>
      <c r="P58" s="19"/>
      <c r="Q58" s="19"/>
      <c r="R58" s="19"/>
      <c r="S58" s="19"/>
      <c r="T58" s="19"/>
      <c r="U58" s="19"/>
      <c r="V58" s="19"/>
      <c r="W58" s="19"/>
      <c r="X58" s="19"/>
      <c r="Y58" s="19">
        <v>4.58</v>
      </c>
      <c r="Z58" s="26">
        <v>2.64</v>
      </c>
      <c r="AA58" s="23">
        <v>45.99</v>
      </c>
      <c r="AB58" s="26">
        <v>112.95</v>
      </c>
      <c r="AC58" s="20">
        <v>246</v>
      </c>
      <c r="AD58" s="27">
        <v>58</v>
      </c>
      <c r="AE58" s="22">
        <v>2.2999999999999998</v>
      </c>
      <c r="AF58" s="28">
        <v>245.6</v>
      </c>
      <c r="AG58" s="22">
        <v>5.7</v>
      </c>
      <c r="AH58" s="29">
        <v>24.7</v>
      </c>
      <c r="AJ58" s="30">
        <v>10993</v>
      </c>
      <c r="AK58" s="21">
        <v>32</v>
      </c>
      <c r="AL58" s="21">
        <v>42</v>
      </c>
      <c r="AM58" s="30">
        <v>26409</v>
      </c>
      <c r="AN58" s="19">
        <v>2.4</v>
      </c>
      <c r="AO58" s="25" t="s">
        <v>127</v>
      </c>
      <c r="AP58" s="5" t="s">
        <v>68</v>
      </c>
      <c r="AQ58" s="29">
        <v>43.4</v>
      </c>
      <c r="AR58" s="22">
        <v>10.3</v>
      </c>
      <c r="AS58" s="29">
        <v>6.8</v>
      </c>
      <c r="AU58" s="19">
        <v>11.48</v>
      </c>
      <c r="AV58" s="24" t="s">
        <v>62</v>
      </c>
    </row>
    <row r="59" spans="2:49" ht="15.75" x14ac:dyDescent="0.25">
      <c r="B59">
        <f t="shared" si="0"/>
        <v>42</v>
      </c>
      <c r="C59" s="69" t="s">
        <v>90</v>
      </c>
      <c r="D59" s="70">
        <v>18377</v>
      </c>
      <c r="E59" s="71">
        <v>96</v>
      </c>
      <c r="F59" s="72"/>
      <c r="G59" s="70">
        <v>53167</v>
      </c>
      <c r="H59" s="73">
        <f>(AC59*AB59)/1000</f>
        <v>46.230404999999998</v>
      </c>
      <c r="I59" s="74" t="s">
        <v>91</v>
      </c>
      <c r="J59" s="75" t="s">
        <v>84</v>
      </c>
      <c r="K59" s="75"/>
      <c r="L59" s="75"/>
      <c r="M59" s="76">
        <v>47.1</v>
      </c>
      <c r="N59" s="77">
        <v>10.4</v>
      </c>
      <c r="O59" s="73">
        <f>AF59/100</f>
        <v>2.242</v>
      </c>
      <c r="P59" s="19"/>
      <c r="Q59" s="19"/>
      <c r="R59" s="19"/>
      <c r="S59" s="19"/>
      <c r="T59" s="19"/>
      <c r="U59" s="19"/>
      <c r="V59" s="19"/>
      <c r="W59" s="19"/>
      <c r="X59" s="19"/>
      <c r="Y59" s="19">
        <v>2</v>
      </c>
      <c r="Z59" s="26">
        <v>2.08</v>
      </c>
      <c r="AA59" s="23">
        <v>22.9</v>
      </c>
      <c r="AB59" s="26">
        <v>51.35</v>
      </c>
      <c r="AC59" s="20">
        <v>900.3</v>
      </c>
      <c r="AD59" s="27">
        <v>104</v>
      </c>
      <c r="AE59" s="22">
        <v>4.0999999999999996</v>
      </c>
      <c r="AF59" s="28">
        <v>224.2</v>
      </c>
      <c r="AG59" s="22">
        <v>9.1</v>
      </c>
      <c r="AH59" s="29">
        <v>25.7</v>
      </c>
      <c r="AJ59" s="30">
        <v>18377</v>
      </c>
      <c r="AK59" s="21">
        <v>96</v>
      </c>
      <c r="AM59" s="30">
        <v>53167</v>
      </c>
      <c r="AN59" s="19">
        <v>2.89</v>
      </c>
      <c r="AO59" s="25" t="s">
        <v>91</v>
      </c>
      <c r="AP59" s="5" t="s">
        <v>84</v>
      </c>
      <c r="AQ59" s="29">
        <v>47.1</v>
      </c>
      <c r="AR59" s="22">
        <v>10.4</v>
      </c>
      <c r="AS59" s="29">
        <v>6.9</v>
      </c>
      <c r="AU59" s="19">
        <v>11.46</v>
      </c>
      <c r="AV59" s="24" t="s">
        <v>62</v>
      </c>
    </row>
    <row r="60" spans="2:49" ht="15.75" x14ac:dyDescent="0.25">
      <c r="B60">
        <f t="shared" si="0"/>
        <v>43</v>
      </c>
      <c r="C60" s="69" t="s">
        <v>128</v>
      </c>
      <c r="D60" s="70">
        <v>2786</v>
      </c>
      <c r="E60" s="71">
        <v>73</v>
      </c>
      <c r="F60" s="71">
        <v>14</v>
      </c>
      <c r="G60" s="70">
        <v>6952.4</v>
      </c>
      <c r="H60" s="73">
        <f>(AC60*AB60)/1000</f>
        <v>4.9594440000000004</v>
      </c>
      <c r="I60" s="74" t="s">
        <v>95</v>
      </c>
      <c r="J60" s="75" t="s">
        <v>57</v>
      </c>
      <c r="K60" s="85"/>
      <c r="L60" s="75"/>
      <c r="M60" s="76">
        <v>41.3</v>
      </c>
      <c r="N60" s="77">
        <v>6.6</v>
      </c>
      <c r="O60" s="73">
        <f>AF60/100</f>
        <v>1.9059999999999999</v>
      </c>
      <c r="P60" s="19"/>
      <c r="Q60" s="19"/>
      <c r="R60" s="19"/>
      <c r="S60" s="19"/>
      <c r="T60" s="19"/>
      <c r="U60" s="19"/>
      <c r="V60" s="19"/>
      <c r="W60" s="19"/>
      <c r="X60" s="19"/>
      <c r="Y60" s="59">
        <v>0.74</v>
      </c>
      <c r="Z60" s="60">
        <v>0.88</v>
      </c>
      <c r="AA60" s="61">
        <v>11.09</v>
      </c>
      <c r="AB60" s="60">
        <v>21.14</v>
      </c>
      <c r="AC60" s="62">
        <v>234.6</v>
      </c>
      <c r="AD60" s="63">
        <v>119</v>
      </c>
      <c r="AE60" s="46">
        <v>4.2</v>
      </c>
      <c r="AF60" s="64">
        <v>190.6</v>
      </c>
      <c r="AG60" s="46">
        <v>7.9</v>
      </c>
      <c r="AH60" s="58">
        <v>28.6</v>
      </c>
      <c r="AI60" s="1"/>
      <c r="AJ60" s="55">
        <v>2786</v>
      </c>
      <c r="AK60" s="56">
        <v>73</v>
      </c>
      <c r="AL60" s="56">
        <v>14</v>
      </c>
      <c r="AM60" s="55">
        <v>6952.4</v>
      </c>
      <c r="AN60" s="59">
        <v>2.5</v>
      </c>
      <c r="AO60" s="57" t="s">
        <v>95</v>
      </c>
      <c r="AP60" s="4" t="s">
        <v>57</v>
      </c>
      <c r="AQ60" s="58">
        <v>41.3</v>
      </c>
      <c r="AR60" s="46">
        <v>6.6</v>
      </c>
      <c r="AS60" s="58">
        <v>6.8</v>
      </c>
      <c r="AT60" s="1"/>
      <c r="AU60" s="59">
        <v>11</v>
      </c>
      <c r="AV60" s="65" t="s">
        <v>62</v>
      </c>
    </row>
    <row r="61" spans="2:49" ht="15.75" x14ac:dyDescent="0.25">
      <c r="B61">
        <f t="shared" si="0"/>
        <v>44</v>
      </c>
      <c r="C61" s="69" t="s">
        <v>129</v>
      </c>
      <c r="D61" s="70">
        <v>1634.1</v>
      </c>
      <c r="E61" s="71">
        <v>48</v>
      </c>
      <c r="F61" s="71">
        <v>52</v>
      </c>
      <c r="G61" s="70">
        <v>3185.4</v>
      </c>
      <c r="H61" s="73">
        <f>(AC61*AB61)/1000</f>
        <v>2.6238599999999996</v>
      </c>
      <c r="I61" s="74" t="s">
        <v>71</v>
      </c>
      <c r="J61" s="75" t="s">
        <v>64</v>
      </c>
      <c r="K61" s="85"/>
      <c r="L61" s="85" t="s">
        <v>139</v>
      </c>
      <c r="M61" s="76">
        <v>44</v>
      </c>
      <c r="N61" s="77">
        <v>9.5</v>
      </c>
      <c r="O61" s="73">
        <f>AF61/100</f>
        <v>1.9330000000000001</v>
      </c>
      <c r="P61" s="19"/>
      <c r="Q61" s="19"/>
      <c r="R61" s="19"/>
      <c r="S61" s="19"/>
      <c r="T61" s="19"/>
      <c r="U61" s="19"/>
      <c r="V61" s="19"/>
      <c r="W61" s="19"/>
      <c r="X61" s="19"/>
      <c r="Y61" s="34">
        <v>2.0699999999999998</v>
      </c>
      <c r="Z61" s="35">
        <v>1.72</v>
      </c>
      <c r="AA61" s="36">
        <v>24.03</v>
      </c>
      <c r="AB61" s="35">
        <v>46.44</v>
      </c>
      <c r="AC61" s="37">
        <v>56.5</v>
      </c>
      <c r="AD61" s="38">
        <v>83</v>
      </c>
      <c r="AE61" s="39">
        <v>3.7</v>
      </c>
      <c r="AF61" s="40">
        <v>193.3</v>
      </c>
      <c r="AG61" s="39">
        <v>7.2</v>
      </c>
      <c r="AH61" s="41">
        <v>22.4</v>
      </c>
      <c r="AI61" s="31"/>
      <c r="AJ61" s="42">
        <v>1634.1</v>
      </c>
      <c r="AK61" s="43">
        <v>48</v>
      </c>
      <c r="AL61" s="43">
        <v>52</v>
      </c>
      <c r="AM61" s="42">
        <v>3185.4</v>
      </c>
      <c r="AN61" s="34">
        <v>1.95</v>
      </c>
      <c r="AO61" s="44" t="s">
        <v>71</v>
      </c>
      <c r="AP61" s="45" t="s">
        <v>64</v>
      </c>
      <c r="AQ61" s="41">
        <v>44</v>
      </c>
      <c r="AR61" s="39">
        <v>9.5</v>
      </c>
      <c r="AS61" s="41">
        <v>6.9</v>
      </c>
      <c r="AT61" s="31"/>
      <c r="AU61" s="34">
        <v>9.15</v>
      </c>
      <c r="AV61" s="33" t="s">
        <v>130</v>
      </c>
      <c r="AW61" s="31"/>
    </row>
    <row r="62" spans="2:49" ht="15.75" x14ac:dyDescent="0.25">
      <c r="B62">
        <f t="shared" si="0"/>
        <v>45</v>
      </c>
      <c r="C62" s="69" t="s">
        <v>131</v>
      </c>
      <c r="D62" s="70">
        <v>415.8</v>
      </c>
      <c r="E62" s="71">
        <v>51</v>
      </c>
      <c r="F62" s="71">
        <v>48</v>
      </c>
      <c r="G62" s="70">
        <v>706</v>
      </c>
      <c r="H62" s="73">
        <f>(AC62*AB62)/1000</f>
        <v>0.50582100000000008</v>
      </c>
      <c r="I62" s="74" t="s">
        <v>100</v>
      </c>
      <c r="J62" s="75" t="s">
        <v>100</v>
      </c>
      <c r="K62" s="75"/>
      <c r="L62" s="85" t="s">
        <v>142</v>
      </c>
      <c r="M62" s="76">
        <v>44.2</v>
      </c>
      <c r="N62" s="77">
        <v>9.8000000000000007</v>
      </c>
      <c r="O62" s="73">
        <f>AF62/100</f>
        <v>1.89</v>
      </c>
      <c r="P62" s="19"/>
      <c r="Q62" s="19"/>
      <c r="R62" s="19"/>
      <c r="S62" s="19"/>
      <c r="T62" s="19"/>
      <c r="U62" s="19"/>
      <c r="V62" s="19"/>
      <c r="W62" s="19"/>
      <c r="X62" s="19"/>
      <c r="Y62" s="19">
        <v>1.85</v>
      </c>
      <c r="Z62" s="26">
        <v>1.4</v>
      </c>
      <c r="AA62" s="23">
        <v>19.25</v>
      </c>
      <c r="AB62" s="26">
        <v>36.39</v>
      </c>
      <c r="AC62" s="20">
        <v>13.9</v>
      </c>
      <c r="AD62" s="27">
        <v>76</v>
      </c>
      <c r="AE62" s="22">
        <v>3.8</v>
      </c>
      <c r="AF62" s="28">
        <v>189</v>
      </c>
      <c r="AG62" s="22">
        <v>7.3</v>
      </c>
      <c r="AH62" s="29">
        <v>19.7</v>
      </c>
      <c r="AJ62" s="30">
        <v>415.8</v>
      </c>
      <c r="AK62" s="21">
        <v>51</v>
      </c>
      <c r="AL62" s="21">
        <v>48</v>
      </c>
      <c r="AM62" s="30">
        <v>706</v>
      </c>
      <c r="AN62" s="19">
        <v>1.7</v>
      </c>
      <c r="AO62" s="25" t="s">
        <v>100</v>
      </c>
      <c r="AP62" s="5" t="s">
        <v>100</v>
      </c>
      <c r="AQ62" s="29">
        <v>44.2</v>
      </c>
      <c r="AR62" s="22">
        <v>9.8000000000000007</v>
      </c>
      <c r="AS62" s="29">
        <v>7.7</v>
      </c>
      <c r="AU62" s="19">
        <v>9.56</v>
      </c>
      <c r="AV62" s="24" t="s">
        <v>62</v>
      </c>
    </row>
    <row r="63" spans="2:49" ht="15.75" x14ac:dyDescent="0.25">
      <c r="B63">
        <f t="shared" si="0"/>
        <v>46</v>
      </c>
      <c r="C63" s="69" t="s">
        <v>132</v>
      </c>
      <c r="D63" s="70">
        <v>2614.9</v>
      </c>
      <c r="E63" s="71">
        <v>24</v>
      </c>
      <c r="F63" s="71">
        <v>36</v>
      </c>
      <c r="G63" s="70">
        <v>3348.9</v>
      </c>
      <c r="H63" s="73">
        <f>(AC63*AB63)/1000</f>
        <v>4.0680750000000003</v>
      </c>
      <c r="I63" s="74" t="s">
        <v>127</v>
      </c>
      <c r="J63" s="75" t="s">
        <v>124</v>
      </c>
      <c r="K63" s="75"/>
      <c r="L63" s="85" t="s">
        <v>139</v>
      </c>
      <c r="M63" s="76">
        <v>49.1</v>
      </c>
      <c r="N63" s="77">
        <v>10.3</v>
      </c>
      <c r="O63" s="73">
        <f>AF63/100</f>
        <v>2.5739999999999998</v>
      </c>
      <c r="P63" s="19"/>
      <c r="Q63" s="19"/>
      <c r="R63" s="19"/>
      <c r="S63" s="19"/>
      <c r="T63" s="19"/>
      <c r="U63" s="19"/>
      <c r="V63" s="19"/>
      <c r="W63" s="19"/>
      <c r="X63" s="19"/>
      <c r="Y63" s="19">
        <v>1.94</v>
      </c>
      <c r="Z63" s="26">
        <v>1.52</v>
      </c>
      <c r="AA63" s="23">
        <v>19.16</v>
      </c>
      <c r="AB63" s="26">
        <v>49.31</v>
      </c>
      <c r="AC63" s="20">
        <v>82.5</v>
      </c>
      <c r="AD63" s="27">
        <v>78</v>
      </c>
      <c r="AE63" s="22">
        <v>3.1</v>
      </c>
      <c r="AF63" s="28">
        <v>257.39999999999998</v>
      </c>
      <c r="AG63" s="22">
        <v>7.9</v>
      </c>
      <c r="AH63" s="29">
        <v>25.4</v>
      </c>
      <c r="AJ63" s="30">
        <v>2614.9</v>
      </c>
      <c r="AK63" s="21">
        <v>24</v>
      </c>
      <c r="AL63" s="21">
        <v>36</v>
      </c>
      <c r="AM63" s="30">
        <v>3348.9</v>
      </c>
      <c r="AN63" s="19">
        <v>1.28</v>
      </c>
      <c r="AO63" s="25" t="s">
        <v>127</v>
      </c>
      <c r="AP63" s="5" t="s">
        <v>124</v>
      </c>
      <c r="AQ63" s="29">
        <v>49.1</v>
      </c>
      <c r="AR63" s="22">
        <v>10.3</v>
      </c>
      <c r="AS63" s="29">
        <v>7.4</v>
      </c>
      <c r="AU63" s="19">
        <v>10.43</v>
      </c>
      <c r="AV63" s="24" t="s">
        <v>62</v>
      </c>
    </row>
    <row r="64" spans="2:49" ht="15.75" x14ac:dyDescent="0.25">
      <c r="B64">
        <f t="shared" si="0"/>
        <v>47</v>
      </c>
      <c r="C64" s="69" t="s">
        <v>92</v>
      </c>
      <c r="D64" s="70">
        <v>2565.1</v>
      </c>
      <c r="E64" s="71">
        <v>100</v>
      </c>
      <c r="F64" s="72"/>
      <c r="G64" s="70">
        <v>8025</v>
      </c>
      <c r="H64" s="73">
        <f>(AC64*AB64)/1000</f>
        <v>5.5168469999999994</v>
      </c>
      <c r="I64" s="74" t="s">
        <v>56</v>
      </c>
      <c r="J64" s="75" t="s">
        <v>84</v>
      </c>
      <c r="K64" s="75"/>
      <c r="L64" s="75"/>
      <c r="M64" s="76">
        <v>47.4</v>
      </c>
      <c r="N64" s="77">
        <v>9.9</v>
      </c>
      <c r="O64" s="73">
        <f>AF64/100</f>
        <v>1.6890000000000001</v>
      </c>
      <c r="P64" s="19"/>
      <c r="Q64" s="19"/>
      <c r="R64" s="19"/>
      <c r="S64" s="19"/>
      <c r="T64" s="19"/>
      <c r="U64" s="19"/>
      <c r="V64" s="19"/>
      <c r="W64" s="19"/>
      <c r="X64" s="19"/>
      <c r="Y64" s="19">
        <v>2.33</v>
      </c>
      <c r="Z64" s="26">
        <v>1.4</v>
      </c>
      <c r="AA64" s="23">
        <v>24.99</v>
      </c>
      <c r="AB64" s="26">
        <v>42.21</v>
      </c>
      <c r="AC64" s="20">
        <v>130.69999999999999</v>
      </c>
      <c r="AD64" s="27">
        <v>60</v>
      </c>
      <c r="AE64" s="22">
        <v>3.3</v>
      </c>
      <c r="AF64" s="28">
        <v>168.9</v>
      </c>
      <c r="AG64" s="22">
        <v>5.6</v>
      </c>
      <c r="AH64" s="29">
        <v>18.100000000000001</v>
      </c>
      <c r="AJ64" s="30">
        <v>2565.1</v>
      </c>
      <c r="AK64" s="21">
        <v>100</v>
      </c>
      <c r="AM64" s="30">
        <v>8025</v>
      </c>
      <c r="AN64" s="19">
        <v>3.13</v>
      </c>
      <c r="AO64" s="25" t="s">
        <v>56</v>
      </c>
      <c r="AP64" s="5" t="s">
        <v>84</v>
      </c>
      <c r="AQ64" s="29">
        <v>47.4</v>
      </c>
      <c r="AR64" s="22">
        <v>9.9</v>
      </c>
      <c r="AS64" s="29">
        <v>7.4</v>
      </c>
      <c r="AU64" s="19">
        <v>10.199999999999999</v>
      </c>
      <c r="AV64" s="24" t="s">
        <v>62</v>
      </c>
    </row>
    <row r="65" spans="2:49" ht="15.75" x14ac:dyDescent="0.25">
      <c r="B65">
        <f t="shared" si="0"/>
        <v>48</v>
      </c>
      <c r="C65" s="69" t="s">
        <v>133</v>
      </c>
      <c r="D65" s="70">
        <v>4950.3</v>
      </c>
      <c r="E65" s="71">
        <v>68</v>
      </c>
      <c r="F65" s="71">
        <v>30</v>
      </c>
      <c r="G65" s="70">
        <v>11134.9</v>
      </c>
      <c r="H65" s="73">
        <f>(AC65*AB65)/1000</f>
        <v>12.59643</v>
      </c>
      <c r="I65" s="74" t="s">
        <v>79</v>
      </c>
      <c r="J65" s="75" t="s">
        <v>134</v>
      </c>
      <c r="K65" s="85"/>
      <c r="L65" s="75"/>
      <c r="M65" s="76">
        <v>46.4</v>
      </c>
      <c r="N65" s="77">
        <v>14.1</v>
      </c>
      <c r="O65" s="73">
        <f>AF65/100</f>
        <v>2.8439999999999999</v>
      </c>
      <c r="P65" s="19"/>
      <c r="Q65" s="19"/>
      <c r="R65" s="19"/>
      <c r="S65" s="19"/>
      <c r="T65" s="19"/>
      <c r="U65" s="19"/>
      <c r="V65" s="19"/>
      <c r="W65" s="19"/>
      <c r="X65" s="19"/>
      <c r="Y65" s="19">
        <v>2.68</v>
      </c>
      <c r="Z65" s="26">
        <v>1.68</v>
      </c>
      <c r="AA65" s="23">
        <v>19.64</v>
      </c>
      <c r="AB65" s="26">
        <v>55.86</v>
      </c>
      <c r="AC65" s="20">
        <v>225.5</v>
      </c>
      <c r="AD65" s="27">
        <v>63</v>
      </c>
      <c r="AE65" s="22">
        <v>3</v>
      </c>
      <c r="AF65" s="28">
        <v>284.39999999999998</v>
      </c>
      <c r="AG65" s="22">
        <v>8.6</v>
      </c>
      <c r="AH65" s="29">
        <v>20.8</v>
      </c>
      <c r="AJ65" s="30">
        <v>4950.3</v>
      </c>
      <c r="AK65" s="21">
        <v>68</v>
      </c>
      <c r="AL65" s="21">
        <v>30</v>
      </c>
      <c r="AM65" s="30">
        <v>11134.9</v>
      </c>
      <c r="AN65" s="19">
        <v>2.25</v>
      </c>
      <c r="AO65" s="25" t="s">
        <v>79</v>
      </c>
      <c r="AP65" s="5" t="s">
        <v>134</v>
      </c>
      <c r="AQ65" s="29">
        <v>46.4</v>
      </c>
      <c r="AR65" s="22">
        <v>14.1</v>
      </c>
      <c r="AS65" s="29">
        <v>9</v>
      </c>
      <c r="AU65" s="19">
        <v>10.43</v>
      </c>
      <c r="AV65" s="24" t="s">
        <v>62</v>
      </c>
    </row>
    <row r="66" spans="2:49" ht="15.75" x14ac:dyDescent="0.25">
      <c r="B66">
        <f t="shared" si="0"/>
        <v>49</v>
      </c>
      <c r="C66" s="69" t="s">
        <v>135</v>
      </c>
      <c r="D66" s="70">
        <v>11488.3</v>
      </c>
      <c r="E66" s="71">
        <v>81</v>
      </c>
      <c r="F66" s="71">
        <v>18</v>
      </c>
      <c r="G66" s="70">
        <v>27630.400000000001</v>
      </c>
      <c r="H66" s="73">
        <f>(AC66*AB66)/1000</f>
        <v>18.709907999999999</v>
      </c>
      <c r="I66" s="74" t="s">
        <v>56</v>
      </c>
      <c r="J66" s="75" t="s">
        <v>57</v>
      </c>
      <c r="K66" s="72"/>
      <c r="L66" s="72"/>
      <c r="M66" s="76">
        <v>44.9</v>
      </c>
      <c r="N66" s="77">
        <v>9.9</v>
      </c>
      <c r="O66" s="73">
        <f>AF66/100</f>
        <v>1.8430000000000002</v>
      </c>
      <c r="P66" s="19"/>
      <c r="Q66" s="19"/>
      <c r="R66" s="19"/>
      <c r="S66" s="19"/>
      <c r="T66" s="19"/>
      <c r="U66" s="19"/>
      <c r="V66" s="19"/>
      <c r="W66" s="19"/>
      <c r="X66" s="19"/>
      <c r="Y66" s="34">
        <v>1.94</v>
      </c>
      <c r="Z66" s="35">
        <v>1.2</v>
      </c>
      <c r="AA66" s="36">
        <v>20.09</v>
      </c>
      <c r="AB66" s="35">
        <v>37.020000000000003</v>
      </c>
      <c r="AC66" s="37">
        <v>505.4</v>
      </c>
      <c r="AD66" s="38">
        <v>62</v>
      </c>
      <c r="AE66" s="39">
        <v>3.2</v>
      </c>
      <c r="AF66" s="40">
        <v>184.3</v>
      </c>
      <c r="AG66" s="39">
        <v>6</v>
      </c>
      <c r="AH66" s="41">
        <v>19.100000000000001</v>
      </c>
      <c r="AI66" s="31"/>
      <c r="AJ66" s="42">
        <v>11488.3</v>
      </c>
      <c r="AK66" s="43">
        <v>81</v>
      </c>
      <c r="AL66" s="43">
        <v>18</v>
      </c>
      <c r="AM66" s="42">
        <v>27630.400000000001</v>
      </c>
      <c r="AN66" s="34">
        <v>2.41</v>
      </c>
      <c r="AO66" s="44" t="s">
        <v>56</v>
      </c>
      <c r="AP66" s="45" t="s">
        <v>57</v>
      </c>
      <c r="AQ66" s="41">
        <v>44.9</v>
      </c>
      <c r="AR66" s="39">
        <v>9.9</v>
      </c>
      <c r="AS66" s="41">
        <v>7.1</v>
      </c>
      <c r="AT66" s="31"/>
      <c r="AU66" s="34">
        <v>10.47</v>
      </c>
      <c r="AV66" s="33" t="s">
        <v>62</v>
      </c>
      <c r="AW66" s="31"/>
    </row>
    <row r="67" spans="2:49" x14ac:dyDescent="0.25">
      <c r="K67" s="4"/>
      <c r="L67" s="4"/>
    </row>
  </sheetData>
  <mergeCells count="28">
    <mergeCell ref="AU16:AU17"/>
    <mergeCell ref="AV16:AV17"/>
    <mergeCell ref="AM15:AM17"/>
    <mergeCell ref="AO15:AO17"/>
    <mergeCell ref="AP15:AP17"/>
    <mergeCell ref="AU15:AV15"/>
    <mergeCell ref="N16:N17"/>
    <mergeCell ref="AD16:AD17"/>
    <mergeCell ref="AE16:AE17"/>
    <mergeCell ref="AF16:AF17"/>
    <mergeCell ref="AR16:AR17"/>
    <mergeCell ref="AS16:AS17"/>
    <mergeCell ref="AA15:AA17"/>
    <mergeCell ref="AB15:AB16"/>
    <mergeCell ref="AC15:AC17"/>
    <mergeCell ref="AG15:AG17"/>
    <mergeCell ref="AH15:AH17"/>
    <mergeCell ref="AK15:AK17"/>
    <mergeCell ref="H13:H17"/>
    <mergeCell ref="AN13:AN17"/>
    <mergeCell ref="M14:M17"/>
    <mergeCell ref="AQ14:AQ17"/>
    <mergeCell ref="AR14:AS15"/>
    <mergeCell ref="E15:E17"/>
    <mergeCell ref="G15:G17"/>
    <mergeCell ref="I15:I17"/>
    <mergeCell ref="J15:J17"/>
    <mergeCell ref="Z15:Z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46"/>
  <sheetViews>
    <sheetView topLeftCell="A11" zoomScaleNormal="100" workbookViewId="0">
      <selection activeCell="C54" sqref="C54"/>
    </sheetView>
  </sheetViews>
  <sheetFormatPr defaultRowHeight="15" x14ac:dyDescent="0.25"/>
  <cols>
    <col min="1" max="2" width="3.7109375" customWidth="1"/>
    <col min="3" max="3" width="43.42578125" bestFit="1" customWidth="1"/>
    <col min="4" max="45" width="9.7109375" customWidth="1"/>
    <col min="46" max="46" width="2.7109375" customWidth="1"/>
    <col min="47" max="49" width="9.7109375" customWidth="1"/>
  </cols>
  <sheetData>
    <row r="3" spans="2:49" x14ac:dyDescent="0.25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9" x14ac:dyDescent="0.25"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9" spans="2:49" x14ac:dyDescent="0.25"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/>
      <c r="L9" s="7"/>
      <c r="M9" s="7" t="s">
        <v>22</v>
      </c>
      <c r="N9" s="7" t="s">
        <v>23</v>
      </c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4</v>
      </c>
      <c r="Z9" s="7" t="s">
        <v>5</v>
      </c>
      <c r="AA9" s="7" t="s">
        <v>6</v>
      </c>
      <c r="AB9" s="7" t="s">
        <v>7</v>
      </c>
      <c r="AC9" s="7" t="s">
        <v>8</v>
      </c>
      <c r="AD9" s="7" t="s">
        <v>9</v>
      </c>
      <c r="AE9" s="7" t="s">
        <v>10</v>
      </c>
      <c r="AF9" s="7" t="s">
        <v>11</v>
      </c>
      <c r="AG9" s="7" t="s">
        <v>12</v>
      </c>
      <c r="AH9" s="7" t="s">
        <v>13</v>
      </c>
      <c r="AI9" s="7" t="s">
        <v>14</v>
      </c>
      <c r="AJ9" s="7" t="s">
        <v>15</v>
      </c>
      <c r="AK9" s="7" t="s">
        <v>16</v>
      </c>
      <c r="AL9" s="7" t="s">
        <v>17</v>
      </c>
      <c r="AM9" s="7" t="s">
        <v>18</v>
      </c>
      <c r="AN9" s="7" t="s">
        <v>19</v>
      </c>
      <c r="AO9" s="7" t="s">
        <v>20</v>
      </c>
      <c r="AP9" s="7" t="s">
        <v>21</v>
      </c>
      <c r="AQ9" s="7" t="s">
        <v>22</v>
      </c>
      <c r="AR9" s="7" t="s">
        <v>23</v>
      </c>
      <c r="AS9" s="7" t="s">
        <v>24</v>
      </c>
      <c r="AT9" s="8"/>
      <c r="AU9" s="7" t="s">
        <v>25</v>
      </c>
      <c r="AV9" s="7" t="s">
        <v>26</v>
      </c>
      <c r="AW9" s="7" t="s">
        <v>27</v>
      </c>
    </row>
    <row r="11" spans="2:49" x14ac:dyDescent="0.25">
      <c r="B11" s="2"/>
      <c r="C11" s="9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2:49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2:49" x14ac:dyDescent="0.25">
      <c r="B13" s="10"/>
      <c r="C13" s="10"/>
      <c r="D13" s="14"/>
      <c r="E13" s="14"/>
      <c r="F13" s="14"/>
      <c r="G13" s="14"/>
      <c r="H13" s="49" t="s">
        <v>136</v>
      </c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 t="s">
        <v>28</v>
      </c>
      <c r="Z13" s="11"/>
      <c r="AA13" s="11"/>
      <c r="AB13" s="11"/>
      <c r="AC13" s="10"/>
      <c r="AD13" s="10"/>
      <c r="AE13" s="10"/>
      <c r="AF13" s="10"/>
      <c r="AG13" s="10"/>
      <c r="AH13" s="10"/>
      <c r="AI13" s="10"/>
      <c r="AJ13" s="14"/>
      <c r="AK13" s="14"/>
      <c r="AL13" s="14"/>
      <c r="AM13" s="14"/>
      <c r="AN13" s="49" t="s">
        <v>47</v>
      </c>
      <c r="AO13" s="14"/>
      <c r="AP13" s="14"/>
      <c r="AQ13" s="14"/>
      <c r="AR13" s="10"/>
      <c r="AS13" s="10"/>
      <c r="AT13" s="10"/>
      <c r="AU13" s="10"/>
      <c r="AV13" s="10"/>
      <c r="AW13" s="10"/>
    </row>
    <row r="14" spans="2:49" ht="15" customHeight="1" x14ac:dyDescent="0.25">
      <c r="B14" s="10"/>
      <c r="C14" s="14"/>
      <c r="D14" s="13" t="s">
        <v>44</v>
      </c>
      <c r="E14" s="14"/>
      <c r="G14" s="14"/>
      <c r="H14" s="50"/>
      <c r="I14" s="14"/>
      <c r="J14" s="14"/>
      <c r="K14" s="14"/>
      <c r="L14" s="14"/>
      <c r="M14" s="49" t="s">
        <v>50</v>
      </c>
      <c r="N14" s="13" t="s">
        <v>33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1" t="s">
        <v>29</v>
      </c>
      <c r="AE14" s="11"/>
      <c r="AF14" s="11"/>
      <c r="AG14" s="10"/>
      <c r="AH14" s="10"/>
      <c r="AI14" s="10"/>
      <c r="AJ14" s="13" t="s">
        <v>44</v>
      </c>
      <c r="AK14" s="14"/>
      <c r="AM14" s="14"/>
      <c r="AN14" s="50"/>
      <c r="AO14" s="14"/>
      <c r="AP14" s="14"/>
      <c r="AQ14" s="49" t="s">
        <v>50</v>
      </c>
      <c r="AR14" s="49" t="s">
        <v>30</v>
      </c>
      <c r="AS14" s="51"/>
      <c r="AT14" s="10"/>
      <c r="AU14" s="10"/>
      <c r="AV14" s="10"/>
      <c r="AW14" s="10"/>
    </row>
    <row r="15" spans="2:49" x14ac:dyDescent="0.25">
      <c r="B15" s="10"/>
      <c r="C15" s="14"/>
      <c r="D15" s="14"/>
      <c r="E15" s="49" t="s">
        <v>45</v>
      </c>
      <c r="G15" s="49" t="s">
        <v>46</v>
      </c>
      <c r="H15" s="50"/>
      <c r="I15" s="49" t="s">
        <v>48</v>
      </c>
      <c r="J15" s="49" t="s">
        <v>49</v>
      </c>
      <c r="K15" s="13"/>
      <c r="L15" s="13"/>
      <c r="M15" s="5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9" t="s">
        <v>34</v>
      </c>
      <c r="AA15" s="49" t="s">
        <v>35</v>
      </c>
      <c r="AB15" s="49" t="s">
        <v>36</v>
      </c>
      <c r="AC15" s="49" t="s">
        <v>38</v>
      </c>
      <c r="AD15" s="14"/>
      <c r="AE15" s="14"/>
      <c r="AF15" s="14"/>
      <c r="AG15" s="49" t="s">
        <v>42</v>
      </c>
      <c r="AH15" s="49" t="s">
        <v>43</v>
      </c>
      <c r="AI15" s="10"/>
      <c r="AJ15" s="14"/>
      <c r="AK15" s="49" t="s">
        <v>45</v>
      </c>
      <c r="AM15" s="49" t="s">
        <v>46</v>
      </c>
      <c r="AN15" s="50"/>
      <c r="AO15" s="49" t="s">
        <v>48</v>
      </c>
      <c r="AP15" s="49" t="s">
        <v>49</v>
      </c>
      <c r="AQ15" s="50"/>
      <c r="AR15" s="52"/>
      <c r="AS15" s="52"/>
      <c r="AT15" s="10"/>
      <c r="AU15" s="48" t="s">
        <v>31</v>
      </c>
      <c r="AV15" s="48"/>
      <c r="AW15" s="10"/>
    </row>
    <row r="16" spans="2:49" ht="18.75" x14ac:dyDescent="0.3">
      <c r="B16" s="10"/>
      <c r="C16" s="14"/>
      <c r="D16" s="14"/>
      <c r="E16" s="50"/>
      <c r="G16" s="50"/>
      <c r="H16" s="50"/>
      <c r="I16" s="50"/>
      <c r="J16" s="50"/>
      <c r="K16" s="66" t="s">
        <v>137</v>
      </c>
      <c r="L16" s="14" t="s">
        <v>138</v>
      </c>
      <c r="M16" s="50"/>
      <c r="N16" s="47" t="s">
        <v>51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4"/>
      <c r="Z16" s="50"/>
      <c r="AA16" s="50"/>
      <c r="AB16" s="50"/>
      <c r="AC16" s="50"/>
      <c r="AD16" s="49" t="s">
        <v>39</v>
      </c>
      <c r="AE16" s="49" t="s">
        <v>40</v>
      </c>
      <c r="AF16" s="49" t="s">
        <v>41</v>
      </c>
      <c r="AG16" s="50"/>
      <c r="AH16" s="50"/>
      <c r="AI16" s="10"/>
      <c r="AJ16" s="14"/>
      <c r="AK16" s="50"/>
      <c r="AM16" s="50"/>
      <c r="AN16" s="50"/>
      <c r="AO16" s="50"/>
      <c r="AP16" s="50"/>
      <c r="AQ16" s="50"/>
      <c r="AR16" s="47" t="s">
        <v>51</v>
      </c>
      <c r="AS16" s="47" t="s">
        <v>52</v>
      </c>
      <c r="AT16" s="14"/>
      <c r="AU16" s="47" t="s">
        <v>53</v>
      </c>
      <c r="AV16" s="47" t="s">
        <v>54</v>
      </c>
      <c r="AW16" s="10"/>
    </row>
    <row r="17" spans="2:49" ht="15" customHeight="1" x14ac:dyDescent="0.25">
      <c r="B17" s="15"/>
      <c r="C17" s="67" t="s">
        <v>32</v>
      </c>
      <c r="D17" s="67"/>
      <c r="E17" s="68"/>
      <c r="G17" s="68"/>
      <c r="H17" s="68"/>
      <c r="I17" s="68"/>
      <c r="J17" s="68"/>
      <c r="K17" s="67"/>
      <c r="L17" s="67"/>
      <c r="M17" s="68"/>
      <c r="N17" s="68"/>
      <c r="O17" s="67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</v>
      </c>
      <c r="Z17" s="48"/>
      <c r="AA17" s="48"/>
      <c r="AB17" s="17" t="s">
        <v>37</v>
      </c>
      <c r="AC17" s="48"/>
      <c r="AD17" s="48"/>
      <c r="AE17" s="48"/>
      <c r="AF17" s="48"/>
      <c r="AG17" s="48"/>
      <c r="AH17" s="48"/>
      <c r="AI17" s="15"/>
      <c r="AJ17" s="16"/>
      <c r="AK17" s="48"/>
      <c r="AM17" s="48"/>
      <c r="AN17" s="48"/>
      <c r="AO17" s="48"/>
      <c r="AP17" s="48"/>
      <c r="AQ17" s="48"/>
      <c r="AR17" s="48"/>
      <c r="AS17" s="48"/>
      <c r="AT17" s="16"/>
      <c r="AU17" s="48"/>
      <c r="AV17" s="48"/>
      <c r="AW17" s="15"/>
    </row>
    <row r="18" spans="2:49" ht="15.75" x14ac:dyDescent="0.25">
      <c r="B18">
        <v>1</v>
      </c>
      <c r="C18" s="79" t="s">
        <v>55</v>
      </c>
      <c r="D18" s="80">
        <v>1114.0999999999999</v>
      </c>
      <c r="E18" s="81">
        <v>89</v>
      </c>
      <c r="F18" s="82"/>
      <c r="G18" s="80">
        <v>3121.5</v>
      </c>
      <c r="H18" s="83">
        <f>(AC18*AB18)/1000</f>
        <v>2.554745</v>
      </c>
      <c r="I18" s="78" t="s">
        <v>56</v>
      </c>
      <c r="J18" s="78" t="s">
        <v>57</v>
      </c>
      <c r="K18" s="78"/>
      <c r="L18" s="78"/>
      <c r="M18" s="84">
        <v>52.6</v>
      </c>
      <c r="N18" s="84">
        <v>8.9</v>
      </c>
      <c r="O18" s="83">
        <f>AF18/100</f>
        <v>1.671</v>
      </c>
      <c r="P18" s="19"/>
      <c r="Q18" s="19"/>
      <c r="R18" s="19"/>
      <c r="S18" s="19"/>
      <c r="T18" s="19"/>
      <c r="U18" s="19"/>
      <c r="V18" s="19"/>
      <c r="W18" s="19"/>
      <c r="X18" s="19"/>
      <c r="Y18" s="19">
        <v>2.99</v>
      </c>
      <c r="Z18" s="26">
        <v>2</v>
      </c>
      <c r="AA18" s="23">
        <v>34.36</v>
      </c>
      <c r="AB18" s="26">
        <v>57.41</v>
      </c>
      <c r="AC18" s="20">
        <v>44.5</v>
      </c>
      <c r="AD18" s="27">
        <v>67</v>
      </c>
      <c r="AE18" s="22">
        <v>3.5</v>
      </c>
      <c r="AF18" s="28">
        <v>167.1</v>
      </c>
      <c r="AG18" s="22">
        <v>5.8</v>
      </c>
      <c r="AH18" s="29">
        <v>19.2</v>
      </c>
      <c r="AJ18" s="30">
        <v>1114.0999999999999</v>
      </c>
      <c r="AK18" s="21">
        <v>89</v>
      </c>
      <c r="AM18" s="30">
        <v>3121.5</v>
      </c>
      <c r="AN18" s="19">
        <v>2.8</v>
      </c>
      <c r="AO18" s="25" t="s">
        <v>56</v>
      </c>
      <c r="AP18" s="5" t="s">
        <v>57</v>
      </c>
      <c r="AQ18" s="29">
        <v>52.6</v>
      </c>
      <c r="AR18" s="22">
        <v>8.9</v>
      </c>
      <c r="AS18" s="29">
        <v>6.7</v>
      </c>
      <c r="AU18" s="19">
        <v>10.38</v>
      </c>
      <c r="AV18" s="24" t="s">
        <v>58</v>
      </c>
    </row>
    <row r="19" spans="2:49" ht="15.75" x14ac:dyDescent="0.25">
      <c r="B19">
        <f>B18+1</f>
        <v>2</v>
      </c>
      <c r="C19" s="79" t="s">
        <v>93</v>
      </c>
      <c r="D19" s="80">
        <v>3378.8</v>
      </c>
      <c r="E19" s="81">
        <v>81</v>
      </c>
      <c r="F19" s="81">
        <v>15</v>
      </c>
      <c r="G19" s="80">
        <v>8763.6</v>
      </c>
      <c r="H19" s="83">
        <f>(AC19*AB19)/1000</f>
        <v>7.0226399999999991</v>
      </c>
      <c r="I19" s="78" t="s">
        <v>56</v>
      </c>
      <c r="J19" s="78" t="s">
        <v>68</v>
      </c>
      <c r="K19" s="78"/>
      <c r="L19" s="78"/>
      <c r="M19" s="84">
        <v>48.6</v>
      </c>
      <c r="N19" s="84">
        <v>10.9</v>
      </c>
      <c r="O19" s="83">
        <f>AF19/100</f>
        <v>1.9319999999999999</v>
      </c>
      <c r="P19" s="19"/>
      <c r="Q19" s="19"/>
      <c r="R19" s="19"/>
      <c r="S19" s="19"/>
      <c r="T19" s="19"/>
      <c r="U19" s="19"/>
      <c r="V19" s="19"/>
      <c r="W19" s="19"/>
      <c r="X19" s="19"/>
      <c r="Y19" s="19">
        <v>3.5</v>
      </c>
      <c r="Z19" s="26">
        <v>2.2000000000000002</v>
      </c>
      <c r="AA19" s="23">
        <v>36.020000000000003</v>
      </c>
      <c r="AB19" s="26">
        <v>69.599999999999994</v>
      </c>
      <c r="AC19" s="20">
        <v>100.9</v>
      </c>
      <c r="AD19" s="27">
        <v>63</v>
      </c>
      <c r="AE19" s="22">
        <v>3.2</v>
      </c>
      <c r="AF19" s="28">
        <v>193.2</v>
      </c>
      <c r="AG19" s="22">
        <v>6.1</v>
      </c>
      <c r="AH19" s="29">
        <v>19.899999999999999</v>
      </c>
      <c r="AJ19" s="30">
        <v>3378.8</v>
      </c>
      <c r="AK19" s="21">
        <v>81</v>
      </c>
      <c r="AL19" s="21">
        <v>15</v>
      </c>
      <c r="AM19" s="30">
        <v>8763.6</v>
      </c>
      <c r="AN19" s="19">
        <v>2.59</v>
      </c>
      <c r="AO19" s="25" t="s">
        <v>56</v>
      </c>
      <c r="AP19" s="5" t="s">
        <v>68</v>
      </c>
      <c r="AQ19" s="29">
        <v>48.6</v>
      </c>
      <c r="AR19" s="22">
        <v>10.9</v>
      </c>
      <c r="AS19" s="29">
        <v>8</v>
      </c>
      <c r="AU19" s="19">
        <v>10.34</v>
      </c>
      <c r="AV19" s="24" t="s">
        <v>62</v>
      </c>
    </row>
    <row r="20" spans="2:49" ht="15.75" x14ac:dyDescent="0.25">
      <c r="B20">
        <f t="shared" ref="B20:B45" si="0">B19+1</f>
        <v>3</v>
      </c>
      <c r="C20" s="79" t="s">
        <v>94</v>
      </c>
      <c r="D20" s="80">
        <v>6005</v>
      </c>
      <c r="E20" s="81">
        <v>81</v>
      </c>
      <c r="F20" s="81">
        <v>19</v>
      </c>
      <c r="G20" s="80">
        <v>16991</v>
      </c>
      <c r="H20" s="83">
        <f>(AC20*AB20)/1000</f>
        <v>11.290604</v>
      </c>
      <c r="I20" s="78" t="s">
        <v>95</v>
      </c>
      <c r="J20" s="78" t="s">
        <v>61</v>
      </c>
      <c r="K20" s="78"/>
      <c r="L20" s="78"/>
      <c r="M20" s="84">
        <v>49.8</v>
      </c>
      <c r="N20" s="84">
        <v>8.6999999999999993</v>
      </c>
      <c r="O20" s="83">
        <f>AF20/100</f>
        <v>1.6669999999999998</v>
      </c>
      <c r="P20" s="19"/>
      <c r="Q20" s="19"/>
      <c r="R20" s="19"/>
      <c r="S20" s="19"/>
      <c r="T20" s="19"/>
      <c r="U20" s="19"/>
      <c r="V20" s="19"/>
      <c r="W20" s="19"/>
      <c r="X20" s="19"/>
      <c r="Y20" s="19">
        <v>2.36</v>
      </c>
      <c r="Z20" s="26">
        <v>1.64</v>
      </c>
      <c r="AA20" s="23">
        <v>27.92</v>
      </c>
      <c r="AB20" s="26">
        <v>46.54</v>
      </c>
      <c r="AC20" s="20">
        <v>242.6</v>
      </c>
      <c r="AD20" s="27">
        <v>69</v>
      </c>
      <c r="AE20" s="22">
        <v>3.5</v>
      </c>
      <c r="AF20" s="28">
        <v>166.7</v>
      </c>
      <c r="AG20" s="22">
        <v>5.9</v>
      </c>
      <c r="AH20" s="29">
        <v>19.7</v>
      </c>
      <c r="AJ20" s="30">
        <v>6005</v>
      </c>
      <c r="AK20" s="21">
        <v>81</v>
      </c>
      <c r="AL20" s="21">
        <v>19</v>
      </c>
      <c r="AM20" s="30">
        <v>16991</v>
      </c>
      <c r="AN20" s="19">
        <v>2.83</v>
      </c>
      <c r="AO20" s="25" t="s">
        <v>95</v>
      </c>
      <c r="AP20" s="5" t="s">
        <v>61</v>
      </c>
      <c r="AQ20" s="29">
        <v>49.8</v>
      </c>
      <c r="AR20" s="22">
        <v>8.6999999999999993</v>
      </c>
      <c r="AS20" s="29">
        <v>7.3</v>
      </c>
      <c r="AU20" s="19">
        <v>9.41</v>
      </c>
      <c r="AV20" s="24" t="s">
        <v>62</v>
      </c>
    </row>
    <row r="21" spans="2:49" ht="15.75" x14ac:dyDescent="0.25">
      <c r="B21">
        <f t="shared" si="0"/>
        <v>4</v>
      </c>
      <c r="C21" s="79" t="s">
        <v>59</v>
      </c>
      <c r="D21" s="80">
        <v>16767</v>
      </c>
      <c r="E21" s="81">
        <v>81</v>
      </c>
      <c r="F21" s="82"/>
      <c r="G21" s="80">
        <v>43064</v>
      </c>
      <c r="H21" s="83">
        <f>(AC21*AB21)/1000</f>
        <v>32.420700000000004</v>
      </c>
      <c r="I21" s="78" t="s">
        <v>60</v>
      </c>
      <c r="J21" s="78" t="s">
        <v>61</v>
      </c>
      <c r="K21" s="78"/>
      <c r="L21" s="78"/>
      <c r="M21" s="84">
        <v>46.6</v>
      </c>
      <c r="N21" s="84">
        <v>11</v>
      </c>
      <c r="O21" s="83">
        <f>AF21/100</f>
        <v>1.9219999999999999</v>
      </c>
      <c r="P21" s="19"/>
      <c r="Q21" s="19"/>
      <c r="R21" s="19"/>
      <c r="S21" s="19"/>
      <c r="T21" s="19"/>
      <c r="U21" s="19"/>
      <c r="V21" s="19"/>
      <c r="W21" s="19"/>
      <c r="X21" s="19"/>
      <c r="Y21" s="19">
        <v>3.67</v>
      </c>
      <c r="Z21" s="26">
        <v>2.12</v>
      </c>
      <c r="AA21" s="23">
        <v>33.07</v>
      </c>
      <c r="AB21" s="26">
        <v>63.57</v>
      </c>
      <c r="AC21" s="20">
        <v>510</v>
      </c>
      <c r="AD21" s="27">
        <v>58</v>
      </c>
      <c r="AE21" s="22">
        <v>3.3</v>
      </c>
      <c r="AF21" s="28">
        <v>192.2</v>
      </c>
      <c r="AG21" s="22">
        <v>6.4</v>
      </c>
      <c r="AH21" s="29">
        <v>17.3</v>
      </c>
      <c r="AJ21" s="30">
        <v>16767</v>
      </c>
      <c r="AK21" s="21">
        <v>81</v>
      </c>
      <c r="AM21" s="30">
        <v>43064</v>
      </c>
      <c r="AN21" s="19">
        <v>2.57</v>
      </c>
      <c r="AO21" s="25" t="s">
        <v>60</v>
      </c>
      <c r="AP21" s="5" t="s">
        <v>61</v>
      </c>
      <c r="AQ21" s="29">
        <v>46.6</v>
      </c>
      <c r="AR21" s="22">
        <v>11</v>
      </c>
      <c r="AS21" s="29">
        <v>7.6</v>
      </c>
      <c r="AU21" s="19">
        <v>10.5</v>
      </c>
      <c r="AV21" s="24" t="s">
        <v>62</v>
      </c>
    </row>
    <row r="22" spans="2:49" ht="15.75" x14ac:dyDescent="0.25">
      <c r="B22">
        <f t="shared" si="0"/>
        <v>5</v>
      </c>
      <c r="C22" s="79" t="s">
        <v>96</v>
      </c>
      <c r="D22" s="80">
        <v>1552.8</v>
      </c>
      <c r="E22" s="81">
        <v>66</v>
      </c>
      <c r="F22" s="81">
        <v>35</v>
      </c>
      <c r="G22" s="80">
        <v>3538</v>
      </c>
      <c r="H22" s="83">
        <f>(AC22*AB22)/1000</f>
        <v>2.3179479999999999</v>
      </c>
      <c r="I22" s="78" t="s">
        <v>56</v>
      </c>
      <c r="J22" s="78" t="s">
        <v>61</v>
      </c>
      <c r="K22" s="78"/>
      <c r="L22" s="78"/>
      <c r="M22" s="84">
        <v>50.6</v>
      </c>
      <c r="N22" s="84">
        <v>13.8</v>
      </c>
      <c r="O22" s="83">
        <f>AF22/100</f>
        <v>1.554</v>
      </c>
      <c r="P22" s="19"/>
      <c r="Q22" s="19"/>
      <c r="R22" s="19"/>
      <c r="S22" s="19"/>
      <c r="T22" s="19"/>
      <c r="U22" s="19"/>
      <c r="V22" s="19"/>
      <c r="W22" s="19"/>
      <c r="X22" s="19"/>
      <c r="Y22" s="19">
        <v>3.17</v>
      </c>
      <c r="Z22" s="26">
        <v>1.28</v>
      </c>
      <c r="AA22" s="23">
        <v>23.75</v>
      </c>
      <c r="AB22" s="26">
        <v>36.909999999999997</v>
      </c>
      <c r="AC22" s="20">
        <v>62.8</v>
      </c>
      <c r="AD22" s="27">
        <v>40</v>
      </c>
      <c r="AE22" s="22">
        <v>3.5</v>
      </c>
      <c r="AF22" s="28">
        <v>155.4</v>
      </c>
      <c r="AG22" s="22">
        <v>5.4</v>
      </c>
      <c r="AH22" s="29">
        <v>11.6</v>
      </c>
      <c r="AJ22" s="30">
        <v>1552.8</v>
      </c>
      <c r="AK22" s="21">
        <v>66</v>
      </c>
      <c r="AL22" s="21">
        <v>35</v>
      </c>
      <c r="AM22" s="30">
        <v>3538</v>
      </c>
      <c r="AN22" s="19">
        <v>2.2799999999999998</v>
      </c>
      <c r="AO22" s="25" t="s">
        <v>56</v>
      </c>
      <c r="AP22" s="5" t="s">
        <v>61</v>
      </c>
      <c r="AQ22" s="29">
        <v>50.6</v>
      </c>
      <c r="AR22" s="22">
        <v>13.8</v>
      </c>
      <c r="AS22" s="29">
        <v>6.7</v>
      </c>
      <c r="AU22" s="19">
        <v>9.86</v>
      </c>
      <c r="AV22" s="24" t="s">
        <v>62</v>
      </c>
    </row>
    <row r="23" spans="2:49" ht="15.75" x14ac:dyDescent="0.25">
      <c r="B23">
        <f t="shared" si="0"/>
        <v>6</v>
      </c>
      <c r="C23" s="79" t="s">
        <v>97</v>
      </c>
      <c r="D23" s="80">
        <v>1370.9</v>
      </c>
      <c r="E23" s="81">
        <v>49</v>
      </c>
      <c r="F23" s="81">
        <v>44</v>
      </c>
      <c r="G23" s="80">
        <v>3155.2</v>
      </c>
      <c r="H23" s="83">
        <f>(AC23*AB23)/1000</f>
        <v>2.315013</v>
      </c>
      <c r="I23" s="78" t="s">
        <v>71</v>
      </c>
      <c r="J23" s="78" t="s">
        <v>84</v>
      </c>
      <c r="K23" s="78"/>
      <c r="L23" s="78"/>
      <c r="M23" s="84">
        <v>46.4</v>
      </c>
      <c r="N23" s="84">
        <v>8.5</v>
      </c>
      <c r="O23" s="83">
        <f>AF23/100</f>
        <v>1.704</v>
      </c>
      <c r="P23" s="19"/>
      <c r="Q23" s="19"/>
      <c r="R23" s="19"/>
      <c r="S23" s="19"/>
      <c r="T23" s="19"/>
      <c r="U23" s="19"/>
      <c r="V23" s="19"/>
      <c r="W23" s="19"/>
      <c r="X23" s="19"/>
      <c r="Y23" s="34">
        <v>2.5299999999999998</v>
      </c>
      <c r="Z23" s="35">
        <v>1.64</v>
      </c>
      <c r="AA23" s="36">
        <v>30.4</v>
      </c>
      <c r="AB23" s="35">
        <v>51.79</v>
      </c>
      <c r="AC23" s="37">
        <v>44.7</v>
      </c>
      <c r="AD23" s="38">
        <v>65</v>
      </c>
      <c r="AE23" s="39">
        <v>3.2</v>
      </c>
      <c r="AF23" s="40">
        <v>170.4</v>
      </c>
      <c r="AG23" s="39">
        <v>5.4</v>
      </c>
      <c r="AH23" s="41">
        <v>20.5</v>
      </c>
      <c r="AI23" s="31"/>
      <c r="AJ23" s="42">
        <v>1370.9</v>
      </c>
      <c r="AK23" s="43">
        <v>49</v>
      </c>
      <c r="AL23" s="21">
        <v>44</v>
      </c>
      <c r="AM23" s="42">
        <v>3155.2</v>
      </c>
      <c r="AN23" s="34">
        <v>2.2999999999999998</v>
      </c>
      <c r="AO23" s="44" t="s">
        <v>71</v>
      </c>
      <c r="AP23" s="45" t="s">
        <v>84</v>
      </c>
      <c r="AQ23" s="41">
        <v>46.4</v>
      </c>
      <c r="AR23" s="39">
        <v>8.5</v>
      </c>
      <c r="AS23" s="41">
        <v>7.5</v>
      </c>
      <c r="AT23" s="31"/>
      <c r="AU23" s="34">
        <v>10.63</v>
      </c>
      <c r="AV23" s="33" t="s">
        <v>62</v>
      </c>
      <c r="AW23" s="31"/>
    </row>
    <row r="24" spans="2:49" ht="15.75" x14ac:dyDescent="0.25">
      <c r="B24">
        <f t="shared" si="0"/>
        <v>7</v>
      </c>
      <c r="C24" s="79" t="s">
        <v>101</v>
      </c>
      <c r="D24" s="80">
        <v>7157</v>
      </c>
      <c r="E24" s="81">
        <v>62</v>
      </c>
      <c r="F24" s="81">
        <v>33</v>
      </c>
      <c r="G24" s="80">
        <v>13045</v>
      </c>
      <c r="H24" s="83">
        <f>(AC24*AB24)/1000</f>
        <v>10.079664000000001</v>
      </c>
      <c r="I24" s="78" t="s">
        <v>95</v>
      </c>
      <c r="J24" s="78" t="s">
        <v>84</v>
      </c>
      <c r="K24" s="78"/>
      <c r="L24" s="78"/>
      <c r="M24" s="84">
        <v>29.2</v>
      </c>
      <c r="N24" s="84">
        <v>13.7</v>
      </c>
      <c r="O24" s="83">
        <f>AF24/100</f>
        <v>2.7469999999999999</v>
      </c>
      <c r="P24" s="19"/>
      <c r="Q24" s="19"/>
      <c r="R24" s="19"/>
      <c r="S24" s="19"/>
      <c r="T24" s="19"/>
      <c r="U24" s="19"/>
      <c r="V24" s="19"/>
      <c r="W24" s="19"/>
      <c r="X24" s="19"/>
      <c r="Y24" s="19">
        <v>1.76</v>
      </c>
      <c r="Z24" s="26">
        <v>1.1599999999999999</v>
      </c>
      <c r="AA24" s="23">
        <v>13.34</v>
      </c>
      <c r="AB24" s="26">
        <v>36.64</v>
      </c>
      <c r="AC24" s="20">
        <v>275.10000000000002</v>
      </c>
      <c r="AD24" s="27">
        <v>66</v>
      </c>
      <c r="AE24" s="22">
        <v>3.2</v>
      </c>
      <c r="AF24" s="28">
        <v>274.7</v>
      </c>
      <c r="AG24" s="22">
        <v>8.6999999999999993</v>
      </c>
      <c r="AH24" s="29">
        <v>20.8</v>
      </c>
      <c r="AJ24" s="30">
        <v>7157</v>
      </c>
      <c r="AK24" s="21">
        <v>62</v>
      </c>
      <c r="AL24" s="21">
        <v>33</v>
      </c>
      <c r="AM24" s="30">
        <v>13045</v>
      </c>
      <c r="AN24" s="19">
        <v>1.82</v>
      </c>
      <c r="AO24" s="25" t="s">
        <v>95</v>
      </c>
      <c r="AP24" s="5" t="s">
        <v>84</v>
      </c>
      <c r="AQ24" s="29">
        <v>29.2</v>
      </c>
      <c r="AR24" s="22">
        <v>13.7</v>
      </c>
      <c r="AS24" s="29">
        <v>7.5</v>
      </c>
      <c r="AU24" s="19">
        <v>10.3</v>
      </c>
      <c r="AV24" s="24" t="s">
        <v>62</v>
      </c>
    </row>
    <row r="25" spans="2:49" ht="15.75" x14ac:dyDescent="0.25">
      <c r="B25">
        <f t="shared" si="0"/>
        <v>8</v>
      </c>
      <c r="C25" s="79" t="s">
        <v>102</v>
      </c>
      <c r="D25" s="80">
        <v>12957</v>
      </c>
      <c r="E25" s="81">
        <v>70</v>
      </c>
      <c r="F25" s="81">
        <v>15</v>
      </c>
      <c r="G25" s="80">
        <v>28890</v>
      </c>
      <c r="H25" s="83">
        <f>(AC25*AB25)/1000</f>
        <v>20.239389999999997</v>
      </c>
      <c r="I25" s="78" t="s">
        <v>79</v>
      </c>
      <c r="J25" s="78" t="s">
        <v>57</v>
      </c>
      <c r="K25" s="78"/>
      <c r="L25" s="78"/>
      <c r="M25" s="84">
        <v>50.2</v>
      </c>
      <c r="N25" s="84">
        <v>10</v>
      </c>
      <c r="O25" s="83">
        <f>AF25/100</f>
        <v>1.5930000000000002</v>
      </c>
      <c r="P25" s="19"/>
      <c r="Q25" s="19"/>
      <c r="R25" s="19"/>
      <c r="S25" s="19"/>
      <c r="T25" s="19"/>
      <c r="U25" s="19"/>
      <c r="V25" s="19"/>
      <c r="W25" s="19"/>
      <c r="X25" s="19"/>
      <c r="Y25" s="34">
        <v>4.2300000000000004</v>
      </c>
      <c r="Z25" s="35">
        <v>2.6</v>
      </c>
      <c r="AA25" s="36">
        <v>43.39</v>
      </c>
      <c r="AB25" s="35">
        <v>69.099999999999994</v>
      </c>
      <c r="AC25" s="37">
        <v>292.89999999999998</v>
      </c>
      <c r="AD25" s="38">
        <v>61</v>
      </c>
      <c r="AE25" s="39">
        <v>3.8</v>
      </c>
      <c r="AF25" s="40">
        <v>159.30000000000001</v>
      </c>
      <c r="AG25" s="39">
        <v>6</v>
      </c>
      <c r="AH25" s="41">
        <v>16.3</v>
      </c>
      <c r="AI25" s="31"/>
      <c r="AJ25" s="42">
        <v>12957</v>
      </c>
      <c r="AK25" s="43">
        <v>70</v>
      </c>
      <c r="AL25" s="21">
        <v>15</v>
      </c>
      <c r="AM25" s="42">
        <v>28890</v>
      </c>
      <c r="AN25" s="34">
        <v>2.23</v>
      </c>
      <c r="AO25" s="44" t="s">
        <v>79</v>
      </c>
      <c r="AP25" s="45" t="s">
        <v>57</v>
      </c>
      <c r="AQ25" s="41">
        <v>50.2</v>
      </c>
      <c r="AR25" s="39">
        <v>10</v>
      </c>
      <c r="AS25" s="41">
        <v>7.3</v>
      </c>
      <c r="AT25" s="31"/>
      <c r="AU25" s="34">
        <v>9.93</v>
      </c>
      <c r="AV25" s="33" t="s">
        <v>62</v>
      </c>
      <c r="AW25" s="31"/>
    </row>
    <row r="26" spans="2:49" ht="15.75" x14ac:dyDescent="0.25">
      <c r="B26">
        <f t="shared" si="0"/>
        <v>9</v>
      </c>
      <c r="C26" s="79" t="s">
        <v>105</v>
      </c>
      <c r="D26" s="80">
        <v>25080</v>
      </c>
      <c r="E26" s="81">
        <v>86</v>
      </c>
      <c r="F26" s="81">
        <v>2</v>
      </c>
      <c r="G26" s="80">
        <v>69595</v>
      </c>
      <c r="H26" s="83">
        <f>(AC26*AB26)/1000</f>
        <v>61.756449999999994</v>
      </c>
      <c r="I26" s="78" t="s">
        <v>67</v>
      </c>
      <c r="J26" s="78" t="s">
        <v>57</v>
      </c>
      <c r="K26" s="78"/>
      <c r="L26" s="78"/>
      <c r="M26" s="84">
        <v>49.8</v>
      </c>
      <c r="N26" s="84">
        <v>6</v>
      </c>
      <c r="O26" s="83">
        <f>AF26/100</f>
        <v>1.4909999999999999</v>
      </c>
      <c r="P26" s="19"/>
      <c r="Q26" s="19"/>
      <c r="R26" s="19"/>
      <c r="S26" s="19"/>
      <c r="T26" s="19"/>
      <c r="U26" s="19"/>
      <c r="V26" s="19"/>
      <c r="W26" s="19"/>
      <c r="X26" s="19"/>
      <c r="Y26" s="59">
        <v>3.49</v>
      </c>
      <c r="Z26" s="60">
        <v>3.2</v>
      </c>
      <c r="AA26" s="61">
        <v>58.57</v>
      </c>
      <c r="AB26" s="60">
        <v>87.35</v>
      </c>
      <c r="AC26" s="62">
        <v>707</v>
      </c>
      <c r="AD26" s="63">
        <v>92</v>
      </c>
      <c r="AE26" s="46">
        <v>3.7</v>
      </c>
      <c r="AF26" s="64">
        <v>149.1</v>
      </c>
      <c r="AG26" s="46">
        <v>5.5</v>
      </c>
      <c r="AH26" s="58">
        <v>25</v>
      </c>
      <c r="AI26" s="1"/>
      <c r="AJ26" s="55">
        <v>25080</v>
      </c>
      <c r="AK26" s="56">
        <v>86</v>
      </c>
      <c r="AL26" s="56">
        <v>2</v>
      </c>
      <c r="AM26" s="55">
        <v>69595</v>
      </c>
      <c r="AN26" s="59">
        <v>2.77</v>
      </c>
      <c r="AO26" s="57" t="s">
        <v>67</v>
      </c>
      <c r="AP26" s="4" t="s">
        <v>57</v>
      </c>
      <c r="AQ26" s="58">
        <v>49.8</v>
      </c>
      <c r="AR26" s="46">
        <v>6</v>
      </c>
      <c r="AS26" s="58">
        <v>4.5</v>
      </c>
      <c r="AT26" s="1"/>
      <c r="AU26" s="59">
        <v>10.46</v>
      </c>
      <c r="AV26" s="65" t="s">
        <v>62</v>
      </c>
    </row>
    <row r="27" spans="2:49" ht="15.75" x14ac:dyDescent="0.25">
      <c r="B27">
        <f t="shared" si="0"/>
        <v>10</v>
      </c>
      <c r="C27" s="79" t="s">
        <v>66</v>
      </c>
      <c r="D27" s="80">
        <v>13241</v>
      </c>
      <c r="E27" s="81">
        <v>100</v>
      </c>
      <c r="F27" s="82"/>
      <c r="G27" s="80">
        <v>31919</v>
      </c>
      <c r="H27" s="83">
        <f>(AC27*AB27)/1000</f>
        <v>22.154400000000003</v>
      </c>
      <c r="I27" s="78" t="s">
        <v>67</v>
      </c>
      <c r="J27" s="78" t="s">
        <v>68</v>
      </c>
      <c r="K27" s="78"/>
      <c r="L27" s="78"/>
      <c r="M27" s="84">
        <v>43</v>
      </c>
      <c r="N27" s="84">
        <v>14.6</v>
      </c>
      <c r="O27" s="83">
        <f>AF27/100</f>
        <v>2.0640000000000001</v>
      </c>
      <c r="P27" s="19"/>
      <c r="Q27" s="19"/>
      <c r="R27" s="19"/>
      <c r="S27" s="19"/>
      <c r="T27" s="19"/>
      <c r="U27" s="19"/>
      <c r="V27" s="19"/>
      <c r="W27" s="19"/>
      <c r="X27" s="19"/>
      <c r="Y27" s="19">
        <v>4.54</v>
      </c>
      <c r="Z27" s="26">
        <v>1.68</v>
      </c>
      <c r="AA27" s="23">
        <v>32.950000000000003</v>
      </c>
      <c r="AB27" s="26">
        <v>68</v>
      </c>
      <c r="AC27" s="20">
        <v>325.8</v>
      </c>
      <c r="AD27" s="27">
        <v>37</v>
      </c>
      <c r="AE27" s="22">
        <v>2.5</v>
      </c>
      <c r="AF27" s="28">
        <v>206.4</v>
      </c>
      <c r="AG27" s="22">
        <v>5.0999999999999996</v>
      </c>
      <c r="AH27" s="29">
        <v>15</v>
      </c>
      <c r="AJ27" s="30">
        <v>13241</v>
      </c>
      <c r="AK27" s="21">
        <v>100</v>
      </c>
      <c r="AM27" s="30">
        <v>31919</v>
      </c>
      <c r="AN27" s="19">
        <v>2.41</v>
      </c>
      <c r="AO27" s="25" t="s">
        <v>67</v>
      </c>
      <c r="AP27" s="5" t="s">
        <v>68</v>
      </c>
      <c r="AQ27" s="29">
        <v>43</v>
      </c>
      <c r="AR27" s="22">
        <v>14.6</v>
      </c>
      <c r="AS27" s="29">
        <v>8.3000000000000007</v>
      </c>
      <c r="AU27" s="19">
        <v>10.5</v>
      </c>
      <c r="AV27" s="24" t="s">
        <v>62</v>
      </c>
    </row>
    <row r="28" spans="2:49" ht="15.75" x14ac:dyDescent="0.25">
      <c r="B28">
        <f t="shared" si="0"/>
        <v>11</v>
      </c>
      <c r="C28" s="79" t="s">
        <v>69</v>
      </c>
      <c r="D28" s="80">
        <v>911.3</v>
      </c>
      <c r="E28" s="81">
        <v>100</v>
      </c>
      <c r="F28" s="82"/>
      <c r="G28" s="80">
        <v>1898.6</v>
      </c>
      <c r="H28" s="83">
        <f>(AC28*AB28)/1000</f>
        <v>1.618452</v>
      </c>
      <c r="I28" s="78" t="s">
        <v>67</v>
      </c>
      <c r="J28" s="78" t="s">
        <v>61</v>
      </c>
      <c r="K28" s="78"/>
      <c r="L28" s="78"/>
      <c r="M28" s="84">
        <v>48.3</v>
      </c>
      <c r="N28" s="84">
        <v>9.3000000000000007</v>
      </c>
      <c r="O28" s="83">
        <f>AF28/100</f>
        <v>1.5940000000000001</v>
      </c>
      <c r="P28" s="19"/>
      <c r="Q28" s="19"/>
      <c r="R28" s="19"/>
      <c r="S28" s="19"/>
      <c r="T28" s="19"/>
      <c r="U28" s="19"/>
      <c r="V28" s="19"/>
      <c r="W28" s="19"/>
      <c r="X28" s="19"/>
      <c r="Y28" s="34">
        <v>2.19</v>
      </c>
      <c r="Z28" s="35">
        <v>1.1200000000000001</v>
      </c>
      <c r="AA28" s="36">
        <v>25.26</v>
      </c>
      <c r="AB28" s="35">
        <v>40.26</v>
      </c>
      <c r="AC28" s="37">
        <v>40.200000000000003</v>
      </c>
      <c r="AD28" s="38">
        <v>51</v>
      </c>
      <c r="AE28" s="39">
        <v>2.8</v>
      </c>
      <c r="AF28" s="40">
        <v>159.4</v>
      </c>
      <c r="AG28" s="39">
        <v>4.4000000000000004</v>
      </c>
      <c r="AH28" s="41">
        <v>18.399999999999999</v>
      </c>
      <c r="AI28" s="31"/>
      <c r="AJ28" s="42">
        <v>911.3</v>
      </c>
      <c r="AK28" s="43">
        <v>100</v>
      </c>
      <c r="AM28" s="42">
        <v>1898.6</v>
      </c>
      <c r="AN28" s="34">
        <v>2.08</v>
      </c>
      <c r="AO28" s="44" t="s">
        <v>67</v>
      </c>
      <c r="AP28" s="45" t="s">
        <v>61</v>
      </c>
      <c r="AQ28" s="41">
        <v>48.3</v>
      </c>
      <c r="AR28" s="39">
        <v>9.3000000000000007</v>
      </c>
      <c r="AS28" s="41">
        <v>7.2</v>
      </c>
      <c r="AT28" s="31"/>
      <c r="AU28" s="34">
        <v>11.25</v>
      </c>
      <c r="AV28" s="33" t="s">
        <v>62</v>
      </c>
      <c r="AW28" s="31"/>
    </row>
    <row r="29" spans="2:49" ht="15.75" x14ac:dyDescent="0.25">
      <c r="B29">
        <f t="shared" si="0"/>
        <v>12</v>
      </c>
      <c r="C29" s="79" t="s">
        <v>106</v>
      </c>
      <c r="D29" s="80">
        <v>650</v>
      </c>
      <c r="E29" s="81">
        <v>91</v>
      </c>
      <c r="F29" s="81">
        <v>8</v>
      </c>
      <c r="G29" s="80">
        <v>1861.6</v>
      </c>
      <c r="H29" s="83">
        <f>(AC29*AB29)/1000</f>
        <v>1.3341160000000001</v>
      </c>
      <c r="I29" s="78" t="s">
        <v>56</v>
      </c>
      <c r="J29" s="78" t="s">
        <v>61</v>
      </c>
      <c r="K29" s="78"/>
      <c r="L29" s="78"/>
      <c r="M29" s="84">
        <v>49.2</v>
      </c>
      <c r="N29" s="84">
        <v>9.3000000000000007</v>
      </c>
      <c r="O29" s="83">
        <f>AF29/100</f>
        <v>1.7080000000000002</v>
      </c>
      <c r="P29" s="19"/>
      <c r="Q29" s="19"/>
      <c r="R29" s="19"/>
      <c r="S29" s="19"/>
      <c r="T29" s="19"/>
      <c r="U29" s="19"/>
      <c r="V29" s="19"/>
      <c r="W29" s="19"/>
      <c r="X29" s="19"/>
      <c r="Y29" s="19">
        <v>1.64</v>
      </c>
      <c r="Z29" s="26">
        <v>1.04</v>
      </c>
      <c r="AA29" s="23">
        <v>18</v>
      </c>
      <c r="AB29" s="26">
        <v>30.74</v>
      </c>
      <c r="AC29" s="20">
        <v>43.4</v>
      </c>
      <c r="AD29" s="27">
        <v>63</v>
      </c>
      <c r="AE29" s="22">
        <v>3.4</v>
      </c>
      <c r="AF29" s="28">
        <v>170.8</v>
      </c>
      <c r="AG29" s="22">
        <v>5.8</v>
      </c>
      <c r="AH29" s="29">
        <v>18.7</v>
      </c>
      <c r="AJ29" s="30">
        <v>650</v>
      </c>
      <c r="AK29" s="21">
        <v>91</v>
      </c>
      <c r="AL29" s="21">
        <v>8</v>
      </c>
      <c r="AM29" s="30">
        <v>1861.6</v>
      </c>
      <c r="AN29" s="19">
        <v>2.86</v>
      </c>
      <c r="AO29" s="25" t="s">
        <v>56</v>
      </c>
      <c r="AP29" s="5" t="s">
        <v>61</v>
      </c>
      <c r="AQ29" s="29">
        <v>49.2</v>
      </c>
      <c r="AR29" s="22">
        <v>9.3000000000000007</v>
      </c>
      <c r="AS29" s="29">
        <v>7.1</v>
      </c>
      <c r="AU29" s="19" t="s">
        <v>107</v>
      </c>
      <c r="AV29" s="24" t="s">
        <v>62</v>
      </c>
    </row>
    <row r="30" spans="2:49" ht="15.75" x14ac:dyDescent="0.25">
      <c r="B30">
        <f t="shared" si="0"/>
        <v>13</v>
      </c>
      <c r="C30" s="79" t="s">
        <v>108</v>
      </c>
      <c r="D30" s="80">
        <v>12355.5</v>
      </c>
      <c r="E30" s="81">
        <v>77</v>
      </c>
      <c r="F30" s="81">
        <v>1</v>
      </c>
      <c r="G30" s="80">
        <v>28289.1</v>
      </c>
      <c r="H30" s="83">
        <f>(AC30*AB30)/1000</f>
        <v>15.925132</v>
      </c>
      <c r="I30" s="78" t="s">
        <v>95</v>
      </c>
      <c r="J30" s="78" t="s">
        <v>109</v>
      </c>
      <c r="K30" s="78"/>
      <c r="L30" s="78"/>
      <c r="M30" s="84">
        <v>42.3</v>
      </c>
      <c r="N30" s="84">
        <v>9.8000000000000007</v>
      </c>
      <c r="O30" s="83">
        <f>AF30/100</f>
        <v>1.5549999999999999</v>
      </c>
      <c r="P30" s="19"/>
      <c r="Q30" s="19"/>
      <c r="R30" s="19"/>
      <c r="S30" s="19"/>
      <c r="T30" s="19"/>
      <c r="U30" s="19"/>
      <c r="V30" s="19"/>
      <c r="W30" s="19"/>
      <c r="X30" s="19"/>
      <c r="Y30" s="19">
        <v>5.39</v>
      </c>
      <c r="Z30" s="26">
        <v>3.32</v>
      </c>
      <c r="AA30" s="23">
        <v>57.02</v>
      </c>
      <c r="AB30" s="26">
        <v>88.67</v>
      </c>
      <c r="AC30" s="20">
        <v>179.6</v>
      </c>
      <c r="AD30" s="27">
        <v>62</v>
      </c>
      <c r="AE30" s="22">
        <v>3.7</v>
      </c>
      <c r="AF30" s="28">
        <v>155.5</v>
      </c>
      <c r="AG30" s="22">
        <v>5.8</v>
      </c>
      <c r="AH30" s="29">
        <v>16.5</v>
      </c>
      <c r="AJ30" s="30">
        <v>12355.5</v>
      </c>
      <c r="AK30" s="21">
        <v>77</v>
      </c>
      <c r="AL30" s="21">
        <v>1</v>
      </c>
      <c r="AM30" s="30">
        <v>28289.1</v>
      </c>
      <c r="AN30" s="19">
        <v>2.29</v>
      </c>
      <c r="AO30" s="25" t="s">
        <v>95</v>
      </c>
      <c r="AP30" s="5" t="s">
        <v>109</v>
      </c>
      <c r="AQ30" s="29">
        <v>42.3</v>
      </c>
      <c r="AR30" s="22">
        <v>9.8000000000000007</v>
      </c>
      <c r="AS30" s="29">
        <v>6.9</v>
      </c>
      <c r="AU30" s="19">
        <v>10.5</v>
      </c>
      <c r="AV30" s="24" t="s">
        <v>62</v>
      </c>
    </row>
    <row r="31" spans="2:49" ht="15.75" x14ac:dyDescent="0.25">
      <c r="B31">
        <f t="shared" si="0"/>
        <v>14</v>
      </c>
      <c r="C31" s="79" t="s">
        <v>70</v>
      </c>
      <c r="D31" s="80">
        <v>15220</v>
      </c>
      <c r="E31" s="81">
        <v>65</v>
      </c>
      <c r="F31" s="82"/>
      <c r="G31" s="80">
        <v>34925</v>
      </c>
      <c r="H31" s="83">
        <f>(AC31*AB31)/1000</f>
        <v>17.215044000000002</v>
      </c>
      <c r="I31" s="78" t="s">
        <v>71</v>
      </c>
      <c r="J31" s="78" t="s">
        <v>72</v>
      </c>
      <c r="K31" s="78"/>
      <c r="L31" s="78"/>
      <c r="M31" s="84">
        <v>37.1</v>
      </c>
      <c r="N31" s="84">
        <v>5.9</v>
      </c>
      <c r="O31" s="83">
        <f>AF31/100</f>
        <v>1.355</v>
      </c>
      <c r="P31" s="19"/>
      <c r="Q31" s="19"/>
      <c r="R31" s="19"/>
      <c r="S31" s="19"/>
      <c r="T31" s="19"/>
      <c r="U31" s="19"/>
      <c r="V31" s="19"/>
      <c r="W31" s="19"/>
      <c r="X31" s="19"/>
      <c r="Y31" s="59">
        <v>1.77</v>
      </c>
      <c r="Z31" s="60">
        <v>1.44</v>
      </c>
      <c r="AA31" s="61">
        <v>30.2</v>
      </c>
      <c r="AB31" s="60">
        <v>40.92</v>
      </c>
      <c r="AC31" s="62">
        <v>420.7</v>
      </c>
      <c r="AD31" s="63">
        <v>81</v>
      </c>
      <c r="AE31" s="46">
        <v>3.5</v>
      </c>
      <c r="AF31" s="64">
        <v>135.5</v>
      </c>
      <c r="AG31" s="46">
        <v>4.8</v>
      </c>
      <c r="AH31" s="58">
        <v>23.1</v>
      </c>
      <c r="AI31" s="1"/>
      <c r="AJ31" s="55">
        <v>15220</v>
      </c>
      <c r="AK31" s="56">
        <v>65</v>
      </c>
      <c r="AM31" s="55">
        <v>34925</v>
      </c>
      <c r="AN31" s="59">
        <v>2.29</v>
      </c>
      <c r="AO31" s="57" t="s">
        <v>71</v>
      </c>
      <c r="AP31" s="4" t="s">
        <v>72</v>
      </c>
      <c r="AQ31" s="58">
        <v>37.1</v>
      </c>
      <c r="AR31" s="46">
        <v>5.9</v>
      </c>
      <c r="AS31" s="58">
        <v>4.9000000000000004</v>
      </c>
      <c r="AT31" s="1"/>
      <c r="AU31" s="59">
        <v>10.52</v>
      </c>
      <c r="AV31" s="65" t="s">
        <v>62</v>
      </c>
    </row>
    <row r="32" spans="2:49" ht="15.75" x14ac:dyDescent="0.25">
      <c r="B32">
        <f t="shared" si="0"/>
        <v>15</v>
      </c>
      <c r="C32" s="79" t="s">
        <v>73</v>
      </c>
      <c r="D32" s="80">
        <v>2554.8000000000002</v>
      </c>
      <c r="E32" s="81">
        <v>100</v>
      </c>
      <c r="F32" s="82"/>
      <c r="G32" s="80">
        <v>8122.8</v>
      </c>
      <c r="H32" s="83">
        <f>(AC32*AB32)/1000</f>
        <v>4.5197529999999997</v>
      </c>
      <c r="I32" s="78" t="s">
        <v>71</v>
      </c>
      <c r="J32" s="78" t="s">
        <v>72</v>
      </c>
      <c r="K32" s="78"/>
      <c r="L32" s="78"/>
      <c r="M32" s="84">
        <v>48.9</v>
      </c>
      <c r="N32" s="84">
        <v>6.7</v>
      </c>
      <c r="O32" s="83">
        <f>AF32/100</f>
        <v>1.254</v>
      </c>
      <c r="P32" s="19"/>
      <c r="Q32" s="19"/>
      <c r="R32" s="19"/>
      <c r="S32" s="19"/>
      <c r="T32" s="19"/>
      <c r="U32" s="19"/>
      <c r="V32" s="19"/>
      <c r="W32" s="19"/>
      <c r="X32" s="19"/>
      <c r="Y32" s="19">
        <v>1.55</v>
      </c>
      <c r="Z32" s="26">
        <v>1</v>
      </c>
      <c r="AA32" s="23">
        <v>23.38</v>
      </c>
      <c r="AB32" s="26">
        <v>29.33</v>
      </c>
      <c r="AC32" s="20">
        <v>154.1</v>
      </c>
      <c r="AD32" s="27">
        <v>65</v>
      </c>
      <c r="AE32" s="22">
        <v>3.4</v>
      </c>
      <c r="AF32" s="28">
        <v>125.4</v>
      </c>
      <c r="AG32" s="22">
        <v>4.3</v>
      </c>
      <c r="AH32" s="29">
        <v>18.899999999999999</v>
      </c>
      <c r="AJ32" s="30">
        <v>2554.8000000000002</v>
      </c>
      <c r="AK32" s="21">
        <v>100</v>
      </c>
      <c r="AM32" s="30">
        <v>8122.8</v>
      </c>
      <c r="AN32" s="19">
        <v>3.18</v>
      </c>
      <c r="AO32" s="25" t="s">
        <v>71</v>
      </c>
      <c r="AP32" s="5" t="s">
        <v>72</v>
      </c>
      <c r="AQ32" s="29">
        <v>48.9</v>
      </c>
      <c r="AR32" s="22">
        <v>6.7</v>
      </c>
      <c r="AS32" s="29">
        <v>5.9</v>
      </c>
      <c r="AU32" s="19">
        <v>10.119999999999999</v>
      </c>
      <c r="AV32" s="24" t="s">
        <v>62</v>
      </c>
    </row>
    <row r="33" spans="2:49" ht="15.75" x14ac:dyDescent="0.25">
      <c r="B33">
        <f t="shared" si="0"/>
        <v>16</v>
      </c>
      <c r="C33" s="79" t="s">
        <v>76</v>
      </c>
      <c r="D33" s="80">
        <v>1288.9000000000001</v>
      </c>
      <c r="E33" s="81">
        <v>100</v>
      </c>
      <c r="F33" s="82"/>
      <c r="G33" s="80">
        <v>3778.8</v>
      </c>
      <c r="H33" s="83">
        <f>(AC33*AB33)/1000</f>
        <v>3.4264360000000003</v>
      </c>
      <c r="I33" s="78" t="s">
        <v>56</v>
      </c>
      <c r="J33" s="78" t="s">
        <v>57</v>
      </c>
      <c r="K33" s="78"/>
      <c r="L33" s="78"/>
      <c r="M33" s="84">
        <v>54.1</v>
      </c>
      <c r="N33" s="84">
        <v>10</v>
      </c>
      <c r="O33" s="83">
        <f>AF33/100</f>
        <v>1.7569999999999999</v>
      </c>
      <c r="P33" s="19"/>
      <c r="Q33" s="19"/>
      <c r="R33" s="19"/>
      <c r="S33" s="19"/>
      <c r="T33" s="19"/>
      <c r="U33" s="19"/>
      <c r="V33" s="19"/>
      <c r="W33" s="19"/>
      <c r="X33" s="19"/>
      <c r="Y33" s="19">
        <v>3.8</v>
      </c>
      <c r="Z33" s="26">
        <v>1.88</v>
      </c>
      <c r="AA33" s="23">
        <v>38.770000000000003</v>
      </c>
      <c r="AB33" s="26">
        <v>68.12</v>
      </c>
      <c r="AC33" s="20">
        <v>50.3</v>
      </c>
      <c r="AD33" s="27">
        <v>49</v>
      </c>
      <c r="AE33" s="22">
        <v>2.8</v>
      </c>
      <c r="AF33" s="28">
        <v>175.7</v>
      </c>
      <c r="AG33" s="22">
        <v>4.8</v>
      </c>
      <c r="AH33" s="29">
        <v>17.899999999999999</v>
      </c>
      <c r="AJ33" s="30">
        <v>1288.9000000000001</v>
      </c>
      <c r="AK33" s="21">
        <v>100</v>
      </c>
      <c r="AM33" s="30">
        <v>3778.8</v>
      </c>
      <c r="AN33" s="19">
        <v>2.93</v>
      </c>
      <c r="AO33" s="25" t="s">
        <v>56</v>
      </c>
      <c r="AP33" s="5" t="s">
        <v>57</v>
      </c>
      <c r="AQ33" s="29">
        <v>54.1</v>
      </c>
      <c r="AR33" s="22">
        <v>10</v>
      </c>
      <c r="AS33" s="29">
        <v>7.7</v>
      </c>
      <c r="AU33" s="19">
        <v>10.18</v>
      </c>
      <c r="AV33" s="24" t="s">
        <v>77</v>
      </c>
    </row>
    <row r="34" spans="2:49" ht="15.75" x14ac:dyDescent="0.25">
      <c r="B34">
        <f t="shared" si="0"/>
        <v>17</v>
      </c>
      <c r="C34" s="79" t="s">
        <v>113</v>
      </c>
      <c r="D34" s="80">
        <v>629.4</v>
      </c>
      <c r="E34" s="81">
        <v>64</v>
      </c>
      <c r="F34" s="81">
        <v>35</v>
      </c>
      <c r="G34" s="80">
        <v>1197.9000000000001</v>
      </c>
      <c r="H34" s="83">
        <f>(AC34*AB34)/1000</f>
        <v>1.602446</v>
      </c>
      <c r="I34" s="78" t="s">
        <v>114</v>
      </c>
      <c r="J34" s="78" t="s">
        <v>115</v>
      </c>
      <c r="K34" s="78"/>
      <c r="L34" s="78"/>
      <c r="M34" s="84">
        <v>62</v>
      </c>
      <c r="N34" s="84">
        <v>12.5</v>
      </c>
      <c r="O34" s="83">
        <f>AF34/100</f>
        <v>2.4489999999999998</v>
      </c>
      <c r="P34" s="19"/>
      <c r="Q34" s="19"/>
      <c r="R34" s="19"/>
      <c r="S34" s="19"/>
      <c r="T34" s="19"/>
      <c r="U34" s="19"/>
      <c r="V34" s="19"/>
      <c r="W34" s="19"/>
      <c r="X34" s="19"/>
      <c r="Y34" s="19">
        <v>1.57</v>
      </c>
      <c r="Z34" s="26">
        <v>1.1200000000000001</v>
      </c>
      <c r="AA34" s="23">
        <v>18.86</v>
      </c>
      <c r="AB34" s="26">
        <v>46.18</v>
      </c>
      <c r="AC34" s="20">
        <v>34.700000000000003</v>
      </c>
      <c r="AD34" s="27">
        <v>71</v>
      </c>
      <c r="AE34" s="22">
        <v>2.4</v>
      </c>
      <c r="AF34" s="28">
        <v>244.9</v>
      </c>
      <c r="AG34" s="22">
        <v>5.9</v>
      </c>
      <c r="AH34" s="29">
        <v>29.5</v>
      </c>
      <c r="AJ34" s="30">
        <v>629.4</v>
      </c>
      <c r="AK34" s="21">
        <v>64</v>
      </c>
      <c r="AL34" s="21">
        <v>35</v>
      </c>
      <c r="AM34" s="30">
        <v>1197.9000000000001</v>
      </c>
      <c r="AN34" s="19">
        <v>1.9</v>
      </c>
      <c r="AO34" s="25" t="s">
        <v>114</v>
      </c>
      <c r="AP34" s="5" t="s">
        <v>115</v>
      </c>
      <c r="AQ34" s="29">
        <v>62</v>
      </c>
      <c r="AR34" s="22">
        <v>12.5</v>
      </c>
      <c r="AS34" s="29">
        <v>9.5</v>
      </c>
      <c r="AU34" s="19">
        <v>10.3</v>
      </c>
      <c r="AV34" s="24" t="s">
        <v>116</v>
      </c>
    </row>
    <row r="35" spans="2:49" ht="15.75" x14ac:dyDescent="0.25">
      <c r="B35">
        <f t="shared" si="0"/>
        <v>18</v>
      </c>
      <c r="C35" s="79" t="s">
        <v>118</v>
      </c>
      <c r="D35" s="80">
        <v>7638.5</v>
      </c>
      <c r="E35" s="81">
        <v>86</v>
      </c>
      <c r="F35" s="81">
        <v>13</v>
      </c>
      <c r="G35" s="80">
        <v>18254.599999999999</v>
      </c>
      <c r="H35" s="83">
        <f>(AC35*AB35)/1000</f>
        <v>17.587130000000002</v>
      </c>
      <c r="I35" s="78" t="s">
        <v>56</v>
      </c>
      <c r="J35" s="78" t="s">
        <v>84</v>
      </c>
      <c r="K35" s="78"/>
      <c r="L35" s="78"/>
      <c r="M35" s="84">
        <v>51.1</v>
      </c>
      <c r="N35" s="84">
        <v>8</v>
      </c>
      <c r="O35" s="83">
        <f>AF35/100</f>
        <v>1.778</v>
      </c>
      <c r="P35" s="19"/>
      <c r="Q35" s="19"/>
      <c r="R35" s="19"/>
      <c r="S35" s="19"/>
      <c r="T35" s="19"/>
      <c r="U35" s="19"/>
      <c r="V35" s="19"/>
      <c r="W35" s="19"/>
      <c r="X35" s="19"/>
      <c r="Y35" s="34">
        <v>2.44</v>
      </c>
      <c r="Z35" s="35">
        <v>1.56</v>
      </c>
      <c r="AA35" s="36">
        <v>31.24</v>
      </c>
      <c r="AB35" s="35">
        <v>55.55</v>
      </c>
      <c r="AC35" s="37">
        <v>316.60000000000002</v>
      </c>
      <c r="AD35" s="38">
        <v>64</v>
      </c>
      <c r="AE35" s="39">
        <v>2.8</v>
      </c>
      <c r="AF35" s="40">
        <v>177.8</v>
      </c>
      <c r="AG35" s="39">
        <v>5</v>
      </c>
      <c r="AH35" s="41">
        <v>22.8</v>
      </c>
      <c r="AI35" s="31"/>
      <c r="AJ35" s="42">
        <v>7638.5</v>
      </c>
      <c r="AK35" s="43">
        <v>86</v>
      </c>
      <c r="AL35" s="43">
        <v>13</v>
      </c>
      <c r="AM35" s="42">
        <v>18254.599999999999</v>
      </c>
      <c r="AN35" s="34">
        <v>2.39</v>
      </c>
      <c r="AO35" s="44" t="s">
        <v>56</v>
      </c>
      <c r="AP35" s="45" t="s">
        <v>84</v>
      </c>
      <c r="AQ35" s="41">
        <v>51.1</v>
      </c>
      <c r="AR35" s="39">
        <v>8</v>
      </c>
      <c r="AS35" s="41">
        <v>5.9</v>
      </c>
      <c r="AT35" s="31"/>
      <c r="AU35" s="34">
        <v>9.32</v>
      </c>
      <c r="AV35" s="33" t="s">
        <v>62</v>
      </c>
      <c r="AW35" s="31"/>
    </row>
    <row r="36" spans="2:49" ht="15.75" x14ac:dyDescent="0.25">
      <c r="B36">
        <f t="shared" si="0"/>
        <v>19</v>
      </c>
      <c r="C36" s="79" t="s">
        <v>119</v>
      </c>
      <c r="D36" s="80">
        <v>1211</v>
      </c>
      <c r="E36" s="81">
        <v>73</v>
      </c>
      <c r="F36" s="81">
        <v>27</v>
      </c>
      <c r="G36" s="80">
        <v>2799.8</v>
      </c>
      <c r="H36" s="83">
        <f>(AC36*AB36)/1000</f>
        <v>2.253333</v>
      </c>
      <c r="I36" s="78" t="s">
        <v>100</v>
      </c>
      <c r="J36" s="78" t="s">
        <v>57</v>
      </c>
      <c r="K36" s="78"/>
      <c r="L36" s="78"/>
      <c r="M36" s="84">
        <v>43.9</v>
      </c>
      <c r="N36" s="84">
        <v>10.5</v>
      </c>
      <c r="O36" s="83">
        <f>AF36/100</f>
        <v>2.0859999999999999</v>
      </c>
      <c r="P36" s="19"/>
      <c r="Q36" s="19"/>
      <c r="R36" s="19"/>
      <c r="S36" s="19"/>
      <c r="T36" s="19"/>
      <c r="U36" s="19"/>
      <c r="V36" s="19"/>
      <c r="W36" s="19"/>
      <c r="X36" s="19"/>
      <c r="Y36" s="19">
        <v>2.82</v>
      </c>
      <c r="Z36" s="26">
        <v>1.6</v>
      </c>
      <c r="AA36" s="23">
        <v>27.63</v>
      </c>
      <c r="AB36" s="26">
        <v>57.63</v>
      </c>
      <c r="AC36" s="20">
        <v>39.1</v>
      </c>
      <c r="AD36" s="27">
        <v>57</v>
      </c>
      <c r="AE36" s="22">
        <v>2.8</v>
      </c>
      <c r="AF36" s="28">
        <v>208.6</v>
      </c>
      <c r="AG36" s="22">
        <v>5.8</v>
      </c>
      <c r="AH36" s="29">
        <v>20.399999999999999</v>
      </c>
      <c r="AJ36" s="30">
        <v>1211</v>
      </c>
      <c r="AK36" s="21">
        <v>73</v>
      </c>
      <c r="AL36" s="21">
        <v>27</v>
      </c>
      <c r="AM36" s="30">
        <v>2799.8</v>
      </c>
      <c r="AN36" s="19">
        <v>2.31</v>
      </c>
      <c r="AO36" s="25" t="s">
        <v>100</v>
      </c>
      <c r="AP36" s="5" t="s">
        <v>57</v>
      </c>
      <c r="AQ36" s="29">
        <v>43.9</v>
      </c>
      <c r="AR36" s="22">
        <v>10.5</v>
      </c>
      <c r="AS36" s="29">
        <v>8</v>
      </c>
      <c r="AU36" s="19">
        <v>10.79</v>
      </c>
      <c r="AV36" s="24" t="s">
        <v>62</v>
      </c>
    </row>
    <row r="37" spans="2:49" ht="15.75" x14ac:dyDescent="0.25">
      <c r="B37">
        <f t="shared" si="0"/>
        <v>20</v>
      </c>
      <c r="C37" s="79" t="s">
        <v>81</v>
      </c>
      <c r="D37" s="80">
        <v>2435.8000000000002</v>
      </c>
      <c r="E37" s="81">
        <v>100</v>
      </c>
      <c r="F37" s="82"/>
      <c r="G37" s="80">
        <v>6927.1</v>
      </c>
      <c r="H37" s="83">
        <f>(AC37*AB37)/1000</f>
        <v>6.9814790000000002</v>
      </c>
      <c r="I37" s="78" t="s">
        <v>67</v>
      </c>
      <c r="J37" s="78" t="s">
        <v>57</v>
      </c>
      <c r="K37" s="78"/>
      <c r="L37" s="78"/>
      <c r="M37" s="84">
        <v>52.6</v>
      </c>
      <c r="N37" s="84">
        <v>12.7</v>
      </c>
      <c r="O37" s="83">
        <f>AF37/100</f>
        <v>2.153</v>
      </c>
      <c r="P37" s="19"/>
      <c r="Q37" s="19"/>
      <c r="R37" s="19"/>
      <c r="S37" s="19"/>
      <c r="T37" s="19"/>
      <c r="U37" s="19"/>
      <c r="V37" s="19"/>
      <c r="W37" s="19"/>
      <c r="X37" s="19"/>
      <c r="Y37" s="59">
        <v>1.97</v>
      </c>
      <c r="Z37" s="60">
        <v>1</v>
      </c>
      <c r="AA37" s="61">
        <v>16.27</v>
      </c>
      <c r="AB37" s="60">
        <v>35.03</v>
      </c>
      <c r="AC37" s="62">
        <v>199.3</v>
      </c>
      <c r="AD37" s="63">
        <v>51</v>
      </c>
      <c r="AE37" s="46">
        <v>2.9</v>
      </c>
      <c r="AF37" s="64">
        <v>215.3</v>
      </c>
      <c r="AG37" s="46">
        <v>6.1</v>
      </c>
      <c r="AH37" s="58">
        <v>17.8</v>
      </c>
      <c r="AI37" s="1"/>
      <c r="AJ37" s="55">
        <v>2435.8000000000002</v>
      </c>
      <c r="AK37" s="56">
        <v>100</v>
      </c>
      <c r="AM37" s="55">
        <v>6927.1</v>
      </c>
      <c r="AN37" s="59">
        <v>2.84</v>
      </c>
      <c r="AO37" s="57" t="s">
        <v>67</v>
      </c>
      <c r="AP37" s="4" t="s">
        <v>57</v>
      </c>
      <c r="AQ37" s="58">
        <v>52.6</v>
      </c>
      <c r="AR37" s="46">
        <v>12.7</v>
      </c>
      <c r="AS37" s="58">
        <v>9.1</v>
      </c>
      <c r="AT37" s="1"/>
      <c r="AU37" s="59">
        <v>9.98</v>
      </c>
      <c r="AV37" s="65" t="s">
        <v>62</v>
      </c>
    </row>
    <row r="38" spans="2:49" ht="15.75" x14ac:dyDescent="0.25">
      <c r="B38">
        <f t="shared" si="0"/>
        <v>21</v>
      </c>
      <c r="C38" s="79" t="s">
        <v>121</v>
      </c>
      <c r="D38" s="80">
        <v>16757</v>
      </c>
      <c r="E38" s="81">
        <v>80</v>
      </c>
      <c r="F38" s="81">
        <v>20</v>
      </c>
      <c r="G38" s="80">
        <v>43172</v>
      </c>
      <c r="H38" s="83">
        <f>(AC38*AB38)/1000</f>
        <v>27.596919999999997</v>
      </c>
      <c r="I38" s="78" t="s">
        <v>60</v>
      </c>
      <c r="J38" s="78" t="s">
        <v>84</v>
      </c>
      <c r="K38" s="78"/>
      <c r="L38" s="78"/>
      <c r="M38" s="84">
        <v>50.9</v>
      </c>
      <c r="N38" s="84">
        <v>9.3000000000000007</v>
      </c>
      <c r="O38" s="83">
        <f>AF38/100</f>
        <v>1.7490000000000001</v>
      </c>
      <c r="P38" s="19"/>
      <c r="Q38" s="19"/>
      <c r="R38" s="19"/>
      <c r="S38" s="19"/>
      <c r="T38" s="19"/>
      <c r="U38" s="19"/>
      <c r="V38" s="19"/>
      <c r="W38" s="19"/>
      <c r="X38" s="19"/>
      <c r="Y38" s="34">
        <v>2.95</v>
      </c>
      <c r="Z38" s="35">
        <v>1.84</v>
      </c>
      <c r="AA38" s="36">
        <v>33.25</v>
      </c>
      <c r="AB38" s="35">
        <v>58.16</v>
      </c>
      <c r="AC38" s="37">
        <v>474.5</v>
      </c>
      <c r="AD38" s="38">
        <v>62</v>
      </c>
      <c r="AE38" s="39">
        <v>3.2</v>
      </c>
      <c r="AF38" s="40">
        <v>174.9</v>
      </c>
      <c r="AG38" s="39">
        <v>5.5</v>
      </c>
      <c r="AH38" s="41">
        <v>19.7</v>
      </c>
      <c r="AI38" s="31"/>
      <c r="AJ38" s="42">
        <v>16757</v>
      </c>
      <c r="AK38" s="43">
        <v>80</v>
      </c>
      <c r="AL38" s="43">
        <v>20</v>
      </c>
      <c r="AM38" s="42">
        <v>43172</v>
      </c>
      <c r="AN38" s="34">
        <v>2.58</v>
      </c>
      <c r="AO38" s="44" t="s">
        <v>60</v>
      </c>
      <c r="AP38" s="45" t="s">
        <v>84</v>
      </c>
      <c r="AQ38" s="41">
        <v>50.9</v>
      </c>
      <c r="AR38" s="39">
        <v>9.3000000000000007</v>
      </c>
      <c r="AS38" s="41">
        <v>7.2</v>
      </c>
      <c r="AT38" s="31"/>
      <c r="AU38" s="34">
        <v>10.4</v>
      </c>
      <c r="AV38" s="33" t="s">
        <v>122</v>
      </c>
      <c r="AW38" s="31"/>
    </row>
    <row r="39" spans="2:49" ht="15.75" x14ac:dyDescent="0.25">
      <c r="B39">
        <f t="shared" si="0"/>
        <v>22</v>
      </c>
      <c r="C39" s="79" t="s">
        <v>83</v>
      </c>
      <c r="D39" s="80">
        <v>3464.9</v>
      </c>
      <c r="E39" s="81">
        <v>100</v>
      </c>
      <c r="F39" s="82"/>
      <c r="G39" s="80">
        <v>10876</v>
      </c>
      <c r="H39" s="83">
        <f>(AC39*AB39)/1000</f>
        <v>7.8847680000000011</v>
      </c>
      <c r="I39" s="78" t="s">
        <v>71</v>
      </c>
      <c r="J39" s="78" t="s">
        <v>84</v>
      </c>
      <c r="K39" s="78"/>
      <c r="L39" s="78"/>
      <c r="M39" s="84">
        <v>55.7</v>
      </c>
      <c r="N39" s="84">
        <v>9.5</v>
      </c>
      <c r="O39" s="83">
        <f>AF39/100</f>
        <v>1.756</v>
      </c>
      <c r="P39" s="19"/>
      <c r="Q39" s="19"/>
      <c r="R39" s="19"/>
      <c r="S39" s="19"/>
      <c r="T39" s="19"/>
      <c r="U39" s="19"/>
      <c r="V39" s="19"/>
      <c r="W39" s="19"/>
      <c r="X39" s="19"/>
      <c r="Y39" s="19">
        <v>3.61</v>
      </c>
      <c r="Z39" s="26">
        <v>2.4</v>
      </c>
      <c r="AA39" s="23">
        <v>40.67</v>
      </c>
      <c r="AB39" s="26">
        <v>71.42</v>
      </c>
      <c r="AC39" s="20">
        <v>110.4</v>
      </c>
      <c r="AD39" s="27">
        <v>66</v>
      </c>
      <c r="AE39" s="22">
        <v>3.4</v>
      </c>
      <c r="AF39" s="28">
        <v>175.6</v>
      </c>
      <c r="AG39" s="22">
        <v>5.9</v>
      </c>
      <c r="AH39" s="29">
        <v>19.8</v>
      </c>
      <c r="AJ39" s="30">
        <v>3464.9</v>
      </c>
      <c r="AK39" s="21">
        <v>100</v>
      </c>
      <c r="AM39" s="30">
        <v>10876</v>
      </c>
      <c r="AN39" s="19">
        <v>3.14</v>
      </c>
      <c r="AO39" s="25" t="s">
        <v>71</v>
      </c>
      <c r="AP39" s="5" t="s">
        <v>84</v>
      </c>
      <c r="AQ39" s="29">
        <v>55.7</v>
      </c>
      <c r="AR39" s="22">
        <v>9.5</v>
      </c>
      <c r="AS39" s="29">
        <v>7.8</v>
      </c>
      <c r="AU39" s="19">
        <v>11</v>
      </c>
      <c r="AV39" s="24" t="s">
        <v>85</v>
      </c>
    </row>
    <row r="40" spans="2:49" ht="15.75" x14ac:dyDescent="0.25">
      <c r="B40">
        <f t="shared" si="0"/>
        <v>23</v>
      </c>
      <c r="C40" s="79" t="s">
        <v>86</v>
      </c>
      <c r="D40" s="80">
        <v>1411.9</v>
      </c>
      <c r="E40" s="81">
        <v>100</v>
      </c>
      <c r="F40" s="82"/>
      <c r="G40" s="80">
        <v>4134.5</v>
      </c>
      <c r="H40" s="83">
        <f>(AC40*AB40)/1000</f>
        <v>2.4332409999999998</v>
      </c>
      <c r="I40" s="78" t="s">
        <v>71</v>
      </c>
      <c r="J40" s="78" t="s">
        <v>72</v>
      </c>
      <c r="K40" s="78"/>
      <c r="L40" s="78"/>
      <c r="M40" s="84">
        <v>45.5</v>
      </c>
      <c r="N40" s="84">
        <v>6.2</v>
      </c>
      <c r="O40" s="83">
        <f>AF40/100</f>
        <v>1.411</v>
      </c>
      <c r="P40" s="19"/>
      <c r="Q40" s="19"/>
      <c r="R40" s="19"/>
      <c r="S40" s="19"/>
      <c r="T40" s="19"/>
      <c r="U40" s="19"/>
      <c r="V40" s="19"/>
      <c r="W40" s="19"/>
      <c r="X40" s="19"/>
      <c r="Y40" s="19">
        <v>1.31</v>
      </c>
      <c r="Z40" s="26">
        <v>0.8</v>
      </c>
      <c r="AA40" s="23">
        <v>21.63</v>
      </c>
      <c r="AB40" s="26">
        <v>30.53</v>
      </c>
      <c r="AC40" s="20">
        <v>79.7</v>
      </c>
      <c r="AD40" s="27">
        <v>61</v>
      </c>
      <c r="AE40" s="22">
        <v>2.6</v>
      </c>
      <c r="AF40" s="28">
        <v>141.1</v>
      </c>
      <c r="AG40" s="22">
        <v>3.7</v>
      </c>
      <c r="AH40" s="29">
        <v>23.3</v>
      </c>
      <c r="AJ40" s="30">
        <v>1411.9</v>
      </c>
      <c r="AK40" s="21">
        <v>100</v>
      </c>
      <c r="AM40" s="30">
        <v>4134.5</v>
      </c>
      <c r="AN40" s="19">
        <v>2.93</v>
      </c>
      <c r="AO40" s="25" t="s">
        <v>71</v>
      </c>
      <c r="AP40" s="5" t="s">
        <v>72</v>
      </c>
      <c r="AQ40" s="29">
        <v>45.5</v>
      </c>
      <c r="AR40" s="22">
        <v>6.2</v>
      </c>
      <c r="AS40" s="29">
        <v>6.1</v>
      </c>
      <c r="AU40" s="19">
        <v>10.220000000000001</v>
      </c>
      <c r="AV40" s="24" t="s">
        <v>62</v>
      </c>
    </row>
    <row r="41" spans="2:49" ht="15.75" x14ac:dyDescent="0.25">
      <c r="B41">
        <f t="shared" si="0"/>
        <v>24</v>
      </c>
      <c r="C41" s="79" t="s">
        <v>87</v>
      </c>
      <c r="D41" s="80">
        <v>1899</v>
      </c>
      <c r="E41" s="81">
        <v>100</v>
      </c>
      <c r="F41" s="82"/>
      <c r="G41" s="80">
        <v>5553</v>
      </c>
      <c r="H41" s="83">
        <f>(AC41*AB41)/1000</f>
        <v>3.1233080000000002</v>
      </c>
      <c r="I41" s="78" t="s">
        <v>56</v>
      </c>
      <c r="J41" s="78" t="s">
        <v>57</v>
      </c>
      <c r="K41" s="78"/>
      <c r="L41" s="78"/>
      <c r="M41" s="84">
        <v>44.9</v>
      </c>
      <c r="N41" s="84">
        <v>9.6999999999999993</v>
      </c>
      <c r="O41" s="83">
        <f>AF41/100</f>
        <v>1.6540000000000001</v>
      </c>
      <c r="P41" s="19"/>
      <c r="Q41" s="19"/>
      <c r="R41" s="19"/>
      <c r="S41" s="19"/>
      <c r="T41" s="19"/>
      <c r="U41" s="19"/>
      <c r="V41" s="19"/>
      <c r="W41" s="19"/>
      <c r="X41" s="19"/>
      <c r="Y41" s="19">
        <v>2.2200000000000002</v>
      </c>
      <c r="Z41" s="26">
        <v>1.1200000000000001</v>
      </c>
      <c r="AA41" s="23">
        <v>24.15</v>
      </c>
      <c r="AB41" s="26">
        <v>39.94</v>
      </c>
      <c r="AC41" s="20">
        <v>78.2</v>
      </c>
      <c r="AD41" s="27">
        <v>50</v>
      </c>
      <c r="AE41" s="22">
        <v>2.8</v>
      </c>
      <c r="AF41" s="28">
        <v>165.4</v>
      </c>
      <c r="AG41" s="22">
        <v>4.5999999999999996</v>
      </c>
      <c r="AH41" s="29">
        <v>18</v>
      </c>
      <c r="AJ41" s="30">
        <v>1899</v>
      </c>
      <c r="AK41" s="21">
        <v>100</v>
      </c>
      <c r="AM41" s="30">
        <v>5553</v>
      </c>
      <c r="AN41" s="19">
        <v>2.92</v>
      </c>
      <c r="AO41" s="25" t="s">
        <v>56</v>
      </c>
      <c r="AP41" s="5" t="s">
        <v>57</v>
      </c>
      <c r="AQ41" s="29">
        <v>44.9</v>
      </c>
      <c r="AR41" s="22">
        <v>9.6999999999999993</v>
      </c>
      <c r="AS41" s="29">
        <v>7.1</v>
      </c>
      <c r="AU41" s="19">
        <v>9.75</v>
      </c>
      <c r="AV41" s="24" t="s">
        <v>88</v>
      </c>
    </row>
    <row r="42" spans="2:49" ht="15.75" x14ac:dyDescent="0.25">
      <c r="B42">
        <f t="shared" si="0"/>
        <v>25</v>
      </c>
      <c r="C42" s="79" t="s">
        <v>125</v>
      </c>
      <c r="D42" s="80">
        <v>4854</v>
      </c>
      <c r="E42" s="81">
        <v>53</v>
      </c>
      <c r="F42" s="81">
        <v>21</v>
      </c>
      <c r="G42" s="80">
        <v>12203</v>
      </c>
      <c r="H42" s="83">
        <f>(AC42*AB42)/1000</f>
        <v>8.9045639999999988</v>
      </c>
      <c r="I42" s="78" t="s">
        <v>67</v>
      </c>
      <c r="J42" s="78" t="s">
        <v>64</v>
      </c>
      <c r="K42" s="78"/>
      <c r="L42" s="78"/>
      <c r="M42" s="84">
        <v>44.3</v>
      </c>
      <c r="N42" s="84">
        <v>11.2</v>
      </c>
      <c r="O42" s="83">
        <f>AF42/100</f>
        <v>1.7990000000000002</v>
      </c>
      <c r="P42" s="19"/>
      <c r="Q42" s="19"/>
      <c r="R42" s="19"/>
      <c r="S42" s="19"/>
      <c r="T42" s="19"/>
      <c r="U42" s="19"/>
      <c r="V42" s="19"/>
      <c r="W42" s="19"/>
      <c r="X42" s="19"/>
      <c r="Y42" s="19">
        <v>3.79</v>
      </c>
      <c r="Z42" s="26">
        <v>2.08</v>
      </c>
      <c r="AA42" s="23">
        <v>34.799999999999997</v>
      </c>
      <c r="AB42" s="26">
        <v>62.62</v>
      </c>
      <c r="AC42" s="20">
        <v>142.19999999999999</v>
      </c>
      <c r="AD42" s="27">
        <v>55</v>
      </c>
      <c r="AE42" s="22">
        <v>3.3</v>
      </c>
      <c r="AF42" s="28">
        <v>179.9</v>
      </c>
      <c r="AG42" s="22">
        <v>6</v>
      </c>
      <c r="AH42" s="29">
        <v>16.5</v>
      </c>
      <c r="AJ42" s="30">
        <v>4854</v>
      </c>
      <c r="AK42" s="21">
        <v>53</v>
      </c>
      <c r="AL42" s="21">
        <v>21</v>
      </c>
      <c r="AM42" s="30">
        <v>12203</v>
      </c>
      <c r="AN42" s="19">
        <v>2.5099999999999998</v>
      </c>
      <c r="AO42" s="25" t="s">
        <v>67</v>
      </c>
      <c r="AP42" s="5" t="s">
        <v>64</v>
      </c>
      <c r="AQ42" s="29">
        <v>44.3</v>
      </c>
      <c r="AR42" s="22">
        <v>11.2</v>
      </c>
      <c r="AS42" s="29">
        <v>7.8</v>
      </c>
      <c r="AU42" s="19">
        <v>10.49</v>
      </c>
      <c r="AV42" s="24" t="s">
        <v>62</v>
      </c>
    </row>
    <row r="43" spans="2:49" ht="15.75" x14ac:dyDescent="0.25">
      <c r="B43">
        <f t="shared" si="0"/>
        <v>26</v>
      </c>
      <c r="C43" s="79" t="s">
        <v>90</v>
      </c>
      <c r="D43" s="80">
        <v>18377</v>
      </c>
      <c r="E43" s="81">
        <v>96</v>
      </c>
      <c r="F43" s="82"/>
      <c r="G43" s="80">
        <v>53167</v>
      </c>
      <c r="H43" s="83">
        <f>(AC43*AB43)/1000</f>
        <v>46.230404999999998</v>
      </c>
      <c r="I43" s="78" t="s">
        <v>91</v>
      </c>
      <c r="J43" s="78" t="s">
        <v>84</v>
      </c>
      <c r="K43" s="78"/>
      <c r="L43" s="78"/>
      <c r="M43" s="84">
        <v>47.1</v>
      </c>
      <c r="N43" s="84">
        <v>10.4</v>
      </c>
      <c r="O43" s="83">
        <f>AF43/100</f>
        <v>2.242</v>
      </c>
      <c r="P43" s="19"/>
      <c r="Q43" s="19"/>
      <c r="R43" s="19"/>
      <c r="S43" s="19"/>
      <c r="T43" s="19"/>
      <c r="U43" s="19"/>
      <c r="V43" s="19"/>
      <c r="W43" s="19"/>
      <c r="X43" s="19"/>
      <c r="Y43" s="19">
        <v>2</v>
      </c>
      <c r="Z43" s="26">
        <v>2.08</v>
      </c>
      <c r="AA43" s="23">
        <v>22.9</v>
      </c>
      <c r="AB43" s="26">
        <v>51.35</v>
      </c>
      <c r="AC43" s="20">
        <v>900.3</v>
      </c>
      <c r="AD43" s="27">
        <v>104</v>
      </c>
      <c r="AE43" s="22">
        <v>4.0999999999999996</v>
      </c>
      <c r="AF43" s="28">
        <v>224.2</v>
      </c>
      <c r="AG43" s="22">
        <v>9.1</v>
      </c>
      <c r="AH43" s="29">
        <v>25.7</v>
      </c>
      <c r="AJ43" s="30">
        <v>18377</v>
      </c>
      <c r="AK43" s="21">
        <v>96</v>
      </c>
      <c r="AM43" s="30">
        <v>53167</v>
      </c>
      <c r="AN43" s="19">
        <v>2.89</v>
      </c>
      <c r="AO43" s="25" t="s">
        <v>91</v>
      </c>
      <c r="AP43" s="5" t="s">
        <v>84</v>
      </c>
      <c r="AQ43" s="29">
        <v>47.1</v>
      </c>
      <c r="AR43" s="22">
        <v>10.4</v>
      </c>
      <c r="AS43" s="29">
        <v>6.9</v>
      </c>
      <c r="AU43" s="19">
        <v>11.46</v>
      </c>
      <c r="AV43" s="24" t="s">
        <v>62</v>
      </c>
    </row>
    <row r="44" spans="2:49" ht="15.75" x14ac:dyDescent="0.25">
      <c r="B44">
        <f t="shared" si="0"/>
        <v>27</v>
      </c>
      <c r="C44" s="79" t="s">
        <v>92</v>
      </c>
      <c r="D44" s="80">
        <v>2565.1</v>
      </c>
      <c r="E44" s="81">
        <v>100</v>
      </c>
      <c r="F44" s="82"/>
      <c r="G44" s="80">
        <v>8025</v>
      </c>
      <c r="H44" s="83">
        <f>(AC44*AB44)/1000</f>
        <v>5.5168469999999994</v>
      </c>
      <c r="I44" s="78" t="s">
        <v>56</v>
      </c>
      <c r="J44" s="78" t="s">
        <v>84</v>
      </c>
      <c r="K44" s="78"/>
      <c r="L44" s="78"/>
      <c r="M44" s="84">
        <v>47.4</v>
      </c>
      <c r="N44" s="84">
        <v>9.9</v>
      </c>
      <c r="O44" s="83">
        <f>AF44/100</f>
        <v>1.6890000000000001</v>
      </c>
      <c r="P44" s="19"/>
      <c r="Q44" s="19"/>
      <c r="R44" s="19"/>
      <c r="S44" s="19"/>
      <c r="T44" s="19"/>
      <c r="U44" s="19"/>
      <c r="V44" s="19"/>
      <c r="W44" s="19"/>
      <c r="X44" s="19"/>
      <c r="Y44" s="19">
        <v>2.33</v>
      </c>
      <c r="Z44" s="26">
        <v>1.4</v>
      </c>
      <c r="AA44" s="23">
        <v>24.99</v>
      </c>
      <c r="AB44" s="26">
        <v>42.21</v>
      </c>
      <c r="AC44" s="20">
        <v>130.69999999999999</v>
      </c>
      <c r="AD44" s="27">
        <v>60</v>
      </c>
      <c r="AE44" s="22">
        <v>3.3</v>
      </c>
      <c r="AF44" s="28">
        <v>168.9</v>
      </c>
      <c r="AG44" s="22">
        <v>5.6</v>
      </c>
      <c r="AH44" s="29">
        <v>18.100000000000001</v>
      </c>
      <c r="AJ44" s="30">
        <v>2565.1</v>
      </c>
      <c r="AK44" s="21">
        <v>100</v>
      </c>
      <c r="AM44" s="30">
        <v>8025</v>
      </c>
      <c r="AN44" s="19">
        <v>3.13</v>
      </c>
      <c r="AO44" s="25" t="s">
        <v>56</v>
      </c>
      <c r="AP44" s="5" t="s">
        <v>84</v>
      </c>
      <c r="AQ44" s="29">
        <v>47.4</v>
      </c>
      <c r="AR44" s="22">
        <v>9.9</v>
      </c>
      <c r="AS44" s="29">
        <v>7.4</v>
      </c>
      <c r="AU44" s="19">
        <v>10.199999999999999</v>
      </c>
      <c r="AV44" s="24" t="s">
        <v>62</v>
      </c>
    </row>
    <row r="45" spans="2:49" ht="15.75" x14ac:dyDescent="0.25">
      <c r="B45">
        <f t="shared" si="0"/>
        <v>28</v>
      </c>
      <c r="C45" s="79" t="s">
        <v>135</v>
      </c>
      <c r="D45" s="80">
        <v>11488.3</v>
      </c>
      <c r="E45" s="81">
        <v>81</v>
      </c>
      <c r="F45" s="81">
        <v>18</v>
      </c>
      <c r="G45" s="80">
        <v>27630.400000000001</v>
      </c>
      <c r="H45" s="83">
        <f>(AC45*AB45)/1000</f>
        <v>18.709907999999999</v>
      </c>
      <c r="I45" s="78" t="s">
        <v>56</v>
      </c>
      <c r="J45" s="78" t="s">
        <v>57</v>
      </c>
      <c r="K45" s="82"/>
      <c r="L45" s="82"/>
      <c r="M45" s="84">
        <v>44.9</v>
      </c>
      <c r="N45" s="84">
        <v>9.9</v>
      </c>
      <c r="O45" s="83">
        <f>AF45/100</f>
        <v>1.8430000000000002</v>
      </c>
      <c r="P45" s="19"/>
      <c r="Q45" s="19"/>
      <c r="R45" s="19"/>
      <c r="S45" s="19"/>
      <c r="T45" s="19"/>
      <c r="U45" s="19"/>
      <c r="V45" s="19"/>
      <c r="W45" s="19"/>
      <c r="X45" s="19"/>
      <c r="Y45" s="34">
        <v>1.94</v>
      </c>
      <c r="Z45" s="35">
        <v>1.2</v>
      </c>
      <c r="AA45" s="36">
        <v>20.09</v>
      </c>
      <c r="AB45" s="35">
        <v>37.020000000000003</v>
      </c>
      <c r="AC45" s="37">
        <v>505.4</v>
      </c>
      <c r="AD45" s="38">
        <v>62</v>
      </c>
      <c r="AE45" s="39">
        <v>3.2</v>
      </c>
      <c r="AF45" s="40">
        <v>184.3</v>
      </c>
      <c r="AG45" s="39">
        <v>6</v>
      </c>
      <c r="AH45" s="41">
        <v>19.100000000000001</v>
      </c>
      <c r="AI45" s="31"/>
      <c r="AJ45" s="42">
        <v>11488.3</v>
      </c>
      <c r="AK45" s="43">
        <v>81</v>
      </c>
      <c r="AL45" s="43">
        <v>18</v>
      </c>
      <c r="AM45" s="42">
        <v>27630.400000000001</v>
      </c>
      <c r="AN45" s="34">
        <v>2.41</v>
      </c>
      <c r="AO45" s="44" t="s">
        <v>56</v>
      </c>
      <c r="AP45" s="45" t="s">
        <v>57</v>
      </c>
      <c r="AQ45" s="41">
        <v>44.9</v>
      </c>
      <c r="AR45" s="39">
        <v>9.9</v>
      </c>
      <c r="AS45" s="41">
        <v>7.1</v>
      </c>
      <c r="AT45" s="31"/>
      <c r="AU45" s="34">
        <v>10.47</v>
      </c>
      <c r="AV45" s="33" t="s">
        <v>62</v>
      </c>
      <c r="AW45" s="31"/>
    </row>
    <row r="46" spans="2:49" x14ac:dyDescent="0.25">
      <c r="K46" s="4"/>
      <c r="L46" s="4"/>
    </row>
  </sheetData>
  <mergeCells count="28">
    <mergeCell ref="AU16:AU17"/>
    <mergeCell ref="AV16:AV17"/>
    <mergeCell ref="AM15:AM17"/>
    <mergeCell ref="AO15:AO17"/>
    <mergeCell ref="AP15:AP17"/>
    <mergeCell ref="AU15:AV15"/>
    <mergeCell ref="N16:N17"/>
    <mergeCell ref="AD16:AD17"/>
    <mergeCell ref="AE16:AE17"/>
    <mergeCell ref="AF16:AF17"/>
    <mergeCell ref="AR16:AR17"/>
    <mergeCell ref="AS16:AS17"/>
    <mergeCell ref="AA15:AA17"/>
    <mergeCell ref="AB15:AB16"/>
    <mergeCell ref="AC15:AC17"/>
    <mergeCell ref="AG15:AG17"/>
    <mergeCell ref="AH15:AH17"/>
    <mergeCell ref="AK15:AK17"/>
    <mergeCell ref="H13:H17"/>
    <mergeCell ref="AN13:AN17"/>
    <mergeCell ref="M14:M17"/>
    <mergeCell ref="AQ14:AQ17"/>
    <mergeCell ref="AR14:AS15"/>
    <mergeCell ref="E15:E17"/>
    <mergeCell ref="G15:G17"/>
    <mergeCell ref="I15:I17"/>
    <mergeCell ref="J15:J17"/>
    <mergeCell ref="Z15:Z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37"/>
  <sheetViews>
    <sheetView topLeftCell="A11" zoomScaleNormal="100" workbookViewId="0">
      <selection activeCell="C44" sqref="C44"/>
    </sheetView>
  </sheetViews>
  <sheetFormatPr defaultRowHeight="15" x14ac:dyDescent="0.25"/>
  <cols>
    <col min="1" max="2" width="3.7109375" customWidth="1"/>
    <col min="3" max="3" width="43.42578125" bestFit="1" customWidth="1"/>
    <col min="4" max="45" width="9.7109375" customWidth="1"/>
    <col min="46" max="46" width="2.7109375" customWidth="1"/>
    <col min="47" max="49" width="9.7109375" customWidth="1"/>
  </cols>
  <sheetData>
    <row r="3" spans="2:49" x14ac:dyDescent="0.25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9" x14ac:dyDescent="0.25"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9" spans="2:49" x14ac:dyDescent="0.25"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/>
      <c r="L9" s="7"/>
      <c r="M9" s="7" t="s">
        <v>22</v>
      </c>
      <c r="N9" s="7" t="s">
        <v>23</v>
      </c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4</v>
      </c>
      <c r="Z9" s="7" t="s">
        <v>5</v>
      </c>
      <c r="AA9" s="7" t="s">
        <v>6</v>
      </c>
      <c r="AB9" s="7" t="s">
        <v>7</v>
      </c>
      <c r="AC9" s="7" t="s">
        <v>8</v>
      </c>
      <c r="AD9" s="7" t="s">
        <v>9</v>
      </c>
      <c r="AE9" s="7" t="s">
        <v>10</v>
      </c>
      <c r="AF9" s="7" t="s">
        <v>11</v>
      </c>
      <c r="AG9" s="7" t="s">
        <v>12</v>
      </c>
      <c r="AH9" s="7" t="s">
        <v>13</v>
      </c>
      <c r="AI9" s="7" t="s">
        <v>14</v>
      </c>
      <c r="AJ9" s="7" t="s">
        <v>15</v>
      </c>
      <c r="AK9" s="7" t="s">
        <v>16</v>
      </c>
      <c r="AL9" s="7" t="s">
        <v>17</v>
      </c>
      <c r="AM9" s="7" t="s">
        <v>18</v>
      </c>
      <c r="AN9" s="7" t="s">
        <v>19</v>
      </c>
      <c r="AO9" s="7" t="s">
        <v>20</v>
      </c>
      <c r="AP9" s="7" t="s">
        <v>21</v>
      </c>
      <c r="AQ9" s="7" t="s">
        <v>22</v>
      </c>
      <c r="AR9" s="7" t="s">
        <v>23</v>
      </c>
      <c r="AS9" s="7" t="s">
        <v>24</v>
      </c>
      <c r="AT9" s="8"/>
      <c r="AU9" s="7" t="s">
        <v>25</v>
      </c>
      <c r="AV9" s="7" t="s">
        <v>26</v>
      </c>
      <c r="AW9" s="7" t="s">
        <v>27</v>
      </c>
    </row>
    <row r="11" spans="2:49" x14ac:dyDescent="0.25">
      <c r="B11" s="2"/>
      <c r="C11" s="9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2:49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2:49" x14ac:dyDescent="0.25">
      <c r="B13" s="10"/>
      <c r="C13" s="10"/>
      <c r="D13" s="14"/>
      <c r="E13" s="14"/>
      <c r="F13" s="14"/>
      <c r="G13" s="14"/>
      <c r="H13" s="49" t="s">
        <v>136</v>
      </c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 t="s">
        <v>28</v>
      </c>
      <c r="Z13" s="11"/>
      <c r="AA13" s="11"/>
      <c r="AB13" s="11"/>
      <c r="AC13" s="10"/>
      <c r="AD13" s="10"/>
      <c r="AE13" s="10"/>
      <c r="AF13" s="10"/>
      <c r="AG13" s="10"/>
      <c r="AH13" s="10"/>
      <c r="AI13" s="10"/>
      <c r="AJ13" s="14"/>
      <c r="AK13" s="14"/>
      <c r="AL13" s="14"/>
      <c r="AM13" s="14"/>
      <c r="AN13" s="49" t="s">
        <v>47</v>
      </c>
      <c r="AO13" s="14"/>
      <c r="AP13" s="14"/>
      <c r="AQ13" s="14"/>
      <c r="AR13" s="10"/>
      <c r="AS13" s="10"/>
      <c r="AT13" s="10"/>
      <c r="AU13" s="10"/>
      <c r="AV13" s="10"/>
      <c r="AW13" s="10"/>
    </row>
    <row r="14" spans="2:49" ht="15" customHeight="1" x14ac:dyDescent="0.25">
      <c r="B14" s="10"/>
      <c r="C14" s="14"/>
      <c r="D14" s="13" t="s">
        <v>44</v>
      </c>
      <c r="E14" s="14"/>
      <c r="G14" s="14"/>
      <c r="H14" s="50"/>
      <c r="I14" s="14"/>
      <c r="J14" s="14"/>
      <c r="K14" s="14"/>
      <c r="L14" s="14"/>
      <c r="M14" s="49" t="s">
        <v>50</v>
      </c>
      <c r="N14" s="13" t="s">
        <v>33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1" t="s">
        <v>29</v>
      </c>
      <c r="AE14" s="11"/>
      <c r="AF14" s="11"/>
      <c r="AG14" s="10"/>
      <c r="AH14" s="10"/>
      <c r="AI14" s="10"/>
      <c r="AJ14" s="13" t="s">
        <v>44</v>
      </c>
      <c r="AK14" s="14"/>
      <c r="AM14" s="14"/>
      <c r="AN14" s="50"/>
      <c r="AO14" s="14"/>
      <c r="AP14" s="14"/>
      <c r="AQ14" s="49" t="s">
        <v>50</v>
      </c>
      <c r="AR14" s="49" t="s">
        <v>30</v>
      </c>
      <c r="AS14" s="51"/>
      <c r="AT14" s="10"/>
      <c r="AU14" s="10"/>
      <c r="AV14" s="10"/>
      <c r="AW14" s="10"/>
    </row>
    <row r="15" spans="2:49" x14ac:dyDescent="0.25">
      <c r="B15" s="10"/>
      <c r="C15" s="14"/>
      <c r="D15" s="14"/>
      <c r="E15" s="49" t="s">
        <v>45</v>
      </c>
      <c r="G15" s="49" t="s">
        <v>46</v>
      </c>
      <c r="H15" s="50"/>
      <c r="I15" s="49" t="s">
        <v>48</v>
      </c>
      <c r="J15" s="49" t="s">
        <v>49</v>
      </c>
      <c r="K15" s="13"/>
      <c r="L15" s="13"/>
      <c r="M15" s="5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9" t="s">
        <v>34</v>
      </c>
      <c r="AA15" s="49" t="s">
        <v>35</v>
      </c>
      <c r="AB15" s="49" t="s">
        <v>36</v>
      </c>
      <c r="AC15" s="49" t="s">
        <v>38</v>
      </c>
      <c r="AD15" s="14"/>
      <c r="AE15" s="14"/>
      <c r="AF15" s="14"/>
      <c r="AG15" s="49" t="s">
        <v>42</v>
      </c>
      <c r="AH15" s="49" t="s">
        <v>43</v>
      </c>
      <c r="AI15" s="10"/>
      <c r="AJ15" s="14"/>
      <c r="AK15" s="49" t="s">
        <v>45</v>
      </c>
      <c r="AM15" s="49" t="s">
        <v>46</v>
      </c>
      <c r="AN15" s="50"/>
      <c r="AO15" s="49" t="s">
        <v>48</v>
      </c>
      <c r="AP15" s="49" t="s">
        <v>49</v>
      </c>
      <c r="AQ15" s="50"/>
      <c r="AR15" s="52"/>
      <c r="AS15" s="52"/>
      <c r="AT15" s="10"/>
      <c r="AU15" s="48" t="s">
        <v>31</v>
      </c>
      <c r="AV15" s="48"/>
      <c r="AW15" s="10"/>
    </row>
    <row r="16" spans="2:49" ht="18.75" x14ac:dyDescent="0.3">
      <c r="B16" s="10"/>
      <c r="C16" s="14"/>
      <c r="D16" s="14"/>
      <c r="E16" s="50"/>
      <c r="G16" s="50"/>
      <c r="H16" s="50"/>
      <c r="I16" s="50"/>
      <c r="J16" s="50"/>
      <c r="K16" s="66" t="s">
        <v>137</v>
      </c>
      <c r="L16" s="14" t="s">
        <v>138</v>
      </c>
      <c r="M16" s="50"/>
      <c r="N16" s="47" t="s">
        <v>51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4"/>
      <c r="Z16" s="50"/>
      <c r="AA16" s="50"/>
      <c r="AB16" s="50"/>
      <c r="AC16" s="50"/>
      <c r="AD16" s="49" t="s">
        <v>39</v>
      </c>
      <c r="AE16" s="49" t="s">
        <v>40</v>
      </c>
      <c r="AF16" s="49" t="s">
        <v>41</v>
      </c>
      <c r="AG16" s="50"/>
      <c r="AH16" s="50"/>
      <c r="AI16" s="10"/>
      <c r="AJ16" s="14"/>
      <c r="AK16" s="50"/>
      <c r="AM16" s="50"/>
      <c r="AN16" s="50"/>
      <c r="AO16" s="50"/>
      <c r="AP16" s="50"/>
      <c r="AQ16" s="50"/>
      <c r="AR16" s="47" t="s">
        <v>51</v>
      </c>
      <c r="AS16" s="47" t="s">
        <v>52</v>
      </c>
      <c r="AT16" s="14"/>
      <c r="AU16" s="47" t="s">
        <v>53</v>
      </c>
      <c r="AV16" s="47" t="s">
        <v>54</v>
      </c>
      <c r="AW16" s="10"/>
    </row>
    <row r="17" spans="2:49" ht="15" customHeight="1" x14ac:dyDescent="0.25">
      <c r="B17" s="15"/>
      <c r="C17" s="67" t="s">
        <v>32</v>
      </c>
      <c r="D17" s="67"/>
      <c r="E17" s="68"/>
      <c r="G17" s="68"/>
      <c r="H17" s="68"/>
      <c r="I17" s="68"/>
      <c r="J17" s="68"/>
      <c r="K17" s="67"/>
      <c r="L17" s="67"/>
      <c r="M17" s="68"/>
      <c r="N17" s="68"/>
      <c r="O17" s="67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</v>
      </c>
      <c r="Z17" s="48"/>
      <c r="AA17" s="48"/>
      <c r="AB17" s="17" t="s">
        <v>37</v>
      </c>
      <c r="AC17" s="48"/>
      <c r="AD17" s="48"/>
      <c r="AE17" s="48"/>
      <c r="AF17" s="48"/>
      <c r="AG17" s="48"/>
      <c r="AH17" s="48"/>
      <c r="AI17" s="15"/>
      <c r="AJ17" s="16"/>
      <c r="AK17" s="48"/>
      <c r="AM17" s="48"/>
      <c r="AN17" s="48"/>
      <c r="AO17" s="48"/>
      <c r="AP17" s="48"/>
      <c r="AQ17" s="48"/>
      <c r="AR17" s="48"/>
      <c r="AS17" s="48"/>
      <c r="AT17" s="16"/>
      <c r="AU17" s="48"/>
      <c r="AV17" s="48"/>
      <c r="AW17" s="15"/>
    </row>
    <row r="18" spans="2:49" ht="15.75" x14ac:dyDescent="0.25">
      <c r="B18">
        <v>1</v>
      </c>
      <c r="C18" s="79" t="s">
        <v>93</v>
      </c>
      <c r="D18" s="80">
        <v>3378.8</v>
      </c>
      <c r="E18" s="81">
        <v>81</v>
      </c>
      <c r="F18" s="81">
        <v>15</v>
      </c>
      <c r="G18" s="80">
        <v>8763.6</v>
      </c>
      <c r="H18" s="83">
        <f>(AC18*AB18)/1000</f>
        <v>2.554745</v>
      </c>
      <c r="I18" s="78" t="s">
        <v>56</v>
      </c>
      <c r="J18" s="78" t="s">
        <v>68</v>
      </c>
      <c r="K18" s="78"/>
      <c r="L18" s="78"/>
      <c r="M18" s="84">
        <v>48.6</v>
      </c>
      <c r="N18" s="84">
        <v>10.9</v>
      </c>
      <c r="O18" s="83">
        <f>AF18/100</f>
        <v>1.671</v>
      </c>
      <c r="P18" s="19"/>
      <c r="Q18" s="19"/>
      <c r="R18" s="19"/>
      <c r="S18" s="19"/>
      <c r="T18" s="19"/>
      <c r="U18" s="19"/>
      <c r="V18" s="19"/>
      <c r="W18" s="19"/>
      <c r="X18" s="19"/>
      <c r="Y18" s="19">
        <v>2.99</v>
      </c>
      <c r="Z18" s="26">
        <v>2</v>
      </c>
      <c r="AA18" s="23">
        <v>34.36</v>
      </c>
      <c r="AB18" s="26">
        <v>57.41</v>
      </c>
      <c r="AC18" s="20">
        <v>44.5</v>
      </c>
      <c r="AD18" s="27">
        <v>67</v>
      </c>
      <c r="AE18" s="22">
        <v>3.5</v>
      </c>
      <c r="AF18" s="28">
        <v>167.1</v>
      </c>
      <c r="AG18" s="22">
        <v>5.8</v>
      </c>
      <c r="AH18" s="29">
        <v>19.2</v>
      </c>
      <c r="AJ18" s="30">
        <v>1114.0999999999999</v>
      </c>
      <c r="AK18" s="21">
        <v>89</v>
      </c>
      <c r="AM18" s="30">
        <v>3121.5</v>
      </c>
      <c r="AN18" s="19">
        <v>2.8</v>
      </c>
      <c r="AO18" s="25" t="s">
        <v>56</v>
      </c>
      <c r="AP18" s="5" t="s">
        <v>57</v>
      </c>
      <c r="AQ18" s="29">
        <v>52.6</v>
      </c>
      <c r="AR18" s="22">
        <v>8.9</v>
      </c>
      <c r="AS18" s="29">
        <v>6.7</v>
      </c>
      <c r="AU18" s="19">
        <v>10.38</v>
      </c>
      <c r="AV18" s="24" t="s">
        <v>58</v>
      </c>
    </row>
    <row r="19" spans="2:49" ht="15.75" x14ac:dyDescent="0.25">
      <c r="B19">
        <f>B18+1</f>
        <v>2</v>
      </c>
      <c r="C19" s="79" t="s">
        <v>94</v>
      </c>
      <c r="D19" s="80">
        <v>6005</v>
      </c>
      <c r="E19" s="81">
        <v>81</v>
      </c>
      <c r="F19" s="81">
        <v>19</v>
      </c>
      <c r="G19" s="80">
        <v>16991</v>
      </c>
      <c r="H19" s="83">
        <f>(AC19*AB19)/1000</f>
        <v>11.290604</v>
      </c>
      <c r="I19" s="78" t="s">
        <v>95</v>
      </c>
      <c r="J19" s="78" t="s">
        <v>61</v>
      </c>
      <c r="K19" s="78"/>
      <c r="L19" s="78"/>
      <c r="M19" s="84">
        <v>49.8</v>
      </c>
      <c r="N19" s="84">
        <v>8.6999999999999993</v>
      </c>
      <c r="O19" s="83">
        <f>AF19/100</f>
        <v>1.6669999999999998</v>
      </c>
      <c r="P19" s="19"/>
      <c r="Q19" s="19"/>
      <c r="R19" s="19"/>
      <c r="S19" s="19"/>
      <c r="T19" s="19"/>
      <c r="U19" s="19"/>
      <c r="V19" s="19"/>
      <c r="W19" s="19"/>
      <c r="X19" s="19"/>
      <c r="Y19" s="19">
        <v>2.36</v>
      </c>
      <c r="Z19" s="26">
        <v>1.64</v>
      </c>
      <c r="AA19" s="23">
        <v>27.92</v>
      </c>
      <c r="AB19" s="26">
        <v>46.54</v>
      </c>
      <c r="AC19" s="20">
        <v>242.6</v>
      </c>
      <c r="AD19" s="27">
        <v>69</v>
      </c>
      <c r="AE19" s="22">
        <v>3.5</v>
      </c>
      <c r="AF19" s="28">
        <v>166.7</v>
      </c>
      <c r="AG19" s="22">
        <v>5.9</v>
      </c>
      <c r="AH19" s="29">
        <v>19.7</v>
      </c>
      <c r="AJ19" s="30">
        <v>6005</v>
      </c>
      <c r="AK19" s="21">
        <v>81</v>
      </c>
      <c r="AL19" s="21">
        <v>19</v>
      </c>
      <c r="AM19" s="30">
        <v>16991</v>
      </c>
      <c r="AN19" s="19">
        <v>2.83</v>
      </c>
      <c r="AO19" s="25" t="s">
        <v>95</v>
      </c>
      <c r="AP19" s="5" t="s">
        <v>61</v>
      </c>
      <c r="AQ19" s="29">
        <v>49.8</v>
      </c>
      <c r="AR19" s="22">
        <v>8.6999999999999993</v>
      </c>
      <c r="AS19" s="29">
        <v>7.3</v>
      </c>
      <c r="AU19" s="19">
        <v>9.41</v>
      </c>
      <c r="AV19" s="24" t="s">
        <v>62</v>
      </c>
    </row>
    <row r="20" spans="2:49" ht="15.75" x14ac:dyDescent="0.25">
      <c r="B20">
        <f t="shared" ref="B20:B36" si="0">B19+1</f>
        <v>3</v>
      </c>
      <c r="C20" s="79" t="s">
        <v>96</v>
      </c>
      <c r="D20" s="80">
        <v>1552.8</v>
      </c>
      <c r="E20" s="81">
        <v>66</v>
      </c>
      <c r="F20" s="81">
        <v>35</v>
      </c>
      <c r="G20" s="80">
        <v>3538</v>
      </c>
      <c r="H20" s="83">
        <f>(AC20*AB20)/1000</f>
        <v>2.3179479999999999</v>
      </c>
      <c r="I20" s="78" t="s">
        <v>56</v>
      </c>
      <c r="J20" s="78" t="s">
        <v>61</v>
      </c>
      <c r="K20" s="78"/>
      <c r="L20" s="78"/>
      <c r="M20" s="84">
        <v>50.6</v>
      </c>
      <c r="N20" s="84">
        <v>13.8</v>
      </c>
      <c r="O20" s="83">
        <f>AF20/100</f>
        <v>1.554</v>
      </c>
      <c r="P20" s="19"/>
      <c r="Q20" s="19"/>
      <c r="R20" s="19"/>
      <c r="S20" s="19"/>
      <c r="T20" s="19"/>
      <c r="U20" s="19"/>
      <c r="V20" s="19"/>
      <c r="W20" s="19"/>
      <c r="X20" s="19"/>
      <c r="Y20" s="19">
        <v>3.17</v>
      </c>
      <c r="Z20" s="26">
        <v>1.28</v>
      </c>
      <c r="AA20" s="23">
        <v>23.75</v>
      </c>
      <c r="AB20" s="26">
        <v>36.909999999999997</v>
      </c>
      <c r="AC20" s="20">
        <v>62.8</v>
      </c>
      <c r="AD20" s="27">
        <v>40</v>
      </c>
      <c r="AE20" s="22">
        <v>3.5</v>
      </c>
      <c r="AF20" s="28">
        <v>155.4</v>
      </c>
      <c r="AG20" s="22">
        <v>5.4</v>
      </c>
      <c r="AH20" s="29">
        <v>11.6</v>
      </c>
      <c r="AJ20" s="30">
        <v>1552.8</v>
      </c>
      <c r="AK20" s="21">
        <v>66</v>
      </c>
      <c r="AL20" s="21">
        <v>35</v>
      </c>
      <c r="AM20" s="30">
        <v>3538</v>
      </c>
      <c r="AN20" s="19">
        <v>2.2799999999999998</v>
      </c>
      <c r="AO20" s="25" t="s">
        <v>56</v>
      </c>
      <c r="AP20" s="5" t="s">
        <v>61</v>
      </c>
      <c r="AQ20" s="29">
        <v>50.6</v>
      </c>
      <c r="AR20" s="22">
        <v>13.8</v>
      </c>
      <c r="AS20" s="29">
        <v>6.7</v>
      </c>
      <c r="AU20" s="19">
        <v>9.86</v>
      </c>
      <c r="AV20" s="24" t="s">
        <v>62</v>
      </c>
    </row>
    <row r="21" spans="2:49" ht="15.75" x14ac:dyDescent="0.25">
      <c r="B21">
        <f t="shared" si="0"/>
        <v>4</v>
      </c>
      <c r="C21" s="79" t="s">
        <v>97</v>
      </c>
      <c r="D21" s="80">
        <v>1370.9</v>
      </c>
      <c r="E21" s="81">
        <v>49</v>
      </c>
      <c r="F21" s="81">
        <v>44</v>
      </c>
      <c r="G21" s="80">
        <v>3155.2</v>
      </c>
      <c r="H21" s="83">
        <f>(AC21*AB21)/1000</f>
        <v>2.315013</v>
      </c>
      <c r="I21" s="78" t="s">
        <v>71</v>
      </c>
      <c r="J21" s="78" t="s">
        <v>84</v>
      </c>
      <c r="K21" s="78"/>
      <c r="L21" s="78"/>
      <c r="M21" s="84">
        <v>46.4</v>
      </c>
      <c r="N21" s="84">
        <v>8.5</v>
      </c>
      <c r="O21" s="83">
        <f>AF21/100</f>
        <v>1.704</v>
      </c>
      <c r="P21" s="19"/>
      <c r="Q21" s="19"/>
      <c r="R21" s="19"/>
      <c r="S21" s="19"/>
      <c r="T21" s="19"/>
      <c r="U21" s="19"/>
      <c r="V21" s="19"/>
      <c r="W21" s="19"/>
      <c r="X21" s="19"/>
      <c r="Y21" s="34">
        <v>2.5299999999999998</v>
      </c>
      <c r="Z21" s="35">
        <v>1.64</v>
      </c>
      <c r="AA21" s="36">
        <v>30.4</v>
      </c>
      <c r="AB21" s="35">
        <v>51.79</v>
      </c>
      <c r="AC21" s="37">
        <v>44.7</v>
      </c>
      <c r="AD21" s="38">
        <v>65</v>
      </c>
      <c r="AE21" s="39">
        <v>3.2</v>
      </c>
      <c r="AF21" s="40">
        <v>170.4</v>
      </c>
      <c r="AG21" s="39">
        <v>5.4</v>
      </c>
      <c r="AH21" s="41">
        <v>20.5</v>
      </c>
      <c r="AI21" s="31"/>
      <c r="AJ21" s="42">
        <v>1370.9</v>
      </c>
      <c r="AK21" s="43">
        <v>49</v>
      </c>
      <c r="AL21" s="21">
        <v>44</v>
      </c>
      <c r="AM21" s="42">
        <v>3155.2</v>
      </c>
      <c r="AN21" s="34">
        <v>2.2999999999999998</v>
      </c>
      <c r="AO21" s="44" t="s">
        <v>71</v>
      </c>
      <c r="AP21" s="45" t="s">
        <v>84</v>
      </c>
      <c r="AQ21" s="41">
        <v>46.4</v>
      </c>
      <c r="AR21" s="39">
        <v>8.5</v>
      </c>
      <c r="AS21" s="41">
        <v>7.5</v>
      </c>
      <c r="AT21" s="31"/>
      <c r="AU21" s="34">
        <v>10.63</v>
      </c>
      <c r="AV21" s="33" t="s">
        <v>62</v>
      </c>
      <c r="AW21" s="31"/>
    </row>
    <row r="22" spans="2:49" ht="15.75" x14ac:dyDescent="0.25">
      <c r="B22">
        <f t="shared" si="0"/>
        <v>5</v>
      </c>
      <c r="C22" s="79" t="s">
        <v>98</v>
      </c>
      <c r="D22" s="80">
        <v>9038</v>
      </c>
      <c r="E22" s="81">
        <v>32</v>
      </c>
      <c r="F22" s="81">
        <v>38</v>
      </c>
      <c r="G22" s="80">
        <v>10205</v>
      </c>
      <c r="H22" s="83">
        <v>9.8853999999999989</v>
      </c>
      <c r="I22" s="78" t="s">
        <v>79</v>
      </c>
      <c r="J22" s="78" t="s">
        <v>84</v>
      </c>
      <c r="K22" s="78"/>
      <c r="L22" s="78" t="s">
        <v>139</v>
      </c>
      <c r="M22" s="84">
        <v>34.200000000000003</v>
      </c>
      <c r="N22" s="84">
        <v>12.5</v>
      </c>
      <c r="O22" s="83">
        <v>2.2090000000000001</v>
      </c>
      <c r="P22" s="19"/>
      <c r="Q22" s="19"/>
      <c r="R22" s="19"/>
      <c r="S22" s="19"/>
      <c r="T22" s="19"/>
      <c r="U22" s="19"/>
      <c r="V22" s="19"/>
      <c r="W22" s="19"/>
      <c r="X22" s="19"/>
      <c r="Y22" s="59"/>
      <c r="Z22" s="60"/>
      <c r="AA22" s="61"/>
      <c r="AB22" s="60"/>
      <c r="AC22" s="62"/>
      <c r="AD22" s="63"/>
      <c r="AE22" s="46"/>
      <c r="AF22" s="64"/>
      <c r="AG22" s="46"/>
      <c r="AH22" s="58"/>
      <c r="AI22" s="1"/>
      <c r="AJ22" s="55"/>
      <c r="AK22" s="56"/>
      <c r="AL22" s="21"/>
      <c r="AM22" s="55"/>
      <c r="AN22" s="59"/>
      <c r="AO22" s="57"/>
      <c r="AP22" s="4"/>
      <c r="AQ22" s="58"/>
      <c r="AR22" s="46"/>
      <c r="AS22" s="58"/>
      <c r="AT22" s="1"/>
      <c r="AU22" s="59"/>
      <c r="AV22" s="65"/>
      <c r="AW22" s="1"/>
    </row>
    <row r="23" spans="2:49" ht="15.75" x14ac:dyDescent="0.25">
      <c r="B23">
        <f t="shared" si="0"/>
        <v>6</v>
      </c>
      <c r="C23" s="79" t="s">
        <v>101</v>
      </c>
      <c r="D23" s="80">
        <v>7157</v>
      </c>
      <c r="E23" s="81">
        <v>62</v>
      </c>
      <c r="F23" s="81">
        <v>33</v>
      </c>
      <c r="G23" s="80">
        <v>13045</v>
      </c>
      <c r="H23" s="83">
        <f>(AC23*AB23)/1000</f>
        <v>10.079664000000001</v>
      </c>
      <c r="I23" s="78" t="s">
        <v>95</v>
      </c>
      <c r="J23" s="78" t="s">
        <v>84</v>
      </c>
      <c r="K23" s="78"/>
      <c r="L23" s="78"/>
      <c r="M23" s="84">
        <v>29.2</v>
      </c>
      <c r="N23" s="84">
        <v>13.7</v>
      </c>
      <c r="O23" s="83">
        <f>AF23/100</f>
        <v>2.7469999999999999</v>
      </c>
      <c r="P23" s="19"/>
      <c r="Q23" s="19"/>
      <c r="R23" s="19"/>
      <c r="S23" s="19"/>
      <c r="T23" s="19"/>
      <c r="U23" s="19"/>
      <c r="V23" s="19"/>
      <c r="W23" s="19"/>
      <c r="X23" s="19"/>
      <c r="Y23" s="19">
        <v>1.76</v>
      </c>
      <c r="Z23" s="26">
        <v>1.1599999999999999</v>
      </c>
      <c r="AA23" s="23">
        <v>13.34</v>
      </c>
      <c r="AB23" s="26">
        <v>36.64</v>
      </c>
      <c r="AC23" s="20">
        <v>275.10000000000002</v>
      </c>
      <c r="AD23" s="27">
        <v>66</v>
      </c>
      <c r="AE23" s="22">
        <v>3.2</v>
      </c>
      <c r="AF23" s="28">
        <v>274.7</v>
      </c>
      <c r="AG23" s="22">
        <v>8.6999999999999993</v>
      </c>
      <c r="AH23" s="29">
        <v>20.8</v>
      </c>
      <c r="AJ23" s="30">
        <v>7157</v>
      </c>
      <c r="AK23" s="21">
        <v>62</v>
      </c>
      <c r="AL23" s="21">
        <v>33</v>
      </c>
      <c r="AM23" s="30">
        <v>13045</v>
      </c>
      <c r="AN23" s="19">
        <v>1.82</v>
      </c>
      <c r="AO23" s="25" t="s">
        <v>95</v>
      </c>
      <c r="AP23" s="5" t="s">
        <v>84</v>
      </c>
      <c r="AQ23" s="29">
        <v>29.2</v>
      </c>
      <c r="AR23" s="22">
        <v>13.7</v>
      </c>
      <c r="AS23" s="29">
        <v>7.5</v>
      </c>
      <c r="AU23" s="19">
        <v>10.3</v>
      </c>
      <c r="AV23" s="24" t="s">
        <v>62</v>
      </c>
    </row>
    <row r="24" spans="2:49" ht="15.75" x14ac:dyDescent="0.25">
      <c r="B24">
        <f t="shared" si="0"/>
        <v>7</v>
      </c>
      <c r="C24" s="79" t="s">
        <v>102</v>
      </c>
      <c r="D24" s="80">
        <v>12957</v>
      </c>
      <c r="E24" s="81">
        <v>70</v>
      </c>
      <c r="F24" s="81">
        <v>15</v>
      </c>
      <c r="G24" s="80">
        <v>28890</v>
      </c>
      <c r="H24" s="83">
        <f>(AC24*AB24)/1000</f>
        <v>20.239389999999997</v>
      </c>
      <c r="I24" s="78" t="s">
        <v>79</v>
      </c>
      <c r="J24" s="78" t="s">
        <v>57</v>
      </c>
      <c r="K24" s="78"/>
      <c r="L24" s="78"/>
      <c r="M24" s="84">
        <v>50.2</v>
      </c>
      <c r="N24" s="84">
        <v>10</v>
      </c>
      <c r="O24" s="83">
        <f>AF24/100</f>
        <v>1.5930000000000002</v>
      </c>
      <c r="P24" s="19"/>
      <c r="Q24" s="19"/>
      <c r="R24" s="19"/>
      <c r="S24" s="19"/>
      <c r="T24" s="19"/>
      <c r="U24" s="19"/>
      <c r="V24" s="19"/>
      <c r="W24" s="19"/>
      <c r="X24" s="19"/>
      <c r="Y24" s="34">
        <v>4.2300000000000004</v>
      </c>
      <c r="Z24" s="35">
        <v>2.6</v>
      </c>
      <c r="AA24" s="36">
        <v>43.39</v>
      </c>
      <c r="AB24" s="35">
        <v>69.099999999999994</v>
      </c>
      <c r="AC24" s="37">
        <v>292.89999999999998</v>
      </c>
      <c r="AD24" s="38">
        <v>61</v>
      </c>
      <c r="AE24" s="39">
        <v>3.8</v>
      </c>
      <c r="AF24" s="40">
        <v>159.30000000000001</v>
      </c>
      <c r="AG24" s="39">
        <v>6</v>
      </c>
      <c r="AH24" s="41">
        <v>16.3</v>
      </c>
      <c r="AI24" s="31"/>
      <c r="AJ24" s="42">
        <v>12957</v>
      </c>
      <c r="AK24" s="43">
        <v>70</v>
      </c>
      <c r="AL24" s="21">
        <v>15</v>
      </c>
      <c r="AM24" s="42">
        <v>28890</v>
      </c>
      <c r="AN24" s="34">
        <v>2.23</v>
      </c>
      <c r="AO24" s="44" t="s">
        <v>79</v>
      </c>
      <c r="AP24" s="45" t="s">
        <v>57</v>
      </c>
      <c r="AQ24" s="41">
        <v>50.2</v>
      </c>
      <c r="AR24" s="39">
        <v>10</v>
      </c>
      <c r="AS24" s="41">
        <v>7.3</v>
      </c>
      <c r="AT24" s="31"/>
      <c r="AU24" s="34">
        <v>9.93</v>
      </c>
      <c r="AV24" s="33" t="s">
        <v>62</v>
      </c>
      <c r="AW24" s="31"/>
    </row>
    <row r="25" spans="2:49" ht="15.75" x14ac:dyDescent="0.25">
      <c r="B25">
        <f t="shared" si="0"/>
        <v>8</v>
      </c>
      <c r="C25" s="79" t="s">
        <v>103</v>
      </c>
      <c r="D25" s="80">
        <v>12678</v>
      </c>
      <c r="E25" s="81">
        <v>70</v>
      </c>
      <c r="F25" s="81">
        <v>3</v>
      </c>
      <c r="G25" s="80">
        <v>34884</v>
      </c>
      <c r="H25" s="83">
        <v>45.411840000000005</v>
      </c>
      <c r="I25" s="78" t="s">
        <v>56</v>
      </c>
      <c r="J25" s="78" t="s">
        <v>84</v>
      </c>
      <c r="K25" s="78"/>
      <c r="L25" s="78"/>
      <c r="M25" s="84">
        <v>31.6</v>
      </c>
      <c r="N25" s="84">
        <v>13.1</v>
      </c>
      <c r="O25" s="83">
        <v>3.923</v>
      </c>
      <c r="P25" s="19"/>
      <c r="Q25" s="19"/>
      <c r="R25" s="19"/>
      <c r="S25" s="19"/>
      <c r="T25" s="19"/>
      <c r="U25" s="19"/>
      <c r="V25" s="19"/>
      <c r="W25" s="19"/>
      <c r="X25" s="19"/>
      <c r="Y25" s="59"/>
      <c r="Z25" s="60"/>
      <c r="AA25" s="61"/>
      <c r="AB25" s="60"/>
      <c r="AC25" s="62"/>
      <c r="AD25" s="63"/>
      <c r="AE25" s="46"/>
      <c r="AF25" s="64"/>
      <c r="AG25" s="46"/>
      <c r="AH25" s="58"/>
      <c r="AI25" s="1"/>
      <c r="AJ25" s="55"/>
      <c r="AK25" s="56"/>
      <c r="AL25" s="21"/>
      <c r="AM25" s="55"/>
      <c r="AN25" s="59"/>
      <c r="AO25" s="57"/>
      <c r="AP25" s="4"/>
      <c r="AQ25" s="58"/>
      <c r="AR25" s="46"/>
      <c r="AS25" s="58"/>
      <c r="AT25" s="1"/>
      <c r="AU25" s="59"/>
      <c r="AV25" s="65"/>
      <c r="AW25" s="1"/>
    </row>
    <row r="26" spans="2:49" ht="15.75" x14ac:dyDescent="0.25">
      <c r="B26">
        <f t="shared" si="0"/>
        <v>9</v>
      </c>
      <c r="C26" s="79" t="s">
        <v>104</v>
      </c>
      <c r="D26" s="80">
        <v>11756</v>
      </c>
      <c r="E26" s="81">
        <v>45</v>
      </c>
      <c r="F26" s="81">
        <v>16</v>
      </c>
      <c r="G26" s="80">
        <v>16499</v>
      </c>
      <c r="H26" s="83">
        <v>15.922919999999998</v>
      </c>
      <c r="I26" s="78" t="s">
        <v>79</v>
      </c>
      <c r="J26" s="78" t="s">
        <v>68</v>
      </c>
      <c r="K26" s="78"/>
      <c r="L26" s="78" t="s">
        <v>139</v>
      </c>
      <c r="M26" s="84">
        <v>48</v>
      </c>
      <c r="N26" s="84">
        <v>9.1</v>
      </c>
      <c r="O26" s="83">
        <v>1.9490000000000001</v>
      </c>
      <c r="P26" s="19"/>
      <c r="Q26" s="19"/>
      <c r="R26" s="19"/>
      <c r="S26" s="19"/>
      <c r="T26" s="19"/>
      <c r="U26" s="19"/>
      <c r="V26" s="19"/>
      <c r="W26" s="19"/>
      <c r="X26" s="19"/>
      <c r="Y26" s="59"/>
      <c r="Z26" s="60"/>
      <c r="AA26" s="61"/>
      <c r="AB26" s="60"/>
      <c r="AC26" s="62"/>
      <c r="AD26" s="63"/>
      <c r="AE26" s="46"/>
      <c r="AF26" s="64"/>
      <c r="AG26" s="46"/>
      <c r="AH26" s="58"/>
      <c r="AI26" s="1"/>
      <c r="AJ26" s="55"/>
      <c r="AK26" s="56"/>
      <c r="AL26" s="21"/>
      <c r="AM26" s="55"/>
      <c r="AN26" s="59"/>
      <c r="AO26" s="57"/>
      <c r="AP26" s="4"/>
      <c r="AQ26" s="58"/>
      <c r="AR26" s="46"/>
      <c r="AS26" s="58"/>
      <c r="AT26" s="1"/>
      <c r="AU26" s="59"/>
      <c r="AV26" s="65"/>
      <c r="AW26" s="1"/>
    </row>
    <row r="27" spans="2:49" ht="15.75" x14ac:dyDescent="0.25">
      <c r="B27">
        <f t="shared" si="0"/>
        <v>10</v>
      </c>
      <c r="C27" s="79" t="s">
        <v>105</v>
      </c>
      <c r="D27" s="80">
        <v>25080</v>
      </c>
      <c r="E27" s="81">
        <v>86</v>
      </c>
      <c r="F27" s="81">
        <v>2</v>
      </c>
      <c r="G27" s="80">
        <v>69595</v>
      </c>
      <c r="H27" s="83">
        <f>(AC27*AB27)/1000</f>
        <v>61.756449999999994</v>
      </c>
      <c r="I27" s="78" t="s">
        <v>67</v>
      </c>
      <c r="J27" s="78" t="s">
        <v>57</v>
      </c>
      <c r="K27" s="78"/>
      <c r="L27" s="78"/>
      <c r="M27" s="84">
        <v>49.8</v>
      </c>
      <c r="N27" s="84">
        <v>6</v>
      </c>
      <c r="O27" s="83">
        <f>AF27/100</f>
        <v>1.4909999999999999</v>
      </c>
      <c r="P27" s="19"/>
      <c r="Q27" s="19"/>
      <c r="R27" s="19"/>
      <c r="S27" s="19"/>
      <c r="T27" s="19"/>
      <c r="U27" s="19"/>
      <c r="V27" s="19"/>
      <c r="W27" s="19"/>
      <c r="X27" s="19"/>
      <c r="Y27" s="59">
        <v>3.49</v>
      </c>
      <c r="Z27" s="60">
        <v>3.2</v>
      </c>
      <c r="AA27" s="61">
        <v>58.57</v>
      </c>
      <c r="AB27" s="60">
        <v>87.35</v>
      </c>
      <c r="AC27" s="62">
        <v>707</v>
      </c>
      <c r="AD27" s="63">
        <v>92</v>
      </c>
      <c r="AE27" s="46">
        <v>3.7</v>
      </c>
      <c r="AF27" s="64">
        <v>149.1</v>
      </c>
      <c r="AG27" s="46">
        <v>5.5</v>
      </c>
      <c r="AH27" s="58">
        <v>25</v>
      </c>
      <c r="AI27" s="1"/>
      <c r="AJ27" s="55">
        <v>25080</v>
      </c>
      <c r="AK27" s="56">
        <v>86</v>
      </c>
      <c r="AL27" s="56">
        <v>2</v>
      </c>
      <c r="AM27" s="55">
        <v>69595</v>
      </c>
      <c r="AN27" s="59">
        <v>2.77</v>
      </c>
      <c r="AO27" s="57" t="s">
        <v>67</v>
      </c>
      <c r="AP27" s="4" t="s">
        <v>57</v>
      </c>
      <c r="AQ27" s="58">
        <v>49.8</v>
      </c>
      <c r="AR27" s="46">
        <v>6</v>
      </c>
      <c r="AS27" s="58">
        <v>4.5</v>
      </c>
      <c r="AT27" s="1"/>
      <c r="AU27" s="59">
        <v>10.46</v>
      </c>
      <c r="AV27" s="65" t="s">
        <v>62</v>
      </c>
    </row>
    <row r="28" spans="2:49" ht="15.75" x14ac:dyDescent="0.25">
      <c r="B28">
        <f t="shared" si="0"/>
        <v>11</v>
      </c>
      <c r="C28" s="79" t="s">
        <v>106</v>
      </c>
      <c r="D28" s="80">
        <v>650</v>
      </c>
      <c r="E28" s="81">
        <v>91</v>
      </c>
      <c r="F28" s="81">
        <v>8</v>
      </c>
      <c r="G28" s="80">
        <v>1861.6</v>
      </c>
      <c r="H28" s="83">
        <f>(AC28*AB28)/1000</f>
        <v>1.3341160000000001</v>
      </c>
      <c r="I28" s="78" t="s">
        <v>56</v>
      </c>
      <c r="J28" s="78" t="s">
        <v>61</v>
      </c>
      <c r="K28" s="78"/>
      <c r="L28" s="78"/>
      <c r="M28" s="84">
        <v>49.2</v>
      </c>
      <c r="N28" s="84">
        <v>9.3000000000000007</v>
      </c>
      <c r="O28" s="83">
        <f>AF28/100</f>
        <v>1.7080000000000002</v>
      </c>
      <c r="P28" s="19"/>
      <c r="Q28" s="19"/>
      <c r="R28" s="19"/>
      <c r="S28" s="19"/>
      <c r="T28" s="19"/>
      <c r="U28" s="19"/>
      <c r="V28" s="19"/>
      <c r="W28" s="19"/>
      <c r="X28" s="19"/>
      <c r="Y28" s="19">
        <v>1.64</v>
      </c>
      <c r="Z28" s="26">
        <v>1.04</v>
      </c>
      <c r="AA28" s="23">
        <v>18</v>
      </c>
      <c r="AB28" s="26">
        <v>30.74</v>
      </c>
      <c r="AC28" s="20">
        <v>43.4</v>
      </c>
      <c r="AD28" s="27">
        <v>63</v>
      </c>
      <c r="AE28" s="22">
        <v>3.4</v>
      </c>
      <c r="AF28" s="28">
        <v>170.8</v>
      </c>
      <c r="AG28" s="22">
        <v>5.8</v>
      </c>
      <c r="AH28" s="29">
        <v>18.7</v>
      </c>
      <c r="AJ28" s="30">
        <v>650</v>
      </c>
      <c r="AK28" s="21">
        <v>91</v>
      </c>
      <c r="AL28" s="21">
        <v>8</v>
      </c>
      <c r="AM28" s="30">
        <v>1861.6</v>
      </c>
      <c r="AN28" s="19">
        <v>2.86</v>
      </c>
      <c r="AO28" s="25" t="s">
        <v>56</v>
      </c>
      <c r="AP28" s="5" t="s">
        <v>61</v>
      </c>
      <c r="AQ28" s="29">
        <v>49.2</v>
      </c>
      <c r="AR28" s="22">
        <v>9.3000000000000007</v>
      </c>
      <c r="AS28" s="29">
        <v>7.1</v>
      </c>
      <c r="AU28" s="19" t="s">
        <v>107</v>
      </c>
      <c r="AV28" s="24" t="s">
        <v>62</v>
      </c>
    </row>
    <row r="29" spans="2:49" ht="15.75" x14ac:dyDescent="0.25">
      <c r="B29">
        <f t="shared" si="0"/>
        <v>12</v>
      </c>
      <c r="C29" s="79" t="s">
        <v>108</v>
      </c>
      <c r="D29" s="80">
        <v>12355.5</v>
      </c>
      <c r="E29" s="81">
        <v>77</v>
      </c>
      <c r="F29" s="81">
        <v>1</v>
      </c>
      <c r="G29" s="80">
        <v>28289.1</v>
      </c>
      <c r="H29" s="83">
        <f>(AC29*AB29)/1000</f>
        <v>15.925132</v>
      </c>
      <c r="I29" s="78" t="s">
        <v>95</v>
      </c>
      <c r="J29" s="78" t="s">
        <v>109</v>
      </c>
      <c r="K29" s="78"/>
      <c r="L29" s="78"/>
      <c r="M29" s="84">
        <v>42.3</v>
      </c>
      <c r="N29" s="84">
        <v>9.8000000000000007</v>
      </c>
      <c r="O29" s="83">
        <f>AF29/100</f>
        <v>1.5549999999999999</v>
      </c>
      <c r="P29" s="19"/>
      <c r="Q29" s="19"/>
      <c r="R29" s="19"/>
      <c r="S29" s="19"/>
      <c r="T29" s="19"/>
      <c r="U29" s="19"/>
      <c r="V29" s="19"/>
      <c r="W29" s="19"/>
      <c r="X29" s="19"/>
      <c r="Y29" s="19">
        <v>5.39</v>
      </c>
      <c r="Z29" s="26">
        <v>3.32</v>
      </c>
      <c r="AA29" s="23">
        <v>57.02</v>
      </c>
      <c r="AB29" s="26">
        <v>88.67</v>
      </c>
      <c r="AC29" s="20">
        <v>179.6</v>
      </c>
      <c r="AD29" s="27">
        <v>62</v>
      </c>
      <c r="AE29" s="22">
        <v>3.7</v>
      </c>
      <c r="AF29" s="28">
        <v>155.5</v>
      </c>
      <c r="AG29" s="22">
        <v>5.8</v>
      </c>
      <c r="AH29" s="29">
        <v>16.5</v>
      </c>
      <c r="AJ29" s="30">
        <v>12355.5</v>
      </c>
      <c r="AK29" s="21">
        <v>77</v>
      </c>
      <c r="AL29" s="21">
        <v>1</v>
      </c>
      <c r="AM29" s="30">
        <v>28289.1</v>
      </c>
      <c r="AN29" s="19">
        <v>2.29</v>
      </c>
      <c r="AO29" s="25" t="s">
        <v>95</v>
      </c>
      <c r="AP29" s="5" t="s">
        <v>109</v>
      </c>
      <c r="AQ29" s="29">
        <v>42.3</v>
      </c>
      <c r="AR29" s="22">
        <v>9.8000000000000007</v>
      </c>
      <c r="AS29" s="29">
        <v>6.9</v>
      </c>
      <c r="AU29" s="19">
        <v>10.5</v>
      </c>
      <c r="AV29" s="24" t="s">
        <v>62</v>
      </c>
    </row>
    <row r="30" spans="2:49" ht="15.75" x14ac:dyDescent="0.25">
      <c r="B30">
        <f t="shared" si="0"/>
        <v>13</v>
      </c>
      <c r="C30" s="79" t="s">
        <v>118</v>
      </c>
      <c r="D30" s="80">
        <v>7638.5</v>
      </c>
      <c r="E30" s="81">
        <v>86</v>
      </c>
      <c r="F30" s="81">
        <v>13</v>
      </c>
      <c r="G30" s="80">
        <v>18254.599999999999</v>
      </c>
      <c r="H30" s="83">
        <f>(AC30*AB30)/1000</f>
        <v>17.587130000000002</v>
      </c>
      <c r="I30" s="78" t="s">
        <v>56</v>
      </c>
      <c r="J30" s="78" t="s">
        <v>84</v>
      </c>
      <c r="K30" s="78"/>
      <c r="L30" s="78"/>
      <c r="M30" s="84">
        <v>51.1</v>
      </c>
      <c r="N30" s="84">
        <v>8</v>
      </c>
      <c r="O30" s="83">
        <f>AF30/100</f>
        <v>1.778</v>
      </c>
      <c r="P30" s="19"/>
      <c r="Q30" s="19"/>
      <c r="R30" s="19"/>
      <c r="S30" s="19"/>
      <c r="T30" s="19"/>
      <c r="U30" s="19"/>
      <c r="V30" s="19"/>
      <c r="W30" s="19"/>
      <c r="X30" s="19"/>
      <c r="Y30" s="34">
        <v>2.44</v>
      </c>
      <c r="Z30" s="35">
        <v>1.56</v>
      </c>
      <c r="AA30" s="36">
        <v>31.24</v>
      </c>
      <c r="AB30" s="35">
        <v>55.55</v>
      </c>
      <c r="AC30" s="37">
        <v>316.60000000000002</v>
      </c>
      <c r="AD30" s="38">
        <v>64</v>
      </c>
      <c r="AE30" s="39">
        <v>2.8</v>
      </c>
      <c r="AF30" s="40">
        <v>177.8</v>
      </c>
      <c r="AG30" s="39">
        <v>5</v>
      </c>
      <c r="AH30" s="41">
        <v>22.8</v>
      </c>
      <c r="AI30" s="31"/>
      <c r="AJ30" s="42">
        <v>7638.5</v>
      </c>
      <c r="AK30" s="43">
        <v>86</v>
      </c>
      <c r="AL30" s="43">
        <v>13</v>
      </c>
      <c r="AM30" s="42">
        <v>18254.599999999999</v>
      </c>
      <c r="AN30" s="34">
        <v>2.39</v>
      </c>
      <c r="AO30" s="44" t="s">
        <v>56</v>
      </c>
      <c r="AP30" s="45" t="s">
        <v>84</v>
      </c>
      <c r="AQ30" s="41">
        <v>51.1</v>
      </c>
      <c r="AR30" s="39">
        <v>8</v>
      </c>
      <c r="AS30" s="41">
        <v>5.9</v>
      </c>
      <c r="AT30" s="31"/>
      <c r="AU30" s="34">
        <v>9.32</v>
      </c>
      <c r="AV30" s="33" t="s">
        <v>62</v>
      </c>
      <c r="AW30" s="31"/>
    </row>
    <row r="31" spans="2:49" ht="15.75" x14ac:dyDescent="0.25">
      <c r="B31">
        <f t="shared" si="0"/>
        <v>14</v>
      </c>
      <c r="C31" s="79" t="s">
        <v>119</v>
      </c>
      <c r="D31" s="80">
        <v>1211</v>
      </c>
      <c r="E31" s="81">
        <v>73</v>
      </c>
      <c r="F31" s="81">
        <v>27</v>
      </c>
      <c r="G31" s="80">
        <v>2799.8</v>
      </c>
      <c r="H31" s="83">
        <f>(AC31*AB31)/1000</f>
        <v>2.253333</v>
      </c>
      <c r="I31" s="78" t="s">
        <v>100</v>
      </c>
      <c r="J31" s="78" t="s">
        <v>57</v>
      </c>
      <c r="K31" s="78"/>
      <c r="L31" s="78"/>
      <c r="M31" s="84">
        <v>43.9</v>
      </c>
      <c r="N31" s="84">
        <v>10.5</v>
      </c>
      <c r="O31" s="83">
        <f>AF31/100</f>
        <v>2.0859999999999999</v>
      </c>
      <c r="P31" s="19"/>
      <c r="Q31" s="19"/>
      <c r="R31" s="19"/>
      <c r="S31" s="19"/>
      <c r="T31" s="19"/>
      <c r="U31" s="19"/>
      <c r="V31" s="19"/>
      <c r="W31" s="19"/>
      <c r="X31" s="19"/>
      <c r="Y31" s="19">
        <v>2.82</v>
      </c>
      <c r="Z31" s="26">
        <v>1.6</v>
      </c>
      <c r="AA31" s="23">
        <v>27.63</v>
      </c>
      <c r="AB31" s="26">
        <v>57.63</v>
      </c>
      <c r="AC31" s="20">
        <v>39.1</v>
      </c>
      <c r="AD31" s="27">
        <v>57</v>
      </c>
      <c r="AE31" s="22">
        <v>2.8</v>
      </c>
      <c r="AF31" s="28">
        <v>208.6</v>
      </c>
      <c r="AG31" s="22">
        <v>5.8</v>
      </c>
      <c r="AH31" s="29">
        <v>20.399999999999999</v>
      </c>
      <c r="AJ31" s="30">
        <v>1211</v>
      </c>
      <c r="AK31" s="21">
        <v>73</v>
      </c>
      <c r="AL31" s="21">
        <v>27</v>
      </c>
      <c r="AM31" s="30">
        <v>2799.8</v>
      </c>
      <c r="AN31" s="19">
        <v>2.31</v>
      </c>
      <c r="AO31" s="25" t="s">
        <v>100</v>
      </c>
      <c r="AP31" s="5" t="s">
        <v>57</v>
      </c>
      <c r="AQ31" s="29">
        <v>43.9</v>
      </c>
      <c r="AR31" s="22">
        <v>10.5</v>
      </c>
      <c r="AS31" s="29">
        <v>8</v>
      </c>
      <c r="AU31" s="19">
        <v>10.79</v>
      </c>
      <c r="AV31" s="24" t="s">
        <v>62</v>
      </c>
    </row>
    <row r="32" spans="2:49" ht="15.75" x14ac:dyDescent="0.25">
      <c r="B32">
        <f t="shared" si="0"/>
        <v>15</v>
      </c>
      <c r="C32" s="79" t="s">
        <v>121</v>
      </c>
      <c r="D32" s="80">
        <v>16757</v>
      </c>
      <c r="E32" s="81">
        <v>80</v>
      </c>
      <c r="F32" s="81">
        <v>20</v>
      </c>
      <c r="G32" s="80">
        <v>43172</v>
      </c>
      <c r="H32" s="83">
        <f>(AC32*AB32)/1000</f>
        <v>27.596919999999997</v>
      </c>
      <c r="I32" s="78" t="s">
        <v>60</v>
      </c>
      <c r="J32" s="78" t="s">
        <v>84</v>
      </c>
      <c r="K32" s="78"/>
      <c r="L32" s="78"/>
      <c r="M32" s="84">
        <v>50.9</v>
      </c>
      <c r="N32" s="84">
        <v>9.3000000000000007</v>
      </c>
      <c r="O32" s="83">
        <f>AF32/100</f>
        <v>1.7490000000000001</v>
      </c>
      <c r="P32" s="19"/>
      <c r="Q32" s="19"/>
      <c r="R32" s="19"/>
      <c r="S32" s="19"/>
      <c r="T32" s="19"/>
      <c r="U32" s="19"/>
      <c r="V32" s="19"/>
      <c r="W32" s="19"/>
      <c r="X32" s="19"/>
      <c r="Y32" s="34">
        <v>2.95</v>
      </c>
      <c r="Z32" s="35">
        <v>1.84</v>
      </c>
      <c r="AA32" s="36">
        <v>33.25</v>
      </c>
      <c r="AB32" s="35">
        <v>58.16</v>
      </c>
      <c r="AC32" s="37">
        <v>474.5</v>
      </c>
      <c r="AD32" s="38">
        <v>62</v>
      </c>
      <c r="AE32" s="39">
        <v>3.2</v>
      </c>
      <c r="AF32" s="40">
        <v>174.9</v>
      </c>
      <c r="AG32" s="39">
        <v>5.5</v>
      </c>
      <c r="AH32" s="41">
        <v>19.7</v>
      </c>
      <c r="AI32" s="31"/>
      <c r="AJ32" s="42">
        <v>16757</v>
      </c>
      <c r="AK32" s="43">
        <v>80</v>
      </c>
      <c r="AL32" s="43">
        <v>20</v>
      </c>
      <c r="AM32" s="42">
        <v>43172</v>
      </c>
      <c r="AN32" s="34">
        <v>2.58</v>
      </c>
      <c r="AO32" s="44" t="s">
        <v>60</v>
      </c>
      <c r="AP32" s="45" t="s">
        <v>84</v>
      </c>
      <c r="AQ32" s="41">
        <v>50.9</v>
      </c>
      <c r="AR32" s="39">
        <v>9.3000000000000007</v>
      </c>
      <c r="AS32" s="41">
        <v>7.2</v>
      </c>
      <c r="AT32" s="31"/>
      <c r="AU32" s="34">
        <v>10.4</v>
      </c>
      <c r="AV32" s="33" t="s">
        <v>122</v>
      </c>
      <c r="AW32" s="31"/>
    </row>
    <row r="33" spans="2:48" ht="15.75" x14ac:dyDescent="0.25">
      <c r="B33">
        <f t="shared" si="0"/>
        <v>16</v>
      </c>
      <c r="C33" s="79" t="s">
        <v>123</v>
      </c>
      <c r="D33" s="80">
        <v>10431</v>
      </c>
      <c r="E33" s="81">
        <v>46</v>
      </c>
      <c r="F33" s="81">
        <v>19</v>
      </c>
      <c r="G33" s="80">
        <v>22836</v>
      </c>
      <c r="H33" s="83">
        <v>22.031944999999997</v>
      </c>
      <c r="I33" s="78" t="s">
        <v>79</v>
      </c>
      <c r="J33" s="78" t="s">
        <v>124</v>
      </c>
      <c r="K33" s="78"/>
      <c r="L33" s="78" t="s">
        <v>139</v>
      </c>
      <c r="M33" s="84">
        <v>58.1</v>
      </c>
      <c r="N33" s="84">
        <v>10.6</v>
      </c>
      <c r="O33" s="83">
        <v>1.8230000000000002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6"/>
      <c r="AA33" s="23"/>
      <c r="AB33" s="26"/>
      <c r="AC33" s="20"/>
      <c r="AD33" s="27"/>
      <c r="AE33" s="22"/>
      <c r="AF33" s="28"/>
      <c r="AG33" s="22"/>
      <c r="AH33" s="29"/>
      <c r="AJ33" s="30"/>
      <c r="AK33" s="21"/>
      <c r="AM33" s="30"/>
      <c r="AN33" s="19"/>
      <c r="AO33" s="25"/>
      <c r="AP33" s="5"/>
      <c r="AQ33" s="29"/>
      <c r="AR33" s="22"/>
      <c r="AS33" s="29"/>
      <c r="AU33" s="19"/>
      <c r="AV33" s="24"/>
    </row>
    <row r="34" spans="2:48" ht="15.75" x14ac:dyDescent="0.25">
      <c r="B34">
        <f t="shared" si="0"/>
        <v>17</v>
      </c>
      <c r="C34" s="79" t="s">
        <v>125</v>
      </c>
      <c r="D34" s="80">
        <v>4854</v>
      </c>
      <c r="E34" s="81">
        <v>53</v>
      </c>
      <c r="F34" s="81">
        <v>21</v>
      </c>
      <c r="G34" s="80">
        <v>12203</v>
      </c>
      <c r="H34" s="83">
        <f>(AC34*AB34)/1000</f>
        <v>8.9045639999999988</v>
      </c>
      <c r="I34" s="78" t="s">
        <v>67</v>
      </c>
      <c r="J34" s="78" t="s">
        <v>64</v>
      </c>
      <c r="K34" s="78"/>
      <c r="L34" s="78"/>
      <c r="M34" s="84">
        <v>44.3</v>
      </c>
      <c r="N34" s="84">
        <v>11.2</v>
      </c>
      <c r="O34" s="83">
        <f>AF34/100</f>
        <v>1.7990000000000002</v>
      </c>
      <c r="P34" s="19"/>
      <c r="Q34" s="19"/>
      <c r="R34" s="19"/>
      <c r="S34" s="19"/>
      <c r="T34" s="19"/>
      <c r="U34" s="19"/>
      <c r="V34" s="19"/>
      <c r="W34" s="19"/>
      <c r="X34" s="19"/>
      <c r="Y34" s="19">
        <v>3.79</v>
      </c>
      <c r="Z34" s="26">
        <v>2.08</v>
      </c>
      <c r="AA34" s="23">
        <v>34.799999999999997</v>
      </c>
      <c r="AB34" s="26">
        <v>62.62</v>
      </c>
      <c r="AC34" s="20">
        <v>142.19999999999999</v>
      </c>
      <c r="AD34" s="27">
        <v>55</v>
      </c>
      <c r="AE34" s="22">
        <v>3.3</v>
      </c>
      <c r="AF34" s="28">
        <v>179.9</v>
      </c>
      <c r="AG34" s="22">
        <v>6</v>
      </c>
      <c r="AH34" s="29">
        <v>16.5</v>
      </c>
      <c r="AJ34" s="30">
        <v>4854</v>
      </c>
      <c r="AK34" s="21">
        <v>53</v>
      </c>
      <c r="AL34" s="21">
        <v>21</v>
      </c>
      <c r="AM34" s="30">
        <v>12203</v>
      </c>
      <c r="AN34" s="19">
        <v>2.5099999999999998</v>
      </c>
      <c r="AO34" s="25" t="s">
        <v>67</v>
      </c>
      <c r="AP34" s="5" t="s">
        <v>64</v>
      </c>
      <c r="AQ34" s="29">
        <v>44.3</v>
      </c>
      <c r="AR34" s="22">
        <v>11.2</v>
      </c>
      <c r="AS34" s="29">
        <v>7.8</v>
      </c>
      <c r="AU34" s="19">
        <v>10.49</v>
      </c>
      <c r="AV34" s="24" t="s">
        <v>62</v>
      </c>
    </row>
    <row r="35" spans="2:48" ht="15.75" x14ac:dyDescent="0.25">
      <c r="B35">
        <f t="shared" si="0"/>
        <v>18</v>
      </c>
      <c r="C35" s="79" t="s">
        <v>126</v>
      </c>
      <c r="D35" s="80">
        <v>10993</v>
      </c>
      <c r="E35" s="81">
        <v>32</v>
      </c>
      <c r="F35" s="82">
        <v>42</v>
      </c>
      <c r="G35" s="80">
        <v>26409</v>
      </c>
      <c r="H35" s="83">
        <v>27.785700000000002</v>
      </c>
      <c r="I35" s="78" t="s">
        <v>127</v>
      </c>
      <c r="J35" s="78" t="s">
        <v>68</v>
      </c>
      <c r="K35" s="78"/>
      <c r="L35" s="78" t="s">
        <v>139</v>
      </c>
      <c r="M35" s="84">
        <v>43.4</v>
      </c>
      <c r="N35" s="84">
        <v>10.3</v>
      </c>
      <c r="O35" s="83">
        <v>2.456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6"/>
      <c r="AA35" s="23"/>
      <c r="AB35" s="26"/>
      <c r="AC35" s="20"/>
      <c r="AD35" s="27"/>
      <c r="AE35" s="22"/>
      <c r="AF35" s="28"/>
      <c r="AG35" s="22"/>
      <c r="AH35" s="29"/>
      <c r="AJ35" s="30"/>
      <c r="AK35" s="21"/>
      <c r="AM35" s="30"/>
      <c r="AN35" s="19"/>
      <c r="AO35" s="25"/>
      <c r="AP35" s="5"/>
      <c r="AQ35" s="29"/>
      <c r="AR35" s="22"/>
      <c r="AS35" s="29"/>
      <c r="AU35" s="19"/>
      <c r="AV35" s="24"/>
    </row>
    <row r="36" spans="2:48" ht="15.75" x14ac:dyDescent="0.25">
      <c r="B36">
        <f t="shared" si="0"/>
        <v>19</v>
      </c>
      <c r="C36" s="79" t="s">
        <v>132</v>
      </c>
      <c r="D36" s="80">
        <v>2614.9</v>
      </c>
      <c r="E36" s="81">
        <v>24</v>
      </c>
      <c r="F36" s="82">
        <v>36</v>
      </c>
      <c r="G36" s="80">
        <v>3348.9</v>
      </c>
      <c r="H36" s="83">
        <v>4.0680750000000003</v>
      </c>
      <c r="I36" s="78" t="s">
        <v>127</v>
      </c>
      <c r="J36" s="78" t="s">
        <v>124</v>
      </c>
      <c r="K36" s="78"/>
      <c r="L36" s="78" t="s">
        <v>139</v>
      </c>
      <c r="M36" s="84">
        <v>49.1</v>
      </c>
      <c r="N36" s="84">
        <v>10.3</v>
      </c>
      <c r="O36" s="83">
        <v>2.5739999999999998</v>
      </c>
      <c r="P36" s="19"/>
      <c r="Q36" s="19"/>
      <c r="R36" s="19"/>
      <c r="S36" s="19"/>
      <c r="T36" s="19"/>
      <c r="U36" s="19"/>
      <c r="V36" s="19"/>
      <c r="W36" s="19"/>
      <c r="X36" s="19"/>
      <c r="Y36" s="19">
        <v>2.33</v>
      </c>
      <c r="Z36" s="26">
        <v>1.4</v>
      </c>
      <c r="AA36" s="23">
        <v>24.99</v>
      </c>
      <c r="AB36" s="26">
        <v>42.21</v>
      </c>
      <c r="AC36" s="20">
        <v>130.69999999999999</v>
      </c>
      <c r="AD36" s="27">
        <v>60</v>
      </c>
      <c r="AE36" s="22">
        <v>3.3</v>
      </c>
      <c r="AF36" s="28">
        <v>168.9</v>
      </c>
      <c r="AG36" s="22">
        <v>5.6</v>
      </c>
      <c r="AH36" s="29">
        <v>18.100000000000001</v>
      </c>
      <c r="AJ36" s="30">
        <v>2565.1</v>
      </c>
      <c r="AK36" s="21">
        <v>100</v>
      </c>
      <c r="AM36" s="30">
        <v>8025</v>
      </c>
      <c r="AN36" s="19">
        <v>3.13</v>
      </c>
      <c r="AO36" s="25" t="s">
        <v>56</v>
      </c>
      <c r="AP36" s="5" t="s">
        <v>84</v>
      </c>
      <c r="AQ36" s="29">
        <v>47.4</v>
      </c>
      <c r="AR36" s="22">
        <v>9.9</v>
      </c>
      <c r="AS36" s="29">
        <v>7.4</v>
      </c>
      <c r="AU36" s="19">
        <v>10.199999999999999</v>
      </c>
      <c r="AV36" s="24" t="s">
        <v>62</v>
      </c>
    </row>
    <row r="37" spans="2:48" x14ac:dyDescent="0.25">
      <c r="K37" s="4"/>
      <c r="L37" s="4"/>
    </row>
  </sheetData>
  <mergeCells count="28">
    <mergeCell ref="AU16:AU17"/>
    <mergeCell ref="AV16:AV17"/>
    <mergeCell ref="AM15:AM17"/>
    <mergeCell ref="AO15:AO17"/>
    <mergeCell ref="AP15:AP17"/>
    <mergeCell ref="AU15:AV15"/>
    <mergeCell ref="N16:N17"/>
    <mergeCell ref="AD16:AD17"/>
    <mergeCell ref="AE16:AE17"/>
    <mergeCell ref="AF16:AF17"/>
    <mergeCell ref="AR16:AR17"/>
    <mergeCell ref="AS16:AS17"/>
    <mergeCell ref="AA15:AA17"/>
    <mergeCell ref="AB15:AB16"/>
    <mergeCell ref="AC15:AC17"/>
    <mergeCell ref="AG15:AG17"/>
    <mergeCell ref="AH15:AH17"/>
    <mergeCell ref="AK15:AK17"/>
    <mergeCell ref="H13:H17"/>
    <mergeCell ref="AN13:AN17"/>
    <mergeCell ref="M14:M17"/>
    <mergeCell ref="AQ14:AQ17"/>
    <mergeCell ref="AR14:AS15"/>
    <mergeCell ref="E15:E17"/>
    <mergeCell ref="G15:G17"/>
    <mergeCell ref="I15:I17"/>
    <mergeCell ref="J15:J17"/>
    <mergeCell ref="Z15:Z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CATMASTER</vt:lpstr>
      <vt:lpstr>CATMASTER (2)</vt:lpstr>
      <vt:lpstr>ELEC Proxy Group</vt:lpstr>
      <vt:lpstr>AVera Proxy Group (2)</vt:lpstr>
    </vt:vector>
  </TitlesOfParts>
  <Company>AUS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Megee</dc:creator>
  <cp:lastModifiedBy>J. Randall Woolridge</cp:lastModifiedBy>
  <dcterms:created xsi:type="dcterms:W3CDTF">2010-11-11T21:21:01Z</dcterms:created>
  <dcterms:modified xsi:type="dcterms:W3CDTF">2015-02-04T18:28:00Z</dcterms:modified>
</cp:coreProperties>
</file>