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\Documents\1-2005 Active\1-2011 Active\2015 LGE-KU Rate Case\Baron Testimony\Workpapers\"/>
    </mc:Choice>
  </mc:AlternateContent>
  <bookViews>
    <workbookView xWindow="0" yWindow="0" windowWidth="23040" windowHeight="92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F12" i="1" s="1"/>
  <c r="F15" i="1" s="1"/>
  <c r="F17" i="1" s="1"/>
</calcChain>
</file>

<file path=xl/sharedStrings.xml><?xml version="1.0" encoding="utf-8"?>
<sst xmlns="http://schemas.openxmlformats.org/spreadsheetml/2006/main" count="11" uniqueCount="11">
  <si>
    <t>Table X</t>
  </si>
  <si>
    <t>2014 Energy Information Administration - AEO2014</t>
  </si>
  <si>
    <t>Levelized SSCT Cost</t>
  </si>
  <si>
    <t>Total Levelized Fixed Cost (2012 $/mWh)</t>
  </si>
  <si>
    <t>Fixed O&amp;M (2012$/mWh)</t>
  </si>
  <si>
    <t>Levelized Capital Cost (2012$/mWh)</t>
  </si>
  <si>
    <t>Annual Escalation Rate</t>
  </si>
  <si>
    <t>Total Levelized Fixed Cost (2016 $/mWh)</t>
  </si>
  <si>
    <t>Annual Capacity Factor</t>
  </si>
  <si>
    <t>Levelized Annual Cost of CT Capacity $/kW-Year - 2016</t>
  </si>
  <si>
    <t>Levelized Annual Cost of CT Capacity $/kW-Month - 2016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</si>
</sst>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_);_(* \(#,##0\);_(* &quot;-&quot;??_);_(@_)"/>
    <numFmt numFmtId="165" formatCode="_(* #,##0.00_____);_(* \(#,##0.00\);_(* &quot;-&quot;??_);_(@_)"/>
    <numFmt numFmtId="166" formatCode="_0.00%___)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Font="1"/>
    <xf numFmtId="0" fontId="4" fillId="0" borderId="1" xfId="0" applyFont="1" applyBorder="1" applyAlignment="1">
      <alignment horizontal="centerContinuous"/>
    </xf>
    <xf numFmtId="0" fontId="5" fillId="0" borderId="2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164" fontId="2" fillId="0" borderId="4" xfId="1" applyNumberFormat="1" applyFont="1" applyBorder="1" applyAlignment="1">
      <alignment horizontal="centerContinuous"/>
    </xf>
    <xf numFmtId="164" fontId="2" fillId="0" borderId="0" xfId="1" applyNumberFormat="1" applyFont="1" applyBorder="1" applyAlignment="1">
      <alignment horizontal="centerContinuous"/>
    </xf>
    <xf numFmtId="0" fontId="3" fillId="0" borderId="5" xfId="1" applyNumberFormat="1" applyFont="1" applyBorder="1" applyAlignment="1">
      <alignment horizontal="centerContinuous"/>
    </xf>
    <xf numFmtId="0" fontId="5" fillId="0" borderId="4" xfId="0" applyFont="1" applyBorder="1"/>
    <xf numFmtId="164" fontId="3" fillId="0" borderId="0" xfId="1" applyNumberFormat="1" applyFont="1" applyBorder="1"/>
    <xf numFmtId="0" fontId="3" fillId="0" borderId="5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left"/>
    </xf>
    <xf numFmtId="165" fontId="3" fillId="0" borderId="5" xfId="1" applyNumberFormat="1" applyFont="1" applyBorder="1" applyAlignment="1"/>
    <xf numFmtId="166" fontId="3" fillId="0" borderId="5" xfId="2" applyNumberFormat="1" applyFont="1" applyBorder="1" applyAlignment="1"/>
    <xf numFmtId="0" fontId="0" fillId="0" borderId="4" xfId="0" applyBorder="1"/>
    <xf numFmtId="0" fontId="0" fillId="0" borderId="0" xfId="0" applyBorder="1"/>
    <xf numFmtId="0" fontId="0" fillId="0" borderId="5" xfId="0" applyBorder="1"/>
    <xf numFmtId="2" fontId="3" fillId="0" borderId="5" xfId="1" applyNumberFormat="1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0" xfId="0" applyFont="1" applyBorder="1"/>
    <xf numFmtId="0" fontId="5" fillId="0" borderId="5" xfId="0" applyFont="1" applyBorder="1"/>
    <xf numFmtId="164" fontId="3" fillId="0" borderId="6" xfId="1" applyNumberFormat="1" applyFont="1" applyBorder="1" applyAlignment="1">
      <alignment horizontal="left"/>
    </xf>
    <xf numFmtId="164" fontId="3" fillId="0" borderId="7" xfId="1" applyNumberFormat="1" applyFont="1" applyBorder="1"/>
    <xf numFmtId="2" fontId="3" fillId="0" borderId="8" xfId="1" applyNumberFormat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17"/>
  <sheetViews>
    <sheetView showGridLines="0" tabSelected="1" workbookViewId="0">
      <selection activeCell="I25" sqref="I25"/>
    </sheetView>
  </sheetViews>
  <sheetFormatPr defaultRowHeight="14.4" x14ac:dyDescent="0.3"/>
  <cols>
    <col min="4" max="4" width="52.6640625" customWidth="1"/>
    <col min="5" max="5" width="3.6640625" customWidth="1"/>
    <col min="6" max="6" width="10.77734375" customWidth="1"/>
  </cols>
  <sheetData>
    <row r="3" spans="4:6" x14ac:dyDescent="0.3">
      <c r="E3" s="1"/>
      <c r="F3" s="1"/>
    </row>
    <row r="4" spans="4:6" x14ac:dyDescent="0.3">
      <c r="D4" s="2" t="s">
        <v>0</v>
      </c>
      <c r="E4" s="3"/>
      <c r="F4" s="4"/>
    </row>
    <row r="5" spans="4:6" x14ac:dyDescent="0.3">
      <c r="D5" s="5" t="s">
        <v>1</v>
      </c>
      <c r="E5" s="6"/>
      <c r="F5" s="7"/>
    </row>
    <row r="6" spans="4:6" x14ac:dyDescent="0.3">
      <c r="D6" s="8" t="s">
        <v>2</v>
      </c>
      <c r="E6" s="9"/>
      <c r="F6" s="10"/>
    </row>
    <row r="7" spans="4:6" x14ac:dyDescent="0.3">
      <c r="D7" s="11"/>
      <c r="E7" s="12"/>
      <c r="F7" s="13"/>
    </row>
    <row r="8" spans="4:6" x14ac:dyDescent="0.3">
      <c r="D8" s="14" t="s">
        <v>5</v>
      </c>
      <c r="E8" s="12"/>
      <c r="F8" s="15">
        <v>40.200000000000003</v>
      </c>
    </row>
    <row r="9" spans="4:6" x14ac:dyDescent="0.3">
      <c r="D9" s="14" t="s">
        <v>4</v>
      </c>
      <c r="E9" s="12"/>
      <c r="F9" s="15">
        <v>2.8</v>
      </c>
    </row>
    <row r="10" spans="4:6" x14ac:dyDescent="0.3">
      <c r="D10" s="14" t="s">
        <v>3</v>
      </c>
      <c r="E10" s="12"/>
      <c r="F10" s="15">
        <f>F8+F9</f>
        <v>43</v>
      </c>
    </row>
    <row r="11" spans="4:6" x14ac:dyDescent="0.3">
      <c r="D11" s="14" t="s">
        <v>6</v>
      </c>
      <c r="E11" s="12"/>
      <c r="F11" s="16">
        <v>1.7999999999999999E-2</v>
      </c>
    </row>
    <row r="12" spans="4:6" x14ac:dyDescent="0.3">
      <c r="D12" s="14" t="s">
        <v>7</v>
      </c>
      <c r="E12" s="12"/>
      <c r="F12" s="15">
        <f>F10*(1+F11)^4</f>
        <v>46.180599617967999</v>
      </c>
    </row>
    <row r="13" spans="4:6" x14ac:dyDescent="0.3">
      <c r="D13" s="17"/>
      <c r="E13" s="18"/>
      <c r="F13" s="19"/>
    </row>
    <row r="14" spans="4:6" x14ac:dyDescent="0.3">
      <c r="D14" s="14" t="s">
        <v>8</v>
      </c>
      <c r="E14" s="12"/>
      <c r="F14" s="16">
        <v>0.3</v>
      </c>
    </row>
    <row r="15" spans="4:6" x14ac:dyDescent="0.3">
      <c r="D15" s="14" t="s">
        <v>9</v>
      </c>
      <c r="E15" s="12"/>
      <c r="F15" s="20">
        <f>F12*(F14*8760)/1000</f>
        <v>121.36261579601991</v>
      </c>
    </row>
    <row r="16" spans="4:6" x14ac:dyDescent="0.3">
      <c r="D16" s="21"/>
      <c r="E16" s="22"/>
      <c r="F16" s="23"/>
    </row>
    <row r="17" spans="4:6" x14ac:dyDescent="0.3">
      <c r="D17" s="24" t="s">
        <v>10</v>
      </c>
      <c r="E17" s="25"/>
      <c r="F17" s="26">
        <f>F15/12</f>
        <v>10.113551316334993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2015-02-13T19:31:54Z</dcterms:created>
  <dcterms:modified xsi:type="dcterms:W3CDTF">2015-03-13T14:43:41Z</dcterms:modified>
</cp:coreProperties>
</file>