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8665" windowHeight="11850"/>
  </bookViews>
  <sheets>
    <sheet name="AG91" sheetId="1" r:id="rId1"/>
  </sheets>
  <definedNames>
    <definedName name="_xlnm.Print_Area" localSheetId="0">'AG91'!$A$10:$E$214</definedName>
    <definedName name="_xlnm.Print_Titles" localSheetId="0">'AG91'!$1:$9</definedName>
  </definedNames>
  <calcPr calcId="125725"/>
</workbook>
</file>

<file path=xl/calcChain.xml><?xml version="1.0" encoding="utf-8"?>
<calcChain xmlns="http://schemas.openxmlformats.org/spreadsheetml/2006/main">
  <c r="E209" i="1"/>
  <c r="D209"/>
  <c r="E192"/>
  <c r="D192"/>
  <c r="E190"/>
  <c r="D190"/>
  <c r="E173"/>
  <c r="D173"/>
  <c r="E213"/>
  <c r="D213"/>
  <c r="E168"/>
  <c r="D168"/>
  <c r="E153"/>
  <c r="D153"/>
  <c r="E144"/>
  <c r="D144"/>
  <c r="E142"/>
  <c r="D142"/>
  <c r="E140"/>
  <c r="D140"/>
  <c r="E111"/>
  <c r="D111"/>
  <c r="E99"/>
  <c r="D99"/>
  <c r="E82"/>
  <c r="D82"/>
  <c r="E72"/>
  <c r="D72"/>
  <c r="E52"/>
  <c r="D52"/>
  <c r="E38"/>
  <c r="D38"/>
  <c r="E35"/>
  <c r="D35"/>
  <c r="E29"/>
  <c r="D29"/>
  <c r="E27"/>
  <c r="D27"/>
  <c r="D214" s="1"/>
  <c r="E214" l="1"/>
</calcChain>
</file>

<file path=xl/sharedStrings.xml><?xml version="1.0" encoding="utf-8"?>
<sst xmlns="http://schemas.openxmlformats.org/spreadsheetml/2006/main" count="423" uniqueCount="421">
  <si>
    <t>Kentucky's</t>
  </si>
  <si>
    <t>Sum of Total</t>
  </si>
  <si>
    <t>Opex.Capex</t>
  </si>
  <si>
    <t>Total Service Co</t>
  </si>
  <si>
    <t>Portion</t>
  </si>
  <si>
    <t>FUNCTION</t>
  </si>
  <si>
    <t>COST CENTER</t>
  </si>
  <si>
    <t>COST CENTER DESCRIPTION</t>
  </si>
  <si>
    <t>OPEX</t>
  </si>
  <si>
    <t>Admin</t>
  </si>
  <si>
    <t>332089</t>
  </si>
  <si>
    <t>CORPORATE - AWE Pass-Thru</t>
  </si>
  <si>
    <t>332098</t>
  </si>
  <si>
    <t>CORPORATE - Non-Departmental Costs</t>
  </si>
  <si>
    <t>338014</t>
  </si>
  <si>
    <t>IL Belleville CD Admin &amp; Gen</t>
  </si>
  <si>
    <t>338015</t>
  </si>
  <si>
    <t>IL Alton ITS Production</t>
  </si>
  <si>
    <t>338016</t>
  </si>
  <si>
    <t>IL Belleville BV Laboratory</t>
  </si>
  <si>
    <t>338017</t>
  </si>
  <si>
    <t>IL Alton CCA Admin</t>
  </si>
  <si>
    <t>338018</t>
  </si>
  <si>
    <t>IL Alton CCA Oper &amp; Perf</t>
  </si>
  <si>
    <t>338019</t>
  </si>
  <si>
    <t>IL Belleville ITS Client Svc</t>
  </si>
  <si>
    <t>338020</t>
  </si>
  <si>
    <t>IL Chicago Wridge ITS Client S</t>
  </si>
  <si>
    <t>338027</t>
  </si>
  <si>
    <t>MO St. Louis CD Admin(Old OPS)</t>
  </si>
  <si>
    <t>338028</t>
  </si>
  <si>
    <t>MO St. Louis CD Admin &amp; Gen</t>
  </si>
  <si>
    <t>338029</t>
  </si>
  <si>
    <t>MO St. Louis COE Maint Svc</t>
  </si>
  <si>
    <t>338030</t>
  </si>
  <si>
    <t>MO St. Louis ITS Client Svc</t>
  </si>
  <si>
    <t>338050</t>
  </si>
  <si>
    <t>PA Hershey MAD Admin &amp; Gen</t>
  </si>
  <si>
    <t>338051</t>
  </si>
  <si>
    <t>PA Hershey ITS Production</t>
  </si>
  <si>
    <t>338052</t>
  </si>
  <si>
    <t>PA Hershey ITS Client Svc</t>
  </si>
  <si>
    <t>338056</t>
  </si>
  <si>
    <t>PA Hershey BT-Sftwre Dvpmt</t>
  </si>
  <si>
    <t>Admin Total</t>
  </si>
  <si>
    <t>Audit</t>
  </si>
  <si>
    <t>332060</t>
  </si>
  <si>
    <t>CORPORATE - Audit</t>
  </si>
  <si>
    <t>Audit Total</t>
  </si>
  <si>
    <t>Business Development</t>
  </si>
  <si>
    <t>332020</t>
  </si>
  <si>
    <t>CORPORATE - Corp Business Development</t>
  </si>
  <si>
    <t>335220</t>
  </si>
  <si>
    <t>CENTRAL Division - Business Development</t>
  </si>
  <si>
    <t>335320</t>
  </si>
  <si>
    <t>MID-ATLANTIC Division - Business Dev</t>
  </si>
  <si>
    <t>335520</t>
  </si>
  <si>
    <t>Eastern Division - Business Development</t>
  </si>
  <si>
    <t>336020</t>
  </si>
  <si>
    <t>Western Division - Business Development</t>
  </si>
  <si>
    <t>Business Development Total</t>
  </si>
  <si>
    <t>Business Services</t>
  </si>
  <si>
    <t>332070</t>
  </si>
  <si>
    <t>CORPORATE - Shared Business Srvc Admin</t>
  </si>
  <si>
    <t>332605</t>
  </si>
  <si>
    <t>CORPORATE - Process Excellence</t>
  </si>
  <si>
    <t>Business Services Total</t>
  </si>
  <si>
    <t>Business Transformation</t>
  </si>
  <si>
    <t>332039</t>
  </si>
  <si>
    <t>CORPORATE - Bus Trans - Software</t>
  </si>
  <si>
    <t>332040</t>
  </si>
  <si>
    <t>CORPORATE - Business Transformation</t>
  </si>
  <si>
    <t>332051</t>
  </si>
  <si>
    <t>CORPORATE - Bus Trans - Procure To Pay</t>
  </si>
  <si>
    <t>332052</t>
  </si>
  <si>
    <t>CORPORATE - Bus Trans - Recruit To Ret</t>
  </si>
  <si>
    <t>332053</t>
  </si>
  <si>
    <t>CORPORATE - Bus Trans - Record To Rpt</t>
  </si>
  <si>
    <t>332054</t>
  </si>
  <si>
    <t>CORPORATE - Bus Trans - Order To Cash</t>
  </si>
  <si>
    <t>332055</t>
  </si>
  <si>
    <t>CORPORATE - Bus Trans -Plan Build Retire</t>
  </si>
  <si>
    <t>332056</t>
  </si>
  <si>
    <t>CORPORATE - Bus Trans -Order To Complete</t>
  </si>
  <si>
    <t>332102</t>
  </si>
  <si>
    <t>CORP-Bus Trans O/I - Procure to Pay</t>
  </si>
  <si>
    <t>332103</t>
  </si>
  <si>
    <t>CORP-Bus Trans O/I - Hire to Retire</t>
  </si>
  <si>
    <t>332104</t>
  </si>
  <si>
    <t>CORP-Bus Trans O/I - Record to Rpt</t>
  </si>
  <si>
    <t>332105</t>
  </si>
  <si>
    <t>CORP-Bus Trans O/I - Order to Cash</t>
  </si>
  <si>
    <t>332106</t>
  </si>
  <si>
    <t>CORP-Bus Trans O/I - Plan  to Build</t>
  </si>
  <si>
    <t>Business Transformation Total</t>
  </si>
  <si>
    <t>Customer Service Center (CSC)</t>
  </si>
  <si>
    <t>334005</t>
  </si>
  <si>
    <t>Call Center ALTON - Administration</t>
  </si>
  <si>
    <t>334070</t>
  </si>
  <si>
    <t>Call Center ALTON - Call Handling</t>
  </si>
  <si>
    <t>334071</t>
  </si>
  <si>
    <t>Call Center ALTON - Billing</t>
  </si>
  <si>
    <t>334072</t>
  </si>
  <si>
    <t>Call Center ALTON - Collections</t>
  </si>
  <si>
    <t>334073</t>
  </si>
  <si>
    <t>Call Center ALTON - Oper &amp; Performance</t>
  </si>
  <si>
    <t>334074</t>
  </si>
  <si>
    <t>Call Center ALTON - Business Services</t>
  </si>
  <si>
    <t>334075</t>
  </si>
  <si>
    <t>Call Center ALTON - Education &amp; Devlpmnt</t>
  </si>
  <si>
    <t>334076</t>
  </si>
  <si>
    <t>Call Center ALTON - Quality &amp; Reporting</t>
  </si>
  <si>
    <t>335203</t>
  </si>
  <si>
    <t>CR Area 2 Main Office Belleville IL</t>
  </si>
  <si>
    <t>335204</t>
  </si>
  <si>
    <t>CR Area 2 COE Lexington KY</t>
  </si>
  <si>
    <t>335303</t>
  </si>
  <si>
    <t>CR Area 1 Main Office Wilkes Barre PA</t>
  </si>
  <si>
    <t>335304</t>
  </si>
  <si>
    <t>COE -Cust Relations1</t>
  </si>
  <si>
    <t>335503</t>
  </si>
  <si>
    <t>Eastern Division - Customer Relations</t>
  </si>
  <si>
    <t>336003</t>
  </si>
  <si>
    <t>Western Division - Customer Relations</t>
  </si>
  <si>
    <t>337005</t>
  </si>
  <si>
    <t>Call Center PENSACOLA - Administration</t>
  </si>
  <si>
    <t>337070</t>
  </si>
  <si>
    <t>Call Center PENSACOLA - Call Handling</t>
  </si>
  <si>
    <t>337073</t>
  </si>
  <si>
    <t>Call Center PENSACOLA - Oper &amp; Support</t>
  </si>
  <si>
    <t>337075</t>
  </si>
  <si>
    <t>Call Center PENSACOLA - Education &amp; Dev</t>
  </si>
  <si>
    <t>337076</t>
  </si>
  <si>
    <t>Call Center PENSACOLA - Quality &amp; Reprtg</t>
  </si>
  <si>
    <t>Customer Service Center (CSC) Total</t>
  </si>
  <si>
    <t>External Affairs</t>
  </si>
  <si>
    <t>332025</t>
  </si>
  <si>
    <t>CORPORATE - External Affairs</t>
  </si>
  <si>
    <t>332068</t>
  </si>
  <si>
    <t>CORPORATE - Marketing</t>
  </si>
  <si>
    <t>332085</t>
  </si>
  <si>
    <t>CORPORATE - External Communications</t>
  </si>
  <si>
    <t>332086</t>
  </si>
  <si>
    <t>CORPORATE - Internal Communications</t>
  </si>
  <si>
    <t>332087</t>
  </si>
  <si>
    <t>CORPORATE - Social Responsibility</t>
  </si>
  <si>
    <t>335225</t>
  </si>
  <si>
    <t>CENTRAL Division - External Affairs</t>
  </si>
  <si>
    <t>335325</t>
  </si>
  <si>
    <t>MID-ATLANTIC Division - External Affairs</t>
  </si>
  <si>
    <t>335525</t>
  </si>
  <si>
    <t>ED-External Affairs</t>
  </si>
  <si>
    <t>336025</t>
  </si>
  <si>
    <t>Western Division - External Affairs</t>
  </si>
  <si>
    <t>External Affairs Total</t>
  </si>
  <si>
    <t>Finance</t>
  </si>
  <si>
    <t>332007</t>
  </si>
  <si>
    <t>CORPORATE - Finance</t>
  </si>
  <si>
    <t>332017</t>
  </si>
  <si>
    <t>CORPORATE - Service Company FP&amp;A</t>
  </si>
  <si>
    <t>332021</t>
  </si>
  <si>
    <t>CORP-Finance Pass thru</t>
  </si>
  <si>
    <t>332027</t>
  </si>
  <si>
    <t>CORPORATE - Reporting &amp; Compliance</t>
  </si>
  <si>
    <t>332047</t>
  </si>
  <si>
    <t>CORPORATE - Income Tax</t>
  </si>
  <si>
    <t>332057</t>
  </si>
  <si>
    <t>CORPORATE - Treasury</t>
  </si>
  <si>
    <t>332517</t>
  </si>
  <si>
    <t>CORPORATE - Planning &amp; Reporting</t>
  </si>
  <si>
    <t>332574</t>
  </si>
  <si>
    <t>SSC - Rates - Service Company</t>
  </si>
  <si>
    <t>335207</t>
  </si>
  <si>
    <t>CENTRAL Division - F P &amp; A</t>
  </si>
  <si>
    <t>335212</t>
  </si>
  <si>
    <t>CENTRAL Division - Rates</t>
  </si>
  <si>
    <t>335307</t>
  </si>
  <si>
    <t>MID-ATLANTIC Division - F P &amp; A</t>
  </si>
  <si>
    <t>335312</t>
  </si>
  <si>
    <t>MID-ATLANTIC Division - Rates</t>
  </si>
  <si>
    <t>335507</t>
  </si>
  <si>
    <t>ED-Finance</t>
  </si>
  <si>
    <t>335605</t>
  </si>
  <si>
    <t>CORPORATE FP&amp;A - Admin &amp; General</t>
  </si>
  <si>
    <t>335705</t>
  </si>
  <si>
    <t>CORPORATE Rates - Admin &amp; General</t>
  </si>
  <si>
    <t>336007</t>
  </si>
  <si>
    <t>WD-Finance</t>
  </si>
  <si>
    <t>Finance Total</t>
  </si>
  <si>
    <t>Human Resources</t>
  </si>
  <si>
    <t>332002</t>
  </si>
  <si>
    <t>CORPORATE - HR Comp/Benefits</t>
  </si>
  <si>
    <t>332003</t>
  </si>
  <si>
    <t>CORPORATE - HR Talent Development</t>
  </si>
  <si>
    <t>332006</t>
  </si>
  <si>
    <t>CORPORATE - Business Center HR</t>
  </si>
  <si>
    <t>332018</t>
  </si>
  <si>
    <t>CORPORATE - Human Resources</t>
  </si>
  <si>
    <t>332028</t>
  </si>
  <si>
    <t>CORP-ED HR</t>
  </si>
  <si>
    <t>332038</t>
  </si>
  <si>
    <t>CORPORATE - Western Div Human Resources</t>
  </si>
  <si>
    <t>332048</t>
  </si>
  <si>
    <t>CORPORATE - HR Health &amp; Wellness</t>
  </si>
  <si>
    <t>332058</t>
  </si>
  <si>
    <t>CORPORATE - HR Administration</t>
  </si>
  <si>
    <t>334018</t>
  </si>
  <si>
    <t>Call Center ALTON - Human Resources</t>
  </si>
  <si>
    <t>335218</t>
  </si>
  <si>
    <t>CENTRAL Division - Human Resources</t>
  </si>
  <si>
    <t>335318</t>
  </si>
  <si>
    <t>MID-ATLANTIC Division - Human Resources</t>
  </si>
  <si>
    <t>Human Resources Total</t>
  </si>
  <si>
    <t>Informational Technology Systems (ITS)</t>
  </si>
  <si>
    <t>332029</t>
  </si>
  <si>
    <t>CORPORATE - ITS Business Analysis Group</t>
  </si>
  <si>
    <t>332030</t>
  </si>
  <si>
    <t>CORPORATE - ITS Client Relations Admin</t>
  </si>
  <si>
    <t>332031</t>
  </si>
  <si>
    <t>CORPORATE - CR Service/Help Desk</t>
  </si>
  <si>
    <t>332032</t>
  </si>
  <si>
    <t>CORPORATE - ITS-BAD-Core Shared</t>
  </si>
  <si>
    <t>332033</t>
  </si>
  <si>
    <t>CORP - Chg Control &amp; Desktop Automation</t>
  </si>
  <si>
    <t>332036</t>
  </si>
  <si>
    <t>CORPORATE - ITS Business Transformation</t>
  </si>
  <si>
    <t>332071</t>
  </si>
  <si>
    <t>CORPORATE - ITS Admin</t>
  </si>
  <si>
    <t>332072</t>
  </si>
  <si>
    <t>CORPORATE - ITS PMO</t>
  </si>
  <si>
    <t>332073</t>
  </si>
  <si>
    <t>CORPORATE - ITS Infra/Oper Admin</t>
  </si>
  <si>
    <t>332074</t>
  </si>
  <si>
    <t>CORPORATE - ITS Production</t>
  </si>
  <si>
    <t>332075</t>
  </si>
  <si>
    <t>CORPORATE - Enterprise Server -AIX/Linux</t>
  </si>
  <si>
    <t>332076</t>
  </si>
  <si>
    <t>CORPORATE - ITS Network Communications</t>
  </si>
  <si>
    <t>332077</t>
  </si>
  <si>
    <t>CORPORATE - ITS Security Operations</t>
  </si>
  <si>
    <t>332078</t>
  </si>
  <si>
    <t>CORPORATE - ITS Adm Business Appl Dev</t>
  </si>
  <si>
    <t>332079</t>
  </si>
  <si>
    <t>CORPORATE - ITS-BAD - Middle Office App</t>
  </si>
  <si>
    <t>332080</t>
  </si>
  <si>
    <t>CORPORATE - ITS-BAD - Back Office Apps</t>
  </si>
  <si>
    <t>332081</t>
  </si>
  <si>
    <t>CORPORATE - ITS-BAD - Quality&amp;Methodlgy</t>
  </si>
  <si>
    <t>332082</t>
  </si>
  <si>
    <t>CORPORATE - ITS-BAD - Customer Facing</t>
  </si>
  <si>
    <t>332083</t>
  </si>
  <si>
    <t>CORPORATE - ITS-BAD - Field Svc Apps</t>
  </si>
  <si>
    <t>332093</t>
  </si>
  <si>
    <t>CORPORATE - ITS - Architecture</t>
  </si>
  <si>
    <t>332231</t>
  </si>
  <si>
    <t>CORP - ITS Client Relations-Capital Mgmt</t>
  </si>
  <si>
    <t>333531</t>
  </si>
  <si>
    <t>CORPORATE - ITS Field Services</t>
  </si>
  <si>
    <t>335231</t>
  </si>
  <si>
    <t>CENTRAL Division - ITS Client Relations</t>
  </si>
  <si>
    <t>335331</t>
  </si>
  <si>
    <t>MID-ATLANTIC Division - ITS Client Rltns</t>
  </si>
  <si>
    <t>335431</t>
  </si>
  <si>
    <t>Northeast Division- ITS Relations</t>
  </si>
  <si>
    <t>336031</t>
  </si>
  <si>
    <t>Western Division - Client Relations</t>
  </si>
  <si>
    <t>337431</t>
  </si>
  <si>
    <t>NORTHEAST Division - Client Relations</t>
  </si>
  <si>
    <t>337531</t>
  </si>
  <si>
    <t>MID-ATLANTIC Division - Client Relations</t>
  </si>
  <si>
    <t>Informational Technology Systems (ITS) Total</t>
  </si>
  <si>
    <t>Investor Relations</t>
  </si>
  <si>
    <t>332037</t>
  </si>
  <si>
    <t>CORPORATE - Investor Relations</t>
  </si>
  <si>
    <t>Investor Relations Total</t>
  </si>
  <si>
    <t>Laboratory</t>
  </si>
  <si>
    <t>334517</t>
  </si>
  <si>
    <t>BVLAB - Water Quality</t>
  </si>
  <si>
    <t>Laboratory Total</t>
  </si>
  <si>
    <t>Legal</t>
  </si>
  <si>
    <t>332015</t>
  </si>
  <si>
    <t>CORPORATE - Legal</t>
  </si>
  <si>
    <t>332022</t>
  </si>
  <si>
    <t>CORPORATE - Government Affairs</t>
  </si>
  <si>
    <t>332041</t>
  </si>
  <si>
    <t>CORPORATE - Legal BOD</t>
  </si>
  <si>
    <t>335215</t>
  </si>
  <si>
    <t>CENTRAL Division - Legal</t>
  </si>
  <si>
    <t>335315</t>
  </si>
  <si>
    <t>MID-ATLANTIC Division - Legal</t>
  </si>
  <si>
    <t>335415</t>
  </si>
  <si>
    <t>NORTHEAST Division - Legal</t>
  </si>
  <si>
    <t>335515</t>
  </si>
  <si>
    <t>ED-Legal</t>
  </si>
  <si>
    <t>336015</t>
  </si>
  <si>
    <t>Western Division - Legal</t>
  </si>
  <si>
    <t>Legal Total</t>
  </si>
  <si>
    <t>Operations Services</t>
  </si>
  <si>
    <t>332011</t>
  </si>
  <si>
    <t>CORPORATE - Chief Operating Officer</t>
  </si>
  <si>
    <t>332016</t>
  </si>
  <si>
    <t>CORPORATE - Maintenance Services</t>
  </si>
  <si>
    <t>332019</t>
  </si>
  <si>
    <t>CORPORATE - Operational Risk</t>
  </si>
  <si>
    <t>332065</t>
  </si>
  <si>
    <t>CORPORATE - Asset Management</t>
  </si>
  <si>
    <t>332066</t>
  </si>
  <si>
    <t>CORPORATE - Innov &amp; Env Stewardship</t>
  </si>
  <si>
    <t>332067</t>
  </si>
  <si>
    <t>CORPORATE - Operational Services</t>
  </si>
  <si>
    <t>335219</t>
  </si>
  <si>
    <t>CENTRAL Division - Operational Risk</t>
  </si>
  <si>
    <t>335319</t>
  </si>
  <si>
    <t>MID-ATLANTIC Division - Operational Risk</t>
  </si>
  <si>
    <t>335516</t>
  </si>
  <si>
    <t>ED-Maintenance Srvcs</t>
  </si>
  <si>
    <t>335519</t>
  </si>
  <si>
    <t>Eastern Division - Operational Risk</t>
  </si>
  <si>
    <t>336016</t>
  </si>
  <si>
    <t>Western Division - Maintenance Services</t>
  </si>
  <si>
    <t>336019</t>
  </si>
  <si>
    <t>Western Division - Operational Risk</t>
  </si>
  <si>
    <t>336550</t>
  </si>
  <si>
    <t>CORPORATE - COE-Engineering</t>
  </si>
  <si>
    <t>336551</t>
  </si>
  <si>
    <t>CORPORATE - COE-Technical Services</t>
  </si>
  <si>
    <t>Operations Services Total</t>
  </si>
  <si>
    <t>332010</t>
  </si>
  <si>
    <t>CORPORATE - Supply Chain-Sourcing</t>
  </si>
  <si>
    <t>335510</t>
  </si>
  <si>
    <t>ED-Supply Chain</t>
  </si>
  <si>
    <t>336010</t>
  </si>
  <si>
    <t>WD-Supply Chain</t>
  </si>
  <si>
    <t>Property</t>
  </si>
  <si>
    <t>332042</t>
  </si>
  <si>
    <t>CORPORATE - Bldg Srvs-CITE 1000 Voorhees</t>
  </si>
  <si>
    <t>332046</t>
  </si>
  <si>
    <t>CORPORATE - Bldg Srvs-3906 Church Road</t>
  </si>
  <si>
    <t>332062</t>
  </si>
  <si>
    <t>CORPORATE - Building Services-Voorhees</t>
  </si>
  <si>
    <t>332063</t>
  </si>
  <si>
    <t>CORPORATE - Building Services-Woodcrest</t>
  </si>
  <si>
    <t>Property Total</t>
  </si>
  <si>
    <t>Regulated Ops</t>
  </si>
  <si>
    <t>332004</t>
  </si>
  <si>
    <t>CORPORATE - HR Labor Relations</t>
  </si>
  <si>
    <t>332023</t>
  </si>
  <si>
    <t>CORPORATE - Eastern Division Ops</t>
  </si>
  <si>
    <t>332024</t>
  </si>
  <si>
    <t>CORPORATE - Western Division Ops</t>
  </si>
  <si>
    <t>332026</t>
  </si>
  <si>
    <t>CORPORATE - Regulated Ops</t>
  </si>
  <si>
    <t>335202</t>
  </si>
  <si>
    <t>CD - Network</t>
  </si>
  <si>
    <t>335205</t>
  </si>
  <si>
    <t>CENTRAL Division - Admin &amp; General</t>
  </si>
  <si>
    <t>335214</t>
  </si>
  <si>
    <t>CENTRAL Division - Engineering</t>
  </si>
  <si>
    <t>335305</t>
  </si>
  <si>
    <t>MID-ATLANTIC Division - Admin &amp; General</t>
  </si>
  <si>
    <t>335405</t>
  </si>
  <si>
    <t>NORTHEAST Division - Admin &amp; General</t>
  </si>
  <si>
    <t>335502</t>
  </si>
  <si>
    <t>ED-Network</t>
  </si>
  <si>
    <t>335505</t>
  </si>
  <si>
    <t>Eastern Division - Administration</t>
  </si>
  <si>
    <t>335514</t>
  </si>
  <si>
    <t>ED-Engineering</t>
  </si>
  <si>
    <t>336002</t>
  </si>
  <si>
    <t>WD-Network</t>
  </si>
  <si>
    <t>336005</t>
  </si>
  <si>
    <t>Western Division - Administration</t>
  </si>
  <si>
    <t>336011</t>
  </si>
  <si>
    <t>WD-Environmentl Mgmt</t>
  </si>
  <si>
    <t>336014</t>
  </si>
  <si>
    <t>Western Division - Engineering</t>
  </si>
  <si>
    <t>Regulated Ops Total</t>
  </si>
  <si>
    <t>Regulatory</t>
  </si>
  <si>
    <t>332069</t>
  </si>
  <si>
    <t>CORPORATE - Regulatory UFS</t>
  </si>
  <si>
    <t>Regulatory Total</t>
  </si>
  <si>
    <t>Shared Services Center (SSC)</t>
  </si>
  <si>
    <t>332014</t>
  </si>
  <si>
    <t>CORPORATE - Benefits Service Center</t>
  </si>
  <si>
    <t>332084</t>
  </si>
  <si>
    <t>SSC - Accounts Payable</t>
  </si>
  <si>
    <t>332505</t>
  </si>
  <si>
    <t>SSC - Administration</t>
  </si>
  <si>
    <t>332518</t>
  </si>
  <si>
    <t>SSC - HR Services Call Center</t>
  </si>
  <si>
    <t>332519</t>
  </si>
  <si>
    <t>SSC - Claims Management</t>
  </si>
  <si>
    <t>332520</t>
  </si>
  <si>
    <t>SSC - HR Services Admin &amp; Org Mgmnt</t>
  </si>
  <si>
    <t>332570</t>
  </si>
  <si>
    <t>SSC - Accounting &amp; Reporting</t>
  </si>
  <si>
    <t>332571</t>
  </si>
  <si>
    <t>SSC - General Tax</t>
  </si>
  <si>
    <t>332572</t>
  </si>
  <si>
    <t>SSC - Business Support Services</t>
  </si>
  <si>
    <t>332575</t>
  </si>
  <si>
    <t>SSC - Cash Operations</t>
  </si>
  <si>
    <t>332577</t>
  </si>
  <si>
    <t>SSC - Utility Plant Accounting</t>
  </si>
  <si>
    <t>332579</t>
  </si>
  <si>
    <t>SSC - Employee Services</t>
  </si>
  <si>
    <t>332580</t>
  </si>
  <si>
    <t>SSC - AWE</t>
  </si>
  <si>
    <t>332581</t>
  </si>
  <si>
    <t>SSC - Payroll Accounting</t>
  </si>
  <si>
    <t>332582</t>
  </si>
  <si>
    <t>SSC - Procurement</t>
  </si>
  <si>
    <t>332584</t>
  </si>
  <si>
    <t>Shared Services Center (SSC) Total</t>
  </si>
  <si>
    <t>Grand Total</t>
  </si>
  <si>
    <t>Kentucky American Water Company</t>
  </si>
  <si>
    <t>Attachment to Response KAW_R_AGDR1_NUM91</t>
  </si>
  <si>
    <t>Total Service Company and Kentucky American Service Company Expenses by Cost Center (OPEX)</t>
  </si>
  <si>
    <t>Supply Chain</t>
  </si>
  <si>
    <t>Supply Chain Total</t>
  </si>
  <si>
    <t>For the 12 Months Ending December 31, 2012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</si>
</sst>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36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0" fillId="0" borderId="3" xfId="0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/>
    <xf numFmtId="0" fontId="0" fillId="0" borderId="0" xfId="0" applyFill="1" applyBorder="1"/>
    <xf numFmtId="0" fontId="0" fillId="0" borderId="4" xfId="0" applyFill="1" applyBorder="1"/>
    <xf numFmtId="37" fontId="0" fillId="0" borderId="12" xfId="0" applyNumberFormat="1" applyFill="1" applyBorder="1"/>
    <xf numFmtId="37" fontId="0" fillId="0" borderId="3" xfId="0" applyNumberFormat="1" applyFill="1" applyBorder="1"/>
    <xf numFmtId="0" fontId="3" fillId="0" borderId="0" xfId="0" applyFont="1" applyFill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37" fontId="2" fillId="0" borderId="13" xfId="0" applyNumberFormat="1" applyFont="1" applyFill="1" applyBorder="1"/>
    <xf numFmtId="37" fontId="2" fillId="0" borderId="16" xfId="0" applyNumberFormat="1" applyFont="1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2" xfId="0" applyFill="1" applyBorder="1"/>
    <xf numFmtId="37" fontId="0" fillId="0" borderId="17" xfId="0" applyNumberFormat="1" applyFill="1" applyBorder="1"/>
    <xf numFmtId="37" fontId="0" fillId="0" borderId="1" xfId="0" applyNumberFormat="1" applyFill="1" applyBorder="1"/>
    <xf numFmtId="0" fontId="1" fillId="0" borderId="0" xfId="0" applyFont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37" fontId="1" fillId="0" borderId="19" xfId="0" applyNumberFormat="1" applyFont="1" applyFill="1" applyBorder="1"/>
    <xf numFmtId="37" fontId="1" fillId="0" borderId="21" xfId="0" applyNumberFormat="1" applyFont="1" applyFill="1" applyBorder="1"/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15"/>
  <sheetViews>
    <sheetView tabSelected="1" workbookViewId="0">
      <selection activeCell="A4" sqref="A4"/>
    </sheetView>
  </sheetViews>
  <sheetFormatPr defaultRowHeight="15"/>
  <cols>
    <col min="1" max="1" width="36.7109375" style="1" bestFit="1" customWidth="1"/>
    <col min="2" max="2" width="13" style="1" customWidth="1"/>
    <col min="3" max="3" width="41.28515625" style="1" customWidth="1"/>
    <col min="4" max="5" width="15.140625" style="1" customWidth="1"/>
    <col min="6" max="16384" width="9.140625" style="1"/>
  </cols>
  <sheetData>
    <row r="1" spans="1:5">
      <c r="A1" s="30" t="s">
        <v>415</v>
      </c>
    </row>
    <row r="2" spans="1:5">
      <c r="A2" s="30" t="s">
        <v>416</v>
      </c>
    </row>
    <row r="3" spans="1:5">
      <c r="A3" s="30" t="s">
        <v>417</v>
      </c>
    </row>
    <row r="4" spans="1:5">
      <c r="A4" s="30" t="s">
        <v>420</v>
      </c>
    </row>
    <row r="5" spans="1:5" ht="15.75" thickBot="1">
      <c r="A5" s="30"/>
    </row>
    <row r="6" spans="1:5">
      <c r="D6" s="2"/>
      <c r="E6" s="3" t="s">
        <v>0</v>
      </c>
    </row>
    <row r="7" spans="1:5" ht="14.25" hidden="1" customHeight="1" thickBot="1">
      <c r="A7" s="4" t="s">
        <v>1</v>
      </c>
      <c r="B7" s="4"/>
      <c r="C7" s="4"/>
      <c r="D7" s="5" t="s">
        <v>2</v>
      </c>
      <c r="E7" s="6"/>
    </row>
    <row r="8" spans="1:5" ht="15.75" thickBot="1">
      <c r="A8" s="4"/>
      <c r="B8" s="4"/>
      <c r="C8" s="4"/>
      <c r="D8" s="7" t="s">
        <v>3</v>
      </c>
      <c r="E8" s="8" t="s">
        <v>4</v>
      </c>
    </row>
    <row r="9" spans="1:5" ht="15.75" thickBot="1">
      <c r="A9" s="9" t="s">
        <v>5</v>
      </c>
      <c r="B9" s="10" t="s">
        <v>6</v>
      </c>
      <c r="C9" s="11" t="s">
        <v>7</v>
      </c>
      <c r="D9" s="12" t="s">
        <v>8</v>
      </c>
      <c r="E9" s="13" t="s">
        <v>8</v>
      </c>
    </row>
    <row r="10" spans="1:5">
      <c r="A10" s="14" t="s">
        <v>9</v>
      </c>
      <c r="B10" s="15" t="s">
        <v>10</v>
      </c>
      <c r="C10" s="16" t="s">
        <v>11</v>
      </c>
      <c r="D10" s="17">
        <v>611.4390843876181</v>
      </c>
      <c r="E10" s="18">
        <v>4.17</v>
      </c>
    </row>
    <row r="11" spans="1:5">
      <c r="A11" s="14"/>
      <c r="B11" s="15" t="s">
        <v>12</v>
      </c>
      <c r="C11" s="16" t="s">
        <v>13</v>
      </c>
      <c r="D11" s="17">
        <v>-5917483.1218154188</v>
      </c>
      <c r="E11" s="18">
        <v>-230136.59999999998</v>
      </c>
    </row>
    <row r="12" spans="1:5">
      <c r="A12" s="14"/>
      <c r="B12" s="15" t="s">
        <v>14</v>
      </c>
      <c r="C12" s="19" t="s">
        <v>15</v>
      </c>
      <c r="D12" s="17">
        <v>69.699999999999989</v>
      </c>
      <c r="E12" s="18">
        <v>2.61</v>
      </c>
    </row>
    <row r="13" spans="1:5">
      <c r="A13" s="14"/>
      <c r="B13" s="15" t="s">
        <v>16</v>
      </c>
      <c r="C13" s="19" t="s">
        <v>17</v>
      </c>
      <c r="D13" s="17">
        <v>1579.3599999999997</v>
      </c>
      <c r="E13" s="18">
        <v>58.63</v>
      </c>
    </row>
    <row r="14" spans="1:5">
      <c r="A14" s="14"/>
      <c r="B14" s="15" t="s">
        <v>18</v>
      </c>
      <c r="C14" s="19" t="s">
        <v>19</v>
      </c>
      <c r="D14" s="17">
        <v>3343.5699999999997</v>
      </c>
      <c r="E14" s="18">
        <v>122.62</v>
      </c>
    </row>
    <row r="15" spans="1:5">
      <c r="A15" s="14"/>
      <c r="B15" s="15" t="s">
        <v>20</v>
      </c>
      <c r="C15" s="19" t="s">
        <v>21</v>
      </c>
      <c r="D15" s="17">
        <v>89.17</v>
      </c>
      <c r="E15" s="18">
        <v>3.36</v>
      </c>
    </row>
    <row r="16" spans="1:5">
      <c r="A16" s="14"/>
      <c r="B16" s="15" t="s">
        <v>22</v>
      </c>
      <c r="C16" s="19" t="s">
        <v>23</v>
      </c>
      <c r="D16" s="17">
        <v>510.86000000000013</v>
      </c>
      <c r="E16" s="18">
        <v>18.45</v>
      </c>
    </row>
    <row r="17" spans="1:5">
      <c r="A17" s="14"/>
      <c r="B17" s="15" t="s">
        <v>24</v>
      </c>
      <c r="C17" s="19" t="s">
        <v>25</v>
      </c>
      <c r="D17" s="17">
        <v>1390.9</v>
      </c>
      <c r="E17" s="18">
        <v>52.58</v>
      </c>
    </row>
    <row r="18" spans="1:5">
      <c r="A18" s="14"/>
      <c r="B18" s="15" t="s">
        <v>26</v>
      </c>
      <c r="C18" s="19" t="s">
        <v>27</v>
      </c>
      <c r="D18" s="17">
        <v>137.26000000000002</v>
      </c>
      <c r="E18" s="18">
        <v>4.84</v>
      </c>
    </row>
    <row r="19" spans="1:5">
      <c r="A19" s="14"/>
      <c r="B19" s="15" t="s">
        <v>28</v>
      </c>
      <c r="C19" s="19" t="s">
        <v>29</v>
      </c>
      <c r="D19" s="17">
        <v>35.21</v>
      </c>
      <c r="E19" s="18">
        <v>1.25</v>
      </c>
    </row>
    <row r="20" spans="1:5">
      <c r="A20" s="14"/>
      <c r="B20" s="15" t="s">
        <v>30</v>
      </c>
      <c r="C20" s="16" t="s">
        <v>31</v>
      </c>
      <c r="D20" s="17">
        <v>9.61</v>
      </c>
      <c r="E20" s="18">
        <v>0.33</v>
      </c>
    </row>
    <row r="21" spans="1:5">
      <c r="A21" s="14"/>
      <c r="B21" s="15" t="s">
        <v>32</v>
      </c>
      <c r="C21" s="16" t="s">
        <v>33</v>
      </c>
      <c r="D21" s="17">
        <v>265.75</v>
      </c>
      <c r="E21" s="18">
        <v>9.4499999999999993</v>
      </c>
    </row>
    <row r="22" spans="1:5">
      <c r="A22" s="14"/>
      <c r="B22" s="15" t="s">
        <v>34</v>
      </c>
      <c r="C22" s="16" t="s">
        <v>35</v>
      </c>
      <c r="D22" s="17">
        <v>194.93</v>
      </c>
      <c r="E22" s="18">
        <v>7.3</v>
      </c>
    </row>
    <row r="23" spans="1:5">
      <c r="A23" s="14"/>
      <c r="B23" s="15" t="s">
        <v>36</v>
      </c>
      <c r="C23" s="19" t="s">
        <v>37</v>
      </c>
      <c r="D23" s="17">
        <v>41.74</v>
      </c>
      <c r="E23" s="18">
        <v>1.57</v>
      </c>
    </row>
    <row r="24" spans="1:5">
      <c r="A24" s="14"/>
      <c r="B24" s="15" t="s">
        <v>38</v>
      </c>
      <c r="C24" s="19" t="s">
        <v>39</v>
      </c>
      <c r="D24" s="17">
        <v>18471.899999999998</v>
      </c>
      <c r="E24" s="18">
        <v>672.23</v>
      </c>
    </row>
    <row r="25" spans="1:5">
      <c r="A25" s="14"/>
      <c r="B25" s="15" t="s">
        <v>40</v>
      </c>
      <c r="C25" s="19" t="s">
        <v>41</v>
      </c>
      <c r="D25" s="17">
        <v>16.549999999999997</v>
      </c>
      <c r="E25" s="18">
        <v>0.62</v>
      </c>
    </row>
    <row r="26" spans="1:5">
      <c r="A26" s="14"/>
      <c r="B26" s="15" t="s">
        <v>42</v>
      </c>
      <c r="C26" s="19" t="s">
        <v>43</v>
      </c>
      <c r="D26" s="17">
        <v>21832.84</v>
      </c>
      <c r="E26" s="18">
        <v>816.23</v>
      </c>
    </row>
    <row r="27" spans="1:5" ht="15.75" thickBot="1">
      <c r="A27" s="20" t="s">
        <v>44</v>
      </c>
      <c r="B27" s="21"/>
      <c r="C27" s="22"/>
      <c r="D27" s="23">
        <f>SUM(D10:D26)</f>
        <v>-5868882.33273103</v>
      </c>
      <c r="E27" s="24">
        <f>SUM(E10:E26)</f>
        <v>-228360.36</v>
      </c>
    </row>
    <row r="28" spans="1:5">
      <c r="A28" s="25" t="s">
        <v>45</v>
      </c>
      <c r="B28" s="26" t="s">
        <v>46</v>
      </c>
      <c r="C28" s="27" t="s">
        <v>47</v>
      </c>
      <c r="D28" s="28">
        <v>1435242.6063805781</v>
      </c>
      <c r="E28" s="29">
        <v>49452.579999999994</v>
      </c>
    </row>
    <row r="29" spans="1:5">
      <c r="A29" s="20" t="s">
        <v>48</v>
      </c>
      <c r="B29" s="21"/>
      <c r="C29" s="22"/>
      <c r="D29" s="23">
        <f>D28</f>
        <v>1435242.6063805781</v>
      </c>
      <c r="E29" s="24">
        <f>E28</f>
        <v>49452.579999999994</v>
      </c>
    </row>
    <row r="30" spans="1:5">
      <c r="A30" s="14" t="s">
        <v>49</v>
      </c>
      <c r="B30" s="15" t="s">
        <v>50</v>
      </c>
      <c r="C30" s="16" t="s">
        <v>51</v>
      </c>
      <c r="D30" s="17">
        <v>3048357.8651893158</v>
      </c>
      <c r="E30" s="18">
        <v>69840.070000000007</v>
      </c>
    </row>
    <row r="31" spans="1:5">
      <c r="A31" s="14"/>
      <c r="B31" s="15" t="s">
        <v>52</v>
      </c>
      <c r="C31" s="16" t="s">
        <v>53</v>
      </c>
      <c r="D31" s="17">
        <v>46732.023991844566</v>
      </c>
      <c r="E31" s="18">
        <v>6934.68</v>
      </c>
    </row>
    <row r="32" spans="1:5">
      <c r="A32" s="14"/>
      <c r="B32" s="15" t="s">
        <v>54</v>
      </c>
      <c r="C32" s="16" t="s">
        <v>55</v>
      </c>
      <c r="D32" s="17">
        <v>269298.75066550187</v>
      </c>
      <c r="E32" s="18">
        <v>2819.17</v>
      </c>
    </row>
    <row r="33" spans="1:5">
      <c r="A33" s="14"/>
      <c r="B33" s="15" t="s">
        <v>56</v>
      </c>
      <c r="C33" s="16" t="s">
        <v>57</v>
      </c>
      <c r="D33" s="17">
        <v>12411.36</v>
      </c>
      <c r="E33" s="18">
        <v>1080.0899999999997</v>
      </c>
    </row>
    <row r="34" spans="1:5">
      <c r="A34" s="14"/>
      <c r="B34" s="15" t="s">
        <v>58</v>
      </c>
      <c r="C34" s="16" t="s">
        <v>59</v>
      </c>
      <c r="D34" s="17">
        <v>72.730493536666017</v>
      </c>
      <c r="E34" s="18">
        <v>-42.750000000000007</v>
      </c>
    </row>
    <row r="35" spans="1:5">
      <c r="A35" s="20" t="s">
        <v>60</v>
      </c>
      <c r="B35" s="21"/>
      <c r="C35" s="22"/>
      <c r="D35" s="23">
        <f>SUM(D30:D34)</f>
        <v>3376872.7303401986</v>
      </c>
      <c r="E35" s="24">
        <f>SUM(E30:E34)</f>
        <v>80631.259999999995</v>
      </c>
    </row>
    <row r="36" spans="1:5">
      <c r="A36" s="14" t="s">
        <v>61</v>
      </c>
      <c r="B36" s="15" t="s">
        <v>62</v>
      </c>
      <c r="C36" s="16" t="s">
        <v>63</v>
      </c>
      <c r="D36" s="17">
        <v>1125122.3792376083</v>
      </c>
      <c r="E36" s="18">
        <v>40173.939999999995</v>
      </c>
    </row>
    <row r="37" spans="1:5">
      <c r="A37" s="14"/>
      <c r="B37" s="15" t="s">
        <v>64</v>
      </c>
      <c r="C37" s="16" t="s">
        <v>65</v>
      </c>
      <c r="D37" s="17">
        <v>880839.83337059361</v>
      </c>
      <c r="E37" s="18">
        <v>32184.269999999997</v>
      </c>
    </row>
    <row r="38" spans="1:5">
      <c r="A38" s="20" t="s">
        <v>66</v>
      </c>
      <c r="B38" s="21"/>
      <c r="C38" s="22"/>
      <c r="D38" s="23">
        <f>SUM(D36:D37)</f>
        <v>2005962.2126082019</v>
      </c>
      <c r="E38" s="24">
        <f>SUM(E36:E37)</f>
        <v>72358.209999999992</v>
      </c>
    </row>
    <row r="39" spans="1:5">
      <c r="A39" s="14" t="s">
        <v>67</v>
      </c>
      <c r="B39" s="15" t="s">
        <v>68</v>
      </c>
      <c r="C39" s="16" t="s">
        <v>69</v>
      </c>
      <c r="D39" s="17">
        <v>116151.52000000003</v>
      </c>
      <c r="E39" s="18">
        <v>19597.180000000004</v>
      </c>
    </row>
    <row r="40" spans="1:5">
      <c r="A40" s="14"/>
      <c r="B40" s="15" t="s">
        <v>70</v>
      </c>
      <c r="C40" s="16" t="s">
        <v>71</v>
      </c>
      <c r="D40" s="17">
        <v>275372.08372620906</v>
      </c>
      <c r="E40" s="18">
        <v>7338.050000000002</v>
      </c>
    </row>
    <row r="41" spans="1:5">
      <c r="A41" s="14"/>
      <c r="B41" s="15" t="s">
        <v>72</v>
      </c>
      <c r="C41" s="16" t="s">
        <v>73</v>
      </c>
      <c r="D41" s="17">
        <v>126854.24357096449</v>
      </c>
      <c r="E41" s="18">
        <v>2300.42</v>
      </c>
    </row>
    <row r="42" spans="1:5">
      <c r="A42" s="14"/>
      <c r="B42" s="15" t="s">
        <v>74</v>
      </c>
      <c r="C42" s="16" t="s">
        <v>75</v>
      </c>
      <c r="D42" s="17">
        <v>454643.78371258796</v>
      </c>
      <c r="E42" s="18">
        <v>3306.6299999999997</v>
      </c>
    </row>
    <row r="43" spans="1:5">
      <c r="A43" s="14"/>
      <c r="B43" s="15" t="s">
        <v>76</v>
      </c>
      <c r="C43" s="16" t="s">
        <v>77</v>
      </c>
      <c r="D43" s="17">
        <v>83983.421690090297</v>
      </c>
      <c r="E43" s="18">
        <v>541.01</v>
      </c>
    </row>
    <row r="44" spans="1:5">
      <c r="A44" s="14"/>
      <c r="B44" s="15" t="s">
        <v>78</v>
      </c>
      <c r="C44" s="16" t="s">
        <v>79</v>
      </c>
      <c r="D44" s="17">
        <v>97777.321711991055</v>
      </c>
      <c r="E44" s="18">
        <v>2147.0299999999997</v>
      </c>
    </row>
    <row r="45" spans="1:5">
      <c r="A45" s="14"/>
      <c r="B45" s="15" t="s">
        <v>80</v>
      </c>
      <c r="C45" s="16" t="s">
        <v>81</v>
      </c>
      <c r="D45" s="17">
        <v>80770.618545019883</v>
      </c>
      <c r="E45" s="18">
        <v>711.43</v>
      </c>
    </row>
    <row r="46" spans="1:5">
      <c r="A46" s="14"/>
      <c r="B46" s="15" t="s">
        <v>82</v>
      </c>
      <c r="C46" s="16" t="s">
        <v>83</v>
      </c>
      <c r="D46" s="17">
        <v>13863.359677016713</v>
      </c>
      <c r="E46" s="18">
        <v>49.39</v>
      </c>
    </row>
    <row r="47" spans="1:5">
      <c r="A47" s="14"/>
      <c r="B47" s="15" t="s">
        <v>84</v>
      </c>
      <c r="C47" s="16" t="s">
        <v>85</v>
      </c>
      <c r="D47" s="17">
        <v>1731926.8551723366</v>
      </c>
      <c r="E47" s="18">
        <v>65573.81</v>
      </c>
    </row>
    <row r="48" spans="1:5">
      <c r="A48" s="14"/>
      <c r="B48" s="15" t="s">
        <v>86</v>
      </c>
      <c r="C48" s="16" t="s">
        <v>87</v>
      </c>
      <c r="D48" s="17">
        <v>1315152.9318814138</v>
      </c>
      <c r="E48" s="18">
        <v>49510.12000000001</v>
      </c>
    </row>
    <row r="49" spans="1:5">
      <c r="A49" s="14"/>
      <c r="B49" s="15" t="s">
        <v>88</v>
      </c>
      <c r="C49" s="16" t="s">
        <v>89</v>
      </c>
      <c r="D49" s="17">
        <v>1697849.1004936739</v>
      </c>
      <c r="E49" s="18">
        <v>64255.229999999996</v>
      </c>
    </row>
    <row r="50" spans="1:5">
      <c r="A50" s="14"/>
      <c r="B50" s="15" t="s">
        <v>90</v>
      </c>
      <c r="C50" s="16" t="s">
        <v>91</v>
      </c>
      <c r="D50" s="17">
        <v>1424076.5024810103</v>
      </c>
      <c r="E50" s="18">
        <v>53115.06</v>
      </c>
    </row>
    <row r="51" spans="1:5">
      <c r="A51" s="14"/>
      <c r="B51" s="15" t="s">
        <v>92</v>
      </c>
      <c r="C51" s="16" t="s">
        <v>93</v>
      </c>
      <c r="D51" s="17">
        <v>1448487.1755671853</v>
      </c>
      <c r="E51" s="18">
        <v>54057.72</v>
      </c>
    </row>
    <row r="52" spans="1:5">
      <c r="A52" s="20" t="s">
        <v>94</v>
      </c>
      <c r="B52" s="21"/>
      <c r="C52" s="22"/>
      <c r="D52" s="23">
        <f>SUM(D39:D51)</f>
        <v>8866908.9182294998</v>
      </c>
      <c r="E52" s="24">
        <f>SUM(E39:E51)</f>
        <v>322503.07999999996</v>
      </c>
    </row>
    <row r="53" spans="1:5">
      <c r="A53" s="14" t="s">
        <v>95</v>
      </c>
      <c r="B53" s="15" t="s">
        <v>96</v>
      </c>
      <c r="C53" s="16" t="s">
        <v>97</v>
      </c>
      <c r="D53" s="17">
        <v>2837588.8967895969</v>
      </c>
      <c r="E53" s="18">
        <v>116377.31</v>
      </c>
    </row>
    <row r="54" spans="1:5">
      <c r="A54" s="14"/>
      <c r="B54" s="15" t="s">
        <v>98</v>
      </c>
      <c r="C54" s="16" t="s">
        <v>99</v>
      </c>
      <c r="D54" s="17">
        <v>8420050.7102053706</v>
      </c>
      <c r="E54" s="18">
        <v>422198.32999999996</v>
      </c>
    </row>
    <row r="55" spans="1:5">
      <c r="A55" s="14"/>
      <c r="B55" s="15" t="s">
        <v>100</v>
      </c>
      <c r="C55" s="16" t="s">
        <v>101</v>
      </c>
      <c r="D55" s="17">
        <v>7048178.159983662</v>
      </c>
      <c r="E55" s="18">
        <v>278447.61000000004</v>
      </c>
    </row>
    <row r="56" spans="1:5">
      <c r="A56" s="14"/>
      <c r="B56" s="15" t="s">
        <v>102</v>
      </c>
      <c r="C56" s="16" t="s">
        <v>103</v>
      </c>
      <c r="D56" s="17">
        <v>2059190.4333184683</v>
      </c>
      <c r="E56" s="18">
        <v>80326.639999999985</v>
      </c>
    </row>
    <row r="57" spans="1:5">
      <c r="A57" s="14"/>
      <c r="B57" s="15" t="s">
        <v>104</v>
      </c>
      <c r="C57" s="16" t="s">
        <v>105</v>
      </c>
      <c r="D57" s="17">
        <v>4610734.9075604249</v>
      </c>
      <c r="E57" s="18">
        <v>192721.81999999998</v>
      </c>
    </row>
    <row r="58" spans="1:5">
      <c r="A58" s="14"/>
      <c r="B58" s="15" t="s">
        <v>106</v>
      </c>
      <c r="C58" s="16" t="s">
        <v>107</v>
      </c>
      <c r="D58" s="17">
        <v>1181381.4992193116</v>
      </c>
      <c r="E58" s="18">
        <v>48610.41</v>
      </c>
    </row>
    <row r="59" spans="1:5">
      <c r="A59" s="14"/>
      <c r="B59" s="15" t="s">
        <v>108</v>
      </c>
      <c r="C59" s="16" t="s">
        <v>109</v>
      </c>
      <c r="D59" s="17">
        <v>548890.38770388393</v>
      </c>
      <c r="E59" s="18">
        <v>21608.97</v>
      </c>
    </row>
    <row r="60" spans="1:5">
      <c r="A60" s="14"/>
      <c r="B60" s="15" t="s">
        <v>110</v>
      </c>
      <c r="C60" s="16" t="s">
        <v>111</v>
      </c>
      <c r="D60" s="17">
        <v>1229718.9307671094</v>
      </c>
      <c r="E60" s="18">
        <v>48313.520000000004</v>
      </c>
    </row>
    <row r="61" spans="1:5">
      <c r="A61" s="14"/>
      <c r="B61" s="15" t="s">
        <v>112</v>
      </c>
      <c r="C61" s="16" t="s">
        <v>113</v>
      </c>
      <c r="D61" s="17">
        <v>2503719.7878512926</v>
      </c>
      <c r="E61" s="18">
        <v>142233.93</v>
      </c>
    </row>
    <row r="62" spans="1:5">
      <c r="A62" s="14"/>
      <c r="B62" s="15" t="s">
        <v>114</v>
      </c>
      <c r="C62" s="16" t="s">
        <v>115</v>
      </c>
      <c r="D62" s="17">
        <v>443411.02884374413</v>
      </c>
      <c r="E62" s="18">
        <v>55823.9</v>
      </c>
    </row>
    <row r="63" spans="1:5">
      <c r="A63" s="14"/>
      <c r="B63" s="15" t="s">
        <v>116</v>
      </c>
      <c r="C63" s="16" t="s">
        <v>117</v>
      </c>
      <c r="D63" s="17">
        <v>1958888.6963769947</v>
      </c>
      <c r="E63" s="18">
        <v>109493.35999999999</v>
      </c>
    </row>
    <row r="64" spans="1:5">
      <c r="A64" s="14"/>
      <c r="B64" s="15" t="s">
        <v>118</v>
      </c>
      <c r="C64" s="16" t="s">
        <v>119</v>
      </c>
      <c r="D64" s="17">
        <v>144424.98893157905</v>
      </c>
      <c r="E64" s="18">
        <v>420.77</v>
      </c>
    </row>
    <row r="65" spans="1:5">
      <c r="A65" s="14"/>
      <c r="B65" s="15" t="s">
        <v>120</v>
      </c>
      <c r="C65" s="16" t="s">
        <v>121</v>
      </c>
      <c r="D65" s="17">
        <v>432848.28</v>
      </c>
      <c r="E65" s="18">
        <v>54253.49</v>
      </c>
    </row>
    <row r="66" spans="1:5">
      <c r="A66" s="14"/>
      <c r="B66" s="15" t="s">
        <v>122</v>
      </c>
      <c r="C66" s="16" t="s">
        <v>123</v>
      </c>
      <c r="D66" s="17">
        <v>52110.148828992002</v>
      </c>
      <c r="E66" s="18">
        <v>-6066.7800000000007</v>
      </c>
    </row>
    <row r="67" spans="1:5">
      <c r="A67" s="14"/>
      <c r="B67" s="15" t="s">
        <v>124</v>
      </c>
      <c r="C67" s="16" t="s">
        <v>125</v>
      </c>
      <c r="D67" s="17">
        <v>576255.17307726096</v>
      </c>
      <c r="E67" s="18">
        <v>29675.19</v>
      </c>
    </row>
    <row r="68" spans="1:5">
      <c r="A68" s="14"/>
      <c r="B68" s="15" t="s">
        <v>126</v>
      </c>
      <c r="C68" s="16" t="s">
        <v>127</v>
      </c>
      <c r="D68" s="17">
        <v>10185228.730077785</v>
      </c>
      <c r="E68" s="18">
        <v>538093.69000000018</v>
      </c>
    </row>
    <row r="69" spans="1:5">
      <c r="A69" s="14"/>
      <c r="B69" s="15" t="s">
        <v>128</v>
      </c>
      <c r="C69" s="16" t="s">
        <v>129</v>
      </c>
      <c r="D69" s="17">
        <v>2738490.4952205103</v>
      </c>
      <c r="E69" s="18">
        <v>140165.09000000003</v>
      </c>
    </row>
    <row r="70" spans="1:5">
      <c r="A70" s="14"/>
      <c r="B70" s="15" t="s">
        <v>130</v>
      </c>
      <c r="C70" s="16" t="s">
        <v>131</v>
      </c>
      <c r="D70" s="17">
        <v>239710.91180902789</v>
      </c>
      <c r="E70" s="18">
        <v>10247</v>
      </c>
    </row>
    <row r="71" spans="1:5">
      <c r="A71" s="14"/>
      <c r="B71" s="15" t="s">
        <v>132</v>
      </c>
      <c r="C71" s="16" t="s">
        <v>133</v>
      </c>
      <c r="D71" s="17">
        <v>147920.56271492329</v>
      </c>
      <c r="E71" s="18">
        <v>6584.53</v>
      </c>
    </row>
    <row r="72" spans="1:5">
      <c r="A72" s="20" t="s">
        <v>134</v>
      </c>
      <c r="B72" s="21"/>
      <c r="C72" s="22"/>
      <c r="D72" s="23">
        <f>SUM(D53:D71)</f>
        <v>47358742.729279943</v>
      </c>
      <c r="E72" s="24">
        <f>SUM(E53:E71)</f>
        <v>2289528.7799999998</v>
      </c>
    </row>
    <row r="73" spans="1:5">
      <c r="A73" s="14" t="s">
        <v>135</v>
      </c>
      <c r="B73" s="15" t="s">
        <v>136</v>
      </c>
      <c r="C73" s="16" t="s">
        <v>137</v>
      </c>
      <c r="D73" s="17">
        <v>23326.299999999996</v>
      </c>
      <c r="E73" s="18">
        <v>596.0500000000003</v>
      </c>
    </row>
    <row r="74" spans="1:5">
      <c r="A74" s="14"/>
      <c r="B74" s="15" t="s">
        <v>138</v>
      </c>
      <c r="C74" s="16" t="s">
        <v>139</v>
      </c>
      <c r="D74" s="17">
        <v>1338.6800000000003</v>
      </c>
      <c r="E74" s="18">
        <v>16.419999999999966</v>
      </c>
    </row>
    <row r="75" spans="1:5">
      <c r="A75" s="14"/>
      <c r="B75" s="15" t="s">
        <v>140</v>
      </c>
      <c r="C75" s="16" t="s">
        <v>141</v>
      </c>
      <c r="D75" s="17">
        <v>2595093.6621351815</v>
      </c>
      <c r="E75" s="18">
        <v>84063.66</v>
      </c>
    </row>
    <row r="76" spans="1:5">
      <c r="A76" s="14"/>
      <c r="B76" s="15" t="s">
        <v>142</v>
      </c>
      <c r="C76" s="16" t="s">
        <v>143</v>
      </c>
      <c r="D76" s="17">
        <v>829489.8854161608</v>
      </c>
      <c r="E76" s="18">
        <v>26644.760000000002</v>
      </c>
    </row>
    <row r="77" spans="1:5">
      <c r="A77" s="14"/>
      <c r="B77" s="15" t="s">
        <v>144</v>
      </c>
      <c r="C77" s="16" t="s">
        <v>145</v>
      </c>
      <c r="D77" s="17">
        <v>620313.70784971688</v>
      </c>
      <c r="E77" s="18">
        <v>21121.13</v>
      </c>
    </row>
    <row r="78" spans="1:5">
      <c r="A78" s="14"/>
      <c r="B78" s="15" t="s">
        <v>146</v>
      </c>
      <c r="C78" s="16" t="s">
        <v>147</v>
      </c>
      <c r="D78" s="17">
        <v>839948.81951881468</v>
      </c>
      <c r="E78" s="18">
        <v>71138.62000000001</v>
      </c>
    </row>
    <row r="79" spans="1:5">
      <c r="A79" s="14"/>
      <c r="B79" s="15" t="s">
        <v>148</v>
      </c>
      <c r="C79" s="16" t="s">
        <v>149</v>
      </c>
      <c r="D79" s="17">
        <v>378732.41904525424</v>
      </c>
      <c r="E79" s="18">
        <v>2334.6199999999994</v>
      </c>
    </row>
    <row r="80" spans="1:5">
      <c r="A80" s="14"/>
      <c r="B80" s="15" t="s">
        <v>150</v>
      </c>
      <c r="C80" s="16" t="s">
        <v>151</v>
      </c>
      <c r="D80" s="17">
        <v>1382.610000000001</v>
      </c>
      <c r="E80" s="18">
        <v>93.920000000000073</v>
      </c>
    </row>
    <row r="81" spans="1:5">
      <c r="A81" s="14"/>
      <c r="B81" s="15" t="s">
        <v>152</v>
      </c>
      <c r="C81" s="16" t="s">
        <v>153</v>
      </c>
      <c r="D81" s="17">
        <v>12177.206614430101</v>
      </c>
      <c r="E81" s="18">
        <v>-1359.3600000000001</v>
      </c>
    </row>
    <row r="82" spans="1:5">
      <c r="A82" s="20" t="s">
        <v>154</v>
      </c>
      <c r="B82" s="21"/>
      <c r="C82" s="22"/>
      <c r="D82" s="23">
        <f>SUM(D73:D81)</f>
        <v>5301803.2905795584</v>
      </c>
      <c r="E82" s="24">
        <f>SUM(E73:E81)</f>
        <v>204649.82000000004</v>
      </c>
    </row>
    <row r="83" spans="1:5">
      <c r="A83" s="14" t="s">
        <v>155</v>
      </c>
      <c r="B83" s="15" t="s">
        <v>156</v>
      </c>
      <c r="C83" s="16" t="s">
        <v>157</v>
      </c>
      <c r="D83" s="17">
        <v>3501163.6963825403</v>
      </c>
      <c r="E83" s="18">
        <v>122566.45999999999</v>
      </c>
    </row>
    <row r="84" spans="1:5">
      <c r="A84" s="14"/>
      <c r="B84" s="15" t="s">
        <v>158</v>
      </c>
      <c r="C84" s="16" t="s">
        <v>159</v>
      </c>
      <c r="D84" s="17">
        <v>1246701.2732666142</v>
      </c>
      <c r="E84" s="18">
        <v>45696.850000000006</v>
      </c>
    </row>
    <row r="85" spans="1:5">
      <c r="A85" s="14"/>
      <c r="B85" s="15" t="s">
        <v>160</v>
      </c>
      <c r="C85" s="16" t="s">
        <v>161</v>
      </c>
      <c r="D85" s="17">
        <v>-163.24999999999912</v>
      </c>
      <c r="E85" s="18">
        <v>-88.100000000000023</v>
      </c>
    </row>
    <row r="86" spans="1:5">
      <c r="A86" s="14"/>
      <c r="B86" s="15" t="s">
        <v>162</v>
      </c>
      <c r="C86" s="16" t="s">
        <v>163</v>
      </c>
      <c r="D86" s="17">
        <v>4066423.9304449917</v>
      </c>
      <c r="E86" s="18">
        <v>152582.69999999998</v>
      </c>
    </row>
    <row r="87" spans="1:5">
      <c r="A87" s="14"/>
      <c r="B87" s="15" t="s">
        <v>164</v>
      </c>
      <c r="C87" s="16" t="s">
        <v>165</v>
      </c>
      <c r="D87" s="17">
        <v>1917949.6055543623</v>
      </c>
      <c r="E87" s="18">
        <v>75215.69</v>
      </c>
    </row>
    <row r="88" spans="1:5">
      <c r="A88" s="14"/>
      <c r="B88" s="15" t="s">
        <v>166</v>
      </c>
      <c r="C88" s="16" t="s">
        <v>167</v>
      </c>
      <c r="D88" s="17">
        <v>2915733.2219419666</v>
      </c>
      <c r="E88" s="18">
        <v>88214.51999999999</v>
      </c>
    </row>
    <row r="89" spans="1:5">
      <c r="A89" s="14"/>
      <c r="B89" s="15" t="s">
        <v>168</v>
      </c>
      <c r="C89" s="16" t="s">
        <v>169</v>
      </c>
      <c r="D89" s="17">
        <v>-435449.65262788418</v>
      </c>
      <c r="E89" s="18">
        <v>-16930.040000000005</v>
      </c>
    </row>
    <row r="90" spans="1:5">
      <c r="A90" s="14"/>
      <c r="B90" s="15" t="s">
        <v>170</v>
      </c>
      <c r="C90" s="16" t="s">
        <v>171</v>
      </c>
      <c r="D90" s="17">
        <v>1805578.3411094421</v>
      </c>
      <c r="E90" s="18">
        <v>78517.929999999993</v>
      </c>
    </row>
    <row r="91" spans="1:5">
      <c r="A91" s="14"/>
      <c r="B91" s="15" t="s">
        <v>172</v>
      </c>
      <c r="C91" s="16" t="s">
        <v>173</v>
      </c>
      <c r="D91" s="17">
        <v>1061203.5020223926</v>
      </c>
      <c r="E91" s="18">
        <v>127637.15000000001</v>
      </c>
    </row>
    <row r="92" spans="1:5">
      <c r="A92" s="14"/>
      <c r="B92" s="15" t="s">
        <v>174</v>
      </c>
      <c r="C92" s="16" t="s">
        <v>175</v>
      </c>
      <c r="D92" s="17">
        <v>2037621.0605500431</v>
      </c>
      <c r="E92" s="18">
        <v>275099.11</v>
      </c>
    </row>
    <row r="93" spans="1:5">
      <c r="A93" s="14"/>
      <c r="B93" s="15" t="s">
        <v>176</v>
      </c>
      <c r="C93" s="16" t="s">
        <v>177</v>
      </c>
      <c r="D93" s="17">
        <v>1157790.616831288</v>
      </c>
      <c r="E93" s="18">
        <v>7833.1</v>
      </c>
    </row>
    <row r="94" spans="1:5">
      <c r="A94" s="14"/>
      <c r="B94" s="15" t="s">
        <v>178</v>
      </c>
      <c r="C94" s="16" t="s">
        <v>179</v>
      </c>
      <c r="D94" s="17">
        <v>1131571.1705629686</v>
      </c>
      <c r="E94" s="18">
        <v>8491.2099999999991</v>
      </c>
    </row>
    <row r="95" spans="1:5">
      <c r="A95" s="14"/>
      <c r="B95" s="15" t="s">
        <v>180</v>
      </c>
      <c r="C95" s="16" t="s">
        <v>181</v>
      </c>
      <c r="D95" s="17">
        <v>70590.580000000016</v>
      </c>
      <c r="E95" s="18">
        <v>2388.299999999997</v>
      </c>
    </row>
    <row r="96" spans="1:5">
      <c r="A96" s="14"/>
      <c r="B96" s="15" t="s">
        <v>182</v>
      </c>
      <c r="C96" s="16" t="s">
        <v>183</v>
      </c>
      <c r="D96" s="17">
        <v>1667795.7528490247</v>
      </c>
      <c r="E96" s="18">
        <v>59092.26</v>
      </c>
    </row>
    <row r="97" spans="1:5">
      <c r="A97" s="14"/>
      <c r="B97" s="15" t="s">
        <v>184</v>
      </c>
      <c r="C97" s="16" t="s">
        <v>185</v>
      </c>
      <c r="D97" s="17">
        <v>658685.43622581859</v>
      </c>
      <c r="E97" s="18">
        <v>24514.390000000003</v>
      </c>
    </row>
    <row r="98" spans="1:5">
      <c r="A98" s="14"/>
      <c r="B98" s="15" t="s">
        <v>186</v>
      </c>
      <c r="C98" s="16" t="s">
        <v>187</v>
      </c>
      <c r="D98" s="17">
        <v>58642.799999999996</v>
      </c>
      <c r="E98" s="18">
        <v>-3338.76</v>
      </c>
    </row>
    <row r="99" spans="1:5">
      <c r="A99" s="20" t="s">
        <v>188</v>
      </c>
      <c r="B99" s="21"/>
      <c r="C99" s="22"/>
      <c r="D99" s="23">
        <f>SUM(D83:D98)</f>
        <v>22861838.085113566</v>
      </c>
      <c r="E99" s="24">
        <f>SUM(E83:E98)</f>
        <v>1047492.77</v>
      </c>
    </row>
    <row r="100" spans="1:5">
      <c r="A100" s="14" t="s">
        <v>189</v>
      </c>
      <c r="B100" s="15" t="s">
        <v>190</v>
      </c>
      <c r="C100" s="16" t="s">
        <v>191</v>
      </c>
      <c r="D100" s="17">
        <v>1968256.8911671068</v>
      </c>
      <c r="E100" s="18">
        <v>65078.479999999996</v>
      </c>
    </row>
    <row r="101" spans="1:5">
      <c r="A101" s="14"/>
      <c r="B101" s="15" t="s">
        <v>192</v>
      </c>
      <c r="C101" s="16" t="s">
        <v>193</v>
      </c>
      <c r="D101" s="17">
        <v>907058.85811115103</v>
      </c>
      <c r="E101" s="18">
        <v>37453.479999999996</v>
      </c>
    </row>
    <row r="102" spans="1:5">
      <c r="A102" s="14"/>
      <c r="B102" s="15" t="s">
        <v>194</v>
      </c>
      <c r="C102" s="16" t="s">
        <v>195</v>
      </c>
      <c r="D102" s="17">
        <v>1655114.6664287138</v>
      </c>
      <c r="E102" s="18">
        <v>57755.33</v>
      </c>
    </row>
    <row r="103" spans="1:5">
      <c r="A103" s="14"/>
      <c r="B103" s="15" t="s">
        <v>196</v>
      </c>
      <c r="C103" s="16" t="s">
        <v>197</v>
      </c>
      <c r="D103" s="17">
        <v>1798337.4446455641</v>
      </c>
      <c r="E103" s="18">
        <v>60650.06</v>
      </c>
    </row>
    <row r="104" spans="1:5">
      <c r="A104" s="14"/>
      <c r="B104" s="15" t="s">
        <v>198</v>
      </c>
      <c r="C104" s="16" t="s">
        <v>199</v>
      </c>
      <c r="D104" s="17">
        <v>7823.2900000000009</v>
      </c>
      <c r="E104" s="18">
        <v>229.78000000000065</v>
      </c>
    </row>
    <row r="105" spans="1:5">
      <c r="A105" s="14"/>
      <c r="B105" s="15" t="s">
        <v>200</v>
      </c>
      <c r="C105" s="16" t="s">
        <v>201</v>
      </c>
      <c r="D105" s="17">
        <v>30447.049548673072</v>
      </c>
      <c r="E105" s="18">
        <v>-2149.7100000000005</v>
      </c>
    </row>
    <row r="106" spans="1:5">
      <c r="A106" s="14"/>
      <c r="B106" s="15" t="s">
        <v>202</v>
      </c>
      <c r="C106" s="16" t="s">
        <v>203</v>
      </c>
      <c r="D106" s="17">
        <v>-15.618426068555131</v>
      </c>
      <c r="E106" s="18">
        <v>-6.0000000000000497E-2</v>
      </c>
    </row>
    <row r="107" spans="1:5">
      <c r="A107" s="14"/>
      <c r="B107" s="15" t="s">
        <v>204</v>
      </c>
      <c r="C107" s="16" t="s">
        <v>205</v>
      </c>
      <c r="D107" s="17">
        <v>8191.5</v>
      </c>
      <c r="E107" s="18">
        <v>314.72999999999979</v>
      </c>
    </row>
    <row r="108" spans="1:5">
      <c r="A108" s="14"/>
      <c r="B108" s="15" t="s">
        <v>206</v>
      </c>
      <c r="C108" s="16" t="s">
        <v>207</v>
      </c>
      <c r="D108" s="17">
        <v>909003.52563515294</v>
      </c>
      <c r="E108" s="18">
        <v>35129.5</v>
      </c>
    </row>
    <row r="109" spans="1:5">
      <c r="A109" s="14"/>
      <c r="B109" s="15" t="s">
        <v>208</v>
      </c>
      <c r="C109" s="16" t="s">
        <v>209</v>
      </c>
      <c r="D109" s="17">
        <v>1433137.5521285087</v>
      </c>
      <c r="E109" s="18">
        <v>157901.59999999998</v>
      </c>
    </row>
    <row r="110" spans="1:5">
      <c r="A110" s="14"/>
      <c r="B110" s="15" t="s">
        <v>210</v>
      </c>
      <c r="C110" s="16" t="s">
        <v>211</v>
      </c>
      <c r="D110" s="17">
        <v>530913.09891858441</v>
      </c>
      <c r="E110" s="18">
        <v>1140.79</v>
      </c>
    </row>
    <row r="111" spans="1:5">
      <c r="A111" s="20" t="s">
        <v>212</v>
      </c>
      <c r="B111" s="21"/>
      <c r="C111" s="22"/>
      <c r="D111" s="23">
        <f>SUM(D100:D110)</f>
        <v>9248268.2581573874</v>
      </c>
      <c r="E111" s="24">
        <f>SUM(E100:E110)</f>
        <v>413503.97999999992</v>
      </c>
    </row>
    <row r="112" spans="1:5">
      <c r="A112" s="14" t="s">
        <v>213</v>
      </c>
      <c r="B112" s="15" t="s">
        <v>214</v>
      </c>
      <c r="C112" s="16" t="s">
        <v>215</v>
      </c>
      <c r="D112" s="17">
        <v>1042739.9077097564</v>
      </c>
      <c r="E112" s="18">
        <v>40007.029999999992</v>
      </c>
    </row>
    <row r="113" spans="1:5">
      <c r="A113" s="14"/>
      <c r="B113" s="15" t="s">
        <v>216</v>
      </c>
      <c r="C113" s="16" t="s">
        <v>217</v>
      </c>
      <c r="D113" s="17">
        <v>273023.56059646566</v>
      </c>
      <c r="E113" s="18">
        <v>10492.420000000002</v>
      </c>
    </row>
    <row r="114" spans="1:5">
      <c r="A114" s="14"/>
      <c r="B114" s="15" t="s">
        <v>218</v>
      </c>
      <c r="C114" s="16" t="s">
        <v>219</v>
      </c>
      <c r="D114" s="17">
        <v>1166874.2548475279</v>
      </c>
      <c r="E114" s="18">
        <v>44877.14</v>
      </c>
    </row>
    <row r="115" spans="1:5">
      <c r="A115" s="14"/>
      <c r="B115" s="15" t="s">
        <v>220</v>
      </c>
      <c r="C115" s="16" t="s">
        <v>221</v>
      </c>
      <c r="D115" s="17">
        <v>2207832.9069725662</v>
      </c>
      <c r="E115" s="18">
        <v>82985.5</v>
      </c>
    </row>
    <row r="116" spans="1:5">
      <c r="A116" s="14"/>
      <c r="B116" s="15" t="s">
        <v>222</v>
      </c>
      <c r="C116" s="16" t="s">
        <v>223</v>
      </c>
      <c r="D116" s="17">
        <v>465601.07362372818</v>
      </c>
      <c r="E116" s="18">
        <v>16983.25</v>
      </c>
    </row>
    <row r="117" spans="1:5">
      <c r="A117" s="14"/>
      <c r="B117" s="15" t="s">
        <v>224</v>
      </c>
      <c r="C117" s="16" t="s">
        <v>225</v>
      </c>
      <c r="D117" s="17">
        <v>2193262.1594844237</v>
      </c>
      <c r="E117" s="18">
        <v>82429.919999999998</v>
      </c>
    </row>
    <row r="118" spans="1:5">
      <c r="A118" s="14"/>
      <c r="B118" s="15" t="s">
        <v>226</v>
      </c>
      <c r="C118" s="16" t="s">
        <v>227</v>
      </c>
      <c r="D118" s="17">
        <v>2697079.8083338435</v>
      </c>
      <c r="E118" s="18">
        <v>103300.70999999999</v>
      </c>
    </row>
    <row r="119" spans="1:5">
      <c r="A119" s="14"/>
      <c r="B119" s="15" t="s">
        <v>228</v>
      </c>
      <c r="C119" s="16" t="s">
        <v>229</v>
      </c>
      <c r="D119" s="17">
        <v>2062135.0270970534</v>
      </c>
      <c r="E119" s="18">
        <v>77748.37</v>
      </c>
    </row>
    <row r="120" spans="1:5">
      <c r="A120" s="14"/>
      <c r="B120" s="15" t="s">
        <v>230</v>
      </c>
      <c r="C120" s="16" t="s">
        <v>231</v>
      </c>
      <c r="D120" s="17">
        <v>513343.56480618217</v>
      </c>
      <c r="E120" s="18">
        <v>19751.829999999998</v>
      </c>
    </row>
    <row r="121" spans="1:5">
      <c r="A121" s="14"/>
      <c r="B121" s="15" t="s">
        <v>232</v>
      </c>
      <c r="C121" s="16" t="s">
        <v>233</v>
      </c>
      <c r="D121" s="17">
        <v>20375287.188531183</v>
      </c>
      <c r="E121" s="18">
        <v>795055.28</v>
      </c>
    </row>
    <row r="122" spans="1:5">
      <c r="A122" s="14"/>
      <c r="B122" s="15" t="s">
        <v>234</v>
      </c>
      <c r="C122" s="16" t="s">
        <v>235</v>
      </c>
      <c r="D122" s="17">
        <v>5731302.8162120776</v>
      </c>
      <c r="E122" s="18">
        <v>221425.7</v>
      </c>
    </row>
    <row r="123" spans="1:5">
      <c r="A123" s="14"/>
      <c r="B123" s="15" t="s">
        <v>236</v>
      </c>
      <c r="C123" s="16" t="s">
        <v>237</v>
      </c>
      <c r="D123" s="17">
        <v>5171041.5039595673</v>
      </c>
      <c r="E123" s="18">
        <v>198974.72000000003</v>
      </c>
    </row>
    <row r="124" spans="1:5">
      <c r="A124" s="14"/>
      <c r="B124" s="15" t="s">
        <v>238</v>
      </c>
      <c r="C124" s="16" t="s">
        <v>239</v>
      </c>
      <c r="D124" s="17">
        <v>1388195.2789234167</v>
      </c>
      <c r="E124" s="18">
        <v>52997.510000000009</v>
      </c>
    </row>
    <row r="125" spans="1:5">
      <c r="A125" s="14"/>
      <c r="B125" s="15" t="s">
        <v>240</v>
      </c>
      <c r="C125" s="16" t="s">
        <v>241</v>
      </c>
      <c r="D125" s="17">
        <v>1017608.1685263201</v>
      </c>
      <c r="E125" s="18">
        <v>38815.440000000002</v>
      </c>
    </row>
    <row r="126" spans="1:5">
      <c r="A126" s="14"/>
      <c r="B126" s="15" t="s">
        <v>242</v>
      </c>
      <c r="C126" s="16" t="s">
        <v>243</v>
      </c>
      <c r="D126" s="17">
        <v>1387078.6398506332</v>
      </c>
      <c r="E126" s="18">
        <v>48418.66</v>
      </c>
    </row>
    <row r="127" spans="1:5">
      <c r="A127" s="14"/>
      <c r="B127" s="15" t="s">
        <v>244</v>
      </c>
      <c r="C127" s="16" t="s">
        <v>245</v>
      </c>
      <c r="D127" s="17">
        <v>1556583.2960015214</v>
      </c>
      <c r="E127" s="18">
        <v>59509.39</v>
      </c>
    </row>
    <row r="128" spans="1:5">
      <c r="A128" s="14"/>
      <c r="B128" s="15" t="s">
        <v>246</v>
      </c>
      <c r="C128" s="16" t="s">
        <v>247</v>
      </c>
      <c r="D128" s="17">
        <v>826173.10717246484</v>
      </c>
      <c r="E128" s="18">
        <v>31739.190000000002</v>
      </c>
    </row>
    <row r="129" spans="1:5">
      <c r="A129" s="14"/>
      <c r="B129" s="15" t="s">
        <v>248</v>
      </c>
      <c r="C129" s="16" t="s">
        <v>249</v>
      </c>
      <c r="D129" s="17">
        <v>1367645.0939436564</v>
      </c>
      <c r="E129" s="18">
        <v>51348.439999999988</v>
      </c>
    </row>
    <row r="130" spans="1:5">
      <c r="A130" s="14"/>
      <c r="B130" s="15" t="s">
        <v>250</v>
      </c>
      <c r="C130" s="16" t="s">
        <v>251</v>
      </c>
      <c r="D130" s="17">
        <v>3569293.7271756306</v>
      </c>
      <c r="E130" s="18">
        <v>136898.26999999999</v>
      </c>
    </row>
    <row r="131" spans="1:5">
      <c r="A131" s="14"/>
      <c r="B131" s="15" t="s">
        <v>252</v>
      </c>
      <c r="C131" s="16" t="s">
        <v>253</v>
      </c>
      <c r="D131" s="17">
        <v>1385660.1203972937</v>
      </c>
      <c r="E131" s="18">
        <v>51964.79</v>
      </c>
    </row>
    <row r="132" spans="1:5">
      <c r="A132" s="14"/>
      <c r="B132" s="15" t="s">
        <v>254</v>
      </c>
      <c r="C132" s="16" t="s">
        <v>255</v>
      </c>
      <c r="D132" s="17">
        <v>580238.15619879647</v>
      </c>
      <c r="E132" s="18">
        <v>22340.799999999996</v>
      </c>
    </row>
    <row r="133" spans="1:5">
      <c r="A133" s="14"/>
      <c r="B133" s="15" t="s">
        <v>256</v>
      </c>
      <c r="C133" s="16" t="s">
        <v>257</v>
      </c>
      <c r="D133" s="17">
        <v>2454613.6548628327</v>
      </c>
      <c r="E133" s="18">
        <v>95382.01999999999</v>
      </c>
    </row>
    <row r="134" spans="1:5">
      <c r="A134" s="14"/>
      <c r="B134" s="15" t="s">
        <v>258</v>
      </c>
      <c r="C134" s="16" t="s">
        <v>259</v>
      </c>
      <c r="D134" s="17">
        <v>442936.05272164196</v>
      </c>
      <c r="E134" s="18">
        <v>31412.61</v>
      </c>
    </row>
    <row r="135" spans="1:5">
      <c r="A135" s="14"/>
      <c r="B135" s="15" t="s">
        <v>260</v>
      </c>
      <c r="C135" s="16" t="s">
        <v>261</v>
      </c>
      <c r="D135" s="17">
        <v>221168.11175710318</v>
      </c>
      <c r="E135" s="18">
        <v>5070.18</v>
      </c>
    </row>
    <row r="136" spans="1:5">
      <c r="A136" s="14"/>
      <c r="B136" s="15" t="s">
        <v>262</v>
      </c>
      <c r="C136" s="16" t="s">
        <v>263</v>
      </c>
      <c r="D136" s="17">
        <v>697612.9002388845</v>
      </c>
      <c r="E136" s="18">
        <v>20346.78</v>
      </c>
    </row>
    <row r="137" spans="1:5">
      <c r="A137" s="14"/>
      <c r="B137" s="15" t="s">
        <v>264</v>
      </c>
      <c r="C137" s="16" t="s">
        <v>265</v>
      </c>
      <c r="D137" s="17">
        <v>642568.66</v>
      </c>
      <c r="E137" s="18">
        <v>46925.22</v>
      </c>
    </row>
    <row r="138" spans="1:5">
      <c r="A138" s="14"/>
      <c r="B138" s="15" t="s">
        <v>266</v>
      </c>
      <c r="C138" s="16" t="s">
        <v>267</v>
      </c>
      <c r="D138" s="17">
        <v>706994.69</v>
      </c>
      <c r="E138" s="18">
        <v>22945.75</v>
      </c>
    </row>
    <row r="139" spans="1:5">
      <c r="A139" s="14"/>
      <c r="B139" s="15" t="s">
        <v>268</v>
      </c>
      <c r="C139" s="16" t="s">
        <v>269</v>
      </c>
      <c r="D139" s="17">
        <v>386231.87999999995</v>
      </c>
      <c r="E139" s="18">
        <v>5312.14</v>
      </c>
    </row>
    <row r="140" spans="1:5">
      <c r="A140" s="20" t="s">
        <v>270</v>
      </c>
      <c r="B140" s="21"/>
      <c r="C140" s="22"/>
      <c r="D140" s="23">
        <f>SUM(D112:D139)</f>
        <v>62530125.30994457</v>
      </c>
      <c r="E140" s="24">
        <f>SUM(E112:E139)</f>
        <v>2415459.0599999996</v>
      </c>
    </row>
    <row r="141" spans="1:5">
      <c r="A141" s="14" t="s">
        <v>271</v>
      </c>
      <c r="B141" s="15" t="s">
        <v>272</v>
      </c>
      <c r="C141" s="16" t="s">
        <v>273</v>
      </c>
      <c r="D141" s="17">
        <v>1363207.1396347529</v>
      </c>
      <c r="E141" s="18">
        <v>47364.049999999996</v>
      </c>
    </row>
    <row r="142" spans="1:5">
      <c r="A142" s="20" t="s">
        <v>274</v>
      </c>
      <c r="B142" s="21"/>
      <c r="C142" s="22"/>
      <c r="D142" s="23">
        <f>D141</f>
        <v>1363207.1396347529</v>
      </c>
      <c r="E142" s="24">
        <f>E141</f>
        <v>47364.049999999996</v>
      </c>
    </row>
    <row r="143" spans="1:5">
      <c r="A143" s="14" t="s">
        <v>275</v>
      </c>
      <c r="B143" s="15" t="s">
        <v>276</v>
      </c>
      <c r="C143" s="16" t="s">
        <v>277</v>
      </c>
      <c r="D143" s="17">
        <v>4901237.7072679298</v>
      </c>
      <c r="E143" s="18">
        <v>163544.41</v>
      </c>
    </row>
    <row r="144" spans="1:5">
      <c r="A144" s="20" t="s">
        <v>278</v>
      </c>
      <c r="B144" s="21"/>
      <c r="C144" s="22"/>
      <c r="D144" s="23">
        <f>D143</f>
        <v>4901237.7072679298</v>
      </c>
      <c r="E144" s="24">
        <f>E143</f>
        <v>163544.41</v>
      </c>
    </row>
    <row r="145" spans="1:5">
      <c r="A145" s="14" t="s">
        <v>279</v>
      </c>
      <c r="B145" s="15" t="s">
        <v>280</v>
      </c>
      <c r="C145" s="16" t="s">
        <v>281</v>
      </c>
      <c r="D145" s="17">
        <v>5153741.6841732236</v>
      </c>
      <c r="E145" s="18">
        <v>185840.83000000002</v>
      </c>
    </row>
    <row r="146" spans="1:5">
      <c r="A146" s="14"/>
      <c r="B146" s="15" t="s">
        <v>282</v>
      </c>
      <c r="C146" s="16" t="s">
        <v>283</v>
      </c>
      <c r="D146" s="17">
        <v>513435.52096323925</v>
      </c>
      <c r="E146" s="18">
        <v>23954.93</v>
      </c>
    </row>
    <row r="147" spans="1:5">
      <c r="A147" s="14"/>
      <c r="B147" s="15" t="s">
        <v>284</v>
      </c>
      <c r="C147" s="16" t="s">
        <v>285</v>
      </c>
      <c r="D147" s="17">
        <v>842623.85121597629</v>
      </c>
      <c r="E147" s="18">
        <v>29165.449999999997</v>
      </c>
    </row>
    <row r="148" spans="1:5">
      <c r="A148" s="14"/>
      <c r="B148" s="15" t="s">
        <v>286</v>
      </c>
      <c r="C148" s="16" t="s">
        <v>287</v>
      </c>
      <c r="D148" s="17">
        <v>1154830.772727598</v>
      </c>
      <c r="E148" s="18">
        <v>103694.23000000001</v>
      </c>
    </row>
    <row r="149" spans="1:5">
      <c r="A149" s="14"/>
      <c r="B149" s="15" t="s">
        <v>288</v>
      </c>
      <c r="C149" s="16" t="s">
        <v>289</v>
      </c>
      <c r="D149" s="17">
        <v>542470.80076895305</v>
      </c>
      <c r="E149" s="18">
        <v>6771.01</v>
      </c>
    </row>
    <row r="150" spans="1:5">
      <c r="A150" s="14"/>
      <c r="B150" s="15" t="s">
        <v>290</v>
      </c>
      <c r="C150" s="16" t="s">
        <v>291</v>
      </c>
      <c r="D150" s="17">
        <v>650.61</v>
      </c>
      <c r="E150" s="18"/>
    </row>
    <row r="151" spans="1:5">
      <c r="A151" s="14"/>
      <c r="B151" s="15" t="s">
        <v>292</v>
      </c>
      <c r="C151" s="16" t="s">
        <v>293</v>
      </c>
      <c r="D151" s="17">
        <v>12101.579999999989</v>
      </c>
      <c r="E151" s="18">
        <v>653.09999999999673</v>
      </c>
    </row>
    <row r="152" spans="1:5">
      <c r="A152" s="14"/>
      <c r="B152" s="15" t="s">
        <v>294</v>
      </c>
      <c r="C152" s="16" t="s">
        <v>295</v>
      </c>
      <c r="D152" s="17">
        <v>9269.6200360890289</v>
      </c>
      <c r="E152" s="18">
        <v>-1683.28</v>
      </c>
    </row>
    <row r="153" spans="1:5">
      <c r="A153" s="20" t="s">
        <v>296</v>
      </c>
      <c r="B153" s="21"/>
      <c r="C153" s="22"/>
      <c r="D153" s="23">
        <f>SUM(D145:D152)</f>
        <v>8229124.4398850799</v>
      </c>
      <c r="E153" s="24">
        <f>SUM(E145:E152)</f>
        <v>348396.27</v>
      </c>
    </row>
    <row r="154" spans="1:5">
      <c r="A154" s="14" t="s">
        <v>297</v>
      </c>
      <c r="B154" s="15" t="s">
        <v>298</v>
      </c>
      <c r="C154" s="16" t="s">
        <v>299</v>
      </c>
      <c r="D154" s="17">
        <v>302341.5570802468</v>
      </c>
      <c r="E154" s="18">
        <v>9759.869999999999</v>
      </c>
    </row>
    <row r="155" spans="1:5">
      <c r="A155" s="14"/>
      <c r="B155" s="15" t="s">
        <v>300</v>
      </c>
      <c r="C155" s="16" t="s">
        <v>301</v>
      </c>
      <c r="D155" s="17">
        <v>1649062.2549372185</v>
      </c>
      <c r="E155" s="18">
        <v>50673.93</v>
      </c>
    </row>
    <row r="156" spans="1:5">
      <c r="A156" s="14"/>
      <c r="B156" s="15" t="s">
        <v>302</v>
      </c>
      <c r="C156" s="16" t="s">
        <v>303</v>
      </c>
      <c r="D156" s="17">
        <v>2769025.0843070294</v>
      </c>
      <c r="E156" s="18">
        <v>128622.15000000001</v>
      </c>
    </row>
    <row r="157" spans="1:5">
      <c r="A157" s="14"/>
      <c r="B157" s="15" t="s">
        <v>304</v>
      </c>
      <c r="C157" s="16" t="s">
        <v>305</v>
      </c>
      <c r="D157" s="17">
        <v>534137.28523545433</v>
      </c>
      <c r="E157" s="18">
        <v>18074.319999999992</v>
      </c>
    </row>
    <row r="158" spans="1:5">
      <c r="A158" s="14"/>
      <c r="B158" s="15" t="s">
        <v>306</v>
      </c>
      <c r="C158" s="16" t="s">
        <v>307</v>
      </c>
      <c r="D158" s="17">
        <v>2158905.7464735527</v>
      </c>
      <c r="E158" s="18">
        <v>69049.8</v>
      </c>
    </row>
    <row r="159" spans="1:5">
      <c r="A159" s="14"/>
      <c r="B159" s="15" t="s">
        <v>308</v>
      </c>
      <c r="C159" s="16" t="s">
        <v>309</v>
      </c>
      <c r="D159" s="17">
        <v>375.27792782461091</v>
      </c>
      <c r="E159" s="18">
        <v>3.2199999999999918</v>
      </c>
    </row>
    <row r="160" spans="1:5">
      <c r="A160" s="14"/>
      <c r="B160" s="15" t="s">
        <v>310</v>
      </c>
      <c r="C160" s="16" t="s">
        <v>311</v>
      </c>
      <c r="D160" s="17">
        <v>17269.900000000001</v>
      </c>
      <c r="E160" s="18">
        <v>902.86</v>
      </c>
    </row>
    <row r="161" spans="1:5">
      <c r="A161" s="14"/>
      <c r="B161" s="15" t="s">
        <v>312</v>
      </c>
      <c r="C161" s="16" t="s">
        <v>313</v>
      </c>
      <c r="D161" s="17">
        <v>463.13000000000005</v>
      </c>
      <c r="E161" s="18">
        <v>2.0099999999999998</v>
      </c>
    </row>
    <row r="162" spans="1:5">
      <c r="A162" s="14"/>
      <c r="B162" s="15" t="s">
        <v>314</v>
      </c>
      <c r="C162" s="16" t="s">
        <v>315</v>
      </c>
      <c r="D162" s="17">
        <v>1011.3000000000004</v>
      </c>
      <c r="E162" s="18">
        <v>123.12000000000012</v>
      </c>
    </row>
    <row r="163" spans="1:5">
      <c r="A163" s="14"/>
      <c r="B163" s="15" t="s">
        <v>316</v>
      </c>
      <c r="C163" s="16" t="s">
        <v>317</v>
      </c>
      <c r="D163" s="17">
        <v>28557.830000000005</v>
      </c>
      <c r="E163" s="18">
        <v>126.27999999999976</v>
      </c>
    </row>
    <row r="164" spans="1:5">
      <c r="A164" s="14"/>
      <c r="B164" s="15" t="s">
        <v>318</v>
      </c>
      <c r="C164" s="16" t="s">
        <v>319</v>
      </c>
      <c r="D164" s="17">
        <v>31352.582076426559</v>
      </c>
      <c r="E164" s="18">
        <v>-2411.1799999999998</v>
      </c>
    </row>
    <row r="165" spans="1:5">
      <c r="A165" s="14"/>
      <c r="B165" s="15" t="s">
        <v>320</v>
      </c>
      <c r="C165" s="16" t="s">
        <v>321</v>
      </c>
      <c r="D165" s="17">
        <v>16533.053157317143</v>
      </c>
      <c r="E165" s="18">
        <v>-2596.8200000000015</v>
      </c>
    </row>
    <row r="166" spans="1:5">
      <c r="A166" s="14"/>
      <c r="B166" s="15" t="s">
        <v>322</v>
      </c>
      <c r="C166" s="16" t="s">
        <v>323</v>
      </c>
      <c r="D166" s="17">
        <v>490525.62367273885</v>
      </c>
      <c r="E166" s="18">
        <v>16256.38</v>
      </c>
    </row>
    <row r="167" spans="1:5">
      <c r="A167" s="14"/>
      <c r="B167" s="15" t="s">
        <v>324</v>
      </c>
      <c r="C167" s="16" t="s">
        <v>325</v>
      </c>
      <c r="D167" s="17">
        <v>740216.5998199142</v>
      </c>
      <c r="E167" s="18">
        <v>23360.559999999998</v>
      </c>
    </row>
    <row r="168" spans="1:5">
      <c r="A168" s="20" t="s">
        <v>326</v>
      </c>
      <c r="B168" s="21"/>
      <c r="C168" s="22"/>
      <c r="D168" s="23">
        <f>SUM(D154:D167)</f>
        <v>8739777.2246877234</v>
      </c>
      <c r="E168" s="24">
        <f>SUM(E154:E167)</f>
        <v>311946.5</v>
      </c>
    </row>
    <row r="169" spans="1:5">
      <c r="A169" s="14" t="s">
        <v>333</v>
      </c>
      <c r="B169" s="15" t="s">
        <v>334</v>
      </c>
      <c r="C169" s="16" t="s">
        <v>335</v>
      </c>
      <c r="D169" s="17">
        <v>1122530.4007460035</v>
      </c>
      <c r="E169" s="18">
        <v>43534.39</v>
      </c>
    </row>
    <row r="170" spans="1:5">
      <c r="A170" s="14"/>
      <c r="B170" s="15" t="s">
        <v>336</v>
      </c>
      <c r="C170" s="16" t="s">
        <v>337</v>
      </c>
      <c r="D170" s="17">
        <v>515140.60757305531</v>
      </c>
      <c r="E170" s="18">
        <v>18536.189999999999</v>
      </c>
    </row>
    <row r="171" spans="1:5">
      <c r="A171" s="14"/>
      <c r="B171" s="15" t="s">
        <v>338</v>
      </c>
      <c r="C171" s="16" t="s">
        <v>339</v>
      </c>
      <c r="D171" s="17">
        <v>3646072.4145787079</v>
      </c>
      <c r="E171" s="18">
        <v>126545.65</v>
      </c>
    </row>
    <row r="172" spans="1:5">
      <c r="A172" s="14"/>
      <c r="B172" s="15" t="s">
        <v>340</v>
      </c>
      <c r="C172" s="16" t="s">
        <v>341</v>
      </c>
      <c r="D172" s="17">
        <v>2971530.0347600738</v>
      </c>
      <c r="E172" s="18">
        <v>113275.37999999999</v>
      </c>
    </row>
    <row r="173" spans="1:5">
      <c r="A173" s="20" t="s">
        <v>342</v>
      </c>
      <c r="B173" s="21"/>
      <c r="C173" s="22"/>
      <c r="D173" s="23">
        <f>SUM(D169:D172)</f>
        <v>8255273.457657841</v>
      </c>
      <c r="E173" s="24">
        <f>SUM(E169:E172)</f>
        <v>301891.61</v>
      </c>
    </row>
    <row r="174" spans="1:5">
      <c r="A174" s="14" t="s">
        <v>343</v>
      </c>
      <c r="B174" s="15" t="s">
        <v>344</v>
      </c>
      <c r="C174" s="16" t="s">
        <v>345</v>
      </c>
      <c r="D174" s="17">
        <v>825083.50650843151</v>
      </c>
      <c r="E174" s="18">
        <v>24546.01</v>
      </c>
    </row>
    <row r="175" spans="1:5">
      <c r="A175" s="14"/>
      <c r="B175" s="15" t="s">
        <v>346</v>
      </c>
      <c r="C175" s="16" t="s">
        <v>347</v>
      </c>
      <c r="D175" s="17">
        <v>15433.600000000002</v>
      </c>
      <c r="E175" s="18">
        <v>2158.6700000000005</v>
      </c>
    </row>
    <row r="176" spans="1:5">
      <c r="A176" s="14"/>
      <c r="B176" s="15" t="s">
        <v>348</v>
      </c>
      <c r="C176" s="16" t="s">
        <v>349</v>
      </c>
      <c r="D176" s="17">
        <v>136818.24941491449</v>
      </c>
      <c r="E176" s="18">
        <v>-144.53999999999991</v>
      </c>
    </row>
    <row r="177" spans="1:5">
      <c r="A177" s="14"/>
      <c r="B177" s="15" t="s">
        <v>350</v>
      </c>
      <c r="C177" s="16" t="s">
        <v>351</v>
      </c>
      <c r="D177" s="17">
        <v>2236771.7406338383</v>
      </c>
      <c r="E177" s="18">
        <v>84390.54</v>
      </c>
    </row>
    <row r="178" spans="1:5">
      <c r="A178" s="14"/>
      <c r="B178" s="15" t="s">
        <v>352</v>
      </c>
      <c r="C178" s="16" t="s">
        <v>353</v>
      </c>
      <c r="D178" s="17">
        <v>7.0399999999999991</v>
      </c>
      <c r="E178" s="18">
        <v>0.63</v>
      </c>
    </row>
    <row r="179" spans="1:5">
      <c r="A179" s="14"/>
      <c r="B179" s="15" t="s">
        <v>354</v>
      </c>
      <c r="C179" s="16" t="s">
        <v>355</v>
      </c>
      <c r="D179" s="17">
        <v>2168459.536419441</v>
      </c>
      <c r="E179" s="18">
        <v>174986</v>
      </c>
    </row>
    <row r="180" spans="1:5">
      <c r="A180" s="14"/>
      <c r="B180" s="15" t="s">
        <v>356</v>
      </c>
      <c r="C180" s="16" t="s">
        <v>357</v>
      </c>
      <c r="D180" s="17">
        <v>357140.12611980404</v>
      </c>
      <c r="E180" s="18">
        <v>19037.2</v>
      </c>
    </row>
    <row r="181" spans="1:5">
      <c r="A181" s="14"/>
      <c r="B181" s="15" t="s">
        <v>358</v>
      </c>
      <c r="C181" s="16" t="s">
        <v>359</v>
      </c>
      <c r="D181" s="17">
        <v>2633922.2915012971</v>
      </c>
      <c r="E181" s="18">
        <v>38209.240000000005</v>
      </c>
    </row>
    <row r="182" spans="1:5">
      <c r="A182" s="14"/>
      <c r="B182" s="15" t="s">
        <v>360</v>
      </c>
      <c r="C182" s="16" t="s">
        <v>361</v>
      </c>
      <c r="D182" s="17">
        <v>684493.52999999968</v>
      </c>
      <c r="E182" s="18">
        <v>3120.6499999999996</v>
      </c>
    </row>
    <row r="183" spans="1:5">
      <c r="A183" s="14"/>
      <c r="B183" s="15" t="s">
        <v>362</v>
      </c>
      <c r="C183" s="16" t="s">
        <v>363</v>
      </c>
      <c r="D183" s="17">
        <v>608.29000000000076</v>
      </c>
      <c r="E183" s="18">
        <v>60.500000000000028</v>
      </c>
    </row>
    <row r="184" spans="1:5">
      <c r="A184" s="14"/>
      <c r="B184" s="15" t="s">
        <v>364</v>
      </c>
      <c r="C184" s="16" t="s">
        <v>365</v>
      </c>
      <c r="D184" s="17">
        <v>95378.49</v>
      </c>
      <c r="E184" s="18">
        <v>2402.3099999999986</v>
      </c>
    </row>
    <row r="185" spans="1:5">
      <c r="A185" s="14"/>
      <c r="B185" s="15" t="s">
        <v>366</v>
      </c>
      <c r="C185" s="16" t="s">
        <v>367</v>
      </c>
      <c r="D185" s="17">
        <v>9031.2400000000016</v>
      </c>
      <c r="E185" s="18">
        <v>221.5300000000002</v>
      </c>
    </row>
    <row r="186" spans="1:5">
      <c r="A186" s="14"/>
      <c r="B186" s="15" t="s">
        <v>368</v>
      </c>
      <c r="C186" s="16" t="s">
        <v>369</v>
      </c>
      <c r="D186" s="17">
        <v>256.2700000000001</v>
      </c>
      <c r="E186" s="18">
        <v>-15.770000000000005</v>
      </c>
    </row>
    <row r="187" spans="1:5">
      <c r="A187" s="14"/>
      <c r="B187" s="15" t="s">
        <v>370</v>
      </c>
      <c r="C187" s="16" t="s">
        <v>371</v>
      </c>
      <c r="D187" s="17">
        <v>25400.229702402317</v>
      </c>
      <c r="E187" s="18">
        <v>-2774.3999999999996</v>
      </c>
    </row>
    <row r="188" spans="1:5">
      <c r="A188" s="14"/>
      <c r="B188" s="15" t="s">
        <v>372</v>
      </c>
      <c r="C188" s="16" t="s">
        <v>373</v>
      </c>
      <c r="D188" s="17">
        <v>99.15</v>
      </c>
      <c r="E188" s="18">
        <v>-14.290000000000003</v>
      </c>
    </row>
    <row r="189" spans="1:5">
      <c r="A189" s="14"/>
      <c r="B189" s="15" t="s">
        <v>374</v>
      </c>
      <c r="C189" s="16" t="s">
        <v>375</v>
      </c>
      <c r="D189" s="17">
        <v>16051.400461994412</v>
      </c>
      <c r="E189" s="18">
        <v>-2638.95</v>
      </c>
    </row>
    <row r="190" spans="1:5">
      <c r="A190" s="20" t="s">
        <v>376</v>
      </c>
      <c r="B190" s="21"/>
      <c r="C190" s="22"/>
      <c r="D190" s="23">
        <f>SUM(D174:D189)</f>
        <v>9204954.6907621212</v>
      </c>
      <c r="E190" s="24">
        <f>SUM(E174:E189)</f>
        <v>343545.33</v>
      </c>
    </row>
    <row r="191" spans="1:5">
      <c r="A191" s="14" t="s">
        <v>377</v>
      </c>
      <c r="B191" s="15" t="s">
        <v>378</v>
      </c>
      <c r="C191" s="16" t="s">
        <v>379</v>
      </c>
      <c r="D191" s="17">
        <v>728037.10992564855</v>
      </c>
      <c r="E191" s="18">
        <v>27463.809999999998</v>
      </c>
    </row>
    <row r="192" spans="1:5">
      <c r="A192" s="20" t="s">
        <v>380</v>
      </c>
      <c r="B192" s="21"/>
      <c r="C192" s="22"/>
      <c r="D192" s="23">
        <f>D191</f>
        <v>728037.10992564855</v>
      </c>
      <c r="E192" s="24">
        <f>E191</f>
        <v>27463.809999999998</v>
      </c>
    </row>
    <row r="193" spans="1:5">
      <c r="A193" s="14" t="s">
        <v>381</v>
      </c>
      <c r="B193" s="15" t="s">
        <v>382</v>
      </c>
      <c r="C193" s="16" t="s">
        <v>383</v>
      </c>
      <c r="D193" s="17">
        <v>1665941.6593805295</v>
      </c>
      <c r="E193" s="18">
        <v>57627.729999999996</v>
      </c>
    </row>
    <row r="194" spans="1:5">
      <c r="A194" s="14"/>
      <c r="B194" s="15" t="s">
        <v>384</v>
      </c>
      <c r="C194" s="16" t="s">
        <v>385</v>
      </c>
      <c r="D194" s="17">
        <v>306346.05</v>
      </c>
      <c r="E194" s="18">
        <v>14980.600000000002</v>
      </c>
    </row>
    <row r="195" spans="1:5">
      <c r="A195" s="14"/>
      <c r="B195" s="15" t="s">
        <v>386</v>
      </c>
      <c r="C195" s="16" t="s">
        <v>387</v>
      </c>
      <c r="D195" s="17">
        <v>3048010.7367249308</v>
      </c>
      <c r="E195" s="18">
        <v>111830.44</v>
      </c>
    </row>
    <row r="196" spans="1:5">
      <c r="A196" s="14"/>
      <c r="B196" s="15" t="s">
        <v>388</v>
      </c>
      <c r="C196" s="16" t="s">
        <v>389</v>
      </c>
      <c r="D196" s="17">
        <v>161496.82946188329</v>
      </c>
      <c r="E196" s="18">
        <v>5317.4900000000007</v>
      </c>
    </row>
    <row r="197" spans="1:5">
      <c r="A197" s="14"/>
      <c r="B197" s="15" t="s">
        <v>390</v>
      </c>
      <c r="C197" s="16" t="s">
        <v>391</v>
      </c>
      <c r="D197" s="17">
        <v>11847.487849710515</v>
      </c>
      <c r="E197" s="18">
        <v>407.63</v>
      </c>
    </row>
    <row r="198" spans="1:5">
      <c r="A198" s="14"/>
      <c r="B198" s="15" t="s">
        <v>392</v>
      </c>
      <c r="C198" s="16" t="s">
        <v>393</v>
      </c>
      <c r="D198" s="17">
        <v>128957.44636368204</v>
      </c>
      <c r="E198" s="18">
        <v>4346.0700000000006</v>
      </c>
    </row>
    <row r="199" spans="1:5">
      <c r="A199" s="14"/>
      <c r="B199" s="15" t="s">
        <v>394</v>
      </c>
      <c r="C199" s="16" t="s">
        <v>395</v>
      </c>
      <c r="D199" s="17">
        <v>3382208.812279237</v>
      </c>
      <c r="E199" s="18">
        <v>148687.98000000001</v>
      </c>
    </row>
    <row r="200" spans="1:5">
      <c r="A200" s="14"/>
      <c r="B200" s="15" t="s">
        <v>396</v>
      </c>
      <c r="C200" s="16" t="s">
        <v>397</v>
      </c>
      <c r="D200" s="17">
        <v>1574558.588664761</v>
      </c>
      <c r="E200" s="18">
        <v>76477.010000000009</v>
      </c>
    </row>
    <row r="201" spans="1:5">
      <c r="A201" s="14"/>
      <c r="B201" s="15" t="s">
        <v>398</v>
      </c>
      <c r="C201" s="16" t="s">
        <v>399</v>
      </c>
      <c r="D201" s="17">
        <v>1671033.3819189519</v>
      </c>
      <c r="E201" s="18">
        <v>59939.710000000006</v>
      </c>
    </row>
    <row r="202" spans="1:5">
      <c r="A202" s="14"/>
      <c r="B202" s="15" t="s">
        <v>400</v>
      </c>
      <c r="C202" s="16" t="s">
        <v>401</v>
      </c>
      <c r="D202" s="17">
        <v>1476153.5086762018</v>
      </c>
      <c r="E202" s="18">
        <v>62513.23</v>
      </c>
    </row>
    <row r="203" spans="1:5">
      <c r="A203" s="14"/>
      <c r="B203" s="15" t="s">
        <v>402</v>
      </c>
      <c r="C203" s="16" t="s">
        <v>403</v>
      </c>
      <c r="D203" s="17">
        <v>2073394.1467038249</v>
      </c>
      <c r="E203" s="18">
        <v>72863.87</v>
      </c>
    </row>
    <row r="204" spans="1:5">
      <c r="A204" s="14"/>
      <c r="B204" s="15" t="s">
        <v>404</v>
      </c>
      <c r="C204" s="16" t="s">
        <v>405</v>
      </c>
      <c r="D204" s="17">
        <v>1568377.1403688402</v>
      </c>
      <c r="E204" s="18">
        <v>52039.470000000008</v>
      </c>
    </row>
    <row r="205" spans="1:5">
      <c r="A205" s="14"/>
      <c r="B205" s="15" t="s">
        <v>406</v>
      </c>
      <c r="C205" s="16" t="s">
        <v>407</v>
      </c>
      <c r="D205" s="17">
        <v>-19011.78135928417</v>
      </c>
      <c r="E205" s="18">
        <v>17.560000000000002</v>
      </c>
    </row>
    <row r="206" spans="1:5">
      <c r="A206" s="14"/>
      <c r="B206" s="15" t="s">
        <v>408</v>
      </c>
      <c r="C206" s="16" t="s">
        <v>409</v>
      </c>
      <c r="D206" s="17">
        <v>173.44</v>
      </c>
      <c r="E206" s="18">
        <v>6.68</v>
      </c>
    </row>
    <row r="207" spans="1:5">
      <c r="A207" s="14"/>
      <c r="B207" s="15" t="s">
        <v>410</v>
      </c>
      <c r="C207" s="16" t="s">
        <v>411</v>
      </c>
      <c r="D207" s="17">
        <v>289958.54998716991</v>
      </c>
      <c r="E207" s="18">
        <v>11201.34</v>
      </c>
    </row>
    <row r="208" spans="1:5">
      <c r="A208" s="14"/>
      <c r="B208" s="15" t="s">
        <v>412</v>
      </c>
      <c r="C208" s="16" t="s">
        <v>385</v>
      </c>
      <c r="D208" s="17">
        <v>568813.53199641395</v>
      </c>
      <c r="E208" s="18">
        <v>22861.099999999991</v>
      </c>
    </row>
    <row r="209" spans="1:5">
      <c r="A209" s="20" t="s">
        <v>413</v>
      </c>
      <c r="B209" s="21"/>
      <c r="C209" s="22"/>
      <c r="D209" s="23">
        <f>SUM(D193:D208)</f>
        <v>17908259.529016852</v>
      </c>
      <c r="E209" s="24">
        <f>SUM(E193:E208)</f>
        <v>701117.91000000015</v>
      </c>
    </row>
    <row r="210" spans="1:5">
      <c r="A210" s="14" t="s">
        <v>418</v>
      </c>
      <c r="B210" s="15" t="s">
        <v>327</v>
      </c>
      <c r="C210" s="16" t="s">
        <v>328</v>
      </c>
      <c r="D210" s="17">
        <v>5308472.4168717591</v>
      </c>
      <c r="E210" s="18">
        <v>202894.49000000002</v>
      </c>
    </row>
    <row r="211" spans="1:5">
      <c r="A211" s="14"/>
      <c r="B211" s="15" t="s">
        <v>329</v>
      </c>
      <c r="C211" s="16" t="s">
        <v>330</v>
      </c>
      <c r="D211" s="17">
        <v>3848.25</v>
      </c>
      <c r="E211" s="18">
        <v>87.670000000000186</v>
      </c>
    </row>
    <row r="212" spans="1:5">
      <c r="A212" s="14"/>
      <c r="B212" s="15" t="s">
        <v>331</v>
      </c>
      <c r="C212" s="16" t="s">
        <v>332</v>
      </c>
      <c r="D212" s="17">
        <v>2742.1100000000006</v>
      </c>
      <c r="E212" s="18">
        <v>-558.18000000000006</v>
      </c>
    </row>
    <row r="213" spans="1:5">
      <c r="A213" s="20" t="s">
        <v>419</v>
      </c>
      <c r="B213" s="21"/>
      <c r="C213" s="22"/>
      <c r="D213" s="23">
        <f>SUM(D210:D212)</f>
        <v>5315062.7768717594</v>
      </c>
      <c r="E213" s="24">
        <f>SUM(E210:E212)</f>
        <v>202423.98000000004</v>
      </c>
    </row>
    <row r="214" spans="1:5" ht="15.75" thickBot="1">
      <c r="A214" s="31" t="s">
        <v>414</v>
      </c>
      <c r="B214" s="32"/>
      <c r="C214" s="33"/>
      <c r="D214" s="34">
        <f>SUM(D27,D29,D35,D38,D52,D72,D82,D99,D111,D140,D142,D144,D153,D168,D213,D173,D190,D192,D209)</f>
        <v>221761815.88361222</v>
      </c>
      <c r="E214" s="35">
        <f>SUM(E27,E29,E35,E38,E52,E72,E82,E99,E111,E140,E142,E144,E153,E168,E213,E173,E190,E192,E209)</f>
        <v>9114913.0499999989</v>
      </c>
    </row>
    <row r="215" spans="1:5" ht="15.75" thickTop="1"/>
  </sheetData>
  <printOptions horizontalCentered="1"/>
  <pageMargins left="0.25" right="0.25" top="0.5" bottom="0.5" header="0.25" footer="0.25"/>
  <pageSetup scale="84"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AG91</vt:lpstr>
      <vt:lpstr>'AG91'!Print_Area</vt:lpstr>
      <vt:lpstr>'AG91'!Print_Titles</vt:lpstr>
    </vt:vector>
  </TitlesOfParts>
  <Company>AMerican Water Works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conroygm</dc:creator>
  <cp:lastModifiedBy>conroygm</cp:lastModifiedBy>
  <cp:lastPrinted>2013-02-12T19:38:10Z</cp:lastPrinted>
  <dcterms:created xsi:type="dcterms:W3CDTF">2013-02-12T18:59:48Z</dcterms:created>
  <dcterms:modified xsi:type="dcterms:W3CDTF">2013-02-12T19:39:37Z</dcterms:modified>
</cp:coreProperties>
</file>